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/>
  </bookViews>
  <sheets>
    <sheet name="award.xml" sheetId="1" r:id="rId1"/>
    <sheet name="关卡掉落组" sheetId="2" r:id="rId2"/>
    <sheet name="BOSS掉落组" sheetId="3" r:id="rId3"/>
    <sheet name="宝箱" sheetId="4" r:id="rId4"/>
    <sheet name="辅助列" sheetId="5" r:id="rId5"/>
  </sheets>
  <functionGroups/>
  <externalReferences>
    <externalReference r:id="rId6"/>
  </externalReferences>
  <definedNames>
    <definedName name="装备掉落组">award.xml!$B$6:$B$80</definedName>
  </definedNames>
  <calcPr calcId="124519"/>
  <extLst/>
</workbook>
</file>

<file path=xl/calcChain.xml><?xml version="1.0" encoding="utf-8"?>
<calcChain xmlns="http://schemas.openxmlformats.org/spreadsheetml/2006/main">
  <c r="AP265" i="2"/>
  <c r="M953" i="3"/>
  <c r="M1019"/>
  <c r="BG987" i="2" l="1"/>
  <c r="BG989"/>
  <c r="BG991"/>
  <c r="BG993"/>
  <c r="BG995"/>
  <c r="BG997"/>
  <c r="BG999"/>
  <c r="F37"/>
  <c r="I978" l="1"/>
  <c r="I977"/>
  <c r="I976"/>
  <c r="I975"/>
  <c r="I974"/>
  <c r="I973"/>
  <c r="I972"/>
  <c r="I971"/>
  <c r="I970"/>
  <c r="I969"/>
  <c r="I968"/>
  <c r="I967"/>
  <c r="I966"/>
  <c r="I965"/>
  <c r="I964"/>
  <c r="I963"/>
  <c r="I962"/>
  <c r="I961"/>
  <c r="I960"/>
  <c r="I959"/>
  <c r="I958"/>
  <c r="I957"/>
  <c r="E978"/>
  <c r="E97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57"/>
  <c r="C957" l="1"/>
  <c r="A1003" s="1"/>
  <c r="B1003" s="1"/>
  <c r="C958"/>
  <c r="C959"/>
  <c r="C960"/>
  <c r="C961"/>
  <c r="A1007" s="1"/>
  <c r="C962"/>
  <c r="A1008" s="1"/>
  <c r="C963"/>
  <c r="C964"/>
  <c r="C965"/>
  <c r="A1011" s="1"/>
  <c r="C966"/>
  <c r="A1012" s="1"/>
  <c r="C967"/>
  <c r="C968"/>
  <c r="C969"/>
  <c r="A1015" s="1"/>
  <c r="C970"/>
  <c r="C971"/>
  <c r="C972"/>
  <c r="C973"/>
  <c r="A1019" s="1"/>
  <c r="C974"/>
  <c r="A1020" s="1"/>
  <c r="C975"/>
  <c r="C976"/>
  <c r="C977"/>
  <c r="A1023" s="1"/>
  <c r="C978"/>
  <c r="C979"/>
  <c r="A1004"/>
  <c r="A1018"/>
  <c r="A1022"/>
  <c r="A1017"/>
  <c r="A1010"/>
  <c r="A1009"/>
  <c r="A1014"/>
  <c r="A1021"/>
  <c r="A1006"/>
  <c r="A1016"/>
  <c r="E1000"/>
  <c r="E1046" s="1"/>
  <c r="E999"/>
  <c r="E998"/>
  <c r="E997"/>
  <c r="E996"/>
  <c r="E1042" s="1"/>
  <c r="E995"/>
  <c r="E1041" s="1"/>
  <c r="E994"/>
  <c r="E993"/>
  <c r="E992"/>
  <c r="E1038" s="1"/>
  <c r="E991"/>
  <c r="E1037" s="1"/>
  <c r="E990"/>
  <c r="E989"/>
  <c r="E988"/>
  <c r="E987"/>
  <c r="E986"/>
  <c r="E985"/>
  <c r="E984"/>
  <c r="E983"/>
  <c r="E982"/>
  <c r="E981"/>
  <c r="E980"/>
  <c r="E1026" s="1"/>
  <c r="E979"/>
  <c r="E1025" s="1"/>
  <c r="E1022"/>
  <c r="E1018"/>
  <c r="E1017"/>
  <c r="E1014"/>
  <c r="E1009"/>
  <c r="E1006"/>
  <c r="BE1000"/>
  <c r="BE999"/>
  <c r="BE998"/>
  <c r="BE997"/>
  <c r="BE996"/>
  <c r="BE995"/>
  <c r="BE1041" s="1"/>
  <c r="BE994"/>
  <c r="BE993"/>
  <c r="BE992"/>
  <c r="BE991"/>
  <c r="BE1037" s="1"/>
  <c r="BE990"/>
  <c r="BE989"/>
  <c r="BE988"/>
  <c r="BE987"/>
  <c r="BE1033" s="1"/>
  <c r="BE986"/>
  <c r="BE985"/>
  <c r="BE984"/>
  <c r="BE983"/>
  <c r="BE1029" s="1"/>
  <c r="BE982"/>
  <c r="BE981"/>
  <c r="BE980"/>
  <c r="BE979"/>
  <c r="BE1025" s="1"/>
  <c r="BE978"/>
  <c r="BE977"/>
  <c r="BE976"/>
  <c r="BE975"/>
  <c r="BE1021" s="1"/>
  <c r="BE974"/>
  <c r="BE973"/>
  <c r="BE972"/>
  <c r="BE971"/>
  <c r="BE1017" s="1"/>
  <c r="BE970"/>
  <c r="BE1016" s="1"/>
  <c r="BE969"/>
  <c r="BE968"/>
  <c r="BE967"/>
  <c r="BE1013" s="1"/>
  <c r="BE966"/>
  <c r="BE965"/>
  <c r="BE964"/>
  <c r="BE963"/>
  <c r="BE1009" s="1"/>
  <c r="BE962"/>
  <c r="BE1008" s="1"/>
  <c r="BE961"/>
  <c r="BE960"/>
  <c r="BE959"/>
  <c r="BE1005" s="1"/>
  <c r="BE958"/>
  <c r="BE1004" s="1"/>
  <c r="BE957"/>
  <c r="BA1000"/>
  <c r="BA999"/>
  <c r="BA1045" s="1"/>
  <c r="BA998"/>
  <c r="BA1044" s="1"/>
  <c r="BA997"/>
  <c r="BA996"/>
  <c r="BA995"/>
  <c r="BA1041" s="1"/>
  <c r="BA994"/>
  <c r="BA1040" s="1"/>
  <c r="BA993"/>
  <c r="BA992"/>
  <c r="BA991"/>
  <c r="BA1037" s="1"/>
  <c r="BA990"/>
  <c r="BA1036" s="1"/>
  <c r="BA989"/>
  <c r="BA988"/>
  <c r="BA987"/>
  <c r="BA1033" s="1"/>
  <c r="BA986"/>
  <c r="BA985"/>
  <c r="BA984"/>
  <c r="BA983"/>
  <c r="BA982"/>
  <c r="BA1028" s="1"/>
  <c r="BA981"/>
  <c r="BA980"/>
  <c r="BA979"/>
  <c r="BA978"/>
  <c r="BA977"/>
  <c r="BA976"/>
  <c r="BA975"/>
  <c r="BA1021" s="1"/>
  <c r="BA974"/>
  <c r="BA973"/>
  <c r="BA972"/>
  <c r="BA971"/>
  <c r="BA1017" s="1"/>
  <c r="BA970"/>
  <c r="BA1016" s="1"/>
  <c r="BA969"/>
  <c r="BA968"/>
  <c r="BA967"/>
  <c r="BA1013" s="1"/>
  <c r="BA966"/>
  <c r="BA965"/>
  <c r="BA964"/>
  <c r="BA963"/>
  <c r="BA962"/>
  <c r="BA961"/>
  <c r="BA960"/>
  <c r="BA959"/>
  <c r="BA958"/>
  <c r="BA957"/>
  <c r="AW1000"/>
  <c r="AW1046" s="1"/>
  <c r="AW999"/>
  <c r="AW998"/>
  <c r="AW997"/>
  <c r="AW996"/>
  <c r="AW1042" s="1"/>
  <c r="AW995"/>
  <c r="AW1041" s="1"/>
  <c r="AW994"/>
  <c r="AW993"/>
  <c r="AW992"/>
  <c r="AW1038" s="1"/>
  <c r="AW991"/>
  <c r="AW990"/>
  <c r="AW989"/>
  <c r="AW988"/>
  <c r="AW1034" s="1"/>
  <c r="AW987"/>
  <c r="AW986"/>
  <c r="AW985"/>
  <c r="AW984"/>
  <c r="AW1030" s="1"/>
  <c r="AW983"/>
  <c r="AW982"/>
  <c r="AW981"/>
  <c r="AW980"/>
  <c r="AW1026" s="1"/>
  <c r="AW979"/>
  <c r="AW978"/>
  <c r="AW977"/>
  <c r="AW976"/>
  <c r="AW1022" s="1"/>
  <c r="AW975"/>
  <c r="AW1021" s="1"/>
  <c r="AW974"/>
  <c r="AW973"/>
  <c r="AW972"/>
  <c r="AW1018" s="1"/>
  <c r="AW971"/>
  <c r="AW970"/>
  <c r="AW969"/>
  <c r="AW968"/>
  <c r="AW1014" s="1"/>
  <c r="AW967"/>
  <c r="AW1013" s="1"/>
  <c r="AW966"/>
  <c r="AW965"/>
  <c r="AW964"/>
  <c r="AW963"/>
  <c r="AW1009" s="1"/>
  <c r="AW962"/>
  <c r="AW961"/>
  <c r="AW960"/>
  <c r="AW1006" s="1"/>
  <c r="AW959"/>
  <c r="AW958"/>
  <c r="AW957"/>
  <c r="AS1000"/>
  <c r="AS1046" s="1"/>
  <c r="AS999"/>
  <c r="AS998"/>
  <c r="AS997"/>
  <c r="AS996"/>
  <c r="AS1042" s="1"/>
  <c r="AS995"/>
  <c r="AS1041" s="1"/>
  <c r="AS994"/>
  <c r="AS993"/>
  <c r="AS992"/>
  <c r="AS1038" s="1"/>
  <c r="AS991"/>
  <c r="AS1037" s="1"/>
  <c r="AS990"/>
  <c r="AS989"/>
  <c r="AS988"/>
  <c r="AS1034" s="1"/>
  <c r="AS987"/>
  <c r="AS986"/>
  <c r="AS985"/>
  <c r="AS984"/>
  <c r="AS1030" s="1"/>
  <c r="AS983"/>
  <c r="AS982"/>
  <c r="AS981"/>
  <c r="AS980"/>
  <c r="AS979"/>
  <c r="AS1025" s="1"/>
  <c r="AS978"/>
  <c r="AS977"/>
  <c r="AS976"/>
  <c r="AS975"/>
  <c r="AS974"/>
  <c r="AS973"/>
  <c r="AS972"/>
  <c r="AS1018" s="1"/>
  <c r="AS971"/>
  <c r="AS1017" s="1"/>
  <c r="AS970"/>
  <c r="AS969"/>
  <c r="AS968"/>
  <c r="AS1014" s="1"/>
  <c r="AS967"/>
  <c r="AS966"/>
  <c r="AS965"/>
  <c r="AS964"/>
  <c r="AS963"/>
  <c r="AS962"/>
  <c r="AS961"/>
  <c r="AS960"/>
  <c r="AS1006" s="1"/>
  <c r="AS959"/>
  <c r="AS958"/>
  <c r="AS957"/>
  <c r="AO1000"/>
  <c r="AO1046" s="1"/>
  <c r="AO999"/>
  <c r="AO998"/>
  <c r="AO997"/>
  <c r="AO996"/>
  <c r="AO1042" s="1"/>
  <c r="AO995"/>
  <c r="AO1041" s="1"/>
  <c r="AO994"/>
  <c r="AO993"/>
  <c r="AO992"/>
  <c r="AO1038" s="1"/>
  <c r="AO991"/>
  <c r="AO990"/>
  <c r="AO989"/>
  <c r="AO988"/>
  <c r="AO987"/>
  <c r="AO1033" s="1"/>
  <c r="AO986"/>
  <c r="AO985"/>
  <c r="AO984"/>
  <c r="AO1030" s="1"/>
  <c r="AO983"/>
  <c r="AO1029" s="1"/>
  <c r="AO982"/>
  <c r="AO981"/>
  <c r="AO980"/>
  <c r="AO1026" s="1"/>
  <c r="AO979"/>
  <c r="AO1025" s="1"/>
  <c r="AO978"/>
  <c r="AO977"/>
  <c r="AO976"/>
  <c r="AO975"/>
  <c r="AO1021" s="1"/>
  <c r="AO974"/>
  <c r="AO973"/>
  <c r="AO972"/>
  <c r="AO1018" s="1"/>
  <c r="AO971"/>
  <c r="AO970"/>
  <c r="AO969"/>
  <c r="AO968"/>
  <c r="AO1014" s="1"/>
  <c r="AO967"/>
  <c r="AO1013" s="1"/>
  <c r="AO966"/>
  <c r="AO965"/>
  <c r="AO964"/>
  <c r="AO1010" s="1"/>
  <c r="AO963"/>
  <c r="AO1009" s="1"/>
  <c r="AO962"/>
  <c r="AO961"/>
  <c r="AO960"/>
  <c r="AO1006" s="1"/>
  <c r="AO959"/>
  <c r="AO1005" s="1"/>
  <c r="AO958"/>
  <c r="AO957"/>
  <c r="AK1000"/>
  <c r="AK999"/>
  <c r="AK1045" s="1"/>
  <c r="AK998"/>
  <c r="AK997"/>
  <c r="AK996"/>
  <c r="AK1042" s="1"/>
  <c r="AK995"/>
  <c r="AK1041" s="1"/>
  <c r="AK994"/>
  <c r="AK993"/>
  <c r="AK992"/>
  <c r="AK991"/>
  <c r="AK1037" s="1"/>
  <c r="AK990"/>
  <c r="AK989"/>
  <c r="AK988"/>
  <c r="AK1034" s="1"/>
  <c r="AK987"/>
  <c r="AK986"/>
  <c r="AK985"/>
  <c r="AK984"/>
  <c r="AK1030" s="1"/>
  <c r="AK983"/>
  <c r="AK1029" s="1"/>
  <c r="AK982"/>
  <c r="AK981"/>
  <c r="AK980"/>
  <c r="AK979"/>
  <c r="AK978"/>
  <c r="AK977"/>
  <c r="AK976"/>
  <c r="AK1022" s="1"/>
  <c r="AK975"/>
  <c r="AK1021" s="1"/>
  <c r="AK974"/>
  <c r="AK973"/>
  <c r="AK972"/>
  <c r="AK971"/>
  <c r="AK1017" s="1"/>
  <c r="AK970"/>
  <c r="AK969"/>
  <c r="AK968"/>
  <c r="AK967"/>
  <c r="AK966"/>
  <c r="AK965"/>
  <c r="AK964"/>
  <c r="AK1010" s="1"/>
  <c r="AK963"/>
  <c r="AK1009" s="1"/>
  <c r="AK962"/>
  <c r="AK961"/>
  <c r="AK960"/>
  <c r="AK959"/>
  <c r="AK958"/>
  <c r="AK957"/>
  <c r="AG1000"/>
  <c r="AG1046" s="1"/>
  <c r="AG999"/>
  <c r="AG998"/>
  <c r="AG997"/>
  <c r="AG996"/>
  <c r="AG1042" s="1"/>
  <c r="AG995"/>
  <c r="AG994"/>
  <c r="AG993"/>
  <c r="AG992"/>
  <c r="AG1038" s="1"/>
  <c r="AG991"/>
  <c r="AG1037" s="1"/>
  <c r="AG990"/>
  <c r="AG989"/>
  <c r="AG988"/>
  <c r="AG1034" s="1"/>
  <c r="AG987"/>
  <c r="AG1033" s="1"/>
  <c r="AG986"/>
  <c r="AG985"/>
  <c r="AG984"/>
  <c r="AG983"/>
  <c r="AG982"/>
  <c r="AG981"/>
  <c r="AG980"/>
  <c r="AG1026" s="1"/>
  <c r="AG979"/>
  <c r="AG978"/>
  <c r="AG977"/>
  <c r="AG976"/>
  <c r="AG1022" s="1"/>
  <c r="AG975"/>
  <c r="AG1021" s="1"/>
  <c r="AG974"/>
  <c r="AG973"/>
  <c r="AG972"/>
  <c r="AG1018" s="1"/>
  <c r="AG971"/>
  <c r="AG970"/>
  <c r="AG969"/>
  <c r="AG968"/>
  <c r="AG1014" s="1"/>
  <c r="AG967"/>
  <c r="AG966"/>
  <c r="AG965"/>
  <c r="AG964"/>
  <c r="AG963"/>
  <c r="AG962"/>
  <c r="AG961"/>
  <c r="AG960"/>
  <c r="AG1006" s="1"/>
  <c r="AG959"/>
  <c r="AG1005" s="1"/>
  <c r="AG958"/>
  <c r="AG957"/>
  <c r="AC1000"/>
  <c r="AC999"/>
  <c r="AC1045" s="1"/>
  <c r="AC998"/>
  <c r="AC1044" s="1"/>
  <c r="AC997"/>
  <c r="AC996"/>
  <c r="AC995"/>
  <c r="AC1041" s="1"/>
  <c r="AC994"/>
  <c r="AC993"/>
  <c r="AC992"/>
  <c r="AC991"/>
  <c r="AC1037" s="1"/>
  <c r="AC990"/>
  <c r="AC1036" s="1"/>
  <c r="AC989"/>
  <c r="AC988"/>
  <c r="AC987"/>
  <c r="AC1033" s="1"/>
  <c r="AC986"/>
  <c r="AC1032" s="1"/>
  <c r="AC985"/>
  <c r="AC984"/>
  <c r="AC983"/>
  <c r="AC982"/>
  <c r="AC981"/>
  <c r="AC980"/>
  <c r="AC979"/>
  <c r="AC1025" s="1"/>
  <c r="AC978"/>
  <c r="AC1024" s="1"/>
  <c r="AC977"/>
  <c r="AC976"/>
  <c r="AC975"/>
  <c r="AC974"/>
  <c r="AC973"/>
  <c r="AC972"/>
  <c r="AC971"/>
  <c r="AC1017" s="1"/>
  <c r="AC970"/>
  <c r="AC1016" s="1"/>
  <c r="AC969"/>
  <c r="AC968"/>
  <c r="AC967"/>
  <c r="AC966"/>
  <c r="AC965"/>
  <c r="AC964"/>
  <c r="AC963"/>
  <c r="AC962"/>
  <c r="AC961"/>
  <c r="AC960"/>
  <c r="AC959"/>
  <c r="AC1005" s="1"/>
  <c r="AC958"/>
  <c r="AC1004" s="1"/>
  <c r="AC957"/>
  <c r="U1000"/>
  <c r="U1046" s="1"/>
  <c r="U999"/>
  <c r="U1045" s="1"/>
  <c r="U998"/>
  <c r="U997"/>
  <c r="U996"/>
  <c r="U1042" s="1"/>
  <c r="U995"/>
  <c r="U1041" s="1"/>
  <c r="U994"/>
  <c r="U993"/>
  <c r="U992"/>
  <c r="U1038" s="1"/>
  <c r="U991"/>
  <c r="U990"/>
  <c r="U989"/>
  <c r="U988"/>
  <c r="U987"/>
  <c r="U986"/>
  <c r="U985"/>
  <c r="U984"/>
  <c r="U983"/>
  <c r="U982"/>
  <c r="U981"/>
  <c r="U980"/>
  <c r="U979"/>
  <c r="U978"/>
  <c r="U977"/>
  <c r="U976"/>
  <c r="U975"/>
  <c r="U1021" s="1"/>
  <c r="U974"/>
  <c r="U973"/>
  <c r="U972"/>
  <c r="U1018" s="1"/>
  <c r="U971"/>
  <c r="U1017" s="1"/>
  <c r="U970"/>
  <c r="U969"/>
  <c r="U968"/>
  <c r="U1014" s="1"/>
  <c r="U967"/>
  <c r="U1013" s="1"/>
  <c r="U966"/>
  <c r="U965"/>
  <c r="U964"/>
  <c r="U1010" s="1"/>
  <c r="U963"/>
  <c r="U962"/>
  <c r="U961"/>
  <c r="U960"/>
  <c r="U959"/>
  <c r="U958"/>
  <c r="U957"/>
  <c r="Y1000"/>
  <c r="Y1046" s="1"/>
  <c r="Y999"/>
  <c r="Y1045" s="1"/>
  <c r="Y998"/>
  <c r="Y997"/>
  <c r="Y996"/>
  <c r="Y995"/>
  <c r="Y994"/>
  <c r="Y993"/>
  <c r="Y992"/>
  <c r="Y1038" s="1"/>
  <c r="Y991"/>
  <c r="Y1037" s="1"/>
  <c r="Y990"/>
  <c r="Y989"/>
  <c r="Y988"/>
  <c r="Y1034" s="1"/>
  <c r="Y987"/>
  <c r="Y986"/>
  <c r="Y985"/>
  <c r="Y984"/>
  <c r="Y983"/>
  <c r="Y982"/>
  <c r="Y981"/>
  <c r="Y980"/>
  <c r="Y979"/>
  <c r="Y978"/>
  <c r="Y977"/>
  <c r="Y976"/>
  <c r="Y1022" s="1"/>
  <c r="Y975"/>
  <c r="Y974"/>
  <c r="Y973"/>
  <c r="Y972"/>
  <c r="Y1018" s="1"/>
  <c r="Y971"/>
  <c r="Y1017" s="1"/>
  <c r="Y970"/>
  <c r="Y969"/>
  <c r="Y968"/>
  <c r="Y1014" s="1"/>
  <c r="Y967"/>
  <c r="Y966"/>
  <c r="Y965"/>
  <c r="Y964"/>
  <c r="Y963"/>
  <c r="Y962"/>
  <c r="Y961"/>
  <c r="Y960"/>
  <c r="Y959"/>
  <c r="Y958"/>
  <c r="Y957"/>
  <c r="Q1000"/>
  <c r="Q999"/>
  <c r="Q1045" s="1"/>
  <c r="Q998"/>
  <c r="Q997"/>
  <c r="Q996"/>
  <c r="Q995"/>
  <c r="Q1041" s="1"/>
  <c r="Q994"/>
  <c r="Q993"/>
  <c r="Q992"/>
  <c r="Q991"/>
  <c r="Q1037" s="1"/>
  <c r="Q990"/>
  <c r="Q989"/>
  <c r="Q988"/>
  <c r="Q987"/>
  <c r="Q986"/>
  <c r="Q1032" s="1"/>
  <c r="Q985"/>
  <c r="Q984"/>
  <c r="Q983"/>
  <c r="Q1029" s="1"/>
  <c r="Q982"/>
  <c r="Q981"/>
  <c r="Q980"/>
  <c r="Q979"/>
  <c r="Q978"/>
  <c r="Q1024" s="1"/>
  <c r="Q977"/>
  <c r="Q976"/>
  <c r="Q975"/>
  <c r="Q1021" s="1"/>
  <c r="Q974"/>
  <c r="Q973"/>
  <c r="Q972"/>
  <c r="Q971"/>
  <c r="Q970"/>
  <c r="Q1016" s="1"/>
  <c r="Q969"/>
  <c r="Q968"/>
  <c r="Q967"/>
  <c r="Q1013" s="1"/>
  <c r="Q966"/>
  <c r="Q965"/>
  <c r="Q964"/>
  <c r="Q963"/>
  <c r="Q1009" s="1"/>
  <c r="Q962"/>
  <c r="Q961"/>
  <c r="Q960"/>
  <c r="Q959"/>
  <c r="Q1005" s="1"/>
  <c r="Q958"/>
  <c r="Q1004" s="1"/>
  <c r="Q957"/>
  <c r="M1000"/>
  <c r="M1046" s="1"/>
  <c r="M999"/>
  <c r="M1045" s="1"/>
  <c r="M998"/>
  <c r="M997"/>
  <c r="M996"/>
  <c r="M1042" s="1"/>
  <c r="M995"/>
  <c r="M1041" s="1"/>
  <c r="M994"/>
  <c r="M993"/>
  <c r="M992"/>
  <c r="M1038" s="1"/>
  <c r="M991"/>
  <c r="M990"/>
  <c r="M989"/>
  <c r="M988"/>
  <c r="M1034" s="1"/>
  <c r="M987"/>
  <c r="M1033" s="1"/>
  <c r="M986"/>
  <c r="M985"/>
  <c r="M984"/>
  <c r="M1030" s="1"/>
  <c r="M983"/>
  <c r="M982"/>
  <c r="M981"/>
  <c r="M980"/>
  <c r="M1026" s="1"/>
  <c r="M979"/>
  <c r="M1025" s="1"/>
  <c r="M978"/>
  <c r="M977"/>
  <c r="M976"/>
  <c r="M1022" s="1"/>
  <c r="M975"/>
  <c r="M1021" s="1"/>
  <c r="M974"/>
  <c r="M973"/>
  <c r="M972"/>
  <c r="M1018" s="1"/>
  <c r="M971"/>
  <c r="M1017" s="1"/>
  <c r="M970"/>
  <c r="M969"/>
  <c r="M968"/>
  <c r="M1014" s="1"/>
  <c r="M967"/>
  <c r="M1013" s="1"/>
  <c r="M966"/>
  <c r="M965"/>
  <c r="M964"/>
  <c r="M1010" s="1"/>
  <c r="M963"/>
  <c r="M1009" s="1"/>
  <c r="M962"/>
  <c r="M961"/>
  <c r="M960"/>
  <c r="M1006" s="1"/>
  <c r="M959"/>
  <c r="M958"/>
  <c r="M957"/>
  <c r="I1000"/>
  <c r="I1046" s="1"/>
  <c r="I999"/>
  <c r="I998"/>
  <c r="I997"/>
  <c r="I996"/>
  <c r="I1042" s="1"/>
  <c r="I995"/>
  <c r="I994"/>
  <c r="I993"/>
  <c r="I992"/>
  <c r="I991"/>
  <c r="I1037" s="1"/>
  <c r="I990"/>
  <c r="I989"/>
  <c r="I988"/>
  <c r="I1034" s="1"/>
  <c r="I987"/>
  <c r="I986"/>
  <c r="I985"/>
  <c r="I984"/>
  <c r="I983"/>
  <c r="I1029" s="1"/>
  <c r="I982"/>
  <c r="I981"/>
  <c r="I980"/>
  <c r="I1026" s="1"/>
  <c r="I979"/>
  <c r="I1018"/>
  <c r="I1017"/>
  <c r="I1014"/>
  <c r="I1010"/>
  <c r="I1005"/>
  <c r="A979"/>
  <c r="A980"/>
  <c r="A1026" s="1"/>
  <c r="A981"/>
  <c r="A982"/>
  <c r="A1028" s="1"/>
  <c r="A983"/>
  <c r="A984"/>
  <c r="A1030" s="1"/>
  <c r="A985"/>
  <c r="A986"/>
  <c r="A1032" s="1"/>
  <c r="A987"/>
  <c r="A988"/>
  <c r="A1034" s="1"/>
  <c r="A989"/>
  <c r="A990"/>
  <c r="A991"/>
  <c r="A992"/>
  <c r="A1038" s="1"/>
  <c r="A993"/>
  <c r="A994"/>
  <c r="A995"/>
  <c r="A996"/>
  <c r="A1042" s="1"/>
  <c r="A997"/>
  <c r="A998"/>
  <c r="A999"/>
  <c r="A1000"/>
  <c r="A1046" s="1"/>
  <c r="AS1045"/>
  <c r="AO1044"/>
  <c r="AK1043"/>
  <c r="Y1040"/>
  <c r="U1039"/>
  <c r="Q1038"/>
  <c r="M1037"/>
  <c r="I1036"/>
  <c r="E1035"/>
  <c r="Y1032"/>
  <c r="BA1031"/>
  <c r="U1031"/>
  <c r="Q1030"/>
  <c r="AS1029"/>
  <c r="M1029"/>
  <c r="AO1028"/>
  <c r="I1028"/>
  <c r="AK1027"/>
  <c r="E1027"/>
  <c r="BE1024"/>
  <c r="Y1024"/>
  <c r="BA1023"/>
  <c r="U1023"/>
  <c r="Q1022"/>
  <c r="AS1021"/>
  <c r="AO1020"/>
  <c r="I1020"/>
  <c r="AK1019"/>
  <c r="E1019"/>
  <c r="Y1016"/>
  <c r="BA1015"/>
  <c r="U1015"/>
  <c r="Q1014"/>
  <c r="AS1013"/>
  <c r="BE1012"/>
  <c r="AO1012"/>
  <c r="Y1012"/>
  <c r="I1012"/>
  <c r="BA1011"/>
  <c r="AK1011"/>
  <c r="U1011"/>
  <c r="E1011"/>
  <c r="AW1010"/>
  <c r="AG1010"/>
  <c r="Q1010"/>
  <c r="AS1009"/>
  <c r="AC1009"/>
  <c r="AO1008"/>
  <c r="Y1008"/>
  <c r="I1008"/>
  <c r="BA1007"/>
  <c r="AK1007"/>
  <c r="U1007"/>
  <c r="E1007"/>
  <c r="Q1006"/>
  <c r="AS1005"/>
  <c r="M1005"/>
  <c r="AO1004"/>
  <c r="Y1004"/>
  <c r="I1004"/>
  <c r="BA1003"/>
  <c r="BB1003" s="1"/>
  <c r="AK1003"/>
  <c r="AL1003" s="1"/>
  <c r="U1003"/>
  <c r="V1003" s="1"/>
  <c r="E1003"/>
  <c r="F1003" s="1"/>
  <c r="BD1000"/>
  <c r="BC1000"/>
  <c r="BA1046"/>
  <c r="AZ1000"/>
  <c r="AV1000"/>
  <c r="AU1000"/>
  <c r="AR1000"/>
  <c r="AQ1000"/>
  <c r="AN1000"/>
  <c r="AM1000"/>
  <c r="AK1046"/>
  <c r="AJ1000"/>
  <c r="AI1000"/>
  <c r="AF1000"/>
  <c r="AC1046"/>
  <c r="AB1000"/>
  <c r="AA1000"/>
  <c r="X1000"/>
  <c r="W1000"/>
  <c r="T1000"/>
  <c r="S1000"/>
  <c r="Q1046"/>
  <c r="P1000"/>
  <c r="O1000"/>
  <c r="L1000"/>
  <c r="H1000"/>
  <c r="G1000"/>
  <c r="D1000"/>
  <c r="C1000"/>
  <c r="BE1045"/>
  <c r="BD999"/>
  <c r="BC999"/>
  <c r="AZ999"/>
  <c r="AY999"/>
  <c r="AW1045"/>
  <c r="AV999"/>
  <c r="AU999"/>
  <c r="AR999"/>
  <c r="AQ999"/>
  <c r="AO1045"/>
  <c r="AN999"/>
  <c r="AM999"/>
  <c r="AJ999"/>
  <c r="AI999"/>
  <c r="AG1045"/>
  <c r="AF999"/>
  <c r="AE999"/>
  <c r="AB999"/>
  <c r="AA999"/>
  <c r="X999"/>
  <c r="W999"/>
  <c r="T999"/>
  <c r="S999"/>
  <c r="P999"/>
  <c r="O999"/>
  <c r="L999"/>
  <c r="K999"/>
  <c r="I1045"/>
  <c r="H999"/>
  <c r="G999"/>
  <c r="E1045"/>
  <c r="D999"/>
  <c r="C999"/>
  <c r="A1045"/>
  <c r="BD998"/>
  <c r="BC998"/>
  <c r="AZ998"/>
  <c r="AW1044"/>
  <c r="AV998"/>
  <c r="AU998"/>
  <c r="AS1044"/>
  <c r="AR998"/>
  <c r="AQ998"/>
  <c r="AN998"/>
  <c r="AM998"/>
  <c r="AK1044"/>
  <c r="AJ998"/>
  <c r="AI998"/>
  <c r="AG1044"/>
  <c r="AF998"/>
  <c r="AB998"/>
  <c r="AA998"/>
  <c r="Y1044"/>
  <c r="X998"/>
  <c r="W998"/>
  <c r="U1044"/>
  <c r="T998"/>
  <c r="S998"/>
  <c r="Q1044"/>
  <c r="P998"/>
  <c r="O998"/>
  <c r="M1044"/>
  <c r="L998"/>
  <c r="I1044"/>
  <c r="H998"/>
  <c r="G998"/>
  <c r="E1044"/>
  <c r="D998"/>
  <c r="C998"/>
  <c r="A1044"/>
  <c r="BE1043"/>
  <c r="BD997"/>
  <c r="BC997"/>
  <c r="BA1043"/>
  <c r="AZ997"/>
  <c r="AY997"/>
  <c r="AW1043"/>
  <c r="AV997"/>
  <c r="AU997"/>
  <c r="AS1043"/>
  <c r="AR997"/>
  <c r="AQ997"/>
  <c r="AO1043"/>
  <c r="AN997"/>
  <c r="AM997"/>
  <c r="AJ997"/>
  <c r="AI997"/>
  <c r="AG1043"/>
  <c r="AF997"/>
  <c r="AE997"/>
  <c r="AC1043"/>
  <c r="AB997"/>
  <c r="AA997"/>
  <c r="Y1043"/>
  <c r="X997"/>
  <c r="W997"/>
  <c r="U1043"/>
  <c r="T997"/>
  <c r="S997"/>
  <c r="Q1043"/>
  <c r="P997"/>
  <c r="O997"/>
  <c r="M1043"/>
  <c r="L997"/>
  <c r="K997"/>
  <c r="I1043"/>
  <c r="H997"/>
  <c r="G997"/>
  <c r="E1043"/>
  <c r="D997"/>
  <c r="C997"/>
  <c r="A1043"/>
  <c r="BD996"/>
  <c r="BC996"/>
  <c r="BA1042"/>
  <c r="AZ996"/>
  <c r="AV996"/>
  <c r="AU996"/>
  <c r="AR996"/>
  <c r="AQ996"/>
  <c r="AN996"/>
  <c r="AM996"/>
  <c r="AJ996"/>
  <c r="AI996"/>
  <c r="AF996"/>
  <c r="AC1042"/>
  <c r="AB996"/>
  <c r="AA996"/>
  <c r="Y1042"/>
  <c r="X996"/>
  <c r="W996"/>
  <c r="T996"/>
  <c r="S996"/>
  <c r="Q1042"/>
  <c r="P996"/>
  <c r="O996"/>
  <c r="L996"/>
  <c r="H996"/>
  <c r="G996"/>
  <c r="D996"/>
  <c r="C996"/>
  <c r="BD995"/>
  <c r="BC995"/>
  <c r="AZ995"/>
  <c r="AY995"/>
  <c r="AV995"/>
  <c r="AR995"/>
  <c r="AQ995"/>
  <c r="AN995"/>
  <c r="AM995"/>
  <c r="AJ995"/>
  <c r="AI995"/>
  <c r="AG1041"/>
  <c r="AF995"/>
  <c r="AE995"/>
  <c r="AB995"/>
  <c r="Y1041"/>
  <c r="X995"/>
  <c r="W995"/>
  <c r="T995"/>
  <c r="S995"/>
  <c r="P995"/>
  <c r="O995"/>
  <c r="L995"/>
  <c r="K995"/>
  <c r="I1041"/>
  <c r="H995"/>
  <c r="D995"/>
  <c r="C995"/>
  <c r="A1041"/>
  <c r="BD994"/>
  <c r="BC994"/>
  <c r="AZ994"/>
  <c r="AW1040"/>
  <c r="AV994"/>
  <c r="AU994"/>
  <c r="AS1040"/>
  <c r="AR994"/>
  <c r="AQ994"/>
  <c r="AO1040"/>
  <c r="AN994"/>
  <c r="AM994"/>
  <c r="AK1040"/>
  <c r="AJ994"/>
  <c r="AI994"/>
  <c r="AG1040"/>
  <c r="AF994"/>
  <c r="AC1040"/>
  <c r="AB994"/>
  <c r="AA994"/>
  <c r="X994"/>
  <c r="W994"/>
  <c r="U1040"/>
  <c r="T994"/>
  <c r="S994"/>
  <c r="Q1040"/>
  <c r="P994"/>
  <c r="O994"/>
  <c r="M1040"/>
  <c r="L994"/>
  <c r="I1040"/>
  <c r="H994"/>
  <c r="G994"/>
  <c r="E1040"/>
  <c r="D994"/>
  <c r="C994"/>
  <c r="A1040"/>
  <c r="BE1039"/>
  <c r="BD993"/>
  <c r="BC993"/>
  <c r="BA1039"/>
  <c r="AZ993"/>
  <c r="AY993"/>
  <c r="AW1039"/>
  <c r="AV993"/>
  <c r="AS1039"/>
  <c r="AR993"/>
  <c r="AQ993"/>
  <c r="AO1039"/>
  <c r="AN993"/>
  <c r="AM993"/>
  <c r="AK1039"/>
  <c r="AJ993"/>
  <c r="AI993"/>
  <c r="AG1039"/>
  <c r="AF993"/>
  <c r="AE993"/>
  <c r="AC1039"/>
  <c r="AB993"/>
  <c r="Y1039"/>
  <c r="X993"/>
  <c r="W993"/>
  <c r="T993"/>
  <c r="S993"/>
  <c r="Q1039"/>
  <c r="P993"/>
  <c r="O993"/>
  <c r="M1039"/>
  <c r="L993"/>
  <c r="K993"/>
  <c r="I1039"/>
  <c r="H993"/>
  <c r="E1039"/>
  <c r="D993"/>
  <c r="C993"/>
  <c r="A1039"/>
  <c r="BD992"/>
  <c r="BC992"/>
  <c r="BA1038"/>
  <c r="AZ992"/>
  <c r="AV992"/>
  <c r="AU992"/>
  <c r="AR992"/>
  <c r="AQ992"/>
  <c r="AN992"/>
  <c r="AM992"/>
  <c r="AK1038"/>
  <c r="AJ992"/>
  <c r="AI992"/>
  <c r="AF992"/>
  <c r="AC1038"/>
  <c r="AB992"/>
  <c r="AA992"/>
  <c r="X992"/>
  <c r="W992"/>
  <c r="T992"/>
  <c r="S992"/>
  <c r="P992"/>
  <c r="O992"/>
  <c r="L992"/>
  <c r="I1038"/>
  <c r="H992"/>
  <c r="G992"/>
  <c r="D992"/>
  <c r="C992"/>
  <c r="BD991"/>
  <c r="BC991"/>
  <c r="AZ991"/>
  <c r="AY991"/>
  <c r="AW1037"/>
  <c r="AV991"/>
  <c r="AR991"/>
  <c r="AQ991"/>
  <c r="AO1037"/>
  <c r="AN991"/>
  <c r="AM991"/>
  <c r="AJ991"/>
  <c r="AI991"/>
  <c r="AF991"/>
  <c r="AE991"/>
  <c r="AB991"/>
  <c r="X991"/>
  <c r="W991"/>
  <c r="U1037"/>
  <c r="T991"/>
  <c r="S991"/>
  <c r="P991"/>
  <c r="O991"/>
  <c r="L991"/>
  <c r="K991"/>
  <c r="H991"/>
  <c r="D991"/>
  <c r="C991"/>
  <c r="A1037"/>
  <c r="BD990"/>
  <c r="BC990"/>
  <c r="AZ990"/>
  <c r="AW1036"/>
  <c r="AV990"/>
  <c r="AU990"/>
  <c r="AS1036"/>
  <c r="AR990"/>
  <c r="AQ990"/>
  <c r="AO1036"/>
  <c r="AN990"/>
  <c r="AM990"/>
  <c r="AK1036"/>
  <c r="AJ990"/>
  <c r="AI990"/>
  <c r="AG1036"/>
  <c r="AF990"/>
  <c r="AB990"/>
  <c r="AA990"/>
  <c r="Y1036"/>
  <c r="X990"/>
  <c r="W990"/>
  <c r="U1036"/>
  <c r="T990"/>
  <c r="S990"/>
  <c r="Q1036"/>
  <c r="P990"/>
  <c r="O990"/>
  <c r="M1036"/>
  <c r="L990"/>
  <c r="H990"/>
  <c r="G990"/>
  <c r="E1036"/>
  <c r="D990"/>
  <c r="C990"/>
  <c r="A1036"/>
  <c r="BE1035"/>
  <c r="BD989"/>
  <c r="BC989"/>
  <c r="BA1035"/>
  <c r="AZ989"/>
  <c r="AY989"/>
  <c r="AW1035"/>
  <c r="AV989"/>
  <c r="AS1035"/>
  <c r="AR989"/>
  <c r="AQ989"/>
  <c r="AO1035"/>
  <c r="AN989"/>
  <c r="AM989"/>
  <c r="AK1035"/>
  <c r="AJ989"/>
  <c r="AI989"/>
  <c r="AG1035"/>
  <c r="AF989"/>
  <c r="AE989"/>
  <c r="AC1035"/>
  <c r="AB989"/>
  <c r="Y1035"/>
  <c r="X989"/>
  <c r="W989"/>
  <c r="U1035"/>
  <c r="T989"/>
  <c r="S989"/>
  <c r="Q1035"/>
  <c r="P989"/>
  <c r="O989"/>
  <c r="M1035"/>
  <c r="L989"/>
  <c r="K989"/>
  <c r="I1035"/>
  <c r="H989"/>
  <c r="D989"/>
  <c r="A1035"/>
  <c r="BD988"/>
  <c r="BC988"/>
  <c r="BA1034"/>
  <c r="AZ988"/>
  <c r="AV988"/>
  <c r="AU988"/>
  <c r="AR988"/>
  <c r="AQ988"/>
  <c r="AO1034"/>
  <c r="AN988"/>
  <c r="AM988"/>
  <c r="AJ988"/>
  <c r="AI988"/>
  <c r="AF988"/>
  <c r="AC1034"/>
  <c r="AB988"/>
  <c r="AA988"/>
  <c r="X988"/>
  <c r="W988"/>
  <c r="U1034"/>
  <c r="T988"/>
  <c r="S988"/>
  <c r="Q1034"/>
  <c r="P988"/>
  <c r="O988"/>
  <c r="L988"/>
  <c r="H988"/>
  <c r="G988"/>
  <c r="E1034"/>
  <c r="D988"/>
  <c r="BD987"/>
  <c r="BC987"/>
  <c r="AZ987"/>
  <c r="AY987"/>
  <c r="AW1033"/>
  <c r="AV987"/>
  <c r="AS1033"/>
  <c r="AR987"/>
  <c r="AQ987"/>
  <c r="AN987"/>
  <c r="AM987"/>
  <c r="AK1033"/>
  <c r="AJ987"/>
  <c r="AI987"/>
  <c r="AF987"/>
  <c r="AE987"/>
  <c r="AB987"/>
  <c r="Y1033"/>
  <c r="X987"/>
  <c r="W987"/>
  <c r="U1033"/>
  <c r="T987"/>
  <c r="S987"/>
  <c r="Q1033"/>
  <c r="P987"/>
  <c r="O987"/>
  <c r="L987"/>
  <c r="K987"/>
  <c r="I1033"/>
  <c r="H987"/>
  <c r="E1033"/>
  <c r="D987"/>
  <c r="A1033"/>
  <c r="BD986"/>
  <c r="BC986"/>
  <c r="BA1032"/>
  <c r="AZ986"/>
  <c r="AW1032"/>
  <c r="AV986"/>
  <c r="AU986"/>
  <c r="AS1032"/>
  <c r="AR986"/>
  <c r="AQ986"/>
  <c r="AO1032"/>
  <c r="AN986"/>
  <c r="AM986"/>
  <c r="AK1032"/>
  <c r="AJ986"/>
  <c r="AI986"/>
  <c r="AG1032"/>
  <c r="AF986"/>
  <c r="AB986"/>
  <c r="AA986"/>
  <c r="X986"/>
  <c r="W986"/>
  <c r="U1032"/>
  <c r="T986"/>
  <c r="S986"/>
  <c r="P986"/>
  <c r="O986"/>
  <c r="M1032"/>
  <c r="L986"/>
  <c r="I1032"/>
  <c r="H986"/>
  <c r="G986"/>
  <c r="E1032"/>
  <c r="D986"/>
  <c r="BG985"/>
  <c r="BE1031"/>
  <c r="BD985"/>
  <c r="BC985"/>
  <c r="AZ985"/>
  <c r="AY985"/>
  <c r="AW1031"/>
  <c r="AV985"/>
  <c r="AS1031"/>
  <c r="AR985"/>
  <c r="AQ985"/>
  <c r="AO1031"/>
  <c r="AN985"/>
  <c r="AM985"/>
  <c r="AK1031"/>
  <c r="AJ985"/>
  <c r="AI985"/>
  <c r="AG1031"/>
  <c r="AF985"/>
  <c r="AE985"/>
  <c r="AC1031"/>
  <c r="AB985"/>
  <c r="Y1031"/>
  <c r="X985"/>
  <c r="W985"/>
  <c r="T985"/>
  <c r="S985"/>
  <c r="Q1031"/>
  <c r="P985"/>
  <c r="O985"/>
  <c r="M1031"/>
  <c r="L985"/>
  <c r="K985"/>
  <c r="I1031"/>
  <c r="H985"/>
  <c r="E1031"/>
  <c r="D985"/>
  <c r="A1031"/>
  <c r="BG984"/>
  <c r="BE1030"/>
  <c r="BD984"/>
  <c r="BC984"/>
  <c r="BA1030"/>
  <c r="AZ984"/>
  <c r="AY984"/>
  <c r="AV984"/>
  <c r="AR984"/>
  <c r="AQ984"/>
  <c r="AN984"/>
  <c r="AM984"/>
  <c r="AJ984"/>
  <c r="AI984"/>
  <c r="AG1030"/>
  <c r="AF984"/>
  <c r="AE984"/>
  <c r="AC1030"/>
  <c r="AB984"/>
  <c r="Y1030"/>
  <c r="X984"/>
  <c r="W984"/>
  <c r="U1030"/>
  <c r="T984"/>
  <c r="S984"/>
  <c r="P984"/>
  <c r="O984"/>
  <c r="L984"/>
  <c r="K984"/>
  <c r="I1030"/>
  <c r="H984"/>
  <c r="E1030"/>
  <c r="D984"/>
  <c r="BG983"/>
  <c r="BD983"/>
  <c r="BC983"/>
  <c r="BA1029"/>
  <c r="AZ983"/>
  <c r="AY983"/>
  <c r="AW1029"/>
  <c r="AV983"/>
  <c r="AU983"/>
  <c r="AR983"/>
  <c r="AQ983"/>
  <c r="AN983"/>
  <c r="AM983"/>
  <c r="AJ983"/>
  <c r="AI983"/>
  <c r="AG1029"/>
  <c r="AF983"/>
  <c r="AE983"/>
  <c r="AC1029"/>
  <c r="AB983"/>
  <c r="AA983"/>
  <c r="Y1029"/>
  <c r="X983"/>
  <c r="W983"/>
  <c r="U1029"/>
  <c r="T983"/>
  <c r="S983"/>
  <c r="P983"/>
  <c r="O983"/>
  <c r="L983"/>
  <c r="K983"/>
  <c r="H983"/>
  <c r="G983"/>
  <c r="E1029"/>
  <c r="D983"/>
  <c r="C983"/>
  <c r="A1029"/>
  <c r="BG982"/>
  <c r="BE1028"/>
  <c r="BD982"/>
  <c r="BC982"/>
  <c r="AZ982"/>
  <c r="AY982"/>
  <c r="AW1028"/>
  <c r="AV982"/>
  <c r="AU982"/>
  <c r="AS1028"/>
  <c r="AR982"/>
  <c r="AQ982"/>
  <c r="AN982"/>
  <c r="AM982"/>
  <c r="AK1028"/>
  <c r="AJ982"/>
  <c r="AI982"/>
  <c r="AG1028"/>
  <c r="AF982"/>
  <c r="AE982"/>
  <c r="AC1028"/>
  <c r="AB982"/>
  <c r="AA982"/>
  <c r="Y1028"/>
  <c r="X982"/>
  <c r="U1028"/>
  <c r="T982"/>
  <c r="S982"/>
  <c r="Q1028"/>
  <c r="P982"/>
  <c r="O982"/>
  <c r="M1028"/>
  <c r="L982"/>
  <c r="K982"/>
  <c r="H982"/>
  <c r="G982"/>
  <c r="E1028"/>
  <c r="D982"/>
  <c r="BG981"/>
  <c r="BE1027"/>
  <c r="BD981"/>
  <c r="BC981"/>
  <c r="BA1027"/>
  <c r="AZ981"/>
  <c r="AY981"/>
  <c r="AW1027"/>
  <c r="AV981"/>
  <c r="AU981"/>
  <c r="AS1027"/>
  <c r="AR981"/>
  <c r="AQ981"/>
  <c r="AO1027"/>
  <c r="AN981"/>
  <c r="AM981"/>
  <c r="AJ981"/>
  <c r="AI981"/>
  <c r="AG1027"/>
  <c r="AF981"/>
  <c r="AE981"/>
  <c r="AC1027"/>
  <c r="AB981"/>
  <c r="AA981"/>
  <c r="Y1027"/>
  <c r="X981"/>
  <c r="U1027"/>
  <c r="T981"/>
  <c r="S981"/>
  <c r="Q1027"/>
  <c r="P981"/>
  <c r="O981"/>
  <c r="M1027"/>
  <c r="L981"/>
  <c r="K981"/>
  <c r="I1027"/>
  <c r="H981"/>
  <c r="G981"/>
  <c r="D981"/>
  <c r="A1027"/>
  <c r="BG980"/>
  <c r="BE1026"/>
  <c r="BD980"/>
  <c r="BC980"/>
  <c r="BA1026"/>
  <c r="AZ980"/>
  <c r="AY980"/>
  <c r="AV980"/>
  <c r="AU980"/>
  <c r="AS1026"/>
  <c r="AR980"/>
  <c r="AQ980"/>
  <c r="AN980"/>
  <c r="AM980"/>
  <c r="AK1026"/>
  <c r="AJ980"/>
  <c r="AI980"/>
  <c r="AF980"/>
  <c r="AE980"/>
  <c r="AC1026"/>
  <c r="AB980"/>
  <c r="AA980"/>
  <c r="Y1026"/>
  <c r="X980"/>
  <c r="W980"/>
  <c r="U1026"/>
  <c r="T980"/>
  <c r="S980"/>
  <c r="Q1026"/>
  <c r="P980"/>
  <c r="O980"/>
  <c r="L980"/>
  <c r="K980"/>
  <c r="H980"/>
  <c r="G980"/>
  <c r="D980"/>
  <c r="C980"/>
  <c r="BG979"/>
  <c r="BD979"/>
  <c r="BC979"/>
  <c r="BA1025"/>
  <c r="AZ979"/>
  <c r="AY979"/>
  <c r="AW1025"/>
  <c r="AV979"/>
  <c r="AU979"/>
  <c r="AR979"/>
  <c r="AQ979"/>
  <c r="AN979"/>
  <c r="AM979"/>
  <c r="AK1025"/>
  <c r="AJ979"/>
  <c r="AI979"/>
  <c r="AG1025"/>
  <c r="AF979"/>
  <c r="AE979"/>
  <c r="AB979"/>
  <c r="AA979"/>
  <c r="Y1025"/>
  <c r="X979"/>
  <c r="W979"/>
  <c r="U1025"/>
  <c r="T979"/>
  <c r="S979"/>
  <c r="Q1025"/>
  <c r="P979"/>
  <c r="O979"/>
  <c r="L979"/>
  <c r="K979"/>
  <c r="I1025"/>
  <c r="H979"/>
  <c r="G979"/>
  <c r="D979"/>
  <c r="A1025"/>
  <c r="BG978"/>
  <c r="BD978"/>
  <c r="BC978"/>
  <c r="BA1024"/>
  <c r="AZ978"/>
  <c r="AY978"/>
  <c r="AW1024"/>
  <c r="AV978"/>
  <c r="AU978"/>
  <c r="AS1024"/>
  <c r="AR978"/>
  <c r="AQ978"/>
  <c r="AO1024"/>
  <c r="AN978"/>
  <c r="AK1024"/>
  <c r="AJ978"/>
  <c r="AG1024"/>
  <c r="AF978"/>
  <c r="AE978"/>
  <c r="AB978"/>
  <c r="AA978"/>
  <c r="X978"/>
  <c r="W978"/>
  <c r="U1024"/>
  <c r="T978"/>
  <c r="P978"/>
  <c r="M1024"/>
  <c r="L978"/>
  <c r="K978"/>
  <c r="I1024"/>
  <c r="H978"/>
  <c r="G978"/>
  <c r="E1024"/>
  <c r="D978"/>
  <c r="A1024"/>
  <c r="BG977"/>
  <c r="BE1023"/>
  <c r="BD977"/>
  <c r="BC977"/>
  <c r="AZ977"/>
  <c r="AY977"/>
  <c r="AW1023"/>
  <c r="AV977"/>
  <c r="AU977"/>
  <c r="AS1023"/>
  <c r="AR977"/>
  <c r="AQ977"/>
  <c r="AO1023"/>
  <c r="AN977"/>
  <c r="AK1023"/>
  <c r="AJ977"/>
  <c r="AG1023"/>
  <c r="AF977"/>
  <c r="AE977"/>
  <c r="AC1023"/>
  <c r="AB977"/>
  <c r="AA977"/>
  <c r="Y1023"/>
  <c r="X977"/>
  <c r="W977"/>
  <c r="T977"/>
  <c r="Q1023"/>
  <c r="P977"/>
  <c r="M1023"/>
  <c r="L977"/>
  <c r="K977"/>
  <c r="I1023"/>
  <c r="H977"/>
  <c r="G977"/>
  <c r="E1023"/>
  <c r="D977"/>
  <c r="BG976"/>
  <c r="BE1022"/>
  <c r="BD976"/>
  <c r="BC976"/>
  <c r="BA1022"/>
  <c r="AZ976"/>
  <c r="AV976"/>
  <c r="AU976"/>
  <c r="AS1022"/>
  <c r="AR976"/>
  <c r="AQ976"/>
  <c r="AO1022"/>
  <c r="AN976"/>
  <c r="AJ976"/>
  <c r="AF976"/>
  <c r="AE976"/>
  <c r="AC1022"/>
  <c r="AB976"/>
  <c r="AA976"/>
  <c r="X976"/>
  <c r="W976"/>
  <c r="U1022"/>
  <c r="T976"/>
  <c r="P976"/>
  <c r="L976"/>
  <c r="K976"/>
  <c r="I1022"/>
  <c r="H976"/>
  <c r="G976"/>
  <c r="D976"/>
  <c r="BG975"/>
  <c r="BD975"/>
  <c r="BC975"/>
  <c r="AZ975"/>
  <c r="AY975"/>
  <c r="AV975"/>
  <c r="AU975"/>
  <c r="AR975"/>
  <c r="AQ975"/>
  <c r="AN975"/>
  <c r="AJ975"/>
  <c r="AF975"/>
  <c r="AE975"/>
  <c r="AC1021"/>
  <c r="AB975"/>
  <c r="AA975"/>
  <c r="Y1021"/>
  <c r="X975"/>
  <c r="W975"/>
  <c r="T975"/>
  <c r="P975"/>
  <c r="L975"/>
  <c r="K975"/>
  <c r="I1021"/>
  <c r="H975"/>
  <c r="G975"/>
  <c r="E1021"/>
  <c r="D975"/>
  <c r="BG974"/>
  <c r="BE1020"/>
  <c r="BD974"/>
  <c r="BC974"/>
  <c r="BA1020"/>
  <c r="AZ974"/>
  <c r="AW1020"/>
  <c r="AV974"/>
  <c r="AU974"/>
  <c r="AS1020"/>
  <c r="AR974"/>
  <c r="AQ974"/>
  <c r="AN974"/>
  <c r="AK1020"/>
  <c r="AJ974"/>
  <c r="AG1020"/>
  <c r="AF974"/>
  <c r="AE974"/>
  <c r="AC1020"/>
  <c r="AB974"/>
  <c r="AA974"/>
  <c r="Y1020"/>
  <c r="X974"/>
  <c r="W974"/>
  <c r="U1020"/>
  <c r="T974"/>
  <c r="Q1020"/>
  <c r="P974"/>
  <c r="M1020"/>
  <c r="L974"/>
  <c r="K974"/>
  <c r="H974"/>
  <c r="G974"/>
  <c r="E1020"/>
  <c r="D974"/>
  <c r="BG973"/>
  <c r="BE1019"/>
  <c r="BD973"/>
  <c r="BC973"/>
  <c r="BA1019"/>
  <c r="AZ973"/>
  <c r="AY973"/>
  <c r="AW1019"/>
  <c r="AV973"/>
  <c r="AU973"/>
  <c r="AS1019"/>
  <c r="AR973"/>
  <c r="AQ973"/>
  <c r="AO1019"/>
  <c r="AN973"/>
  <c r="AJ973"/>
  <c r="AG1019"/>
  <c r="AF973"/>
  <c r="AE973"/>
  <c r="AC1019"/>
  <c r="AB973"/>
  <c r="AA973"/>
  <c r="Y1019"/>
  <c r="X973"/>
  <c r="W973"/>
  <c r="U1019"/>
  <c r="T973"/>
  <c r="Q1019"/>
  <c r="P973"/>
  <c r="M1019"/>
  <c r="L973"/>
  <c r="K973"/>
  <c r="I1019"/>
  <c r="H973"/>
  <c r="G973"/>
  <c r="D973"/>
  <c r="BG972"/>
  <c r="BE1018"/>
  <c r="BD972"/>
  <c r="BC972"/>
  <c r="BA1018"/>
  <c r="AZ972"/>
  <c r="AV972"/>
  <c r="AU972"/>
  <c r="AR972"/>
  <c r="AQ972"/>
  <c r="AN972"/>
  <c r="AK1018"/>
  <c r="AJ972"/>
  <c r="AF972"/>
  <c r="AE972"/>
  <c r="AC1018"/>
  <c r="AB972"/>
  <c r="AA972"/>
  <c r="X972"/>
  <c r="W972"/>
  <c r="T972"/>
  <c r="Q1018"/>
  <c r="P972"/>
  <c r="L972"/>
  <c r="K972"/>
  <c r="H972"/>
  <c r="G972"/>
  <c r="D972"/>
  <c r="BG971"/>
  <c r="BD971"/>
  <c r="BC971"/>
  <c r="AZ971"/>
  <c r="AY971"/>
  <c r="AW1017"/>
  <c r="AV971"/>
  <c r="AU971"/>
  <c r="AR971"/>
  <c r="AQ971"/>
  <c r="AO1017"/>
  <c r="AN971"/>
  <c r="AJ971"/>
  <c r="AG1017"/>
  <c r="AF971"/>
  <c r="AE971"/>
  <c r="AB971"/>
  <c r="AA971"/>
  <c r="X971"/>
  <c r="W971"/>
  <c r="T971"/>
  <c r="Q1017"/>
  <c r="P971"/>
  <c r="L971"/>
  <c r="K971"/>
  <c r="H971"/>
  <c r="G971"/>
  <c r="D971"/>
  <c r="BG970"/>
  <c r="BD970"/>
  <c r="BC970"/>
  <c r="AZ970"/>
  <c r="AW1016"/>
  <c r="AV970"/>
  <c r="AU970"/>
  <c r="AS1016"/>
  <c r="AR970"/>
  <c r="AQ970"/>
  <c r="AO1016"/>
  <c r="AN970"/>
  <c r="AK1016"/>
  <c r="AJ970"/>
  <c r="AG1016"/>
  <c r="AF970"/>
  <c r="AE970"/>
  <c r="AB970"/>
  <c r="AA970"/>
  <c r="X970"/>
  <c r="W970"/>
  <c r="U1016"/>
  <c r="T970"/>
  <c r="P970"/>
  <c r="M1016"/>
  <c r="L970"/>
  <c r="K970"/>
  <c r="I1016"/>
  <c r="H970"/>
  <c r="G970"/>
  <c r="E1016"/>
  <c r="D970"/>
  <c r="BG969"/>
  <c r="BE1015"/>
  <c r="BD969"/>
  <c r="BC969"/>
  <c r="AZ969"/>
  <c r="AY969"/>
  <c r="AW1015"/>
  <c r="AV969"/>
  <c r="AU969"/>
  <c r="AS1015"/>
  <c r="AR969"/>
  <c r="AQ969"/>
  <c r="AO1015"/>
  <c r="AN969"/>
  <c r="AK1015"/>
  <c r="AJ969"/>
  <c r="AG1015"/>
  <c r="AF969"/>
  <c r="AE969"/>
  <c r="AC1015"/>
  <c r="AB969"/>
  <c r="AA969"/>
  <c r="Y1015"/>
  <c r="X969"/>
  <c r="W969"/>
  <c r="T969"/>
  <c r="Q1015"/>
  <c r="P969"/>
  <c r="M1015"/>
  <c r="L969"/>
  <c r="K969"/>
  <c r="I1015"/>
  <c r="H969"/>
  <c r="G969"/>
  <c r="E1015"/>
  <c r="D969"/>
  <c r="BG968"/>
  <c r="BE1014"/>
  <c r="BD968"/>
  <c r="BC968"/>
  <c r="BA1014"/>
  <c r="AZ968"/>
  <c r="AY968"/>
  <c r="AV968"/>
  <c r="AU968"/>
  <c r="AR968"/>
  <c r="AQ968"/>
  <c r="AN968"/>
  <c r="AK1014"/>
  <c r="AJ968"/>
  <c r="AF968"/>
  <c r="AE968"/>
  <c r="AC1014"/>
  <c r="AB968"/>
  <c r="AA968"/>
  <c r="X968"/>
  <c r="W968"/>
  <c r="T968"/>
  <c r="P968"/>
  <c r="L968"/>
  <c r="K968"/>
  <c r="H968"/>
  <c r="G968"/>
  <c r="D968"/>
  <c r="BG967"/>
  <c r="BD967"/>
  <c r="BC967"/>
  <c r="AZ967"/>
  <c r="AY967"/>
  <c r="AV967"/>
  <c r="AU967"/>
  <c r="AR967"/>
  <c r="AQ967"/>
  <c r="AN967"/>
  <c r="AK1013"/>
  <c r="AJ967"/>
  <c r="AG1013"/>
  <c r="AF967"/>
  <c r="AE967"/>
  <c r="AC1013"/>
  <c r="AB967"/>
  <c r="AA967"/>
  <c r="Y1013"/>
  <c r="X967"/>
  <c r="W967"/>
  <c r="T967"/>
  <c r="P967"/>
  <c r="L967"/>
  <c r="K967"/>
  <c r="I1013"/>
  <c r="H967"/>
  <c r="G967"/>
  <c r="E1013"/>
  <c r="D967"/>
  <c r="A1013"/>
  <c r="BG966"/>
  <c r="BD966"/>
  <c r="BC966"/>
  <c r="BA1012"/>
  <c r="AZ966"/>
  <c r="AY966"/>
  <c r="AW1012"/>
  <c r="AV966"/>
  <c r="AU966"/>
  <c r="AS1012"/>
  <c r="AR966"/>
  <c r="AQ966"/>
  <c r="AN966"/>
  <c r="AK1012"/>
  <c r="AJ966"/>
  <c r="AG1012"/>
  <c r="AF966"/>
  <c r="AE966"/>
  <c r="AC1012"/>
  <c r="AB966"/>
  <c r="AA966"/>
  <c r="X966"/>
  <c r="W966"/>
  <c r="U1012"/>
  <c r="T966"/>
  <c r="Q1012"/>
  <c r="P966"/>
  <c r="M1012"/>
  <c r="L966"/>
  <c r="K966"/>
  <c r="H966"/>
  <c r="G966"/>
  <c r="E1012"/>
  <c r="D966"/>
  <c r="BG965"/>
  <c r="BE1011"/>
  <c r="BD965"/>
  <c r="BC965"/>
  <c r="AZ965"/>
  <c r="AY965"/>
  <c r="AW1011"/>
  <c r="AV965"/>
  <c r="AU965"/>
  <c r="AS1011"/>
  <c r="AR965"/>
  <c r="AQ965"/>
  <c r="AO1011"/>
  <c r="AN965"/>
  <c r="AJ965"/>
  <c r="AG1011"/>
  <c r="AF965"/>
  <c r="AE965"/>
  <c r="AC1011"/>
  <c r="AB965"/>
  <c r="AA965"/>
  <c r="Y1011"/>
  <c r="X965"/>
  <c r="W965"/>
  <c r="T965"/>
  <c r="Q1011"/>
  <c r="P965"/>
  <c r="M1011"/>
  <c r="L965"/>
  <c r="K965"/>
  <c r="I1011"/>
  <c r="H965"/>
  <c r="G965"/>
  <c r="D965"/>
  <c r="BG964"/>
  <c r="BE1010"/>
  <c r="BD964"/>
  <c r="BC964"/>
  <c r="BA1010"/>
  <c r="AZ964"/>
  <c r="AY964"/>
  <c r="AV964"/>
  <c r="AU964"/>
  <c r="AS1010"/>
  <c r="AR964"/>
  <c r="AQ964"/>
  <c r="AN964"/>
  <c r="AJ964"/>
  <c r="AF964"/>
  <c r="AE964"/>
  <c r="AC1010"/>
  <c r="AB964"/>
  <c r="AA964"/>
  <c r="Y1010"/>
  <c r="X964"/>
  <c r="W964"/>
  <c r="T964"/>
  <c r="P964"/>
  <c r="L964"/>
  <c r="K964"/>
  <c r="H964"/>
  <c r="G964"/>
  <c r="E1010"/>
  <c r="D964"/>
  <c r="BG963"/>
  <c r="BD963"/>
  <c r="BC963"/>
  <c r="BA1009"/>
  <c r="AZ963"/>
  <c r="AY963"/>
  <c r="AV963"/>
  <c r="AU963"/>
  <c r="AR963"/>
  <c r="AQ963"/>
  <c r="AN963"/>
  <c r="AJ963"/>
  <c r="AG1009"/>
  <c r="AF963"/>
  <c r="AE963"/>
  <c r="AB963"/>
  <c r="AA963"/>
  <c r="Y1009"/>
  <c r="X963"/>
  <c r="W963"/>
  <c r="U1009"/>
  <c r="T963"/>
  <c r="P963"/>
  <c r="L963"/>
  <c r="K963"/>
  <c r="I1009"/>
  <c r="H963"/>
  <c r="G963"/>
  <c r="D963"/>
  <c r="BG962"/>
  <c r="BD962"/>
  <c r="BC962"/>
  <c r="BA1008"/>
  <c r="AZ962"/>
  <c r="AY962"/>
  <c r="AW1008"/>
  <c r="AV962"/>
  <c r="AU962"/>
  <c r="AS1008"/>
  <c r="AR962"/>
  <c r="AQ962"/>
  <c r="AN962"/>
  <c r="AK1008"/>
  <c r="AJ962"/>
  <c r="AG1008"/>
  <c r="AF962"/>
  <c r="AE962"/>
  <c r="AC1008"/>
  <c r="AB962"/>
  <c r="AA962"/>
  <c r="X962"/>
  <c r="W962"/>
  <c r="U1008"/>
  <c r="T962"/>
  <c r="Q1008"/>
  <c r="P962"/>
  <c r="M1008"/>
  <c r="L962"/>
  <c r="K962"/>
  <c r="H962"/>
  <c r="G962"/>
  <c r="E1008"/>
  <c r="D962"/>
  <c r="BG961"/>
  <c r="BE1007"/>
  <c r="BD961"/>
  <c r="BC961"/>
  <c r="AZ961"/>
  <c r="AY961"/>
  <c r="AW1007"/>
  <c r="AV961"/>
  <c r="AU961"/>
  <c r="AS1007"/>
  <c r="AR961"/>
  <c r="AQ961"/>
  <c r="AO1007"/>
  <c r="AN961"/>
  <c r="AJ961"/>
  <c r="AG1007"/>
  <c r="AF961"/>
  <c r="AE961"/>
  <c r="AC1007"/>
  <c r="AB961"/>
  <c r="AA961"/>
  <c r="Y1007"/>
  <c r="X961"/>
  <c r="W961"/>
  <c r="T961"/>
  <c r="Q1007"/>
  <c r="P961"/>
  <c r="M1007"/>
  <c r="L961"/>
  <c r="K961"/>
  <c r="I1007"/>
  <c r="H961"/>
  <c r="G961"/>
  <c r="D961"/>
  <c r="BG960"/>
  <c r="BE1006"/>
  <c r="BD960"/>
  <c r="BC960"/>
  <c r="BA1006"/>
  <c r="AZ960"/>
  <c r="AY960"/>
  <c r="AV960"/>
  <c r="AU960"/>
  <c r="AR960"/>
  <c r="AQ960"/>
  <c r="AN960"/>
  <c r="AK1006"/>
  <c r="AJ960"/>
  <c r="AF960"/>
  <c r="AE960"/>
  <c r="AC1006"/>
  <c r="AB960"/>
  <c r="AA960"/>
  <c r="Y1006"/>
  <c r="X960"/>
  <c r="W960"/>
  <c r="U1006"/>
  <c r="T960"/>
  <c r="P960"/>
  <c r="L960"/>
  <c r="K960"/>
  <c r="I1006"/>
  <c r="H960"/>
  <c r="G960"/>
  <c r="D960"/>
  <c r="BG959"/>
  <c r="BD959"/>
  <c r="BC959"/>
  <c r="BA1005"/>
  <c r="AZ959"/>
  <c r="AY959"/>
  <c r="AW1005"/>
  <c r="AV959"/>
  <c r="AU959"/>
  <c r="AR959"/>
  <c r="AQ959"/>
  <c r="AN959"/>
  <c r="AK1005"/>
  <c r="AJ959"/>
  <c r="AF959"/>
  <c r="AE959"/>
  <c r="AB959"/>
  <c r="AA959"/>
  <c r="Y1005"/>
  <c r="X959"/>
  <c r="W959"/>
  <c r="U1005"/>
  <c r="T959"/>
  <c r="P959"/>
  <c r="L959"/>
  <c r="K959"/>
  <c r="H959"/>
  <c r="G959"/>
  <c r="E1005"/>
  <c r="D959"/>
  <c r="A1005"/>
  <c r="BG958"/>
  <c r="BD958"/>
  <c r="BC958"/>
  <c r="BA1004"/>
  <c r="AZ958"/>
  <c r="AY958"/>
  <c r="AW1004"/>
  <c r="AV958"/>
  <c r="AU958"/>
  <c r="AS1004"/>
  <c r="AR958"/>
  <c r="AQ958"/>
  <c r="AN958"/>
  <c r="AK1004"/>
  <c r="AJ958"/>
  <c r="AG1004"/>
  <c r="AF958"/>
  <c r="AE958"/>
  <c r="AB958"/>
  <c r="AA958"/>
  <c r="X958"/>
  <c r="W958"/>
  <c r="U1004"/>
  <c r="T958"/>
  <c r="P958"/>
  <c r="M1004"/>
  <c r="L958"/>
  <c r="K958"/>
  <c r="H958"/>
  <c r="G958"/>
  <c r="E1004"/>
  <c r="D958"/>
  <c r="BG957"/>
  <c r="BE1003"/>
  <c r="BF1003" s="1"/>
  <c r="BD957"/>
  <c r="BC957"/>
  <c r="AZ957"/>
  <c r="AY957"/>
  <c r="AW1003"/>
  <c r="AX1003" s="1"/>
  <c r="AX1004" s="1"/>
  <c r="AX1005" s="1"/>
  <c r="AV957"/>
  <c r="AU957"/>
  <c r="AS1003"/>
  <c r="AT1003" s="1"/>
  <c r="AR957"/>
  <c r="AQ957"/>
  <c r="AO1003"/>
  <c r="AP1003" s="1"/>
  <c r="AN957"/>
  <c r="AJ957"/>
  <c r="AG1003"/>
  <c r="AH1003" s="1"/>
  <c r="AH1004" s="1"/>
  <c r="AF957"/>
  <c r="AE957"/>
  <c r="AC1003"/>
  <c r="AD1003" s="1"/>
  <c r="AB957"/>
  <c r="AA957"/>
  <c r="Y1003"/>
  <c r="Z1003" s="1"/>
  <c r="X957"/>
  <c r="W957"/>
  <c r="T957"/>
  <c r="Q1003"/>
  <c r="R1003" s="1"/>
  <c r="P957"/>
  <c r="M1003"/>
  <c r="N1003" s="1"/>
  <c r="L957"/>
  <c r="K957"/>
  <c r="I1003"/>
  <c r="J1003" s="1"/>
  <c r="J1004" s="1"/>
  <c r="H957"/>
  <c r="G957"/>
  <c r="D957"/>
  <c r="N1004" l="1"/>
  <c r="N1005" s="1"/>
  <c r="N1006" s="1"/>
  <c r="N1007" s="1"/>
  <c r="N1008" s="1"/>
  <c r="N1009" s="1"/>
  <c r="N1010" s="1"/>
  <c r="N1011" s="1"/>
  <c r="N1012" s="1"/>
  <c r="N1013" s="1"/>
  <c r="N1014" s="1"/>
  <c r="N1015" s="1"/>
  <c r="N1016" s="1"/>
  <c r="N1017" s="1"/>
  <c r="N1018" s="1"/>
  <c r="N1019" s="1"/>
  <c r="N1020" s="1"/>
  <c r="N1021" s="1"/>
  <c r="N1022" s="1"/>
  <c r="N1023" s="1"/>
  <c r="N1024" s="1"/>
  <c r="N1025" s="1"/>
  <c r="N1026" s="1"/>
  <c r="N1027" s="1"/>
  <c r="N1028" s="1"/>
  <c r="N1029" s="1"/>
  <c r="N1030" s="1"/>
  <c r="N1031" s="1"/>
  <c r="N1032" s="1"/>
  <c r="N1033" s="1"/>
  <c r="N1034" s="1"/>
  <c r="N1035" s="1"/>
  <c r="N1036" s="1"/>
  <c r="N1037" s="1"/>
  <c r="N1038" s="1"/>
  <c r="N1039" s="1"/>
  <c r="N1040" s="1"/>
  <c r="N1041" s="1"/>
  <c r="N1042" s="1"/>
  <c r="N1043" s="1"/>
  <c r="N1044" s="1"/>
  <c r="N1045" s="1"/>
  <c r="N1046" s="1"/>
  <c r="M955" s="1"/>
  <c r="C213" i="1" s="1"/>
  <c r="BF1004" i="2"/>
  <c r="BF1005" s="1"/>
  <c r="BF1006" s="1"/>
  <c r="BF1007" s="1"/>
  <c r="BF1008" s="1"/>
  <c r="BF1009" s="1"/>
  <c r="BF1010" s="1"/>
  <c r="BF1011" s="1"/>
  <c r="BF1012" s="1"/>
  <c r="BF1013" s="1"/>
  <c r="BF1014" s="1"/>
  <c r="BF1015" s="1"/>
  <c r="BF1016" s="1"/>
  <c r="BF1017" s="1"/>
  <c r="BF1018" s="1"/>
  <c r="BF1019" s="1"/>
  <c r="BF1020" s="1"/>
  <c r="BF1021" s="1"/>
  <c r="BF1022" s="1"/>
  <c r="BF1023" s="1"/>
  <c r="BF1024" s="1"/>
  <c r="BF1025" s="1"/>
  <c r="BF1026" s="1"/>
  <c r="BF1027" s="1"/>
  <c r="BF1028" s="1"/>
  <c r="BF1029" s="1"/>
  <c r="BF1030" s="1"/>
  <c r="BF1031" s="1"/>
  <c r="AX1006"/>
  <c r="AX1007" s="1"/>
  <c r="AX1008" s="1"/>
  <c r="AX1009" s="1"/>
  <c r="AX1010" s="1"/>
  <c r="AX1011" s="1"/>
  <c r="AX1012" s="1"/>
  <c r="AX1013" s="1"/>
  <c r="AX1014" s="1"/>
  <c r="AX1015" s="1"/>
  <c r="AX1016" s="1"/>
  <c r="AX1017" s="1"/>
  <c r="AX1018" s="1"/>
  <c r="AX1019" s="1"/>
  <c r="AX1020" s="1"/>
  <c r="AX1021" s="1"/>
  <c r="AX1022" s="1"/>
  <c r="AX1023" s="1"/>
  <c r="AX1024" s="1"/>
  <c r="AX1025" s="1"/>
  <c r="AX1026" s="1"/>
  <c r="AX1027" s="1"/>
  <c r="AX1028" s="1"/>
  <c r="AX1029" s="1"/>
  <c r="AX1030" s="1"/>
  <c r="AX1031" s="1"/>
  <c r="AX1032" s="1"/>
  <c r="AX1033" s="1"/>
  <c r="AX1034" s="1"/>
  <c r="AX1035" s="1"/>
  <c r="AX1036" s="1"/>
  <c r="AX1037" s="1"/>
  <c r="AX1038" s="1"/>
  <c r="AX1039" s="1"/>
  <c r="AX1040" s="1"/>
  <c r="AX1041" s="1"/>
  <c r="AX1042" s="1"/>
  <c r="AX1043" s="1"/>
  <c r="AX1044" s="1"/>
  <c r="AX1045" s="1"/>
  <c r="AX1046" s="1"/>
  <c r="AW955" s="1"/>
  <c r="C222" i="1" s="1"/>
  <c r="AT1004" i="2"/>
  <c r="AT1005" s="1"/>
  <c r="AT1006" s="1"/>
  <c r="AT1007" s="1"/>
  <c r="AT1008" s="1"/>
  <c r="AT1009" s="1"/>
  <c r="AT1010" s="1"/>
  <c r="AT1011" s="1"/>
  <c r="AT1012" s="1"/>
  <c r="AT1013" s="1"/>
  <c r="AT1014" s="1"/>
  <c r="AT1015" s="1"/>
  <c r="AT1016" s="1"/>
  <c r="AT1017" s="1"/>
  <c r="AT1018" s="1"/>
  <c r="AT1019" s="1"/>
  <c r="AT1020" s="1"/>
  <c r="AT1021" s="1"/>
  <c r="AT1022" s="1"/>
  <c r="AT1023" s="1"/>
  <c r="AT1024" s="1"/>
  <c r="AT1025" s="1"/>
  <c r="AT1026" s="1"/>
  <c r="AT1027" s="1"/>
  <c r="AT1028" s="1"/>
  <c r="AT1029" s="1"/>
  <c r="AT1030" s="1"/>
  <c r="AT1031" s="1"/>
  <c r="AT1032" s="1"/>
  <c r="AT1033" s="1"/>
  <c r="AT1034" s="1"/>
  <c r="AT1035" s="1"/>
  <c r="AT1036" s="1"/>
  <c r="AT1037" s="1"/>
  <c r="AT1038" s="1"/>
  <c r="AT1039" s="1"/>
  <c r="AT1040" s="1"/>
  <c r="AT1041" s="1"/>
  <c r="AT1042" s="1"/>
  <c r="AT1043" s="1"/>
  <c r="AT1044" s="1"/>
  <c r="AT1045" s="1"/>
  <c r="AT1046" s="1"/>
  <c r="AS955" s="1"/>
  <c r="C221" i="1" s="1"/>
  <c r="AP1004" i="2"/>
  <c r="AP1005" s="1"/>
  <c r="AP1006" s="1"/>
  <c r="AP1007" s="1"/>
  <c r="AP1008" s="1"/>
  <c r="AP1009" s="1"/>
  <c r="AP1010" s="1"/>
  <c r="AP1011" s="1"/>
  <c r="AP1012" s="1"/>
  <c r="AP1013" s="1"/>
  <c r="AP1014" s="1"/>
  <c r="AP1015" s="1"/>
  <c r="AP1016" s="1"/>
  <c r="AP1017" s="1"/>
  <c r="AP1018" s="1"/>
  <c r="AP1019" s="1"/>
  <c r="AP1020" s="1"/>
  <c r="AP1021" s="1"/>
  <c r="AP1022" s="1"/>
  <c r="AP1023" s="1"/>
  <c r="AP1024" s="1"/>
  <c r="AP1025" s="1"/>
  <c r="AP1026" s="1"/>
  <c r="AP1027" s="1"/>
  <c r="AP1028" s="1"/>
  <c r="AP1029" s="1"/>
  <c r="AP1030" s="1"/>
  <c r="AP1031" s="1"/>
  <c r="AP1032" s="1"/>
  <c r="AP1033" s="1"/>
  <c r="AP1034" s="1"/>
  <c r="AP1035" s="1"/>
  <c r="AP1036" s="1"/>
  <c r="AP1037" s="1"/>
  <c r="AP1038" s="1"/>
  <c r="AP1039" s="1"/>
  <c r="AP1040" s="1"/>
  <c r="AP1041" s="1"/>
  <c r="AP1042" s="1"/>
  <c r="AP1043" s="1"/>
  <c r="AP1044" s="1"/>
  <c r="AP1045" s="1"/>
  <c r="AP1046" s="1"/>
  <c r="AO955" s="1"/>
  <c r="C220" i="1" s="1"/>
  <c r="AH1005" i="2"/>
  <c r="AH1006" s="1"/>
  <c r="AH1007" s="1"/>
  <c r="AH1008" s="1"/>
  <c r="AH1009" s="1"/>
  <c r="AH1010" s="1"/>
  <c r="AH1011" s="1"/>
  <c r="AH1012" s="1"/>
  <c r="AH1013" s="1"/>
  <c r="AH1014" s="1"/>
  <c r="AH1015" s="1"/>
  <c r="AH1016" s="1"/>
  <c r="AH1017" s="1"/>
  <c r="AH1018" s="1"/>
  <c r="AH1019" s="1"/>
  <c r="AH1020" s="1"/>
  <c r="AH1021" s="1"/>
  <c r="AH1022" s="1"/>
  <c r="AH1023" s="1"/>
  <c r="AH1024" s="1"/>
  <c r="AH1025" s="1"/>
  <c r="AH1026" s="1"/>
  <c r="AH1027" s="1"/>
  <c r="AH1028" s="1"/>
  <c r="AH1029" s="1"/>
  <c r="AH1030" s="1"/>
  <c r="AH1031" s="1"/>
  <c r="AH1032" s="1"/>
  <c r="AH1033" s="1"/>
  <c r="AH1034" s="1"/>
  <c r="AH1035" s="1"/>
  <c r="AH1036" s="1"/>
  <c r="AH1037" s="1"/>
  <c r="AH1038" s="1"/>
  <c r="AH1039" s="1"/>
  <c r="AH1040" s="1"/>
  <c r="AH1041" s="1"/>
  <c r="AH1042" s="1"/>
  <c r="AH1043" s="1"/>
  <c r="AH1044" s="1"/>
  <c r="AH1045" s="1"/>
  <c r="AH1046" s="1"/>
  <c r="AG955" s="1"/>
  <c r="C218" i="1" s="1"/>
  <c r="AD1004" i="2"/>
  <c r="AD1005" s="1"/>
  <c r="AD1006" s="1"/>
  <c r="AD1007" s="1"/>
  <c r="AD1008" s="1"/>
  <c r="AD1009" s="1"/>
  <c r="AD1010" s="1"/>
  <c r="AD1011" s="1"/>
  <c r="AD1012" s="1"/>
  <c r="AD1013" s="1"/>
  <c r="AD1014" s="1"/>
  <c r="AD1015" s="1"/>
  <c r="AD1016" s="1"/>
  <c r="AD1017" s="1"/>
  <c r="AD1018" s="1"/>
  <c r="AD1019" s="1"/>
  <c r="AD1020" s="1"/>
  <c r="AD1021" s="1"/>
  <c r="AD1022" s="1"/>
  <c r="AD1023" s="1"/>
  <c r="AD1024" s="1"/>
  <c r="AD1025" s="1"/>
  <c r="AD1026" s="1"/>
  <c r="AD1027" s="1"/>
  <c r="AD1028" s="1"/>
  <c r="AD1029" s="1"/>
  <c r="AD1030" s="1"/>
  <c r="AD1031" s="1"/>
  <c r="AD1032" s="1"/>
  <c r="AD1033" s="1"/>
  <c r="AD1034" s="1"/>
  <c r="AD1035" s="1"/>
  <c r="AD1036" s="1"/>
  <c r="AD1037" s="1"/>
  <c r="AD1038" s="1"/>
  <c r="AD1039" s="1"/>
  <c r="AD1040" s="1"/>
  <c r="AD1041" s="1"/>
  <c r="AD1042" s="1"/>
  <c r="AD1043" s="1"/>
  <c r="AD1044" s="1"/>
  <c r="AD1045" s="1"/>
  <c r="AD1046" s="1"/>
  <c r="AC955" s="1"/>
  <c r="C217" i="1" s="1"/>
  <c r="Z1004" i="2"/>
  <c r="Z1005" s="1"/>
  <c r="Z1006" s="1"/>
  <c r="Z1007" s="1"/>
  <c r="Z1008" s="1"/>
  <c r="Z1009" s="1"/>
  <c r="Z1010" s="1"/>
  <c r="Z1011" s="1"/>
  <c r="Z1012" s="1"/>
  <c r="Z1013" s="1"/>
  <c r="Z1014" s="1"/>
  <c r="Z1015" s="1"/>
  <c r="Z1016" s="1"/>
  <c r="Z1017" s="1"/>
  <c r="Z1018" s="1"/>
  <c r="Z1019" s="1"/>
  <c r="Z1020" s="1"/>
  <c r="Z1021" s="1"/>
  <c r="Z1022" s="1"/>
  <c r="Z1023" s="1"/>
  <c r="Z1024" s="1"/>
  <c r="Z1025" s="1"/>
  <c r="Z1026" s="1"/>
  <c r="Z1027" s="1"/>
  <c r="Z1028" s="1"/>
  <c r="Z1029" s="1"/>
  <c r="Z1030" s="1"/>
  <c r="Z1031" s="1"/>
  <c r="Z1032" s="1"/>
  <c r="Z1033" s="1"/>
  <c r="Z1034" s="1"/>
  <c r="Z1035" s="1"/>
  <c r="Z1036" s="1"/>
  <c r="Z1037" s="1"/>
  <c r="Z1038" s="1"/>
  <c r="Z1039" s="1"/>
  <c r="Z1040" s="1"/>
  <c r="Z1041" s="1"/>
  <c r="Z1042" s="1"/>
  <c r="Z1043" s="1"/>
  <c r="Z1044" s="1"/>
  <c r="Z1045" s="1"/>
  <c r="Z1046" s="1"/>
  <c r="Y955" s="1"/>
  <c r="C216" i="1" s="1"/>
  <c r="R1004" i="2"/>
  <c r="R1005" s="1"/>
  <c r="R1006" s="1"/>
  <c r="R1007" s="1"/>
  <c r="R1008" s="1"/>
  <c r="R1009" s="1"/>
  <c r="R1010" s="1"/>
  <c r="R1011" s="1"/>
  <c r="R1012" s="1"/>
  <c r="R1013" s="1"/>
  <c r="R1014" s="1"/>
  <c r="R1015" s="1"/>
  <c r="R1016" s="1"/>
  <c r="R1017" s="1"/>
  <c r="R1018" s="1"/>
  <c r="R1019" s="1"/>
  <c r="R1020" s="1"/>
  <c r="R1021" s="1"/>
  <c r="R1022" s="1"/>
  <c r="R1023" s="1"/>
  <c r="R1024" s="1"/>
  <c r="R1025" s="1"/>
  <c r="R1026" s="1"/>
  <c r="R1027" s="1"/>
  <c r="R1028" s="1"/>
  <c r="R1029" s="1"/>
  <c r="R1030" s="1"/>
  <c r="R1031" s="1"/>
  <c r="R1032" s="1"/>
  <c r="R1033" s="1"/>
  <c r="R1034" s="1"/>
  <c r="R1035" s="1"/>
  <c r="R1036" s="1"/>
  <c r="R1037" s="1"/>
  <c r="R1038" s="1"/>
  <c r="R1039" s="1"/>
  <c r="R1040" s="1"/>
  <c r="R1041" s="1"/>
  <c r="R1042" s="1"/>
  <c r="R1043" s="1"/>
  <c r="R1044" s="1"/>
  <c r="R1045" s="1"/>
  <c r="R1046" s="1"/>
  <c r="Q955" s="1"/>
  <c r="C214" i="1" s="1"/>
  <c r="J1005" i="2"/>
  <c r="J1006" s="1"/>
  <c r="J1007" s="1"/>
  <c r="J1008" s="1"/>
  <c r="J1009" s="1"/>
  <c r="J1010" s="1"/>
  <c r="J1011" s="1"/>
  <c r="J1012" s="1"/>
  <c r="J1013" s="1"/>
  <c r="J1014" s="1"/>
  <c r="J1015" s="1"/>
  <c r="J1016" s="1"/>
  <c r="J1017" s="1"/>
  <c r="J1018" s="1"/>
  <c r="J1019" s="1"/>
  <c r="J1020" s="1"/>
  <c r="J1021" s="1"/>
  <c r="J1022" s="1"/>
  <c r="J1023" s="1"/>
  <c r="J1024" s="1"/>
  <c r="J1025" s="1"/>
  <c r="J1026" s="1"/>
  <c r="J1027" s="1"/>
  <c r="J1028" s="1"/>
  <c r="J1029" s="1"/>
  <c r="J1030" s="1"/>
  <c r="J1031" s="1"/>
  <c r="J1032" s="1"/>
  <c r="J1033" s="1"/>
  <c r="J1034" s="1"/>
  <c r="J1035" s="1"/>
  <c r="J1036" s="1"/>
  <c r="J1037" s="1"/>
  <c r="J1038" s="1"/>
  <c r="J1039" s="1"/>
  <c r="J1040" s="1"/>
  <c r="J1041" s="1"/>
  <c r="J1042" s="1"/>
  <c r="J1043" s="1"/>
  <c r="J1044" s="1"/>
  <c r="J1045" s="1"/>
  <c r="J1046" s="1"/>
  <c r="I955" s="1"/>
  <c r="C212" i="1" s="1"/>
  <c r="B1004" i="2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A955" s="1"/>
  <c r="V1004"/>
  <c r="V1005" s="1"/>
  <c r="V1006" s="1"/>
  <c r="V1007" s="1"/>
  <c r="V1008" s="1"/>
  <c r="V1009" s="1"/>
  <c r="V1010" s="1"/>
  <c r="V1011" s="1"/>
  <c r="V1012" s="1"/>
  <c r="V1013" s="1"/>
  <c r="V1014" s="1"/>
  <c r="V1015" s="1"/>
  <c r="V1016" s="1"/>
  <c r="V1017" s="1"/>
  <c r="V1018" s="1"/>
  <c r="V1019" s="1"/>
  <c r="V1020" s="1"/>
  <c r="V1021" s="1"/>
  <c r="V1022" s="1"/>
  <c r="V1023" s="1"/>
  <c r="V1024" s="1"/>
  <c r="V1025" s="1"/>
  <c r="V1026" s="1"/>
  <c r="V1027" s="1"/>
  <c r="V1028" s="1"/>
  <c r="V1029" s="1"/>
  <c r="V1030" s="1"/>
  <c r="V1031" s="1"/>
  <c r="V1032" s="1"/>
  <c r="V1033" s="1"/>
  <c r="V1034" s="1"/>
  <c r="V1035" s="1"/>
  <c r="V1036" s="1"/>
  <c r="V1037" s="1"/>
  <c r="V1038" s="1"/>
  <c r="V1039" s="1"/>
  <c r="V1040" s="1"/>
  <c r="V1041" s="1"/>
  <c r="V1042" s="1"/>
  <c r="V1043" s="1"/>
  <c r="V1044" s="1"/>
  <c r="V1045" s="1"/>
  <c r="V1046" s="1"/>
  <c r="U955" s="1"/>
  <c r="C215" i="1" s="1"/>
  <c r="AL1004" i="2"/>
  <c r="AL1005" s="1"/>
  <c r="AL1006" s="1"/>
  <c r="AL1007" s="1"/>
  <c r="AL1008" s="1"/>
  <c r="AL1009" s="1"/>
  <c r="AL1010" s="1"/>
  <c r="AL1011" s="1"/>
  <c r="AL1012" s="1"/>
  <c r="AL1013" s="1"/>
  <c r="AL1014" s="1"/>
  <c r="AL1015" s="1"/>
  <c r="AL1016" s="1"/>
  <c r="AL1017" s="1"/>
  <c r="AL1018" s="1"/>
  <c r="AL1019" s="1"/>
  <c r="AL1020" s="1"/>
  <c r="AL1021" s="1"/>
  <c r="AL1022" s="1"/>
  <c r="AL1023" s="1"/>
  <c r="AL1024" s="1"/>
  <c r="AL1025" s="1"/>
  <c r="AL1026" s="1"/>
  <c r="AL1027" s="1"/>
  <c r="AL1028" s="1"/>
  <c r="AL1029" s="1"/>
  <c r="AL1030" s="1"/>
  <c r="AL1031" s="1"/>
  <c r="AL1032" s="1"/>
  <c r="AL1033" s="1"/>
  <c r="AL1034" s="1"/>
  <c r="AL1035" s="1"/>
  <c r="AL1036" s="1"/>
  <c r="AL1037" s="1"/>
  <c r="AL1038" s="1"/>
  <c r="AL1039" s="1"/>
  <c r="AL1040" s="1"/>
  <c r="AL1041" s="1"/>
  <c r="AL1042" s="1"/>
  <c r="AL1043" s="1"/>
  <c r="AL1044" s="1"/>
  <c r="AL1045" s="1"/>
  <c r="AL1046" s="1"/>
  <c r="AK955" s="1"/>
  <c r="C219" i="1" s="1"/>
  <c r="F1004" i="2"/>
  <c r="F1005" s="1"/>
  <c r="F1006" s="1"/>
  <c r="F1007" s="1"/>
  <c r="F1008" s="1"/>
  <c r="F1009" s="1"/>
  <c r="F1010" s="1"/>
  <c r="F1011" s="1"/>
  <c r="F1012" s="1"/>
  <c r="F1013" s="1"/>
  <c r="F1014" s="1"/>
  <c r="F1015" s="1"/>
  <c r="F1016" s="1"/>
  <c r="F1017" s="1"/>
  <c r="F1018" s="1"/>
  <c r="F1019" s="1"/>
  <c r="F1020" s="1"/>
  <c r="F1021" s="1"/>
  <c r="F1022" s="1"/>
  <c r="F1023" s="1"/>
  <c r="F1024" s="1"/>
  <c r="F1025" s="1"/>
  <c r="F1026" s="1"/>
  <c r="F1027" s="1"/>
  <c r="F1028" s="1"/>
  <c r="F1029" s="1"/>
  <c r="F1030" s="1"/>
  <c r="F1031" s="1"/>
  <c r="F1032" s="1"/>
  <c r="F1033" s="1"/>
  <c r="F1034" s="1"/>
  <c r="F1035" s="1"/>
  <c r="F1036" s="1"/>
  <c r="F1037" s="1"/>
  <c r="F1038" s="1"/>
  <c r="F1039" s="1"/>
  <c r="F1040" s="1"/>
  <c r="F1041" s="1"/>
  <c r="F1042" s="1"/>
  <c r="F1043" s="1"/>
  <c r="F1044" s="1"/>
  <c r="F1045" s="1"/>
  <c r="F1046" s="1"/>
  <c r="E955" s="1"/>
  <c r="C211" i="1" s="1"/>
  <c r="BB1004" i="2"/>
  <c r="BB1005" s="1"/>
  <c r="BB1006" s="1"/>
  <c r="BB1007" s="1"/>
  <c r="BB1008" s="1"/>
  <c r="BB1009" s="1"/>
  <c r="BB1010" s="1"/>
  <c r="BB1011" s="1"/>
  <c r="BB1012" s="1"/>
  <c r="BB1013" s="1"/>
  <c r="BB1014" s="1"/>
  <c r="BB1015" s="1"/>
  <c r="BB1016" s="1"/>
  <c r="BB1017" s="1"/>
  <c r="BB1018" s="1"/>
  <c r="BB1019" s="1"/>
  <c r="BB1020" s="1"/>
  <c r="BB1021" s="1"/>
  <c r="BB1022" s="1"/>
  <c r="BB1023" s="1"/>
  <c r="BB1024" s="1"/>
  <c r="BB1025" s="1"/>
  <c r="BB1026" s="1"/>
  <c r="BB1027" s="1"/>
  <c r="BB1028" s="1"/>
  <c r="BB1029" s="1"/>
  <c r="BB1030" s="1"/>
  <c r="BB1031" s="1"/>
  <c r="BB1032" s="1"/>
  <c r="BB1033" s="1"/>
  <c r="BB1034" s="1"/>
  <c r="BB1035" s="1"/>
  <c r="BB1036" s="1"/>
  <c r="BB1037" s="1"/>
  <c r="BB1038" s="1"/>
  <c r="BB1039" s="1"/>
  <c r="BB1040" s="1"/>
  <c r="BB1041" s="1"/>
  <c r="BB1042" s="1"/>
  <c r="BB1043" s="1"/>
  <c r="BB1044" s="1"/>
  <c r="BB1045" s="1"/>
  <c r="BB1046" s="1"/>
  <c r="BA955" s="1"/>
  <c r="C223" i="1" s="1"/>
  <c r="C210" l="1"/>
  <c r="AG94" i="2"/>
  <c r="AG98"/>
  <c r="AG93"/>
  <c r="AG95"/>
  <c r="A485"/>
  <c r="C135" i="1" s="1"/>
  <c r="C96"/>
  <c r="C97"/>
  <c r="C98"/>
  <c r="C136"/>
  <c r="C137"/>
  <c r="C138"/>
  <c r="C139"/>
  <c r="C140"/>
  <c r="C141"/>
  <c r="C142"/>
  <c r="C143"/>
  <c r="C144"/>
  <c r="C145"/>
  <c r="C146"/>
  <c r="C147"/>
  <c r="C148"/>
  <c r="C150"/>
  <c r="C151"/>
  <c r="C152"/>
  <c r="C153"/>
  <c r="C154"/>
  <c r="C155"/>
  <c r="C156"/>
  <c r="C157"/>
  <c r="C158"/>
  <c r="C159"/>
  <c r="C160"/>
  <c r="C161"/>
  <c r="C162"/>
  <c r="C163"/>
  <c r="C165"/>
  <c r="C166"/>
  <c r="C167"/>
  <c r="C168"/>
  <c r="C169"/>
  <c r="C170"/>
  <c r="C171"/>
  <c r="C172"/>
  <c r="C173"/>
  <c r="C174"/>
  <c r="C175"/>
  <c r="C176"/>
  <c r="C177"/>
  <c r="C178"/>
  <c r="C180"/>
  <c r="C181"/>
  <c r="C182"/>
  <c r="C183"/>
  <c r="C184"/>
  <c r="C185"/>
  <c r="C186"/>
  <c r="C187"/>
  <c r="C188"/>
  <c r="C189"/>
  <c r="C190"/>
  <c r="C191"/>
  <c r="C192"/>
  <c r="C193"/>
  <c r="C195"/>
  <c r="C196"/>
  <c r="C197"/>
  <c r="C198"/>
  <c r="C199"/>
  <c r="C200"/>
  <c r="C201"/>
  <c r="C202"/>
  <c r="C203"/>
  <c r="C204"/>
  <c r="C205"/>
  <c r="C206"/>
  <c r="C207"/>
  <c r="C208"/>
  <c r="BG801" i="2"/>
  <c r="BG895" s="1"/>
  <c r="AU800"/>
  <c r="AU894" s="1"/>
  <c r="BC798"/>
  <c r="BC892" s="1"/>
  <c r="AS798"/>
  <c r="AQ797"/>
  <c r="AQ891" s="1"/>
  <c r="BA736"/>
  <c r="AS730"/>
  <c r="BE723"/>
  <c r="BC718"/>
  <c r="BC812" s="1"/>
  <c r="BC906" s="1"/>
  <c r="AY718"/>
  <c r="AY812" s="1"/>
  <c r="AY906" s="1"/>
  <c r="AU718"/>
  <c r="AU812" s="1"/>
  <c r="AU906" s="1"/>
  <c r="BG717"/>
  <c r="BG811" s="1"/>
  <c r="BG905" s="1"/>
  <c r="BC717"/>
  <c r="BC811" s="1"/>
  <c r="BC905" s="1"/>
  <c r="AY717"/>
  <c r="AY811" s="1"/>
  <c r="AY905" s="1"/>
  <c r="AQ717"/>
  <c r="AQ811" s="1"/>
  <c r="AQ905" s="1"/>
  <c r="BG716"/>
  <c r="BG810" s="1"/>
  <c r="BG904" s="1"/>
  <c r="BG998" s="1"/>
  <c r="BE1044" s="1"/>
  <c r="BC716"/>
  <c r="BC810" s="1"/>
  <c r="BC904" s="1"/>
  <c r="AU716"/>
  <c r="AU810" s="1"/>
  <c r="AU904" s="1"/>
  <c r="AQ716"/>
  <c r="AQ810" s="1"/>
  <c r="AQ904" s="1"/>
  <c r="BG715"/>
  <c r="BG809" s="1"/>
  <c r="BG903" s="1"/>
  <c r="AY715"/>
  <c r="AY809" s="1"/>
  <c r="AY903" s="1"/>
  <c r="AU715"/>
  <c r="AU809" s="1"/>
  <c r="AU903" s="1"/>
  <c r="AQ715"/>
  <c r="AQ809" s="1"/>
  <c r="AQ903" s="1"/>
  <c r="BC714"/>
  <c r="BC808" s="1"/>
  <c r="BC902" s="1"/>
  <c r="AY714"/>
  <c r="AY808" s="1"/>
  <c r="AY902" s="1"/>
  <c r="AU714"/>
  <c r="AU808" s="1"/>
  <c r="AU902" s="1"/>
  <c r="BG713"/>
  <c r="BG807" s="1"/>
  <c r="BG901" s="1"/>
  <c r="BC713"/>
  <c r="BC807" s="1"/>
  <c r="BC901" s="1"/>
  <c r="AY713"/>
  <c r="AY807" s="1"/>
  <c r="AY901" s="1"/>
  <c r="AQ713"/>
  <c r="AQ807" s="1"/>
  <c r="AQ901" s="1"/>
  <c r="BG712"/>
  <c r="BG806" s="1"/>
  <c r="BG900" s="1"/>
  <c r="BG994" s="1"/>
  <c r="BE1040" s="1"/>
  <c r="BC712"/>
  <c r="BC806" s="1"/>
  <c r="BC900" s="1"/>
  <c r="AU712"/>
  <c r="AU806" s="1"/>
  <c r="AU900" s="1"/>
  <c r="AQ712"/>
  <c r="AQ806" s="1"/>
  <c r="AQ900" s="1"/>
  <c r="BG711"/>
  <c r="BG805" s="1"/>
  <c r="BG899" s="1"/>
  <c r="AY711"/>
  <c r="AY805" s="1"/>
  <c r="AY899" s="1"/>
  <c r="AU711"/>
  <c r="AU805" s="1"/>
  <c r="AU899" s="1"/>
  <c r="AQ711"/>
  <c r="AQ805" s="1"/>
  <c r="AQ899" s="1"/>
  <c r="BC710"/>
  <c r="BC804" s="1"/>
  <c r="BC898" s="1"/>
  <c r="AY710"/>
  <c r="AY804" s="1"/>
  <c r="AY898" s="1"/>
  <c r="AU710"/>
  <c r="AU804" s="1"/>
  <c r="AU898" s="1"/>
  <c r="BG709"/>
  <c r="BG803" s="1"/>
  <c r="BG897" s="1"/>
  <c r="BC709"/>
  <c r="BC803" s="1"/>
  <c r="BC897" s="1"/>
  <c r="AY709"/>
  <c r="AY803" s="1"/>
  <c r="AY897" s="1"/>
  <c r="AQ709"/>
  <c r="AQ803" s="1"/>
  <c r="AQ897" s="1"/>
  <c r="BC708"/>
  <c r="BC802" s="1"/>
  <c r="BC896" s="1"/>
  <c r="AU708"/>
  <c r="AU802" s="1"/>
  <c r="AU896" s="1"/>
  <c r="AQ708"/>
  <c r="AQ802" s="1"/>
  <c r="AQ896" s="1"/>
  <c r="BG707"/>
  <c r="AY707"/>
  <c r="AY801" s="1"/>
  <c r="AY895" s="1"/>
  <c r="AU707"/>
  <c r="AU801" s="1"/>
  <c r="AU895" s="1"/>
  <c r="AQ707"/>
  <c r="AQ801" s="1"/>
  <c r="AQ895" s="1"/>
  <c r="BC706"/>
  <c r="BC800" s="1"/>
  <c r="BC894" s="1"/>
  <c r="AY706"/>
  <c r="AY800" s="1"/>
  <c r="AY894" s="1"/>
  <c r="AU706"/>
  <c r="BG705"/>
  <c r="BG799" s="1"/>
  <c r="BG893" s="1"/>
  <c r="BC705"/>
  <c r="BC799" s="1"/>
  <c r="BC893" s="1"/>
  <c r="AY705"/>
  <c r="AY799" s="1"/>
  <c r="AY893" s="1"/>
  <c r="AW705"/>
  <c r="AQ705"/>
  <c r="AQ799" s="1"/>
  <c r="AQ893" s="1"/>
  <c r="BC704"/>
  <c r="AU704"/>
  <c r="AU798" s="1"/>
  <c r="AU892" s="1"/>
  <c r="AQ704"/>
  <c r="AQ798" s="1"/>
  <c r="AQ892" s="1"/>
  <c r="BG703"/>
  <c r="BG797" s="1"/>
  <c r="BG891" s="1"/>
  <c r="AY703"/>
  <c r="AY797" s="1"/>
  <c r="AY891" s="1"/>
  <c r="AU703"/>
  <c r="AU797" s="1"/>
  <c r="AU891" s="1"/>
  <c r="AQ703"/>
  <c r="BC702"/>
  <c r="BC796" s="1"/>
  <c r="BC890" s="1"/>
  <c r="AY702"/>
  <c r="AY796" s="1"/>
  <c r="AY890" s="1"/>
  <c r="AU702"/>
  <c r="AU796" s="1"/>
  <c r="AU890" s="1"/>
  <c r="AS702"/>
  <c r="BG701"/>
  <c r="BG795" s="1"/>
  <c r="BG889" s="1"/>
  <c r="BC701"/>
  <c r="BC795" s="1"/>
  <c r="BC889" s="1"/>
  <c r="AY701"/>
  <c r="AY795" s="1"/>
  <c r="AY889" s="1"/>
  <c r="AS701"/>
  <c r="AS795" s="1"/>
  <c r="AQ701"/>
  <c r="AQ795" s="1"/>
  <c r="AQ889" s="1"/>
  <c r="BG700"/>
  <c r="BG794" s="1"/>
  <c r="BG888" s="1"/>
  <c r="BC700"/>
  <c r="BC794" s="1"/>
  <c r="BC888" s="1"/>
  <c r="AU700"/>
  <c r="AU794" s="1"/>
  <c r="AU888" s="1"/>
  <c r="AQ700"/>
  <c r="AQ794" s="1"/>
  <c r="AQ888" s="1"/>
  <c r="BG699"/>
  <c r="BG793" s="1"/>
  <c r="BG887" s="1"/>
  <c r="AY699"/>
  <c r="AY793" s="1"/>
  <c r="AY887" s="1"/>
  <c r="AU699"/>
  <c r="AU793" s="1"/>
  <c r="AU887" s="1"/>
  <c r="AQ699"/>
  <c r="AQ793" s="1"/>
  <c r="AQ887" s="1"/>
  <c r="AO699"/>
  <c r="BC698"/>
  <c r="BC792" s="1"/>
  <c r="BC886" s="1"/>
  <c r="AY698"/>
  <c r="AY792" s="1"/>
  <c r="AY886" s="1"/>
  <c r="AU698"/>
  <c r="AU792" s="1"/>
  <c r="AU886" s="1"/>
  <c r="AO698"/>
  <c r="AO792" s="1"/>
  <c r="BG697"/>
  <c r="BG791" s="1"/>
  <c r="BG885" s="1"/>
  <c r="BC697"/>
  <c r="BC791" s="1"/>
  <c r="BC885" s="1"/>
  <c r="AY697"/>
  <c r="AY791" s="1"/>
  <c r="AY885" s="1"/>
  <c r="AQ697"/>
  <c r="AQ791" s="1"/>
  <c r="AQ885" s="1"/>
  <c r="BG696"/>
  <c r="BG790" s="1"/>
  <c r="BG884" s="1"/>
  <c r="BC696"/>
  <c r="BC790" s="1"/>
  <c r="BC884" s="1"/>
  <c r="AU696"/>
  <c r="AU790" s="1"/>
  <c r="AU884" s="1"/>
  <c r="AQ696"/>
  <c r="AQ790" s="1"/>
  <c r="AQ884" s="1"/>
  <c r="BG695"/>
  <c r="BG789" s="1"/>
  <c r="BG883" s="1"/>
  <c r="BC695"/>
  <c r="BC789" s="1"/>
  <c r="BC883" s="1"/>
  <c r="AY695"/>
  <c r="AY789" s="1"/>
  <c r="AY883" s="1"/>
  <c r="AU695"/>
  <c r="AU789" s="1"/>
  <c r="AU883" s="1"/>
  <c r="AQ695"/>
  <c r="AQ789" s="1"/>
  <c r="AQ883" s="1"/>
  <c r="BG694"/>
  <c r="BG788" s="1"/>
  <c r="BG882" s="1"/>
  <c r="BC694"/>
  <c r="BC788" s="1"/>
  <c r="BC882" s="1"/>
  <c r="AY694"/>
  <c r="AY788" s="1"/>
  <c r="AY882" s="1"/>
  <c r="AU694"/>
  <c r="AU788" s="1"/>
  <c r="AU882" s="1"/>
  <c r="AQ694"/>
  <c r="AQ788" s="1"/>
  <c r="AQ882" s="1"/>
  <c r="BG693"/>
  <c r="BG787" s="1"/>
  <c r="BG881" s="1"/>
  <c r="BC693"/>
  <c r="BC787" s="1"/>
  <c r="BC881" s="1"/>
  <c r="AY693"/>
  <c r="AY787" s="1"/>
  <c r="AY881" s="1"/>
  <c r="AU693"/>
  <c r="AU787" s="1"/>
  <c r="AU881" s="1"/>
  <c r="AQ693"/>
  <c r="AQ787" s="1"/>
  <c r="AQ881" s="1"/>
  <c r="BG692"/>
  <c r="BG786" s="1"/>
  <c r="BG880" s="1"/>
  <c r="BC692"/>
  <c r="BC786" s="1"/>
  <c r="BC880" s="1"/>
  <c r="AY692"/>
  <c r="AY786" s="1"/>
  <c r="AY880" s="1"/>
  <c r="AU692"/>
  <c r="AU786" s="1"/>
  <c r="AU880" s="1"/>
  <c r="AQ692"/>
  <c r="AQ786" s="1"/>
  <c r="AQ880" s="1"/>
  <c r="BG691"/>
  <c r="BG785" s="1"/>
  <c r="BG879" s="1"/>
  <c r="BC691"/>
  <c r="BC785" s="1"/>
  <c r="BC879" s="1"/>
  <c r="AY691"/>
  <c r="AY785" s="1"/>
  <c r="AY879" s="1"/>
  <c r="AU691"/>
  <c r="AU785" s="1"/>
  <c r="AU879" s="1"/>
  <c r="AQ691"/>
  <c r="AQ785" s="1"/>
  <c r="AQ879" s="1"/>
  <c r="BG690"/>
  <c r="BG784" s="1"/>
  <c r="BG878" s="1"/>
  <c r="BC690"/>
  <c r="BC784" s="1"/>
  <c r="BC878" s="1"/>
  <c r="AY690"/>
  <c r="AY784" s="1"/>
  <c r="AY878" s="1"/>
  <c r="AU690"/>
  <c r="AU784" s="1"/>
  <c r="AU878" s="1"/>
  <c r="AQ690"/>
  <c r="AQ784" s="1"/>
  <c r="AQ878" s="1"/>
  <c r="BG689"/>
  <c r="BG783" s="1"/>
  <c r="BG877" s="1"/>
  <c r="BC689"/>
  <c r="BC783" s="1"/>
  <c r="BC877" s="1"/>
  <c r="AY689"/>
  <c r="AY783" s="1"/>
  <c r="AY877" s="1"/>
  <c r="AU689"/>
  <c r="AU783" s="1"/>
  <c r="AU877" s="1"/>
  <c r="AQ689"/>
  <c r="AQ783" s="1"/>
  <c r="AQ877" s="1"/>
  <c r="BG688"/>
  <c r="BG782" s="1"/>
  <c r="BG876" s="1"/>
  <c r="BC688"/>
  <c r="BC782" s="1"/>
  <c r="BC876" s="1"/>
  <c r="AY688"/>
  <c r="AY782" s="1"/>
  <c r="AY876" s="1"/>
  <c r="AU688"/>
  <c r="AU782" s="1"/>
  <c r="AU876" s="1"/>
  <c r="AQ688"/>
  <c r="AQ782" s="1"/>
  <c r="AQ876" s="1"/>
  <c r="BG687"/>
  <c r="BG781" s="1"/>
  <c r="BG875" s="1"/>
  <c r="BC687"/>
  <c r="BC781" s="1"/>
  <c r="BC875" s="1"/>
  <c r="AY687"/>
  <c r="AY781" s="1"/>
  <c r="AY875" s="1"/>
  <c r="AU687"/>
  <c r="AU781" s="1"/>
  <c r="AU875" s="1"/>
  <c r="AQ687"/>
  <c r="AQ781" s="1"/>
  <c r="AQ875" s="1"/>
  <c r="BG686"/>
  <c r="BG780" s="1"/>
  <c r="BG874" s="1"/>
  <c r="BC686"/>
  <c r="BC780" s="1"/>
  <c r="BC874" s="1"/>
  <c r="AY686"/>
  <c r="AY780" s="1"/>
  <c r="AY874" s="1"/>
  <c r="AU686"/>
  <c r="AU780" s="1"/>
  <c r="AU874" s="1"/>
  <c r="AQ686"/>
  <c r="AQ780" s="1"/>
  <c r="AQ874" s="1"/>
  <c r="BG685"/>
  <c r="BG779" s="1"/>
  <c r="BG873" s="1"/>
  <c r="BC685"/>
  <c r="BC779" s="1"/>
  <c r="BC873" s="1"/>
  <c r="AY685"/>
  <c r="AY779" s="1"/>
  <c r="AY873" s="1"/>
  <c r="AU685"/>
  <c r="AU779" s="1"/>
  <c r="AU873" s="1"/>
  <c r="AQ685"/>
  <c r="AQ779" s="1"/>
  <c r="AQ873" s="1"/>
  <c r="BG684"/>
  <c r="BG778" s="1"/>
  <c r="BG872" s="1"/>
  <c r="BC684"/>
  <c r="BC778" s="1"/>
  <c r="BC872" s="1"/>
  <c r="AY684"/>
  <c r="AY778" s="1"/>
  <c r="AY872" s="1"/>
  <c r="AU684"/>
  <c r="AU778" s="1"/>
  <c r="AU872" s="1"/>
  <c r="AQ684"/>
  <c r="AQ778" s="1"/>
  <c r="AQ872" s="1"/>
  <c r="BG683"/>
  <c r="BG777" s="1"/>
  <c r="BG871" s="1"/>
  <c r="BC683"/>
  <c r="BC777" s="1"/>
  <c r="BC871" s="1"/>
  <c r="AY683"/>
  <c r="AY777" s="1"/>
  <c r="AY871" s="1"/>
  <c r="AU683"/>
  <c r="AU777" s="1"/>
  <c r="AU871" s="1"/>
  <c r="AQ683"/>
  <c r="AQ777" s="1"/>
  <c r="AQ871" s="1"/>
  <c r="BG682"/>
  <c r="BG776" s="1"/>
  <c r="BG870" s="1"/>
  <c r="BC682"/>
  <c r="BC776" s="1"/>
  <c r="BC870" s="1"/>
  <c r="AY682"/>
  <c r="AY776" s="1"/>
  <c r="AY870" s="1"/>
  <c r="AU682"/>
  <c r="AU776" s="1"/>
  <c r="AU870" s="1"/>
  <c r="AQ682"/>
  <c r="AQ776" s="1"/>
  <c r="AQ870" s="1"/>
  <c r="BG681"/>
  <c r="BG775" s="1"/>
  <c r="BG869" s="1"/>
  <c r="BC681"/>
  <c r="BC775" s="1"/>
  <c r="BC869" s="1"/>
  <c r="AY681"/>
  <c r="AY775" s="1"/>
  <c r="AY869" s="1"/>
  <c r="AU681"/>
  <c r="AU775" s="1"/>
  <c r="AU869" s="1"/>
  <c r="AQ681"/>
  <c r="AQ775" s="1"/>
  <c r="AQ869" s="1"/>
  <c r="BG680"/>
  <c r="BG774" s="1"/>
  <c r="BG868" s="1"/>
  <c r="BC680"/>
  <c r="BC774" s="1"/>
  <c r="BC868" s="1"/>
  <c r="AY680"/>
  <c r="AY774" s="1"/>
  <c r="AY868" s="1"/>
  <c r="AU680"/>
  <c r="AU774" s="1"/>
  <c r="AU868" s="1"/>
  <c r="AQ680"/>
  <c r="AQ774" s="1"/>
  <c r="AQ868" s="1"/>
  <c r="BG679"/>
  <c r="BG773" s="1"/>
  <c r="BG867" s="1"/>
  <c r="BC679"/>
  <c r="BC773" s="1"/>
  <c r="BC867" s="1"/>
  <c r="AY679"/>
  <c r="AY773" s="1"/>
  <c r="AY867" s="1"/>
  <c r="AU679"/>
  <c r="AU773" s="1"/>
  <c r="AU867" s="1"/>
  <c r="AQ679"/>
  <c r="AQ773" s="1"/>
  <c r="AQ867" s="1"/>
  <c r="BG678"/>
  <c r="BG772" s="1"/>
  <c r="BG866" s="1"/>
  <c r="BC678"/>
  <c r="BC772" s="1"/>
  <c r="BC866" s="1"/>
  <c r="AY678"/>
  <c r="AY772" s="1"/>
  <c r="AY866" s="1"/>
  <c r="AU678"/>
  <c r="AU772" s="1"/>
  <c r="AU866" s="1"/>
  <c r="AQ678"/>
  <c r="AQ772" s="1"/>
  <c r="AQ866" s="1"/>
  <c r="BG677"/>
  <c r="BG771" s="1"/>
  <c r="BG865" s="1"/>
  <c r="BC677"/>
  <c r="BC771" s="1"/>
  <c r="BC865" s="1"/>
  <c r="AY677"/>
  <c r="AY771" s="1"/>
  <c r="AY865" s="1"/>
  <c r="AU677"/>
  <c r="AU771" s="1"/>
  <c r="AU865" s="1"/>
  <c r="AQ677"/>
  <c r="AQ771" s="1"/>
  <c r="AQ865" s="1"/>
  <c r="BG676"/>
  <c r="BG770" s="1"/>
  <c r="BG864" s="1"/>
  <c r="BC676"/>
  <c r="BC770" s="1"/>
  <c r="BC864" s="1"/>
  <c r="AY676"/>
  <c r="AY770" s="1"/>
  <c r="AY864" s="1"/>
  <c r="AU676"/>
  <c r="AU770" s="1"/>
  <c r="AU864" s="1"/>
  <c r="AQ676"/>
  <c r="AQ770" s="1"/>
  <c r="AQ864" s="1"/>
  <c r="BG675"/>
  <c r="BG769" s="1"/>
  <c r="BG863" s="1"/>
  <c r="BD675"/>
  <c r="BD769" s="1"/>
  <c r="BD863" s="1"/>
  <c r="BC675"/>
  <c r="BC769" s="1"/>
  <c r="BC863" s="1"/>
  <c r="AY675"/>
  <c r="AY769" s="1"/>
  <c r="AY863" s="1"/>
  <c r="AU675"/>
  <c r="AU769" s="1"/>
  <c r="AU863" s="1"/>
  <c r="AQ675"/>
  <c r="AQ769" s="1"/>
  <c r="AQ863" s="1"/>
  <c r="BE669"/>
  <c r="BA666"/>
  <c r="AW663"/>
  <c r="AS660"/>
  <c r="AO657"/>
  <c r="AW655"/>
  <c r="BE653"/>
  <c r="AS652"/>
  <c r="BA650"/>
  <c r="AO649"/>
  <c r="AW647"/>
  <c r="BE645"/>
  <c r="AS644"/>
  <c r="BA642"/>
  <c r="AO641"/>
  <c r="AW639"/>
  <c r="BE637"/>
  <c r="AS636"/>
  <c r="BA634"/>
  <c r="AO633"/>
  <c r="AW631"/>
  <c r="BE629"/>
  <c r="AS628"/>
  <c r="BG624"/>
  <c r="BG718" s="1"/>
  <c r="BG812" s="1"/>
  <c r="BG906" s="1"/>
  <c r="BG1000" s="1"/>
  <c r="BE1046" s="1"/>
  <c r="BE624"/>
  <c r="BC624"/>
  <c r="AY624"/>
  <c r="AW624"/>
  <c r="AU624"/>
  <c r="AS624"/>
  <c r="AS718" s="1"/>
  <c r="AR624"/>
  <c r="AR718" s="1"/>
  <c r="AR812" s="1"/>
  <c r="AR906" s="1"/>
  <c r="AQ624"/>
  <c r="AQ718" s="1"/>
  <c r="AQ812" s="1"/>
  <c r="AQ906" s="1"/>
  <c r="BG623"/>
  <c r="BE623"/>
  <c r="BE717" s="1"/>
  <c r="BE811" s="1"/>
  <c r="BC623"/>
  <c r="BA623"/>
  <c r="AY623"/>
  <c r="AV623"/>
  <c r="AV717" s="1"/>
  <c r="AV811" s="1"/>
  <c r="AV905" s="1"/>
  <c r="AU623"/>
  <c r="AU717" s="1"/>
  <c r="AU811" s="1"/>
  <c r="AU905" s="1"/>
  <c r="AQ623"/>
  <c r="AO623"/>
  <c r="AO717" s="1"/>
  <c r="BG622"/>
  <c r="BE622"/>
  <c r="BC622"/>
  <c r="AZ622"/>
  <c r="AZ716" s="1"/>
  <c r="AZ810" s="1"/>
  <c r="AZ904" s="1"/>
  <c r="AY622"/>
  <c r="AY716" s="1"/>
  <c r="AY810" s="1"/>
  <c r="AY904" s="1"/>
  <c r="AW622"/>
  <c r="AW668" s="1"/>
  <c r="AU622"/>
  <c r="AQ622"/>
  <c r="AO622"/>
  <c r="BG621"/>
  <c r="BE621"/>
  <c r="BE715" s="1"/>
  <c r="BD621"/>
  <c r="BD715" s="1"/>
  <c r="BD809" s="1"/>
  <c r="BD903" s="1"/>
  <c r="BC621"/>
  <c r="BC715" s="1"/>
  <c r="BC809" s="1"/>
  <c r="BC903" s="1"/>
  <c r="BA621"/>
  <c r="BA667" s="1"/>
  <c r="AY621"/>
  <c r="AU621"/>
  <c r="AS621"/>
  <c r="AQ621"/>
  <c r="AO621"/>
  <c r="AO715" s="1"/>
  <c r="BG620"/>
  <c r="BG714" s="1"/>
  <c r="BG808" s="1"/>
  <c r="BG902" s="1"/>
  <c r="BG996" s="1"/>
  <c r="BE1042" s="1"/>
  <c r="BC620"/>
  <c r="BA620"/>
  <c r="BA714" s="1"/>
  <c r="BA808" s="1"/>
  <c r="AY620"/>
  <c r="AW620"/>
  <c r="AU620"/>
  <c r="AR620"/>
  <c r="AR714" s="1"/>
  <c r="AR808" s="1"/>
  <c r="AR902" s="1"/>
  <c r="AQ620"/>
  <c r="AQ714" s="1"/>
  <c r="AQ808" s="1"/>
  <c r="AQ902" s="1"/>
  <c r="BG619"/>
  <c r="BE619"/>
  <c r="BE713" s="1"/>
  <c r="BC619"/>
  <c r="BA619"/>
  <c r="AY619"/>
  <c r="AV619"/>
  <c r="AV713" s="1"/>
  <c r="AV807" s="1"/>
  <c r="AV901" s="1"/>
  <c r="AU619"/>
  <c r="AU713" s="1"/>
  <c r="AU807" s="1"/>
  <c r="AU901" s="1"/>
  <c r="AS619"/>
  <c r="AS665" s="1"/>
  <c r="AQ619"/>
  <c r="BG618"/>
  <c r="BE618"/>
  <c r="BC618"/>
  <c r="BA618"/>
  <c r="BA712" s="1"/>
  <c r="AZ618"/>
  <c r="AZ712" s="1"/>
  <c r="AZ806" s="1"/>
  <c r="AZ900" s="1"/>
  <c r="AY618"/>
  <c r="AY712" s="1"/>
  <c r="AY806" s="1"/>
  <c r="AY900" s="1"/>
  <c r="AW618"/>
  <c r="AW664" s="1"/>
  <c r="AU618"/>
  <c r="AQ618"/>
  <c r="AO618"/>
  <c r="BG617"/>
  <c r="BE617"/>
  <c r="BE711" s="1"/>
  <c r="BD617"/>
  <c r="BD711" s="1"/>
  <c r="BD805" s="1"/>
  <c r="BD899" s="1"/>
  <c r="BC617"/>
  <c r="BC711" s="1"/>
  <c r="BC805" s="1"/>
  <c r="BC899" s="1"/>
  <c r="AY617"/>
  <c r="AW617"/>
  <c r="AW711" s="1"/>
  <c r="AW805" s="1"/>
  <c r="AU617"/>
  <c r="AS617"/>
  <c r="AQ617"/>
  <c r="BG616"/>
  <c r="BG710" s="1"/>
  <c r="BG804" s="1"/>
  <c r="BG898" s="1"/>
  <c r="BG992" s="1"/>
  <c r="BE1038" s="1"/>
  <c r="BC616"/>
  <c r="BA616"/>
  <c r="BA710" s="1"/>
  <c r="AY616"/>
  <c r="AW616"/>
  <c r="AU616"/>
  <c r="AR616"/>
  <c r="AR710" s="1"/>
  <c r="AR804" s="1"/>
  <c r="AR898" s="1"/>
  <c r="AQ616"/>
  <c r="AQ710" s="1"/>
  <c r="AQ804" s="1"/>
  <c r="AQ898" s="1"/>
  <c r="AO616"/>
  <c r="AO662" s="1"/>
  <c r="BG615"/>
  <c r="BC615"/>
  <c r="BA615"/>
  <c r="AY615"/>
  <c r="AW615"/>
  <c r="AW709" s="1"/>
  <c r="AV615"/>
  <c r="AV709" s="1"/>
  <c r="AV803" s="1"/>
  <c r="AV897" s="1"/>
  <c r="AU615"/>
  <c r="AU709" s="1"/>
  <c r="AU803" s="1"/>
  <c r="AU897" s="1"/>
  <c r="AS615"/>
  <c r="AS661" s="1"/>
  <c r="AQ615"/>
  <c r="BG614"/>
  <c r="BG708" s="1"/>
  <c r="BG802" s="1"/>
  <c r="BG896" s="1"/>
  <c r="BG990" s="1"/>
  <c r="BE1036" s="1"/>
  <c r="BE614"/>
  <c r="BC614"/>
  <c r="BA614"/>
  <c r="BA708" s="1"/>
  <c r="AZ614"/>
  <c r="AZ708" s="1"/>
  <c r="AZ802" s="1"/>
  <c r="AZ896" s="1"/>
  <c r="AY614"/>
  <c r="AY708" s="1"/>
  <c r="AY802" s="1"/>
  <c r="AY896" s="1"/>
  <c r="AU614"/>
  <c r="AS614"/>
  <c r="AS708" s="1"/>
  <c r="AS802" s="1"/>
  <c r="AQ614"/>
  <c r="AO614"/>
  <c r="BG613"/>
  <c r="BD613"/>
  <c r="BD707" s="1"/>
  <c r="BD801" s="1"/>
  <c r="BD895" s="1"/>
  <c r="BC613"/>
  <c r="BC707" s="1"/>
  <c r="BC801" s="1"/>
  <c r="BC895" s="1"/>
  <c r="AY613"/>
  <c r="AW613"/>
  <c r="AW707" s="1"/>
  <c r="AW753" s="1"/>
  <c r="AU613"/>
  <c r="AS613"/>
  <c r="AQ613"/>
  <c r="BG612"/>
  <c r="BG706" s="1"/>
  <c r="BG800" s="1"/>
  <c r="BG894" s="1"/>
  <c r="BG988" s="1"/>
  <c r="BE1034" s="1"/>
  <c r="BE612"/>
  <c r="BC612"/>
  <c r="AY612"/>
  <c r="AW612"/>
  <c r="AU612"/>
  <c r="AS612"/>
  <c r="AS706" s="1"/>
  <c r="AR612"/>
  <c r="AR706" s="1"/>
  <c r="AR800" s="1"/>
  <c r="AR894" s="1"/>
  <c r="AQ612"/>
  <c r="AQ706" s="1"/>
  <c r="AQ800" s="1"/>
  <c r="AQ894" s="1"/>
  <c r="AO612"/>
  <c r="AO658" s="1"/>
  <c r="BG611"/>
  <c r="BC611"/>
  <c r="BA611"/>
  <c r="AY611"/>
  <c r="AW611"/>
  <c r="AW657" s="1"/>
  <c r="AV611"/>
  <c r="AV705" s="1"/>
  <c r="AV799" s="1"/>
  <c r="AV893" s="1"/>
  <c r="AU611"/>
  <c r="AU705" s="1"/>
  <c r="AU799" s="1"/>
  <c r="AU893" s="1"/>
  <c r="AQ611"/>
  <c r="AO611"/>
  <c r="AO705" s="1"/>
  <c r="AO799" s="1"/>
  <c r="BG610"/>
  <c r="BG704" s="1"/>
  <c r="BG798" s="1"/>
  <c r="BG892" s="1"/>
  <c r="BG986" s="1"/>
  <c r="BE610"/>
  <c r="BC610"/>
  <c r="AZ610"/>
  <c r="AZ704" s="1"/>
  <c r="AZ798" s="1"/>
  <c r="AZ892" s="1"/>
  <c r="AY610"/>
  <c r="AY704" s="1"/>
  <c r="AY798" s="1"/>
  <c r="AY892" s="1"/>
  <c r="AV610"/>
  <c r="AV704" s="1"/>
  <c r="AV798" s="1"/>
  <c r="AV892" s="1"/>
  <c r="AU610"/>
  <c r="AS610"/>
  <c r="AS704" s="1"/>
  <c r="AS750" s="1"/>
  <c r="AQ610"/>
  <c r="BG609"/>
  <c r="BC609"/>
  <c r="BC703" s="1"/>
  <c r="BC797" s="1"/>
  <c r="BC891" s="1"/>
  <c r="BA609"/>
  <c r="BA655" s="1"/>
  <c r="AY609"/>
  <c r="AW609"/>
  <c r="AW703" s="1"/>
  <c r="AW797" s="1"/>
  <c r="AU609"/>
  <c r="AR609"/>
  <c r="AR703" s="1"/>
  <c r="AR797" s="1"/>
  <c r="AR891" s="1"/>
  <c r="AQ609"/>
  <c r="AO609"/>
  <c r="AO655" s="1"/>
  <c r="BG608"/>
  <c r="BG702" s="1"/>
  <c r="BG796" s="1"/>
  <c r="BG890" s="1"/>
  <c r="BC608"/>
  <c r="BA608"/>
  <c r="BA702" s="1"/>
  <c r="BA748" s="1"/>
  <c r="AY608"/>
  <c r="AW608"/>
  <c r="AV608"/>
  <c r="AV702" s="1"/>
  <c r="AV796" s="1"/>
  <c r="AV890" s="1"/>
  <c r="AU608"/>
  <c r="AS608"/>
  <c r="AS654" s="1"/>
  <c r="AQ608"/>
  <c r="AQ702" s="1"/>
  <c r="AQ796" s="1"/>
  <c r="AQ890" s="1"/>
  <c r="BG607"/>
  <c r="BE607"/>
  <c r="BE701" s="1"/>
  <c r="BE795" s="1"/>
  <c r="BC607"/>
  <c r="BA607"/>
  <c r="AZ607"/>
  <c r="AZ701" s="1"/>
  <c r="AZ795" s="1"/>
  <c r="AZ889" s="1"/>
  <c r="AY607"/>
  <c r="AU607"/>
  <c r="AU701" s="1"/>
  <c r="AU795" s="1"/>
  <c r="AU889" s="1"/>
  <c r="AS607"/>
  <c r="AS653" s="1"/>
  <c r="AQ607"/>
  <c r="AO607"/>
  <c r="AO701" s="1"/>
  <c r="BG606"/>
  <c r="BD606"/>
  <c r="BD700" s="1"/>
  <c r="BD794" s="1"/>
  <c r="BD888" s="1"/>
  <c r="BC606"/>
  <c r="AY606"/>
  <c r="AY700" s="1"/>
  <c r="AY794" s="1"/>
  <c r="AY888" s="1"/>
  <c r="AW606"/>
  <c r="AW652" s="1"/>
  <c r="AU606"/>
  <c r="AS606"/>
  <c r="AS700" s="1"/>
  <c r="AS794" s="1"/>
  <c r="AQ606"/>
  <c r="BG605"/>
  <c r="BE605"/>
  <c r="BE651" s="1"/>
  <c r="BC605"/>
  <c r="BC699" s="1"/>
  <c r="BC793" s="1"/>
  <c r="BC887" s="1"/>
  <c r="AY605"/>
  <c r="AW605"/>
  <c r="AW699" s="1"/>
  <c r="AU605"/>
  <c r="AS605"/>
  <c r="AR605"/>
  <c r="AR699" s="1"/>
  <c r="AR793" s="1"/>
  <c r="AR887" s="1"/>
  <c r="AQ605"/>
  <c r="AO605"/>
  <c r="AO651" s="1"/>
  <c r="BG604"/>
  <c r="BG698" s="1"/>
  <c r="BG792" s="1"/>
  <c r="BG886" s="1"/>
  <c r="BC604"/>
  <c r="BA604"/>
  <c r="BA698" s="1"/>
  <c r="BA792" s="1"/>
  <c r="AY604"/>
  <c r="AW604"/>
  <c r="AV604"/>
  <c r="AV698" s="1"/>
  <c r="AV792" s="1"/>
  <c r="AV886" s="1"/>
  <c r="AU604"/>
  <c r="AQ604"/>
  <c r="AQ698" s="1"/>
  <c r="AQ792" s="1"/>
  <c r="AQ886" s="1"/>
  <c r="AO604"/>
  <c r="AO650" s="1"/>
  <c r="BG603"/>
  <c r="BE603"/>
  <c r="BE697" s="1"/>
  <c r="BC603"/>
  <c r="AZ603"/>
  <c r="AZ697" s="1"/>
  <c r="AZ791" s="1"/>
  <c r="AZ885" s="1"/>
  <c r="AY603"/>
  <c r="AU603"/>
  <c r="AU697" s="1"/>
  <c r="AU791" s="1"/>
  <c r="AU885" s="1"/>
  <c r="AS603"/>
  <c r="AS649" s="1"/>
  <c r="AQ603"/>
  <c r="AO603"/>
  <c r="AO697" s="1"/>
  <c r="AO791" s="1"/>
  <c r="BG602"/>
  <c r="BD602"/>
  <c r="BD696" s="1"/>
  <c r="BD790" s="1"/>
  <c r="BD884" s="1"/>
  <c r="BC602"/>
  <c r="BA602"/>
  <c r="BA648" s="1"/>
  <c r="AY602"/>
  <c r="AY696" s="1"/>
  <c r="AY790" s="1"/>
  <c r="AY884" s="1"/>
  <c r="AU602"/>
  <c r="AS602"/>
  <c r="AS696" s="1"/>
  <c r="AQ602"/>
  <c r="AO602"/>
  <c r="BG601"/>
  <c r="BE601"/>
  <c r="BE695" s="1"/>
  <c r="BC601"/>
  <c r="AY601"/>
  <c r="AW601"/>
  <c r="AW695" s="1"/>
  <c r="AW789" s="1"/>
  <c r="AU601"/>
  <c r="AS601"/>
  <c r="AR601"/>
  <c r="AR695" s="1"/>
  <c r="AR789" s="1"/>
  <c r="AR883" s="1"/>
  <c r="AQ601"/>
  <c r="BG600"/>
  <c r="BE600"/>
  <c r="BC600"/>
  <c r="BA600"/>
  <c r="BA694" s="1"/>
  <c r="AY600"/>
  <c r="AV600"/>
  <c r="AV694" s="1"/>
  <c r="AV788" s="1"/>
  <c r="AV882" s="1"/>
  <c r="AU600"/>
  <c r="AQ600"/>
  <c r="AO600"/>
  <c r="BG599"/>
  <c r="BE599"/>
  <c r="BE693" s="1"/>
  <c r="BE787" s="1"/>
  <c r="BC599"/>
  <c r="AZ599"/>
  <c r="AZ693" s="1"/>
  <c r="AZ787" s="1"/>
  <c r="AZ881" s="1"/>
  <c r="AY599"/>
  <c r="AW599"/>
  <c r="AW693" s="1"/>
  <c r="AU599"/>
  <c r="AQ599"/>
  <c r="AO599"/>
  <c r="AO693" s="1"/>
  <c r="BG598"/>
  <c r="BE598"/>
  <c r="BD598"/>
  <c r="BD692" s="1"/>
  <c r="BD786" s="1"/>
  <c r="BD880" s="1"/>
  <c r="BC598"/>
  <c r="BA598"/>
  <c r="BA692" s="1"/>
  <c r="AY598"/>
  <c r="AU598"/>
  <c r="AS598"/>
  <c r="AS692" s="1"/>
  <c r="AS786" s="1"/>
  <c r="AQ598"/>
  <c r="AO598"/>
  <c r="BG597"/>
  <c r="BC597"/>
  <c r="BA597"/>
  <c r="AY597"/>
  <c r="AW597"/>
  <c r="AW691" s="1"/>
  <c r="AU597"/>
  <c r="AR597"/>
  <c r="AR691" s="1"/>
  <c r="AR785" s="1"/>
  <c r="AR879" s="1"/>
  <c r="AQ597"/>
  <c r="BG596"/>
  <c r="BE596"/>
  <c r="BC596"/>
  <c r="BA596"/>
  <c r="BA690" s="1"/>
  <c r="BA784" s="1"/>
  <c r="AY596"/>
  <c r="AV596"/>
  <c r="AV690" s="1"/>
  <c r="AV784" s="1"/>
  <c r="AV878" s="1"/>
  <c r="AU596"/>
  <c r="AS596"/>
  <c r="AS690" s="1"/>
  <c r="AQ596"/>
  <c r="BG595"/>
  <c r="BE595"/>
  <c r="BE689" s="1"/>
  <c r="BC595"/>
  <c r="BA595"/>
  <c r="AZ595"/>
  <c r="AZ689" s="1"/>
  <c r="AZ783" s="1"/>
  <c r="AZ877" s="1"/>
  <c r="AY595"/>
  <c r="AW595"/>
  <c r="AW689" s="1"/>
  <c r="AU595"/>
  <c r="AQ595"/>
  <c r="AO595"/>
  <c r="AO689" s="1"/>
  <c r="AO783" s="1"/>
  <c r="BG594"/>
  <c r="BE594"/>
  <c r="BD594"/>
  <c r="BD688" s="1"/>
  <c r="BD782" s="1"/>
  <c r="BD876" s="1"/>
  <c r="BC594"/>
  <c r="AY594"/>
  <c r="AW594"/>
  <c r="AU594"/>
  <c r="AS594"/>
  <c r="AS688" s="1"/>
  <c r="AQ594"/>
  <c r="BG593"/>
  <c r="BC593"/>
  <c r="BA593"/>
  <c r="AY593"/>
  <c r="AW593"/>
  <c r="AW687" s="1"/>
  <c r="AW781" s="1"/>
  <c r="AU593"/>
  <c r="AR593"/>
  <c r="AR687" s="1"/>
  <c r="AR781" s="1"/>
  <c r="AR875" s="1"/>
  <c r="AQ593"/>
  <c r="AO593"/>
  <c r="AO687" s="1"/>
  <c r="BG592"/>
  <c r="BC592"/>
  <c r="BA592"/>
  <c r="BA686" s="1"/>
  <c r="AY592"/>
  <c r="AW592"/>
  <c r="AV592"/>
  <c r="AV686" s="1"/>
  <c r="AV780" s="1"/>
  <c r="AV874" s="1"/>
  <c r="AU592"/>
  <c r="AS592"/>
  <c r="AS686" s="1"/>
  <c r="AQ592"/>
  <c r="BG591"/>
  <c r="BE591"/>
  <c r="BE685" s="1"/>
  <c r="BE779" s="1"/>
  <c r="BC591"/>
  <c r="BA591"/>
  <c r="AZ591"/>
  <c r="AZ685" s="1"/>
  <c r="AZ779" s="1"/>
  <c r="AZ873" s="1"/>
  <c r="AY591"/>
  <c r="AU591"/>
  <c r="AS591"/>
  <c r="AQ591"/>
  <c r="AO591"/>
  <c r="AO685" s="1"/>
  <c r="BG590"/>
  <c r="BD590"/>
  <c r="BD684" s="1"/>
  <c r="BD778" s="1"/>
  <c r="BD872" s="1"/>
  <c r="BC590"/>
  <c r="AY590"/>
  <c r="AW590"/>
  <c r="AU590"/>
  <c r="AS590"/>
  <c r="AS684" s="1"/>
  <c r="AS778" s="1"/>
  <c r="AQ590"/>
  <c r="BG589"/>
  <c r="BE589"/>
  <c r="BE683" s="1"/>
  <c r="BC589"/>
  <c r="AY589"/>
  <c r="AW589"/>
  <c r="AW683" s="1"/>
  <c r="AU589"/>
  <c r="AS589"/>
  <c r="AR589"/>
  <c r="AR683" s="1"/>
  <c r="AR777" s="1"/>
  <c r="AR871" s="1"/>
  <c r="AQ589"/>
  <c r="AO589"/>
  <c r="AO683" s="1"/>
  <c r="BG588"/>
  <c r="BC588"/>
  <c r="BA588"/>
  <c r="BA682" s="1"/>
  <c r="BA776" s="1"/>
  <c r="AY588"/>
  <c r="AW588"/>
  <c r="AV588"/>
  <c r="AV682" s="1"/>
  <c r="AV776" s="1"/>
  <c r="AV870" s="1"/>
  <c r="AU588"/>
  <c r="AQ588"/>
  <c r="AO588"/>
  <c r="BG587"/>
  <c r="BE587"/>
  <c r="BE681" s="1"/>
  <c r="BC587"/>
  <c r="AZ587"/>
  <c r="AZ681" s="1"/>
  <c r="AZ775" s="1"/>
  <c r="AZ869" s="1"/>
  <c r="AY587"/>
  <c r="AU587"/>
  <c r="AS587"/>
  <c r="AQ587"/>
  <c r="AO587"/>
  <c r="AO681" s="1"/>
  <c r="AO775" s="1"/>
  <c r="BG586"/>
  <c r="BD586"/>
  <c r="BD680" s="1"/>
  <c r="BD774" s="1"/>
  <c r="BD868" s="1"/>
  <c r="BC586"/>
  <c r="BA586"/>
  <c r="BA680" s="1"/>
  <c r="AY586"/>
  <c r="AU586"/>
  <c r="AS586"/>
  <c r="AS680" s="1"/>
  <c r="AQ586"/>
  <c r="AO586"/>
  <c r="BG585"/>
  <c r="BE585"/>
  <c r="BE679" s="1"/>
  <c r="BC585"/>
  <c r="AY585"/>
  <c r="AW585"/>
  <c r="AW679" s="1"/>
  <c r="AW773" s="1"/>
  <c r="AU585"/>
  <c r="AS585"/>
  <c r="AR585"/>
  <c r="AR679" s="1"/>
  <c r="AR773" s="1"/>
  <c r="AR867" s="1"/>
  <c r="AQ585"/>
  <c r="BG584"/>
  <c r="BE584"/>
  <c r="BC584"/>
  <c r="BA584"/>
  <c r="BA678" s="1"/>
  <c r="AY584"/>
  <c r="AV584"/>
  <c r="AV678" s="1"/>
  <c r="AV772" s="1"/>
  <c r="AV866" s="1"/>
  <c r="AU584"/>
  <c r="AQ584"/>
  <c r="AO584"/>
  <c r="BG583"/>
  <c r="BE583"/>
  <c r="BE677" s="1"/>
  <c r="BE771" s="1"/>
  <c r="BC583"/>
  <c r="AZ583"/>
  <c r="AZ677" s="1"/>
  <c r="AZ771" s="1"/>
  <c r="AZ865" s="1"/>
  <c r="AY583"/>
  <c r="AW583"/>
  <c r="AW677" s="1"/>
  <c r="AU583"/>
  <c r="AQ583"/>
  <c r="AO583"/>
  <c r="AO677" s="1"/>
  <c r="BG582"/>
  <c r="BE582"/>
  <c r="BD582"/>
  <c r="BD676" s="1"/>
  <c r="BD770" s="1"/>
  <c r="BD864" s="1"/>
  <c r="BC582"/>
  <c r="BA582"/>
  <c r="BA676" s="1"/>
  <c r="AY582"/>
  <c r="AU582"/>
  <c r="AS582"/>
  <c r="AS676" s="1"/>
  <c r="AS770" s="1"/>
  <c r="AQ582"/>
  <c r="AO582"/>
  <c r="BG581"/>
  <c r="BC581"/>
  <c r="BA581"/>
  <c r="AY581"/>
  <c r="AW581"/>
  <c r="AW675" s="1"/>
  <c r="AU581"/>
  <c r="AR581"/>
  <c r="AR675" s="1"/>
  <c r="AR769" s="1"/>
  <c r="AR863" s="1"/>
  <c r="AQ581"/>
  <c r="AW576"/>
  <c r="AO576"/>
  <c r="BA575"/>
  <c r="AO575"/>
  <c r="BE574"/>
  <c r="AW574"/>
  <c r="AO574"/>
  <c r="BE573"/>
  <c r="AS573"/>
  <c r="BE572"/>
  <c r="AW572"/>
  <c r="BE571"/>
  <c r="BA571"/>
  <c r="AS571"/>
  <c r="BE570"/>
  <c r="BA570"/>
  <c r="AO570"/>
  <c r="BA569"/>
  <c r="AS569"/>
  <c r="BA568"/>
  <c r="AW568"/>
  <c r="AO568"/>
  <c r="BA567"/>
  <c r="AW567"/>
  <c r="AO567"/>
  <c r="BE566"/>
  <c r="AW566"/>
  <c r="AO566"/>
  <c r="AW565"/>
  <c r="AS565"/>
  <c r="BE564"/>
  <c r="AW564"/>
  <c r="AS564"/>
  <c r="BA563"/>
  <c r="AS563"/>
  <c r="BE562"/>
  <c r="AS562"/>
  <c r="BA561"/>
  <c r="AW561"/>
  <c r="AO561"/>
  <c r="BA560"/>
  <c r="AW560"/>
  <c r="AO560"/>
  <c r="BE559"/>
  <c r="AO559"/>
  <c r="AW558"/>
  <c r="AS558"/>
  <c r="BE557"/>
  <c r="AW557"/>
  <c r="AS557"/>
  <c r="BA556"/>
  <c r="BE555"/>
  <c r="AS555"/>
  <c r="AO555"/>
  <c r="BA554"/>
  <c r="AS554"/>
  <c r="AO554"/>
  <c r="BA553"/>
  <c r="AW553"/>
  <c r="BA552"/>
  <c r="AO552"/>
  <c r="BE551"/>
  <c r="AW551"/>
  <c r="AO551"/>
  <c r="BE550"/>
  <c r="AS550"/>
  <c r="AW549"/>
  <c r="BE548"/>
  <c r="BA548"/>
  <c r="AS548"/>
  <c r="BE547"/>
  <c r="BA547"/>
  <c r="AS547"/>
  <c r="AO547"/>
  <c r="AS546"/>
  <c r="BA545"/>
  <c r="AW545"/>
  <c r="AO545"/>
  <c r="BA544"/>
  <c r="AW544"/>
  <c r="BE543"/>
  <c r="AO543"/>
  <c r="AW542"/>
  <c r="AS542"/>
  <c r="BE541"/>
  <c r="AW541"/>
  <c r="AS541"/>
  <c r="BE540"/>
  <c r="BA540"/>
  <c r="BE539"/>
  <c r="AS539"/>
  <c r="AO539"/>
  <c r="BA538"/>
  <c r="AS538"/>
  <c r="AO538"/>
  <c r="AW537"/>
  <c r="BA536"/>
  <c r="AO536"/>
  <c r="BE535"/>
  <c r="AW535"/>
  <c r="AO535"/>
  <c r="BE534"/>
  <c r="AW534"/>
  <c r="AS534"/>
  <c r="AW533"/>
  <c r="AX533" s="1"/>
  <c r="BH530"/>
  <c r="BH624" s="1"/>
  <c r="BH718" s="1"/>
  <c r="BH812" s="1"/>
  <c r="BH906" s="1"/>
  <c r="BH1000" s="1"/>
  <c r="BF530"/>
  <c r="BF624" s="1"/>
  <c r="BF718" s="1"/>
  <c r="BF812" s="1"/>
  <c r="BF906" s="1"/>
  <c r="BF1000" s="1"/>
  <c r="BE530"/>
  <c r="BE576" s="1"/>
  <c r="BD530"/>
  <c r="BD624" s="1"/>
  <c r="BD718" s="1"/>
  <c r="BD812" s="1"/>
  <c r="BD906" s="1"/>
  <c r="BA530"/>
  <c r="AZ530"/>
  <c r="AZ624" s="1"/>
  <c r="AZ718" s="1"/>
  <c r="AZ812" s="1"/>
  <c r="AZ906" s="1"/>
  <c r="AX530"/>
  <c r="AX624" s="1"/>
  <c r="AX718" s="1"/>
  <c r="AX812" s="1"/>
  <c r="AX906" s="1"/>
  <c r="AX1000" s="1"/>
  <c r="AW530"/>
  <c r="AV530"/>
  <c r="AV624" s="1"/>
  <c r="AV718" s="1"/>
  <c r="AV812" s="1"/>
  <c r="AV906" s="1"/>
  <c r="AT530"/>
  <c r="AT624" s="1"/>
  <c r="AT718" s="1"/>
  <c r="AT812" s="1"/>
  <c r="AT906" s="1"/>
  <c r="AT1000" s="1"/>
  <c r="AS530"/>
  <c r="AS576" s="1"/>
  <c r="AR530"/>
  <c r="AP530"/>
  <c r="AP624" s="1"/>
  <c r="AP718" s="1"/>
  <c r="AP812" s="1"/>
  <c r="AP906" s="1"/>
  <c r="AP1000" s="1"/>
  <c r="AO530"/>
  <c r="AO624" s="1"/>
  <c r="BH529"/>
  <c r="BH623" s="1"/>
  <c r="BH717" s="1"/>
  <c r="BH811" s="1"/>
  <c r="BH905" s="1"/>
  <c r="BH999" s="1"/>
  <c r="BE529"/>
  <c r="BF529" s="1"/>
  <c r="BF623" s="1"/>
  <c r="BF717" s="1"/>
  <c r="BF811" s="1"/>
  <c r="BF905" s="1"/>
  <c r="BF999" s="1"/>
  <c r="BD529"/>
  <c r="BD623" s="1"/>
  <c r="BD717" s="1"/>
  <c r="BD811" s="1"/>
  <c r="BD905" s="1"/>
  <c r="BB529"/>
  <c r="BB623" s="1"/>
  <c r="BB717" s="1"/>
  <c r="BB811" s="1"/>
  <c r="BB905" s="1"/>
  <c r="BB999" s="1"/>
  <c r="BA529"/>
  <c r="AZ529"/>
  <c r="AZ623" s="1"/>
  <c r="AZ717" s="1"/>
  <c r="AZ811" s="1"/>
  <c r="AZ905" s="1"/>
  <c r="AX529"/>
  <c r="AX623" s="1"/>
  <c r="AX717" s="1"/>
  <c r="AX811" s="1"/>
  <c r="AX905" s="1"/>
  <c r="AX999" s="1"/>
  <c r="AW529"/>
  <c r="AW623" s="1"/>
  <c r="AV529"/>
  <c r="AS529"/>
  <c r="AR529"/>
  <c r="AR623" s="1"/>
  <c r="AR717" s="1"/>
  <c r="AR811" s="1"/>
  <c r="AR905" s="1"/>
  <c r="AO529"/>
  <c r="AP529" s="1"/>
  <c r="AP623" s="1"/>
  <c r="AP717" s="1"/>
  <c r="AP811" s="1"/>
  <c r="AP905" s="1"/>
  <c r="AP999" s="1"/>
  <c r="BH528"/>
  <c r="BH622" s="1"/>
  <c r="BH716" s="1"/>
  <c r="BH810" s="1"/>
  <c r="BH904" s="1"/>
  <c r="BH998" s="1"/>
  <c r="BF528"/>
  <c r="BF622" s="1"/>
  <c r="BF716" s="1"/>
  <c r="BF810" s="1"/>
  <c r="BF904" s="1"/>
  <c r="BF998" s="1"/>
  <c r="BE528"/>
  <c r="BD528"/>
  <c r="BD622" s="1"/>
  <c r="BD716" s="1"/>
  <c r="BD810" s="1"/>
  <c r="BD904" s="1"/>
  <c r="BA528"/>
  <c r="AZ528"/>
  <c r="AX528"/>
  <c r="AX622" s="1"/>
  <c r="AX716" s="1"/>
  <c r="AX810" s="1"/>
  <c r="AX904" s="1"/>
  <c r="AX998" s="1"/>
  <c r="AW528"/>
  <c r="AV528"/>
  <c r="AV622" s="1"/>
  <c r="AV716" s="1"/>
  <c r="AV810" s="1"/>
  <c r="AV904" s="1"/>
  <c r="AS528"/>
  <c r="AT528" s="1"/>
  <c r="AT622" s="1"/>
  <c r="AT716" s="1"/>
  <c r="AT810" s="1"/>
  <c r="AT904" s="1"/>
  <c r="AT998" s="1"/>
  <c r="AR528"/>
  <c r="AR622" s="1"/>
  <c r="AR716" s="1"/>
  <c r="AR810" s="1"/>
  <c r="AR904" s="1"/>
  <c r="AP528"/>
  <c r="AP622" s="1"/>
  <c r="AP716" s="1"/>
  <c r="AP810" s="1"/>
  <c r="AP904" s="1"/>
  <c r="AP998" s="1"/>
  <c r="AO528"/>
  <c r="BH527"/>
  <c r="BH621" s="1"/>
  <c r="BH715" s="1"/>
  <c r="BH809" s="1"/>
  <c r="BH903" s="1"/>
  <c r="BH997" s="1"/>
  <c r="BF527"/>
  <c r="BF621" s="1"/>
  <c r="BF715" s="1"/>
  <c r="BF809" s="1"/>
  <c r="BF903" s="1"/>
  <c r="BF997" s="1"/>
  <c r="BE527"/>
  <c r="BD527"/>
  <c r="BB527"/>
  <c r="BB621" s="1"/>
  <c r="BB715" s="1"/>
  <c r="BB809" s="1"/>
  <c r="BB903" s="1"/>
  <c r="BB997" s="1"/>
  <c r="BA527"/>
  <c r="BA573" s="1"/>
  <c r="AZ527"/>
  <c r="AZ621" s="1"/>
  <c r="AZ715" s="1"/>
  <c r="AZ809" s="1"/>
  <c r="AZ903" s="1"/>
  <c r="AW527"/>
  <c r="AW573" s="1"/>
  <c r="AV527"/>
  <c r="AV621" s="1"/>
  <c r="AV715" s="1"/>
  <c r="AV809" s="1"/>
  <c r="AV903" s="1"/>
  <c r="AT527"/>
  <c r="AT621" s="1"/>
  <c r="AT715" s="1"/>
  <c r="AT809" s="1"/>
  <c r="AT903" s="1"/>
  <c r="AT997" s="1"/>
  <c r="AS527"/>
  <c r="AR527"/>
  <c r="AR621" s="1"/>
  <c r="AR715" s="1"/>
  <c r="AR809" s="1"/>
  <c r="AR903" s="1"/>
  <c r="AP527"/>
  <c r="AP621" s="1"/>
  <c r="AP715" s="1"/>
  <c r="AP809" s="1"/>
  <c r="AP903" s="1"/>
  <c r="AP997" s="1"/>
  <c r="AO527"/>
  <c r="AO573" s="1"/>
  <c r="BH526"/>
  <c r="BH620" s="1"/>
  <c r="BH714" s="1"/>
  <c r="BH808" s="1"/>
  <c r="BH902" s="1"/>
  <c r="BH996" s="1"/>
  <c r="BF526"/>
  <c r="BF620" s="1"/>
  <c r="BF714" s="1"/>
  <c r="BF808" s="1"/>
  <c r="BF902" s="1"/>
  <c r="BF996" s="1"/>
  <c r="BE526"/>
  <c r="BE620" s="1"/>
  <c r="BD526"/>
  <c r="BD620" s="1"/>
  <c r="BD714" s="1"/>
  <c r="BD808" s="1"/>
  <c r="BD902" s="1"/>
  <c r="BA526"/>
  <c r="BB526" s="1"/>
  <c r="BB620" s="1"/>
  <c r="BB714" s="1"/>
  <c r="BB808" s="1"/>
  <c r="BB902" s="1"/>
  <c r="BB996" s="1"/>
  <c r="AZ526"/>
  <c r="AZ620" s="1"/>
  <c r="AZ714" s="1"/>
  <c r="AZ808" s="1"/>
  <c r="AZ902" s="1"/>
  <c r="AX526"/>
  <c r="AX620" s="1"/>
  <c r="AX714" s="1"/>
  <c r="AX808" s="1"/>
  <c r="AX902" s="1"/>
  <c r="AX996" s="1"/>
  <c r="AW526"/>
  <c r="AV526"/>
  <c r="AV620" s="1"/>
  <c r="AV714" s="1"/>
  <c r="AV808" s="1"/>
  <c r="AV902" s="1"/>
  <c r="AT526"/>
  <c r="AT620" s="1"/>
  <c r="AT714" s="1"/>
  <c r="AT808" s="1"/>
  <c r="AT902" s="1"/>
  <c r="AT996" s="1"/>
  <c r="AS526"/>
  <c r="AS620" s="1"/>
  <c r="AR526"/>
  <c r="AO526"/>
  <c r="BH525"/>
  <c r="BH619" s="1"/>
  <c r="BH713" s="1"/>
  <c r="BH807" s="1"/>
  <c r="BH901" s="1"/>
  <c r="BH995" s="1"/>
  <c r="BE525"/>
  <c r="BF525" s="1"/>
  <c r="BF619" s="1"/>
  <c r="BF713" s="1"/>
  <c r="BF807" s="1"/>
  <c r="BF901" s="1"/>
  <c r="BF995" s="1"/>
  <c r="BD525"/>
  <c r="BD619" s="1"/>
  <c r="BD713" s="1"/>
  <c r="BD807" s="1"/>
  <c r="BD901" s="1"/>
  <c r="BB525"/>
  <c r="BB619" s="1"/>
  <c r="BB713" s="1"/>
  <c r="BB807" s="1"/>
  <c r="BB901" s="1"/>
  <c r="BB995" s="1"/>
  <c r="BA525"/>
  <c r="AZ525"/>
  <c r="AZ619" s="1"/>
  <c r="AZ713" s="1"/>
  <c r="AZ807" s="1"/>
  <c r="AZ901" s="1"/>
  <c r="AW525"/>
  <c r="AV525"/>
  <c r="AT525"/>
  <c r="AT619" s="1"/>
  <c r="AT713" s="1"/>
  <c r="AT807" s="1"/>
  <c r="AT901" s="1"/>
  <c r="AT995" s="1"/>
  <c r="AS525"/>
  <c r="AR525"/>
  <c r="AR619" s="1"/>
  <c r="AR713" s="1"/>
  <c r="AR807" s="1"/>
  <c r="AR901" s="1"/>
  <c r="AO525"/>
  <c r="AP525" s="1"/>
  <c r="AP619" s="1"/>
  <c r="AP713" s="1"/>
  <c r="AP807" s="1"/>
  <c r="AP901" s="1"/>
  <c r="AP995" s="1"/>
  <c r="BH524"/>
  <c r="BH618" s="1"/>
  <c r="BH712" s="1"/>
  <c r="BH806" s="1"/>
  <c r="BH900" s="1"/>
  <c r="BH994" s="1"/>
  <c r="BF524"/>
  <c r="BF618" s="1"/>
  <c r="BF712" s="1"/>
  <c r="BF806" s="1"/>
  <c r="BF900" s="1"/>
  <c r="BF994" s="1"/>
  <c r="BE524"/>
  <c r="BD524"/>
  <c r="BD618" s="1"/>
  <c r="BD712" s="1"/>
  <c r="BD806" s="1"/>
  <c r="BD900" s="1"/>
  <c r="BB524"/>
  <c r="BB618" s="1"/>
  <c r="BB712" s="1"/>
  <c r="BB806" s="1"/>
  <c r="BB900" s="1"/>
  <c r="BB994" s="1"/>
  <c r="BA524"/>
  <c r="AZ524"/>
  <c r="AX524"/>
  <c r="AX618" s="1"/>
  <c r="AX712" s="1"/>
  <c r="AX806" s="1"/>
  <c r="AX900" s="1"/>
  <c r="AX994" s="1"/>
  <c r="AW524"/>
  <c r="AW570" s="1"/>
  <c r="AV524"/>
  <c r="AV618" s="1"/>
  <c r="AV712" s="1"/>
  <c r="AV806" s="1"/>
  <c r="AV900" s="1"/>
  <c r="AS524"/>
  <c r="AR524"/>
  <c r="AR618" s="1"/>
  <c r="AR712" s="1"/>
  <c r="AR806" s="1"/>
  <c r="AR900" s="1"/>
  <c r="AP524"/>
  <c r="AP618" s="1"/>
  <c r="AP712" s="1"/>
  <c r="AP806" s="1"/>
  <c r="AP900" s="1"/>
  <c r="AP994" s="1"/>
  <c r="AO524"/>
  <c r="BH523"/>
  <c r="BH617" s="1"/>
  <c r="BH711" s="1"/>
  <c r="BH805" s="1"/>
  <c r="BH899" s="1"/>
  <c r="BH993" s="1"/>
  <c r="BF523"/>
  <c r="BF617" s="1"/>
  <c r="BF711" s="1"/>
  <c r="BF805" s="1"/>
  <c r="BF899" s="1"/>
  <c r="BF993" s="1"/>
  <c r="BE523"/>
  <c r="BE569" s="1"/>
  <c r="BD523"/>
  <c r="BB523"/>
  <c r="BB617" s="1"/>
  <c r="BB711" s="1"/>
  <c r="BB805" s="1"/>
  <c r="BB899" s="1"/>
  <c r="BB993" s="1"/>
  <c r="BA523"/>
  <c r="BA617" s="1"/>
  <c r="AZ523"/>
  <c r="AZ617" s="1"/>
  <c r="AZ711" s="1"/>
  <c r="AZ805" s="1"/>
  <c r="AZ899" s="1"/>
  <c r="AW523"/>
  <c r="AX523" s="1"/>
  <c r="AX617" s="1"/>
  <c r="AX711" s="1"/>
  <c r="AX805" s="1"/>
  <c r="AX899" s="1"/>
  <c r="AX993" s="1"/>
  <c r="AV523"/>
  <c r="AV617" s="1"/>
  <c r="AV711" s="1"/>
  <c r="AV805" s="1"/>
  <c r="AV899" s="1"/>
  <c r="AT523"/>
  <c r="AT617" s="1"/>
  <c r="AT711" s="1"/>
  <c r="AT805" s="1"/>
  <c r="AT899" s="1"/>
  <c r="AT993" s="1"/>
  <c r="AS523"/>
  <c r="AR523"/>
  <c r="AR617" s="1"/>
  <c r="AR711" s="1"/>
  <c r="AR805" s="1"/>
  <c r="AR899" s="1"/>
  <c r="AP523"/>
  <c r="AP617" s="1"/>
  <c r="AP711" s="1"/>
  <c r="AP805" s="1"/>
  <c r="AP899" s="1"/>
  <c r="AP993" s="1"/>
  <c r="AO523"/>
  <c r="AO617" s="1"/>
  <c r="BH522"/>
  <c r="BH616" s="1"/>
  <c r="BH710" s="1"/>
  <c r="BH804" s="1"/>
  <c r="BH898" s="1"/>
  <c r="BH992" s="1"/>
  <c r="BE522"/>
  <c r="BD522"/>
  <c r="BD616" s="1"/>
  <c r="BD710" s="1"/>
  <c r="BD804" s="1"/>
  <c r="BD898" s="1"/>
  <c r="BA522"/>
  <c r="BB522" s="1"/>
  <c r="BB616" s="1"/>
  <c r="BB710" s="1"/>
  <c r="BB804" s="1"/>
  <c r="BB898" s="1"/>
  <c r="BB992" s="1"/>
  <c r="AZ522"/>
  <c r="AZ616" s="1"/>
  <c r="AZ710" s="1"/>
  <c r="AZ804" s="1"/>
  <c r="AZ898" s="1"/>
  <c r="AX522"/>
  <c r="AX616" s="1"/>
  <c r="AX710" s="1"/>
  <c r="AX804" s="1"/>
  <c r="AX898" s="1"/>
  <c r="AX992" s="1"/>
  <c r="AW522"/>
  <c r="AV522"/>
  <c r="AV616" s="1"/>
  <c r="AV710" s="1"/>
  <c r="AV804" s="1"/>
  <c r="AV898" s="1"/>
  <c r="AS522"/>
  <c r="AR522"/>
  <c r="AP522"/>
  <c r="AP616" s="1"/>
  <c r="AP710" s="1"/>
  <c r="AP804" s="1"/>
  <c r="AP898" s="1"/>
  <c r="AP992" s="1"/>
  <c r="AO522"/>
  <c r="BH521"/>
  <c r="BH615" s="1"/>
  <c r="BH709" s="1"/>
  <c r="BH803" s="1"/>
  <c r="BH897" s="1"/>
  <c r="BH991" s="1"/>
  <c r="BE521"/>
  <c r="BF521" s="1"/>
  <c r="BF615" s="1"/>
  <c r="BF709" s="1"/>
  <c r="BF803" s="1"/>
  <c r="BF897" s="1"/>
  <c r="BF991" s="1"/>
  <c r="BD521"/>
  <c r="BD615" s="1"/>
  <c r="BD709" s="1"/>
  <c r="BD803" s="1"/>
  <c r="BD897" s="1"/>
  <c r="BB521"/>
  <c r="BB615" s="1"/>
  <c r="BB709" s="1"/>
  <c r="BB803" s="1"/>
  <c r="BB897" s="1"/>
  <c r="BB991" s="1"/>
  <c r="BA521"/>
  <c r="AZ521"/>
  <c r="AZ615" s="1"/>
  <c r="AZ709" s="1"/>
  <c r="AZ803" s="1"/>
  <c r="AZ897" s="1"/>
  <c r="AX521"/>
  <c r="AX615" s="1"/>
  <c r="AX709" s="1"/>
  <c r="AX803" s="1"/>
  <c r="AX897" s="1"/>
  <c r="AX991" s="1"/>
  <c r="AW521"/>
  <c r="AV521"/>
  <c r="AT521"/>
  <c r="AT615" s="1"/>
  <c r="AT709" s="1"/>
  <c r="AT803" s="1"/>
  <c r="AT897" s="1"/>
  <c r="AT991" s="1"/>
  <c r="AS521"/>
  <c r="AS567" s="1"/>
  <c r="AR521"/>
  <c r="AR615" s="1"/>
  <c r="AR709" s="1"/>
  <c r="AR803" s="1"/>
  <c r="AR897" s="1"/>
  <c r="AO521"/>
  <c r="BH520"/>
  <c r="BH614" s="1"/>
  <c r="BH708" s="1"/>
  <c r="BH802" s="1"/>
  <c r="BH896" s="1"/>
  <c r="BH990" s="1"/>
  <c r="BF520"/>
  <c r="BF614" s="1"/>
  <c r="BF708" s="1"/>
  <c r="BF802" s="1"/>
  <c r="BF896" s="1"/>
  <c r="BF990" s="1"/>
  <c r="BE520"/>
  <c r="BD520"/>
  <c r="BD614" s="1"/>
  <c r="BD708" s="1"/>
  <c r="BD802" s="1"/>
  <c r="BD896" s="1"/>
  <c r="BB520"/>
  <c r="BB614" s="1"/>
  <c r="BB708" s="1"/>
  <c r="BB802" s="1"/>
  <c r="BB896" s="1"/>
  <c r="BB990" s="1"/>
  <c r="BA520"/>
  <c r="BA566" s="1"/>
  <c r="AZ520"/>
  <c r="AX520"/>
  <c r="AX614" s="1"/>
  <c r="AX708" s="1"/>
  <c r="AX802" s="1"/>
  <c r="AX896" s="1"/>
  <c r="AX990" s="1"/>
  <c r="AW520"/>
  <c r="AW614" s="1"/>
  <c r="AV520"/>
  <c r="AV614" s="1"/>
  <c r="AV708" s="1"/>
  <c r="AV802" s="1"/>
  <c r="AV896" s="1"/>
  <c r="AS520"/>
  <c r="AT520" s="1"/>
  <c r="AT614" s="1"/>
  <c r="AT708" s="1"/>
  <c r="AT802" s="1"/>
  <c r="AT896" s="1"/>
  <c r="AT990" s="1"/>
  <c r="AR520"/>
  <c r="AR614" s="1"/>
  <c r="AR708" s="1"/>
  <c r="AR802" s="1"/>
  <c r="AR896" s="1"/>
  <c r="AP520"/>
  <c r="AP614" s="1"/>
  <c r="AP708" s="1"/>
  <c r="AP802" s="1"/>
  <c r="AP896" s="1"/>
  <c r="AP990" s="1"/>
  <c r="AO520"/>
  <c r="BH519"/>
  <c r="BH613" s="1"/>
  <c r="BH707" s="1"/>
  <c r="BH801" s="1"/>
  <c r="BH895" s="1"/>
  <c r="BH989" s="1"/>
  <c r="BF519"/>
  <c r="BF613" s="1"/>
  <c r="BF707" s="1"/>
  <c r="BF801" s="1"/>
  <c r="BF895" s="1"/>
  <c r="BF989" s="1"/>
  <c r="BE519"/>
  <c r="BE613" s="1"/>
  <c r="BD519"/>
  <c r="BA519"/>
  <c r="AZ519"/>
  <c r="AZ613" s="1"/>
  <c r="AZ707" s="1"/>
  <c r="AZ801" s="1"/>
  <c r="AZ895" s="1"/>
  <c r="AW519"/>
  <c r="AX519" s="1"/>
  <c r="AX613" s="1"/>
  <c r="AX707" s="1"/>
  <c r="AX801" s="1"/>
  <c r="AX895" s="1"/>
  <c r="AX989" s="1"/>
  <c r="AV519"/>
  <c r="AV613" s="1"/>
  <c r="AV707" s="1"/>
  <c r="AV801" s="1"/>
  <c r="AV895" s="1"/>
  <c r="AT519"/>
  <c r="AT613" s="1"/>
  <c r="AT707" s="1"/>
  <c r="AT801" s="1"/>
  <c r="AT895" s="1"/>
  <c r="AT989" s="1"/>
  <c r="AS519"/>
  <c r="AR519"/>
  <c r="AR613" s="1"/>
  <c r="AR707" s="1"/>
  <c r="AR801" s="1"/>
  <c r="AR895" s="1"/>
  <c r="AO519"/>
  <c r="BH518"/>
  <c r="BH612" s="1"/>
  <c r="BH706" s="1"/>
  <c r="BH800" s="1"/>
  <c r="BH894" s="1"/>
  <c r="BH988" s="1"/>
  <c r="BF518"/>
  <c r="BF612" s="1"/>
  <c r="BF706" s="1"/>
  <c r="BF800" s="1"/>
  <c r="BF894" s="1"/>
  <c r="BF988" s="1"/>
  <c r="BE518"/>
  <c r="BD518"/>
  <c r="BD612" s="1"/>
  <c r="BD706" s="1"/>
  <c r="BD800" s="1"/>
  <c r="BD894" s="1"/>
  <c r="BA518"/>
  <c r="BB518" s="1"/>
  <c r="BB612" s="1"/>
  <c r="BB706" s="1"/>
  <c r="BB800" s="1"/>
  <c r="BB894" s="1"/>
  <c r="BB988" s="1"/>
  <c r="AZ518"/>
  <c r="AZ612" s="1"/>
  <c r="AZ706" s="1"/>
  <c r="AZ800" s="1"/>
  <c r="AZ894" s="1"/>
  <c r="AX518"/>
  <c r="AX612" s="1"/>
  <c r="AX706" s="1"/>
  <c r="AX800" s="1"/>
  <c r="AX894" s="1"/>
  <c r="AX988" s="1"/>
  <c r="AW518"/>
  <c r="AV518"/>
  <c r="AV612" s="1"/>
  <c r="AV706" s="1"/>
  <c r="AV800" s="1"/>
  <c r="AV894" s="1"/>
  <c r="AT518"/>
  <c r="AT612" s="1"/>
  <c r="AT706" s="1"/>
  <c r="AT800" s="1"/>
  <c r="AT894" s="1"/>
  <c r="AT988" s="1"/>
  <c r="AS518"/>
  <c r="AR518"/>
  <c r="AP518"/>
  <c r="AP612" s="1"/>
  <c r="AP706" s="1"/>
  <c r="AP800" s="1"/>
  <c r="AP894" s="1"/>
  <c r="AP988" s="1"/>
  <c r="AO518"/>
  <c r="AO564" s="1"/>
  <c r="BH517"/>
  <c r="BH611" s="1"/>
  <c r="BH705" s="1"/>
  <c r="BH799" s="1"/>
  <c r="BH893" s="1"/>
  <c r="BH987" s="1"/>
  <c r="BE517"/>
  <c r="BD517"/>
  <c r="BD611" s="1"/>
  <c r="BD705" s="1"/>
  <c r="BD799" s="1"/>
  <c r="BD893" s="1"/>
  <c r="BB517"/>
  <c r="BB611" s="1"/>
  <c r="BB705" s="1"/>
  <c r="BB799" s="1"/>
  <c r="BB893" s="1"/>
  <c r="BB987" s="1"/>
  <c r="BA517"/>
  <c r="AZ517"/>
  <c r="AZ611" s="1"/>
  <c r="AZ705" s="1"/>
  <c r="AZ799" s="1"/>
  <c r="AZ893" s="1"/>
  <c r="AX517"/>
  <c r="AX611" s="1"/>
  <c r="AX705" s="1"/>
  <c r="AX799" s="1"/>
  <c r="AX893" s="1"/>
  <c r="AX987" s="1"/>
  <c r="AW517"/>
  <c r="AW563" s="1"/>
  <c r="AV517"/>
  <c r="AT517"/>
  <c r="AT611" s="1"/>
  <c r="AT705" s="1"/>
  <c r="AT799" s="1"/>
  <c r="AT893" s="1"/>
  <c r="AT987" s="1"/>
  <c r="AS517"/>
  <c r="AS611" s="1"/>
  <c r="AR517"/>
  <c r="AR611" s="1"/>
  <c r="AR705" s="1"/>
  <c r="AR799" s="1"/>
  <c r="AR893" s="1"/>
  <c r="AO517"/>
  <c r="AP517" s="1"/>
  <c r="AP611" s="1"/>
  <c r="AP705" s="1"/>
  <c r="AP799" s="1"/>
  <c r="AP893" s="1"/>
  <c r="AP987" s="1"/>
  <c r="BH516"/>
  <c r="BH610" s="1"/>
  <c r="BH704" s="1"/>
  <c r="BH798" s="1"/>
  <c r="BH892" s="1"/>
  <c r="BH986" s="1"/>
  <c r="BF516"/>
  <c r="BF610" s="1"/>
  <c r="BF704" s="1"/>
  <c r="BF798" s="1"/>
  <c r="BF892" s="1"/>
  <c r="BF986" s="1"/>
  <c r="BE516"/>
  <c r="BD516"/>
  <c r="BD610" s="1"/>
  <c r="BD704" s="1"/>
  <c r="BD798" s="1"/>
  <c r="BD892" s="1"/>
  <c r="BB516"/>
  <c r="BB610" s="1"/>
  <c r="BB704" s="1"/>
  <c r="BB798" s="1"/>
  <c r="BB892" s="1"/>
  <c r="BB986" s="1"/>
  <c r="BA516"/>
  <c r="BA610" s="1"/>
  <c r="AZ516"/>
  <c r="AW516"/>
  <c r="AT516"/>
  <c r="AT610" s="1"/>
  <c r="AT704" s="1"/>
  <c r="AT798" s="1"/>
  <c r="AT892" s="1"/>
  <c r="AT986" s="1"/>
  <c r="AS516"/>
  <c r="AR516"/>
  <c r="AR610" s="1"/>
  <c r="AR704" s="1"/>
  <c r="AR798" s="1"/>
  <c r="AR892" s="1"/>
  <c r="AP516"/>
  <c r="AP610" s="1"/>
  <c r="AP704" s="1"/>
  <c r="AP798" s="1"/>
  <c r="AP892" s="1"/>
  <c r="AP986" s="1"/>
  <c r="AO516"/>
  <c r="AO610" s="1"/>
  <c r="BH515"/>
  <c r="BH609" s="1"/>
  <c r="BH703" s="1"/>
  <c r="BH797" s="1"/>
  <c r="BH891" s="1"/>
  <c r="BH985" s="1"/>
  <c r="BE515"/>
  <c r="BD515"/>
  <c r="BD609" s="1"/>
  <c r="BD703" s="1"/>
  <c r="BD797" s="1"/>
  <c r="BD891" s="1"/>
  <c r="BA515"/>
  <c r="BB515" s="1"/>
  <c r="BB609" s="1"/>
  <c r="BB703" s="1"/>
  <c r="BB797" s="1"/>
  <c r="BB891" s="1"/>
  <c r="BB985" s="1"/>
  <c r="AZ515"/>
  <c r="AZ609" s="1"/>
  <c r="AZ703" s="1"/>
  <c r="AZ797" s="1"/>
  <c r="AZ891" s="1"/>
  <c r="AX515"/>
  <c r="AX609" s="1"/>
  <c r="AX703" s="1"/>
  <c r="AX797" s="1"/>
  <c r="AX891" s="1"/>
  <c r="AX985" s="1"/>
  <c r="AW515"/>
  <c r="AV515"/>
  <c r="AV609" s="1"/>
  <c r="AV703" s="1"/>
  <c r="AV797" s="1"/>
  <c r="AV891" s="1"/>
  <c r="AS515"/>
  <c r="AR515"/>
  <c r="AP515"/>
  <c r="AP609" s="1"/>
  <c r="AP703" s="1"/>
  <c r="AP797" s="1"/>
  <c r="AP891" s="1"/>
  <c r="AP985" s="1"/>
  <c r="AO515"/>
  <c r="BH514"/>
  <c r="BH608" s="1"/>
  <c r="BH702" s="1"/>
  <c r="BH796" s="1"/>
  <c r="BH890" s="1"/>
  <c r="BH984" s="1"/>
  <c r="BE514"/>
  <c r="BF514" s="1"/>
  <c r="BF608" s="1"/>
  <c r="BF702" s="1"/>
  <c r="BF796" s="1"/>
  <c r="BF890" s="1"/>
  <c r="BF984" s="1"/>
  <c r="BD514"/>
  <c r="BD608" s="1"/>
  <c r="BD702" s="1"/>
  <c r="BD796" s="1"/>
  <c r="BD890" s="1"/>
  <c r="BB514"/>
  <c r="BB608" s="1"/>
  <c r="BB702" s="1"/>
  <c r="BB796" s="1"/>
  <c r="BB890" s="1"/>
  <c r="BB984" s="1"/>
  <c r="BA514"/>
  <c r="AZ514"/>
  <c r="AZ608" s="1"/>
  <c r="AZ702" s="1"/>
  <c r="AZ796" s="1"/>
  <c r="AZ890" s="1"/>
  <c r="AX514"/>
  <c r="AX608" s="1"/>
  <c r="AX702" s="1"/>
  <c r="AX796" s="1"/>
  <c r="AX890" s="1"/>
  <c r="AX984" s="1"/>
  <c r="AW514"/>
  <c r="AV514"/>
  <c r="AT514"/>
  <c r="AT608" s="1"/>
  <c r="AT702" s="1"/>
  <c r="AT796" s="1"/>
  <c r="AT890" s="1"/>
  <c r="AT984" s="1"/>
  <c r="AS514"/>
  <c r="AS560" s="1"/>
  <c r="AR514"/>
  <c r="AR608" s="1"/>
  <c r="AR702" s="1"/>
  <c r="AR796" s="1"/>
  <c r="AR890" s="1"/>
  <c r="AO514"/>
  <c r="BH513"/>
  <c r="BH607" s="1"/>
  <c r="BH701" s="1"/>
  <c r="BH795" s="1"/>
  <c r="BH889" s="1"/>
  <c r="BH983" s="1"/>
  <c r="BF513"/>
  <c r="BF607" s="1"/>
  <c r="BF701" s="1"/>
  <c r="BF795" s="1"/>
  <c r="BF889" s="1"/>
  <c r="BF983" s="1"/>
  <c r="BE513"/>
  <c r="BD513"/>
  <c r="BD607" s="1"/>
  <c r="BD701" s="1"/>
  <c r="BD795" s="1"/>
  <c r="BD889" s="1"/>
  <c r="BB513"/>
  <c r="BB607" s="1"/>
  <c r="BB701" s="1"/>
  <c r="BB795" s="1"/>
  <c r="BB889" s="1"/>
  <c r="BB983" s="1"/>
  <c r="BA513"/>
  <c r="BA559" s="1"/>
  <c r="AZ513"/>
  <c r="AX513"/>
  <c r="AX607" s="1"/>
  <c r="AX701" s="1"/>
  <c r="AX795" s="1"/>
  <c r="AX889" s="1"/>
  <c r="AX983" s="1"/>
  <c r="AW513"/>
  <c r="AW607" s="1"/>
  <c r="AV513"/>
  <c r="AV607" s="1"/>
  <c r="AV701" s="1"/>
  <c r="AV795" s="1"/>
  <c r="AV889" s="1"/>
  <c r="AS513"/>
  <c r="AT513" s="1"/>
  <c r="AT607" s="1"/>
  <c r="AT701" s="1"/>
  <c r="AT795" s="1"/>
  <c r="AT889" s="1"/>
  <c r="AT983" s="1"/>
  <c r="AR513"/>
  <c r="AR607" s="1"/>
  <c r="AR701" s="1"/>
  <c r="AR795" s="1"/>
  <c r="AR889" s="1"/>
  <c r="AP513"/>
  <c r="AP607" s="1"/>
  <c r="AP701" s="1"/>
  <c r="AP795" s="1"/>
  <c r="AP889" s="1"/>
  <c r="AP983" s="1"/>
  <c r="AO513"/>
  <c r="BH512"/>
  <c r="BH606" s="1"/>
  <c r="BH700" s="1"/>
  <c r="BH794" s="1"/>
  <c r="BH888" s="1"/>
  <c r="BH982" s="1"/>
  <c r="BF512"/>
  <c r="BF606" s="1"/>
  <c r="BF700" s="1"/>
  <c r="BF794" s="1"/>
  <c r="BF888" s="1"/>
  <c r="BF982" s="1"/>
  <c r="BE512"/>
  <c r="BE558" s="1"/>
  <c r="BD512"/>
  <c r="BA512"/>
  <c r="AZ512"/>
  <c r="AZ606" s="1"/>
  <c r="AZ700" s="1"/>
  <c r="AZ794" s="1"/>
  <c r="AZ888" s="1"/>
  <c r="AW512"/>
  <c r="AX512" s="1"/>
  <c r="AX606" s="1"/>
  <c r="AX700" s="1"/>
  <c r="AX794" s="1"/>
  <c r="AX888" s="1"/>
  <c r="AX982" s="1"/>
  <c r="AV512"/>
  <c r="AV606" s="1"/>
  <c r="AV700" s="1"/>
  <c r="AV794" s="1"/>
  <c r="AV888" s="1"/>
  <c r="AT512"/>
  <c r="AT606" s="1"/>
  <c r="AT700" s="1"/>
  <c r="AT794" s="1"/>
  <c r="AT888" s="1"/>
  <c r="AT982" s="1"/>
  <c r="AS512"/>
  <c r="AR512"/>
  <c r="AR606" s="1"/>
  <c r="AR700" s="1"/>
  <c r="AR794" s="1"/>
  <c r="AR888" s="1"/>
  <c r="AO512"/>
  <c r="BH511"/>
  <c r="BH605" s="1"/>
  <c r="BH699" s="1"/>
  <c r="BH793" s="1"/>
  <c r="BH887" s="1"/>
  <c r="BH981" s="1"/>
  <c r="BF511"/>
  <c r="BF605" s="1"/>
  <c r="BF699" s="1"/>
  <c r="BF793" s="1"/>
  <c r="BF887" s="1"/>
  <c r="BF981" s="1"/>
  <c r="BE511"/>
  <c r="BD511"/>
  <c r="BD605" s="1"/>
  <c r="BD699" s="1"/>
  <c r="BD793" s="1"/>
  <c r="BD887" s="1"/>
  <c r="BA511"/>
  <c r="BB511" s="1"/>
  <c r="BB605" s="1"/>
  <c r="BB699" s="1"/>
  <c r="BB793" s="1"/>
  <c r="BB887" s="1"/>
  <c r="BB981" s="1"/>
  <c r="AZ511"/>
  <c r="AZ605" s="1"/>
  <c r="AZ699" s="1"/>
  <c r="AZ793" s="1"/>
  <c r="AZ887" s="1"/>
  <c r="AX511"/>
  <c r="AX605" s="1"/>
  <c r="AX699" s="1"/>
  <c r="AX793" s="1"/>
  <c r="AX887" s="1"/>
  <c r="AX981" s="1"/>
  <c r="AW511"/>
  <c r="AV511"/>
  <c r="AV605" s="1"/>
  <c r="AV699" s="1"/>
  <c r="AV793" s="1"/>
  <c r="AV887" s="1"/>
  <c r="AT511"/>
  <c r="AT605" s="1"/>
  <c r="AT699" s="1"/>
  <c r="AT793" s="1"/>
  <c r="AT887" s="1"/>
  <c r="AT981" s="1"/>
  <c r="AS511"/>
  <c r="AR511"/>
  <c r="AP511"/>
  <c r="AP605" s="1"/>
  <c r="AP699" s="1"/>
  <c r="AP793" s="1"/>
  <c r="AP887" s="1"/>
  <c r="AP981" s="1"/>
  <c r="AO511"/>
  <c r="AO557" s="1"/>
  <c r="BH510"/>
  <c r="BH604" s="1"/>
  <c r="BH698" s="1"/>
  <c r="BH792" s="1"/>
  <c r="BH886" s="1"/>
  <c r="BH980" s="1"/>
  <c r="BE510"/>
  <c r="BD510"/>
  <c r="BD604" s="1"/>
  <c r="BD698" s="1"/>
  <c r="BD792" s="1"/>
  <c r="BD886" s="1"/>
  <c r="BB510"/>
  <c r="BB604" s="1"/>
  <c r="BB698" s="1"/>
  <c r="BB792" s="1"/>
  <c r="BB886" s="1"/>
  <c r="BB980" s="1"/>
  <c r="BA510"/>
  <c r="AZ510"/>
  <c r="AZ604" s="1"/>
  <c r="AZ698" s="1"/>
  <c r="AZ792" s="1"/>
  <c r="AZ886" s="1"/>
  <c r="AX510"/>
  <c r="AX604" s="1"/>
  <c r="AX698" s="1"/>
  <c r="AX792" s="1"/>
  <c r="AX886" s="1"/>
  <c r="AX980" s="1"/>
  <c r="AW510"/>
  <c r="AW556" s="1"/>
  <c r="AV510"/>
  <c r="AT510"/>
  <c r="AT604" s="1"/>
  <c r="AT698" s="1"/>
  <c r="AT792" s="1"/>
  <c r="AT886" s="1"/>
  <c r="AT980" s="1"/>
  <c r="AS510"/>
  <c r="AS604" s="1"/>
  <c r="AR510"/>
  <c r="AR604" s="1"/>
  <c r="AR698" s="1"/>
  <c r="AR792" s="1"/>
  <c r="AR886" s="1"/>
  <c r="AO510"/>
  <c r="AP510" s="1"/>
  <c r="AP604" s="1"/>
  <c r="AP698" s="1"/>
  <c r="AP792" s="1"/>
  <c r="AP886" s="1"/>
  <c r="AP980" s="1"/>
  <c r="BH509"/>
  <c r="BH603" s="1"/>
  <c r="BH697" s="1"/>
  <c r="BH791" s="1"/>
  <c r="BH885" s="1"/>
  <c r="BH979" s="1"/>
  <c r="BF509"/>
  <c r="BF603" s="1"/>
  <c r="BF697" s="1"/>
  <c r="BF791" s="1"/>
  <c r="BF885" s="1"/>
  <c r="BF979" s="1"/>
  <c r="BE509"/>
  <c r="BD509"/>
  <c r="BD603" s="1"/>
  <c r="BD697" s="1"/>
  <c r="BD791" s="1"/>
  <c r="BD885" s="1"/>
  <c r="BB509"/>
  <c r="BB603" s="1"/>
  <c r="BB697" s="1"/>
  <c r="BB791" s="1"/>
  <c r="BB885" s="1"/>
  <c r="BB979" s="1"/>
  <c r="BA509"/>
  <c r="BA603" s="1"/>
  <c r="AZ509"/>
  <c r="AW509"/>
  <c r="AV509"/>
  <c r="AV603" s="1"/>
  <c r="AV697" s="1"/>
  <c r="AV791" s="1"/>
  <c r="AV885" s="1"/>
  <c r="AS509"/>
  <c r="AT509" s="1"/>
  <c r="AT603" s="1"/>
  <c r="AT697" s="1"/>
  <c r="AT791" s="1"/>
  <c r="AT885" s="1"/>
  <c r="AT979" s="1"/>
  <c r="AR509"/>
  <c r="AR603" s="1"/>
  <c r="AR697" s="1"/>
  <c r="AR791" s="1"/>
  <c r="AR885" s="1"/>
  <c r="AP509"/>
  <c r="AP603" s="1"/>
  <c r="AP697" s="1"/>
  <c r="AP791" s="1"/>
  <c r="AP885" s="1"/>
  <c r="AP979" s="1"/>
  <c r="AO509"/>
  <c r="BH508"/>
  <c r="BH602" s="1"/>
  <c r="BH696" s="1"/>
  <c r="BH790" s="1"/>
  <c r="BH884" s="1"/>
  <c r="BH978" s="1"/>
  <c r="BE508"/>
  <c r="BD508"/>
  <c r="BB508"/>
  <c r="BB602" s="1"/>
  <c r="BB696" s="1"/>
  <c r="BB790" s="1"/>
  <c r="BB884" s="1"/>
  <c r="BB978" s="1"/>
  <c r="BA508"/>
  <c r="AZ508"/>
  <c r="AZ602" s="1"/>
  <c r="AZ696" s="1"/>
  <c r="AZ790" s="1"/>
  <c r="AZ884" s="1"/>
  <c r="AW508"/>
  <c r="AX508" s="1"/>
  <c r="AX602" s="1"/>
  <c r="AX696" s="1"/>
  <c r="AX790" s="1"/>
  <c r="AX884" s="1"/>
  <c r="AX978" s="1"/>
  <c r="AV508"/>
  <c r="AV602" s="1"/>
  <c r="AV696" s="1"/>
  <c r="AV790" s="1"/>
  <c r="AV884" s="1"/>
  <c r="AT508"/>
  <c r="AT602" s="1"/>
  <c r="AT696" s="1"/>
  <c r="AT790" s="1"/>
  <c r="AT884" s="1"/>
  <c r="AT978" s="1"/>
  <c r="AS508"/>
  <c r="AR508"/>
  <c r="AR602" s="1"/>
  <c r="AR696" s="1"/>
  <c r="AR790" s="1"/>
  <c r="AR884" s="1"/>
  <c r="AP508"/>
  <c r="AP602" s="1"/>
  <c r="AP696" s="1"/>
  <c r="AP790" s="1"/>
  <c r="AP884" s="1"/>
  <c r="AP978" s="1"/>
  <c r="AO508"/>
  <c r="BH507"/>
  <c r="BH601" s="1"/>
  <c r="BH695" s="1"/>
  <c r="BH789" s="1"/>
  <c r="BH883" s="1"/>
  <c r="BH977" s="1"/>
  <c r="BF507"/>
  <c r="BF601" s="1"/>
  <c r="BF695" s="1"/>
  <c r="BF789" s="1"/>
  <c r="BF883" s="1"/>
  <c r="BF977" s="1"/>
  <c r="BE507"/>
  <c r="BE553" s="1"/>
  <c r="BD507"/>
  <c r="BD601" s="1"/>
  <c r="BD695" s="1"/>
  <c r="BD789" s="1"/>
  <c r="BD883" s="1"/>
  <c r="BA507"/>
  <c r="AZ507"/>
  <c r="AZ601" s="1"/>
  <c r="AZ695" s="1"/>
  <c r="AZ789" s="1"/>
  <c r="AZ883" s="1"/>
  <c r="AX507"/>
  <c r="AX601" s="1"/>
  <c r="AX695" s="1"/>
  <c r="AX789" s="1"/>
  <c r="AX883" s="1"/>
  <c r="AX977" s="1"/>
  <c r="AW507"/>
  <c r="AV507"/>
  <c r="AV601" s="1"/>
  <c r="AV695" s="1"/>
  <c r="AV789" s="1"/>
  <c r="AV883" s="1"/>
  <c r="AT507"/>
  <c r="AT601" s="1"/>
  <c r="AT695" s="1"/>
  <c r="AT789" s="1"/>
  <c r="AT883" s="1"/>
  <c r="AT977" s="1"/>
  <c r="AS507"/>
  <c r="AS553" s="1"/>
  <c r="AR507"/>
  <c r="AP507"/>
  <c r="AP601" s="1"/>
  <c r="AP695" s="1"/>
  <c r="AP789" s="1"/>
  <c r="AP883" s="1"/>
  <c r="AP977" s="1"/>
  <c r="AO507"/>
  <c r="AO553" s="1"/>
  <c r="BH506"/>
  <c r="BH600" s="1"/>
  <c r="BH694" s="1"/>
  <c r="BH788" s="1"/>
  <c r="BH882" s="1"/>
  <c r="BH976" s="1"/>
  <c r="BE506"/>
  <c r="BF506" s="1"/>
  <c r="BF600" s="1"/>
  <c r="BF694" s="1"/>
  <c r="BF788" s="1"/>
  <c r="BF882" s="1"/>
  <c r="BF976" s="1"/>
  <c r="BD506"/>
  <c r="BD600" s="1"/>
  <c r="BD694" s="1"/>
  <c r="BD788" s="1"/>
  <c r="BD882" s="1"/>
  <c r="BB506"/>
  <c r="BB600" s="1"/>
  <c r="BB694" s="1"/>
  <c r="BB788" s="1"/>
  <c r="BB882" s="1"/>
  <c r="BB976" s="1"/>
  <c r="BA506"/>
  <c r="AZ506"/>
  <c r="AZ600" s="1"/>
  <c r="AZ694" s="1"/>
  <c r="AZ788" s="1"/>
  <c r="AZ882" s="1"/>
  <c r="AX506"/>
  <c r="AX600" s="1"/>
  <c r="AX694" s="1"/>
  <c r="AX788" s="1"/>
  <c r="AX882" s="1"/>
  <c r="AX976" s="1"/>
  <c r="AW506"/>
  <c r="AW600" s="1"/>
  <c r="AV506"/>
  <c r="AS506"/>
  <c r="AR506"/>
  <c r="AR600" s="1"/>
  <c r="AR694" s="1"/>
  <c r="AR788" s="1"/>
  <c r="AR882" s="1"/>
  <c r="AO506"/>
  <c r="AP506" s="1"/>
  <c r="AP600" s="1"/>
  <c r="AP694" s="1"/>
  <c r="AP788" s="1"/>
  <c r="AP882" s="1"/>
  <c r="AP976" s="1"/>
  <c r="BH505"/>
  <c r="BH599" s="1"/>
  <c r="BH693" s="1"/>
  <c r="BH787" s="1"/>
  <c r="BH881" s="1"/>
  <c r="BH975" s="1"/>
  <c r="BF505"/>
  <c r="BF599" s="1"/>
  <c r="BF693" s="1"/>
  <c r="BF787" s="1"/>
  <c r="BF881" s="1"/>
  <c r="BF975" s="1"/>
  <c r="BE505"/>
  <c r="BD505"/>
  <c r="BD599" s="1"/>
  <c r="BD693" s="1"/>
  <c r="BD787" s="1"/>
  <c r="BD881" s="1"/>
  <c r="BA505"/>
  <c r="AZ505"/>
  <c r="AX505"/>
  <c r="AX599" s="1"/>
  <c r="AX693" s="1"/>
  <c r="AX787" s="1"/>
  <c r="AX881" s="1"/>
  <c r="AX975" s="1"/>
  <c r="AW505"/>
  <c r="AV505"/>
  <c r="AV599" s="1"/>
  <c r="AV693" s="1"/>
  <c r="AV787" s="1"/>
  <c r="AV881" s="1"/>
  <c r="AS505"/>
  <c r="AT505" s="1"/>
  <c r="AT599" s="1"/>
  <c r="AT693" s="1"/>
  <c r="AT787" s="1"/>
  <c r="AT881" s="1"/>
  <c r="AT975" s="1"/>
  <c r="AR505"/>
  <c r="AR599" s="1"/>
  <c r="AR693" s="1"/>
  <c r="AR787" s="1"/>
  <c r="AR881" s="1"/>
  <c r="AP505"/>
  <c r="AP599" s="1"/>
  <c r="AP693" s="1"/>
  <c r="AP787" s="1"/>
  <c r="AP881" s="1"/>
  <c r="AP975" s="1"/>
  <c r="AO505"/>
  <c r="BH504"/>
  <c r="BH598" s="1"/>
  <c r="BH692" s="1"/>
  <c r="BH786" s="1"/>
  <c r="BH880" s="1"/>
  <c r="BH974" s="1"/>
  <c r="BF504"/>
  <c r="BF598" s="1"/>
  <c r="BF692" s="1"/>
  <c r="BF786" s="1"/>
  <c r="BF880" s="1"/>
  <c r="BF974" s="1"/>
  <c r="BE504"/>
  <c r="BD504"/>
  <c r="BB504"/>
  <c r="BB598" s="1"/>
  <c r="BB692" s="1"/>
  <c r="BB786" s="1"/>
  <c r="BB880" s="1"/>
  <c r="BB974" s="1"/>
  <c r="BA504"/>
  <c r="BA550" s="1"/>
  <c r="AZ504"/>
  <c r="AZ598" s="1"/>
  <c r="AZ692" s="1"/>
  <c r="AZ786" s="1"/>
  <c r="AZ880" s="1"/>
  <c r="AW504"/>
  <c r="AV504"/>
  <c r="AV598" s="1"/>
  <c r="AV692" s="1"/>
  <c r="AV786" s="1"/>
  <c r="AV880" s="1"/>
  <c r="AT504"/>
  <c r="AT598" s="1"/>
  <c r="AT692" s="1"/>
  <c r="AT786" s="1"/>
  <c r="AT880" s="1"/>
  <c r="AT974" s="1"/>
  <c r="AS504"/>
  <c r="AR504"/>
  <c r="AR598" s="1"/>
  <c r="AR692" s="1"/>
  <c r="AR786" s="1"/>
  <c r="AR880" s="1"/>
  <c r="AP504"/>
  <c r="AP598" s="1"/>
  <c r="AP692" s="1"/>
  <c r="AP786" s="1"/>
  <c r="AP880" s="1"/>
  <c r="AP974" s="1"/>
  <c r="AO504"/>
  <c r="AO550" s="1"/>
  <c r="BH503"/>
  <c r="BH597" s="1"/>
  <c r="BH691" s="1"/>
  <c r="BH785" s="1"/>
  <c r="BH879" s="1"/>
  <c r="BH973" s="1"/>
  <c r="BF503"/>
  <c r="BF597" s="1"/>
  <c r="BF691" s="1"/>
  <c r="BF785" s="1"/>
  <c r="BF879" s="1"/>
  <c r="BF973" s="1"/>
  <c r="BE503"/>
  <c r="BE597" s="1"/>
  <c r="BD503"/>
  <c r="BD597" s="1"/>
  <c r="BD691" s="1"/>
  <c r="BD785" s="1"/>
  <c r="BD879" s="1"/>
  <c r="BA503"/>
  <c r="BB503" s="1"/>
  <c r="BB597" s="1"/>
  <c r="BB691" s="1"/>
  <c r="BB785" s="1"/>
  <c r="BB879" s="1"/>
  <c r="BB973" s="1"/>
  <c r="AZ503"/>
  <c r="AZ597" s="1"/>
  <c r="AZ691" s="1"/>
  <c r="AZ785" s="1"/>
  <c r="AZ879" s="1"/>
  <c r="AX503"/>
  <c r="AX597" s="1"/>
  <c r="AX691" s="1"/>
  <c r="AX785" s="1"/>
  <c r="AX879" s="1"/>
  <c r="AX973" s="1"/>
  <c r="AW503"/>
  <c r="AV503"/>
  <c r="AV597" s="1"/>
  <c r="AV691" s="1"/>
  <c r="AV785" s="1"/>
  <c r="AV879" s="1"/>
  <c r="AT503"/>
  <c r="AT597" s="1"/>
  <c r="AT691" s="1"/>
  <c r="AT785" s="1"/>
  <c r="AT879" s="1"/>
  <c r="AT973" s="1"/>
  <c r="AS503"/>
  <c r="AS597" s="1"/>
  <c r="AR503"/>
  <c r="AO503"/>
  <c r="BH502"/>
  <c r="BH596" s="1"/>
  <c r="BH690" s="1"/>
  <c r="BH784" s="1"/>
  <c r="BH878" s="1"/>
  <c r="BH972" s="1"/>
  <c r="BE502"/>
  <c r="BF502" s="1"/>
  <c r="BF596" s="1"/>
  <c r="BF690" s="1"/>
  <c r="BF784" s="1"/>
  <c r="BF878" s="1"/>
  <c r="BF972" s="1"/>
  <c r="BD502"/>
  <c r="BD596" s="1"/>
  <c r="BD690" s="1"/>
  <c r="BD784" s="1"/>
  <c r="BD878" s="1"/>
  <c r="BB502"/>
  <c r="BB596" s="1"/>
  <c r="BB690" s="1"/>
  <c r="BB784" s="1"/>
  <c r="BB878" s="1"/>
  <c r="BB972" s="1"/>
  <c r="BA502"/>
  <c r="AZ502"/>
  <c r="AZ596" s="1"/>
  <c r="AZ690" s="1"/>
  <c r="AZ784" s="1"/>
  <c r="AZ878" s="1"/>
  <c r="AW502"/>
  <c r="AV502"/>
  <c r="AT502"/>
  <c r="AT596" s="1"/>
  <c r="AT690" s="1"/>
  <c r="AT784" s="1"/>
  <c r="AT878" s="1"/>
  <c r="AT972" s="1"/>
  <c r="AS502"/>
  <c r="AR502"/>
  <c r="AR596" s="1"/>
  <c r="AR690" s="1"/>
  <c r="AR784" s="1"/>
  <c r="AR878" s="1"/>
  <c r="AO502"/>
  <c r="AP502" s="1"/>
  <c r="AP596" s="1"/>
  <c r="AP690" s="1"/>
  <c r="AP784" s="1"/>
  <c r="AP878" s="1"/>
  <c r="AP972" s="1"/>
  <c r="BH501"/>
  <c r="BH595" s="1"/>
  <c r="BH689" s="1"/>
  <c r="BH783" s="1"/>
  <c r="BH877" s="1"/>
  <c r="BH971" s="1"/>
  <c r="BF501"/>
  <c r="BF595" s="1"/>
  <c r="BF689" s="1"/>
  <c r="BF783" s="1"/>
  <c r="BF877" s="1"/>
  <c r="BF971" s="1"/>
  <c r="BE501"/>
  <c r="BD501"/>
  <c r="BD595" s="1"/>
  <c r="BD689" s="1"/>
  <c r="BD783" s="1"/>
  <c r="BD877" s="1"/>
  <c r="BB501"/>
  <c r="BB595" s="1"/>
  <c r="BB689" s="1"/>
  <c r="BB783" s="1"/>
  <c r="BB877" s="1"/>
  <c r="BB971" s="1"/>
  <c r="BA501"/>
  <c r="AZ501"/>
  <c r="AX501"/>
  <c r="AX595" s="1"/>
  <c r="AX689" s="1"/>
  <c r="AX783" s="1"/>
  <c r="AX877" s="1"/>
  <c r="AX971" s="1"/>
  <c r="AW501"/>
  <c r="AW547" s="1"/>
  <c r="AV501"/>
  <c r="AV595" s="1"/>
  <c r="AV689" s="1"/>
  <c r="AV783" s="1"/>
  <c r="AV877" s="1"/>
  <c r="AS501"/>
  <c r="AR501"/>
  <c r="AR595" s="1"/>
  <c r="AR689" s="1"/>
  <c r="AR783" s="1"/>
  <c r="AR877" s="1"/>
  <c r="AP501"/>
  <c r="AP595" s="1"/>
  <c r="AP689" s="1"/>
  <c r="AP783" s="1"/>
  <c r="AP877" s="1"/>
  <c r="AP971" s="1"/>
  <c r="AO501"/>
  <c r="BH500"/>
  <c r="BH594" s="1"/>
  <c r="BH688" s="1"/>
  <c r="BH782" s="1"/>
  <c r="BH876" s="1"/>
  <c r="BH970" s="1"/>
  <c r="BF500"/>
  <c r="BF594" s="1"/>
  <c r="BF688" s="1"/>
  <c r="BF782" s="1"/>
  <c r="BF876" s="1"/>
  <c r="BF970" s="1"/>
  <c r="BE500"/>
  <c r="BE546" s="1"/>
  <c r="BD500"/>
  <c r="BB500"/>
  <c r="BB594" s="1"/>
  <c r="BB688" s="1"/>
  <c r="BB782" s="1"/>
  <c r="BB876" s="1"/>
  <c r="BB970" s="1"/>
  <c r="BA500"/>
  <c r="BA594" s="1"/>
  <c r="AZ500"/>
  <c r="AZ594" s="1"/>
  <c r="AZ688" s="1"/>
  <c r="AZ782" s="1"/>
  <c r="AZ876" s="1"/>
  <c r="AW500"/>
  <c r="AX500" s="1"/>
  <c r="AX594" s="1"/>
  <c r="AX688" s="1"/>
  <c r="AX782" s="1"/>
  <c r="AX876" s="1"/>
  <c r="AX970" s="1"/>
  <c r="AV500"/>
  <c r="AV594" s="1"/>
  <c r="AV688" s="1"/>
  <c r="AV782" s="1"/>
  <c r="AV876" s="1"/>
  <c r="AT500"/>
  <c r="AT594" s="1"/>
  <c r="AT688" s="1"/>
  <c r="AT782" s="1"/>
  <c r="AT876" s="1"/>
  <c r="AT970" s="1"/>
  <c r="AS500"/>
  <c r="AR500"/>
  <c r="AR594" s="1"/>
  <c r="AR688" s="1"/>
  <c r="AR782" s="1"/>
  <c r="AR876" s="1"/>
  <c r="AP500"/>
  <c r="AP594" s="1"/>
  <c r="AP688" s="1"/>
  <c r="AP782" s="1"/>
  <c r="AP876" s="1"/>
  <c r="AP970" s="1"/>
  <c r="AO500"/>
  <c r="AO594" s="1"/>
  <c r="BH499"/>
  <c r="BH593" s="1"/>
  <c r="BH687" s="1"/>
  <c r="BH781" s="1"/>
  <c r="BH875" s="1"/>
  <c r="BH969" s="1"/>
  <c r="BE499"/>
  <c r="BD499"/>
  <c r="BD593" s="1"/>
  <c r="BD687" s="1"/>
  <c r="BD781" s="1"/>
  <c r="BD875" s="1"/>
  <c r="BA499"/>
  <c r="BB499" s="1"/>
  <c r="BB593" s="1"/>
  <c r="BB687" s="1"/>
  <c r="BB781" s="1"/>
  <c r="BB875" s="1"/>
  <c r="BB969" s="1"/>
  <c r="AZ499"/>
  <c r="AZ593" s="1"/>
  <c r="AZ687" s="1"/>
  <c r="AZ781" s="1"/>
  <c r="AZ875" s="1"/>
  <c r="AX499"/>
  <c r="AX593" s="1"/>
  <c r="AX687" s="1"/>
  <c r="AX781" s="1"/>
  <c r="AX875" s="1"/>
  <c r="AX969" s="1"/>
  <c r="AW499"/>
  <c r="AV499"/>
  <c r="AV593" s="1"/>
  <c r="AV687" s="1"/>
  <c r="AV781" s="1"/>
  <c r="AV875" s="1"/>
  <c r="AS499"/>
  <c r="AR499"/>
  <c r="AP499"/>
  <c r="AP593" s="1"/>
  <c r="AP687" s="1"/>
  <c r="AP781" s="1"/>
  <c r="AP875" s="1"/>
  <c r="AP969" s="1"/>
  <c r="AO499"/>
  <c r="BH498"/>
  <c r="BH592" s="1"/>
  <c r="BH686" s="1"/>
  <c r="BH780" s="1"/>
  <c r="BH874" s="1"/>
  <c r="BH968" s="1"/>
  <c r="BE498"/>
  <c r="BF498" s="1"/>
  <c r="BF592" s="1"/>
  <c r="BF686" s="1"/>
  <c r="BF780" s="1"/>
  <c r="BF874" s="1"/>
  <c r="BF968" s="1"/>
  <c r="BD498"/>
  <c r="BD592" s="1"/>
  <c r="BD686" s="1"/>
  <c r="BD780" s="1"/>
  <c r="BD874" s="1"/>
  <c r="BB498"/>
  <c r="BB592" s="1"/>
  <c r="BB686" s="1"/>
  <c r="BB780" s="1"/>
  <c r="BB874" s="1"/>
  <c r="BB968" s="1"/>
  <c r="BA498"/>
  <c r="AZ498"/>
  <c r="AZ592" s="1"/>
  <c r="AZ686" s="1"/>
  <c r="AZ780" s="1"/>
  <c r="AZ874" s="1"/>
  <c r="AX498"/>
  <c r="AX592" s="1"/>
  <c r="AX686" s="1"/>
  <c r="AX780" s="1"/>
  <c r="AX874" s="1"/>
  <c r="AX968" s="1"/>
  <c r="AW498"/>
  <c r="AV498"/>
  <c r="AT498"/>
  <c r="AT592" s="1"/>
  <c r="AT686" s="1"/>
  <c r="AT780" s="1"/>
  <c r="AT874" s="1"/>
  <c r="AT968" s="1"/>
  <c r="AS498"/>
  <c r="AS544" s="1"/>
  <c r="AR498"/>
  <c r="AR592" s="1"/>
  <c r="AR686" s="1"/>
  <c r="AR780" s="1"/>
  <c r="AR874" s="1"/>
  <c r="AO498"/>
  <c r="BH497"/>
  <c r="BH591" s="1"/>
  <c r="BH685" s="1"/>
  <c r="BH779" s="1"/>
  <c r="BH873" s="1"/>
  <c r="BH967" s="1"/>
  <c r="BF497"/>
  <c r="BF591" s="1"/>
  <c r="BF685" s="1"/>
  <c r="BF779" s="1"/>
  <c r="BF873" s="1"/>
  <c r="BF967" s="1"/>
  <c r="BE497"/>
  <c r="BD497"/>
  <c r="BD591" s="1"/>
  <c r="BD685" s="1"/>
  <c r="BD779" s="1"/>
  <c r="BD873" s="1"/>
  <c r="BB497"/>
  <c r="BB591" s="1"/>
  <c r="BB685" s="1"/>
  <c r="BB779" s="1"/>
  <c r="BB873" s="1"/>
  <c r="BB967" s="1"/>
  <c r="BA497"/>
  <c r="BA543" s="1"/>
  <c r="AZ497"/>
  <c r="AX497"/>
  <c r="AX591" s="1"/>
  <c r="AX685" s="1"/>
  <c r="AX779" s="1"/>
  <c r="AX873" s="1"/>
  <c r="AX967" s="1"/>
  <c r="AW497"/>
  <c r="AW591" s="1"/>
  <c r="AV497"/>
  <c r="AV591" s="1"/>
  <c r="AV685" s="1"/>
  <c r="AV779" s="1"/>
  <c r="AV873" s="1"/>
  <c r="AS497"/>
  <c r="AT497" s="1"/>
  <c r="AT591" s="1"/>
  <c r="AT685" s="1"/>
  <c r="AT779" s="1"/>
  <c r="AT873" s="1"/>
  <c r="AT967" s="1"/>
  <c r="AR497"/>
  <c r="AR591" s="1"/>
  <c r="AR685" s="1"/>
  <c r="AR779" s="1"/>
  <c r="AR873" s="1"/>
  <c r="AP497"/>
  <c r="AP591" s="1"/>
  <c r="AP685" s="1"/>
  <c r="AP779" s="1"/>
  <c r="AP873" s="1"/>
  <c r="AP967" s="1"/>
  <c r="AO497"/>
  <c r="BH496"/>
  <c r="BH590" s="1"/>
  <c r="BH684" s="1"/>
  <c r="BH778" s="1"/>
  <c r="BH872" s="1"/>
  <c r="BH966" s="1"/>
  <c r="BF496"/>
  <c r="BF590" s="1"/>
  <c r="BF684" s="1"/>
  <c r="BF778" s="1"/>
  <c r="BF872" s="1"/>
  <c r="BF966" s="1"/>
  <c r="BE496"/>
  <c r="BE590" s="1"/>
  <c r="BD496"/>
  <c r="BA496"/>
  <c r="AZ496"/>
  <c r="AZ590" s="1"/>
  <c r="AZ684" s="1"/>
  <c r="AZ778" s="1"/>
  <c r="AZ872" s="1"/>
  <c r="AW496"/>
  <c r="AX496" s="1"/>
  <c r="AX590" s="1"/>
  <c r="AX684" s="1"/>
  <c r="AX778" s="1"/>
  <c r="AX872" s="1"/>
  <c r="AX966" s="1"/>
  <c r="AV496"/>
  <c r="AV590" s="1"/>
  <c r="AV684" s="1"/>
  <c r="AV778" s="1"/>
  <c r="AV872" s="1"/>
  <c r="AT496"/>
  <c r="AT590" s="1"/>
  <c r="AT684" s="1"/>
  <c r="AT778" s="1"/>
  <c r="AT872" s="1"/>
  <c r="AT966" s="1"/>
  <c r="AS496"/>
  <c r="AR496"/>
  <c r="AR590" s="1"/>
  <c r="AR684" s="1"/>
  <c r="AR778" s="1"/>
  <c r="AR872" s="1"/>
  <c r="AO496"/>
  <c r="BH495"/>
  <c r="BH589" s="1"/>
  <c r="BH683" s="1"/>
  <c r="BH777" s="1"/>
  <c r="BH871" s="1"/>
  <c r="BH965" s="1"/>
  <c r="BF495"/>
  <c r="BF589" s="1"/>
  <c r="BF683" s="1"/>
  <c r="BF777" s="1"/>
  <c r="BF871" s="1"/>
  <c r="BF965" s="1"/>
  <c r="BE495"/>
  <c r="BD495"/>
  <c r="BD589" s="1"/>
  <c r="BD683" s="1"/>
  <c r="BD777" s="1"/>
  <c r="BD871" s="1"/>
  <c r="BA495"/>
  <c r="BB495" s="1"/>
  <c r="BB589" s="1"/>
  <c r="BB683" s="1"/>
  <c r="BB777" s="1"/>
  <c r="BB871" s="1"/>
  <c r="BB965" s="1"/>
  <c r="AZ495"/>
  <c r="AZ589" s="1"/>
  <c r="AZ683" s="1"/>
  <c r="AZ777" s="1"/>
  <c r="AZ871" s="1"/>
  <c r="AX495"/>
  <c r="AX589" s="1"/>
  <c r="AX683" s="1"/>
  <c r="AX777" s="1"/>
  <c r="AX871" s="1"/>
  <c r="AX965" s="1"/>
  <c r="AW495"/>
  <c r="AV495"/>
  <c r="AV589" s="1"/>
  <c r="AV683" s="1"/>
  <c r="AV777" s="1"/>
  <c r="AV871" s="1"/>
  <c r="AT495"/>
  <c r="AT589" s="1"/>
  <c r="AT683" s="1"/>
  <c r="AT777" s="1"/>
  <c r="AT871" s="1"/>
  <c r="AT965" s="1"/>
  <c r="AS495"/>
  <c r="AR495"/>
  <c r="AP495"/>
  <c r="AP589" s="1"/>
  <c r="AP683" s="1"/>
  <c r="AP777" s="1"/>
  <c r="AP871" s="1"/>
  <c r="AP965" s="1"/>
  <c r="AO495"/>
  <c r="AO541" s="1"/>
  <c r="BH494"/>
  <c r="BH588" s="1"/>
  <c r="BH682" s="1"/>
  <c r="BH776" s="1"/>
  <c r="BH870" s="1"/>
  <c r="BH964" s="1"/>
  <c r="BE494"/>
  <c r="BD494"/>
  <c r="BD588" s="1"/>
  <c r="BD682" s="1"/>
  <c r="BD776" s="1"/>
  <c r="BD870" s="1"/>
  <c r="BB494"/>
  <c r="BB588" s="1"/>
  <c r="BB682" s="1"/>
  <c r="BB776" s="1"/>
  <c r="BB870" s="1"/>
  <c r="BB964" s="1"/>
  <c r="BA494"/>
  <c r="AZ494"/>
  <c r="AZ588" s="1"/>
  <c r="AZ682" s="1"/>
  <c r="AZ776" s="1"/>
  <c r="AZ870" s="1"/>
  <c r="AX494"/>
  <c r="AX588" s="1"/>
  <c r="AX682" s="1"/>
  <c r="AX776" s="1"/>
  <c r="AX870" s="1"/>
  <c r="AX964" s="1"/>
  <c r="AW494"/>
  <c r="AW540" s="1"/>
  <c r="AV494"/>
  <c r="AT494"/>
  <c r="AT588" s="1"/>
  <c r="AT682" s="1"/>
  <c r="AT776" s="1"/>
  <c r="AT870" s="1"/>
  <c r="AT964" s="1"/>
  <c r="AS494"/>
  <c r="AS588" s="1"/>
  <c r="AR494"/>
  <c r="AR588" s="1"/>
  <c r="AR682" s="1"/>
  <c r="AR776" s="1"/>
  <c r="AR870" s="1"/>
  <c r="AO494"/>
  <c r="AP494" s="1"/>
  <c r="AP588" s="1"/>
  <c r="AP682" s="1"/>
  <c r="AP776" s="1"/>
  <c r="AP870" s="1"/>
  <c r="AP964" s="1"/>
  <c r="BH493"/>
  <c r="BH587" s="1"/>
  <c r="BH681" s="1"/>
  <c r="BH775" s="1"/>
  <c r="BH869" s="1"/>
  <c r="BH963" s="1"/>
  <c r="BF493"/>
  <c r="BF587" s="1"/>
  <c r="BF681" s="1"/>
  <c r="BF775" s="1"/>
  <c r="BF869" s="1"/>
  <c r="BF963" s="1"/>
  <c r="BE493"/>
  <c r="BD493"/>
  <c r="BD587" s="1"/>
  <c r="BD681" s="1"/>
  <c r="BD775" s="1"/>
  <c r="BD869" s="1"/>
  <c r="BB493"/>
  <c r="BB587" s="1"/>
  <c r="BB681" s="1"/>
  <c r="BB775" s="1"/>
  <c r="BB869" s="1"/>
  <c r="BB963" s="1"/>
  <c r="BA493"/>
  <c r="BA539" s="1"/>
  <c r="AZ493"/>
  <c r="AW493"/>
  <c r="AV493"/>
  <c r="AV587" s="1"/>
  <c r="AV681" s="1"/>
  <c r="AV775" s="1"/>
  <c r="AV869" s="1"/>
  <c r="AS493"/>
  <c r="AT493" s="1"/>
  <c r="AT587" s="1"/>
  <c r="AT681" s="1"/>
  <c r="AT775" s="1"/>
  <c r="AT869" s="1"/>
  <c r="AT963" s="1"/>
  <c r="AR493"/>
  <c r="AR587" s="1"/>
  <c r="AR681" s="1"/>
  <c r="AR775" s="1"/>
  <c r="AR869" s="1"/>
  <c r="AP493"/>
  <c r="AP587" s="1"/>
  <c r="AP681" s="1"/>
  <c r="AP775" s="1"/>
  <c r="AP869" s="1"/>
  <c r="AP963" s="1"/>
  <c r="AO493"/>
  <c r="BH492"/>
  <c r="BH586" s="1"/>
  <c r="BH680" s="1"/>
  <c r="BH774" s="1"/>
  <c r="BH868" s="1"/>
  <c r="BH962" s="1"/>
  <c r="BE492"/>
  <c r="BD492"/>
  <c r="BB492"/>
  <c r="BB586" s="1"/>
  <c r="BB680" s="1"/>
  <c r="BB774" s="1"/>
  <c r="BB868" s="1"/>
  <c r="BB962" s="1"/>
  <c r="BA492"/>
  <c r="AZ492"/>
  <c r="AZ586" s="1"/>
  <c r="AZ680" s="1"/>
  <c r="AZ774" s="1"/>
  <c r="AZ868" s="1"/>
  <c r="AW492"/>
  <c r="AX492" s="1"/>
  <c r="AX586" s="1"/>
  <c r="AX680" s="1"/>
  <c r="AX774" s="1"/>
  <c r="AX868" s="1"/>
  <c r="AX962" s="1"/>
  <c r="AV492"/>
  <c r="AV586" s="1"/>
  <c r="AV680" s="1"/>
  <c r="AV774" s="1"/>
  <c r="AV868" s="1"/>
  <c r="AT492"/>
  <c r="AT586" s="1"/>
  <c r="AT680" s="1"/>
  <c r="AT774" s="1"/>
  <c r="AT868" s="1"/>
  <c r="AT962" s="1"/>
  <c r="AS492"/>
  <c r="AR492"/>
  <c r="AR586" s="1"/>
  <c r="AR680" s="1"/>
  <c r="AR774" s="1"/>
  <c r="AR868" s="1"/>
  <c r="AP492"/>
  <c r="AP586" s="1"/>
  <c r="AP680" s="1"/>
  <c r="AP774" s="1"/>
  <c r="AP868" s="1"/>
  <c r="AP962" s="1"/>
  <c r="AO492"/>
  <c r="BH491"/>
  <c r="BH585" s="1"/>
  <c r="BH679" s="1"/>
  <c r="BH773" s="1"/>
  <c r="BH867" s="1"/>
  <c r="BH961" s="1"/>
  <c r="BF491"/>
  <c r="BF585" s="1"/>
  <c r="BF679" s="1"/>
  <c r="BF773" s="1"/>
  <c r="BF867" s="1"/>
  <c r="BF961" s="1"/>
  <c r="BE491"/>
  <c r="BE537" s="1"/>
  <c r="BD491"/>
  <c r="BD585" s="1"/>
  <c r="BD679" s="1"/>
  <c r="BD773" s="1"/>
  <c r="BD867" s="1"/>
  <c r="BA491"/>
  <c r="AZ491"/>
  <c r="AZ585" s="1"/>
  <c r="AZ679" s="1"/>
  <c r="AZ773" s="1"/>
  <c r="AZ867" s="1"/>
  <c r="AX491"/>
  <c r="AX585" s="1"/>
  <c r="AX679" s="1"/>
  <c r="AX773" s="1"/>
  <c r="AX867" s="1"/>
  <c r="AX961" s="1"/>
  <c r="AW491"/>
  <c r="AV491"/>
  <c r="AV585" s="1"/>
  <c r="AV679" s="1"/>
  <c r="AV773" s="1"/>
  <c r="AV867" s="1"/>
  <c r="AT491"/>
  <c r="AT585" s="1"/>
  <c r="AT679" s="1"/>
  <c r="AT773" s="1"/>
  <c r="AT867" s="1"/>
  <c r="AT961" s="1"/>
  <c r="AS491"/>
  <c r="AS537" s="1"/>
  <c r="AR491"/>
  <c r="AP491"/>
  <c r="AP585" s="1"/>
  <c r="AP679" s="1"/>
  <c r="AP773" s="1"/>
  <c r="AP867" s="1"/>
  <c r="AP961" s="1"/>
  <c r="AO491"/>
  <c r="AO585" s="1"/>
  <c r="BH490"/>
  <c r="BH584" s="1"/>
  <c r="BH678" s="1"/>
  <c r="BH772" s="1"/>
  <c r="BH866" s="1"/>
  <c r="BH960" s="1"/>
  <c r="BE490"/>
  <c r="BF490" s="1"/>
  <c r="BF584" s="1"/>
  <c r="BF678" s="1"/>
  <c r="BF772" s="1"/>
  <c r="BF866" s="1"/>
  <c r="BF960" s="1"/>
  <c r="BD490"/>
  <c r="BD584" s="1"/>
  <c r="BD678" s="1"/>
  <c r="BD772" s="1"/>
  <c r="BD866" s="1"/>
  <c r="BB490"/>
  <c r="BB584" s="1"/>
  <c r="BB678" s="1"/>
  <c r="BB772" s="1"/>
  <c r="BB866" s="1"/>
  <c r="BB960" s="1"/>
  <c r="BA490"/>
  <c r="AZ490"/>
  <c r="AZ584" s="1"/>
  <c r="AZ678" s="1"/>
  <c r="AZ772" s="1"/>
  <c r="AZ866" s="1"/>
  <c r="AX490"/>
  <c r="AX584" s="1"/>
  <c r="AX678" s="1"/>
  <c r="AX772" s="1"/>
  <c r="AX866" s="1"/>
  <c r="AX960" s="1"/>
  <c r="AW490"/>
  <c r="AW536" s="1"/>
  <c r="AV490"/>
  <c r="AS490"/>
  <c r="AR490"/>
  <c r="AR584" s="1"/>
  <c r="AR678" s="1"/>
  <c r="AR772" s="1"/>
  <c r="AR866" s="1"/>
  <c r="AO490"/>
  <c r="AP490" s="1"/>
  <c r="AP584" s="1"/>
  <c r="AP678" s="1"/>
  <c r="AP772" s="1"/>
  <c r="AP866" s="1"/>
  <c r="AP960" s="1"/>
  <c r="BH489"/>
  <c r="BH583" s="1"/>
  <c r="BH677" s="1"/>
  <c r="BH771" s="1"/>
  <c r="BH865" s="1"/>
  <c r="BH959" s="1"/>
  <c r="BF489"/>
  <c r="BF583" s="1"/>
  <c r="BF677" s="1"/>
  <c r="BF771" s="1"/>
  <c r="BF865" s="1"/>
  <c r="BF959" s="1"/>
  <c r="BE489"/>
  <c r="BD489"/>
  <c r="BD583" s="1"/>
  <c r="BD677" s="1"/>
  <c r="BD771" s="1"/>
  <c r="BD865" s="1"/>
  <c r="BA489"/>
  <c r="AZ489"/>
  <c r="AX489"/>
  <c r="AX583" s="1"/>
  <c r="AX677" s="1"/>
  <c r="AX771" s="1"/>
  <c r="AX865" s="1"/>
  <c r="AX959" s="1"/>
  <c r="AW489"/>
  <c r="AV489"/>
  <c r="AV583" s="1"/>
  <c r="AV677" s="1"/>
  <c r="AV771" s="1"/>
  <c r="AV865" s="1"/>
  <c r="AS489"/>
  <c r="AT489" s="1"/>
  <c r="AT583" s="1"/>
  <c r="AT677" s="1"/>
  <c r="AT771" s="1"/>
  <c r="AT865" s="1"/>
  <c r="AT959" s="1"/>
  <c r="AR489"/>
  <c r="AR583" s="1"/>
  <c r="AR677" s="1"/>
  <c r="AR771" s="1"/>
  <c r="AR865" s="1"/>
  <c r="AP489"/>
  <c r="AP583" s="1"/>
  <c r="AP677" s="1"/>
  <c r="AP771" s="1"/>
  <c r="AP865" s="1"/>
  <c r="AP959" s="1"/>
  <c r="AO489"/>
  <c r="BH488"/>
  <c r="BH582" s="1"/>
  <c r="BH676" s="1"/>
  <c r="BH770" s="1"/>
  <c r="BH864" s="1"/>
  <c r="BH958" s="1"/>
  <c r="BF488"/>
  <c r="BF582" s="1"/>
  <c r="BF676" s="1"/>
  <c r="BF770" s="1"/>
  <c r="BF864" s="1"/>
  <c r="BF958" s="1"/>
  <c r="BE488"/>
  <c r="BD488"/>
  <c r="BB488"/>
  <c r="BB582" s="1"/>
  <c r="BB676" s="1"/>
  <c r="BB770" s="1"/>
  <c r="BB864" s="1"/>
  <c r="BB958" s="1"/>
  <c r="BA488"/>
  <c r="BA534" s="1"/>
  <c r="AZ488"/>
  <c r="AZ582" s="1"/>
  <c r="AZ676" s="1"/>
  <c r="AZ770" s="1"/>
  <c r="AZ864" s="1"/>
  <c r="AW488"/>
  <c r="AV488"/>
  <c r="AV582" s="1"/>
  <c r="AV676" s="1"/>
  <c r="AV770" s="1"/>
  <c r="AV864" s="1"/>
  <c r="AT488"/>
  <c r="AT582" s="1"/>
  <c r="AT676" s="1"/>
  <c r="AT770" s="1"/>
  <c r="AT864" s="1"/>
  <c r="AT958" s="1"/>
  <c r="AS488"/>
  <c r="AR488"/>
  <c r="AR582" s="1"/>
  <c r="AR676" s="1"/>
  <c r="AR770" s="1"/>
  <c r="AR864" s="1"/>
  <c r="AP488"/>
  <c r="AP582" s="1"/>
  <c r="AP676" s="1"/>
  <c r="AP770" s="1"/>
  <c r="AP864" s="1"/>
  <c r="AP958" s="1"/>
  <c r="AO488"/>
  <c r="AO534" s="1"/>
  <c r="BH487"/>
  <c r="BH581" s="1"/>
  <c r="BH675" s="1"/>
  <c r="BH769" s="1"/>
  <c r="BH863" s="1"/>
  <c r="BH957" s="1"/>
  <c r="BF487"/>
  <c r="BF581" s="1"/>
  <c r="BF675" s="1"/>
  <c r="BF769" s="1"/>
  <c r="BF863" s="1"/>
  <c r="BF957" s="1"/>
  <c r="BE487"/>
  <c r="BE581" s="1"/>
  <c r="BD487"/>
  <c r="BD581" s="1"/>
  <c r="BA487"/>
  <c r="BB487" s="1"/>
  <c r="BB581" s="1"/>
  <c r="BB675" s="1"/>
  <c r="BB769" s="1"/>
  <c r="BB863" s="1"/>
  <c r="BB957" s="1"/>
  <c r="AZ487"/>
  <c r="AZ581" s="1"/>
  <c r="AZ675" s="1"/>
  <c r="AZ769" s="1"/>
  <c r="AZ863" s="1"/>
  <c r="AX487"/>
  <c r="AX581" s="1"/>
  <c r="AX675" s="1"/>
  <c r="AX769" s="1"/>
  <c r="AX863" s="1"/>
  <c r="AX957" s="1"/>
  <c r="AW487"/>
  <c r="AV487"/>
  <c r="AV581" s="1"/>
  <c r="AV675" s="1"/>
  <c r="AV769" s="1"/>
  <c r="AV863" s="1"/>
  <c r="AT487"/>
  <c r="AT581" s="1"/>
  <c r="AT675" s="1"/>
  <c r="AT769" s="1"/>
  <c r="AT863" s="1"/>
  <c r="AT957" s="1"/>
  <c r="AS487"/>
  <c r="AS533" s="1"/>
  <c r="AT533" s="1"/>
  <c r="AT534" s="1"/>
  <c r="AR487"/>
  <c r="AO487"/>
  <c r="AK530"/>
  <c r="AK624" s="1"/>
  <c r="AK529"/>
  <c r="AK623" s="1"/>
  <c r="AK717" s="1"/>
  <c r="AK528"/>
  <c r="AK527"/>
  <c r="AK526"/>
  <c r="AK620" s="1"/>
  <c r="AK525"/>
  <c r="AK571" s="1"/>
  <c r="AK524"/>
  <c r="AK523"/>
  <c r="AK522"/>
  <c r="AK616" s="1"/>
  <c r="AK521"/>
  <c r="AK567" s="1"/>
  <c r="AK520"/>
  <c r="AK519"/>
  <c r="AK518"/>
  <c r="AL518" s="1"/>
  <c r="AL612" s="1"/>
  <c r="AL706" s="1"/>
  <c r="AL800" s="1"/>
  <c r="AL894" s="1"/>
  <c r="AL988" s="1"/>
  <c r="AK517"/>
  <c r="AK563" s="1"/>
  <c r="AK516"/>
  <c r="AK515"/>
  <c r="AK514"/>
  <c r="AK608" s="1"/>
  <c r="AK513"/>
  <c r="AK559" s="1"/>
  <c r="AK512"/>
  <c r="AK511"/>
  <c r="AK605" s="1"/>
  <c r="AK510"/>
  <c r="AK604" s="1"/>
  <c r="AK698" s="1"/>
  <c r="AK509"/>
  <c r="AK555" s="1"/>
  <c r="AK508"/>
  <c r="AK507"/>
  <c r="AK553" s="1"/>
  <c r="AK506"/>
  <c r="AK600" s="1"/>
  <c r="AK694" s="1"/>
  <c r="AK505"/>
  <c r="AK551" s="1"/>
  <c r="AK504"/>
  <c r="AK503"/>
  <c r="AK502"/>
  <c r="AK596" s="1"/>
  <c r="AK690" s="1"/>
  <c r="AK501"/>
  <c r="AK595" s="1"/>
  <c r="AK500"/>
  <c r="AK499"/>
  <c r="AK545" s="1"/>
  <c r="AK498"/>
  <c r="AK544" s="1"/>
  <c r="AK497"/>
  <c r="AK591" s="1"/>
  <c r="AK496"/>
  <c r="AK495"/>
  <c r="AK541" s="1"/>
  <c r="AK494"/>
  <c r="AK540" s="1"/>
  <c r="AK493"/>
  <c r="AK587" s="1"/>
  <c r="AK492"/>
  <c r="AK491"/>
  <c r="AK490"/>
  <c r="AK536" s="1"/>
  <c r="AK489"/>
  <c r="AK488"/>
  <c r="AK487"/>
  <c r="AG530"/>
  <c r="AG576" s="1"/>
  <c r="AG529"/>
  <c r="AG528"/>
  <c r="AG527"/>
  <c r="AG526"/>
  <c r="AG620" s="1"/>
  <c r="AG714" s="1"/>
  <c r="AG525"/>
  <c r="AG524"/>
  <c r="AG523"/>
  <c r="AG522"/>
  <c r="AH522" s="1"/>
  <c r="AH616" s="1"/>
  <c r="AH710" s="1"/>
  <c r="AH804" s="1"/>
  <c r="AH898" s="1"/>
  <c r="AH992" s="1"/>
  <c r="AG521"/>
  <c r="AG520"/>
  <c r="AG519"/>
  <c r="AG518"/>
  <c r="AG612" s="1"/>
  <c r="AG706" s="1"/>
  <c r="AG517"/>
  <c r="AG516"/>
  <c r="AG515"/>
  <c r="AG514"/>
  <c r="AG608" s="1"/>
  <c r="AG702" s="1"/>
  <c r="AG513"/>
  <c r="AG512"/>
  <c r="AG511"/>
  <c r="AG510"/>
  <c r="AG604" s="1"/>
  <c r="AG509"/>
  <c r="AG508"/>
  <c r="AG507"/>
  <c r="AG506"/>
  <c r="AG600" s="1"/>
  <c r="AG505"/>
  <c r="AG504"/>
  <c r="AG503"/>
  <c r="AG502"/>
  <c r="AH502" s="1"/>
  <c r="AH596" s="1"/>
  <c r="AH690" s="1"/>
  <c r="AH784" s="1"/>
  <c r="AH878" s="1"/>
  <c r="AH972" s="1"/>
  <c r="AG501"/>
  <c r="AG500"/>
  <c r="AG499"/>
  <c r="AG498"/>
  <c r="AH498" s="1"/>
  <c r="AH592" s="1"/>
  <c r="AH686" s="1"/>
  <c r="AH780" s="1"/>
  <c r="AH874" s="1"/>
  <c r="AH968" s="1"/>
  <c r="AG497"/>
  <c r="AG496"/>
  <c r="AG495"/>
  <c r="AG494"/>
  <c r="AG588" s="1"/>
  <c r="AG493"/>
  <c r="AG492"/>
  <c r="AG491"/>
  <c r="AG490"/>
  <c r="AG536" s="1"/>
  <c r="AG489"/>
  <c r="AG488"/>
  <c r="AG487"/>
  <c r="AC530"/>
  <c r="AC624" s="1"/>
  <c r="AC718" s="1"/>
  <c r="AC529"/>
  <c r="AC575" s="1"/>
  <c r="AC528"/>
  <c r="AC527"/>
  <c r="AC526"/>
  <c r="AC572" s="1"/>
  <c r="AC525"/>
  <c r="AC571" s="1"/>
  <c r="AC524"/>
  <c r="AC523"/>
  <c r="AC522"/>
  <c r="AC616" s="1"/>
  <c r="AC710" s="1"/>
  <c r="AC521"/>
  <c r="AC520"/>
  <c r="AC519"/>
  <c r="AC518"/>
  <c r="AC564" s="1"/>
  <c r="AC517"/>
  <c r="AC563" s="1"/>
  <c r="AC516"/>
  <c r="AC515"/>
  <c r="AC514"/>
  <c r="AC560" s="1"/>
  <c r="AC513"/>
  <c r="AD513" s="1"/>
  <c r="AD607" s="1"/>
  <c r="AD701" s="1"/>
  <c r="AD795" s="1"/>
  <c r="AD889" s="1"/>
  <c r="AD983" s="1"/>
  <c r="AC512"/>
  <c r="AC511"/>
  <c r="AC510"/>
  <c r="AD510" s="1"/>
  <c r="AD604" s="1"/>
  <c r="AD698" s="1"/>
  <c r="AD792" s="1"/>
  <c r="AD886" s="1"/>
  <c r="AD980" s="1"/>
  <c r="AC509"/>
  <c r="AC555" s="1"/>
  <c r="AC508"/>
  <c r="AC507"/>
  <c r="AC506"/>
  <c r="AC552" s="1"/>
  <c r="AC505"/>
  <c r="AC599" s="1"/>
  <c r="AC504"/>
  <c r="AC503"/>
  <c r="AC502"/>
  <c r="AC548" s="1"/>
  <c r="AC501"/>
  <c r="AD501" s="1"/>
  <c r="AD595" s="1"/>
  <c r="AD689" s="1"/>
  <c r="AD783" s="1"/>
  <c r="AD877" s="1"/>
  <c r="AD971" s="1"/>
  <c r="AC500"/>
  <c r="AC499"/>
  <c r="AC498"/>
  <c r="AC592" s="1"/>
  <c r="AC686" s="1"/>
  <c r="AC497"/>
  <c r="AC591" s="1"/>
  <c r="AC496"/>
  <c r="AC495"/>
  <c r="AC494"/>
  <c r="AC588" s="1"/>
  <c r="AC682" s="1"/>
  <c r="AC493"/>
  <c r="AC587" s="1"/>
  <c r="AC492"/>
  <c r="AC491"/>
  <c r="AC490"/>
  <c r="AC584" s="1"/>
  <c r="AC678" s="1"/>
  <c r="AC489"/>
  <c r="AC583" s="1"/>
  <c r="AC488"/>
  <c r="AC487"/>
  <c r="Y530"/>
  <c r="Y624" s="1"/>
  <c r="Y718" s="1"/>
  <c r="Y529"/>
  <c r="Y575" s="1"/>
  <c r="Y528"/>
  <c r="Y527"/>
  <c r="Y526"/>
  <c r="Y620" s="1"/>
  <c r="Y714" s="1"/>
  <c r="Y525"/>
  <c r="Y619" s="1"/>
  <c r="Y524"/>
  <c r="Y523"/>
  <c r="Y522"/>
  <c r="Y616" s="1"/>
  <c r="Y710" s="1"/>
  <c r="Y521"/>
  <c r="Y615" s="1"/>
  <c r="Y520"/>
  <c r="Y519"/>
  <c r="Y518"/>
  <c r="Y612" s="1"/>
  <c r="Y706" s="1"/>
  <c r="Y517"/>
  <c r="Z517" s="1"/>
  <c r="Z611" s="1"/>
  <c r="Z705" s="1"/>
  <c r="Z799" s="1"/>
  <c r="Z893" s="1"/>
  <c r="Z987" s="1"/>
  <c r="Y516"/>
  <c r="Y515"/>
  <c r="Y514"/>
  <c r="Y608" s="1"/>
  <c r="Y702" s="1"/>
  <c r="Y513"/>
  <c r="Y559" s="1"/>
  <c r="Y512"/>
  <c r="Y511"/>
  <c r="Y510"/>
  <c r="Y556" s="1"/>
  <c r="Y509"/>
  <c r="Z509" s="1"/>
  <c r="Z603" s="1"/>
  <c r="Z697" s="1"/>
  <c r="Z791" s="1"/>
  <c r="Z885" s="1"/>
  <c r="Z979" s="1"/>
  <c r="Y508"/>
  <c r="Y507"/>
  <c r="Y506"/>
  <c r="Y600" s="1"/>
  <c r="Y505"/>
  <c r="Y599" s="1"/>
  <c r="Y693" s="1"/>
  <c r="Y504"/>
  <c r="Y503"/>
  <c r="Y502"/>
  <c r="Y596" s="1"/>
  <c r="Y501"/>
  <c r="Y595" s="1"/>
  <c r="Y689" s="1"/>
  <c r="Y500"/>
  <c r="Y499"/>
  <c r="Y498"/>
  <c r="Y592" s="1"/>
  <c r="Y497"/>
  <c r="Y591" s="1"/>
  <c r="Y685" s="1"/>
  <c r="Y496"/>
  <c r="Y495"/>
  <c r="Y494"/>
  <c r="Y540" s="1"/>
  <c r="Y493"/>
  <c r="Z493" s="1"/>
  <c r="Z587" s="1"/>
  <c r="Z681" s="1"/>
  <c r="Z775" s="1"/>
  <c r="Z869" s="1"/>
  <c r="Z963" s="1"/>
  <c r="Y492"/>
  <c r="Y491"/>
  <c r="Y490"/>
  <c r="Y489"/>
  <c r="Z489" s="1"/>
  <c r="Z583" s="1"/>
  <c r="Z677" s="1"/>
  <c r="Z771" s="1"/>
  <c r="Z865" s="1"/>
  <c r="Z959" s="1"/>
  <c r="Y488"/>
  <c r="Y487"/>
  <c r="U488"/>
  <c r="V488" s="1"/>
  <c r="V582" s="1"/>
  <c r="V676" s="1"/>
  <c r="V770" s="1"/>
  <c r="V864" s="1"/>
  <c r="V958" s="1"/>
  <c r="U489"/>
  <c r="U535" s="1"/>
  <c r="U490"/>
  <c r="U491"/>
  <c r="U492"/>
  <c r="U586" s="1"/>
  <c r="U680" s="1"/>
  <c r="U493"/>
  <c r="U587" s="1"/>
  <c r="U494"/>
  <c r="U495"/>
  <c r="U496"/>
  <c r="V496" s="1"/>
  <c r="V590" s="1"/>
  <c r="V684" s="1"/>
  <c r="V778" s="1"/>
  <c r="V872" s="1"/>
  <c r="V966" s="1"/>
  <c r="U497"/>
  <c r="U543" s="1"/>
  <c r="U498"/>
  <c r="U499"/>
  <c r="U500"/>
  <c r="U594" s="1"/>
  <c r="U688" s="1"/>
  <c r="U501"/>
  <c r="U595" s="1"/>
  <c r="U502"/>
  <c r="U503"/>
  <c r="U504"/>
  <c r="V504" s="1"/>
  <c r="V598" s="1"/>
  <c r="V692" s="1"/>
  <c r="V786" s="1"/>
  <c r="V880" s="1"/>
  <c r="V974" s="1"/>
  <c r="U505"/>
  <c r="U551" s="1"/>
  <c r="U506"/>
  <c r="U507"/>
  <c r="U508"/>
  <c r="U602" s="1"/>
  <c r="U696" s="1"/>
  <c r="U509"/>
  <c r="U603" s="1"/>
  <c r="U510"/>
  <c r="U511"/>
  <c r="U512"/>
  <c r="V512" s="1"/>
  <c r="V606" s="1"/>
  <c r="V700" s="1"/>
  <c r="V794" s="1"/>
  <c r="V888" s="1"/>
  <c r="V982" s="1"/>
  <c r="U513"/>
  <c r="U559" s="1"/>
  <c r="U514"/>
  <c r="U515"/>
  <c r="U516"/>
  <c r="U610" s="1"/>
  <c r="U704" s="1"/>
  <c r="U517"/>
  <c r="U563" s="1"/>
  <c r="U518"/>
  <c r="U519"/>
  <c r="U520"/>
  <c r="U521"/>
  <c r="U567" s="1"/>
  <c r="U522"/>
  <c r="U523"/>
  <c r="U524"/>
  <c r="U525"/>
  <c r="U571" s="1"/>
  <c r="U526"/>
  <c r="U527"/>
  <c r="U528"/>
  <c r="U529"/>
  <c r="U575" s="1"/>
  <c r="U530"/>
  <c r="U487"/>
  <c r="U581" s="1"/>
  <c r="U717"/>
  <c r="U715"/>
  <c r="AG712"/>
  <c r="AC711"/>
  <c r="U709"/>
  <c r="Y708"/>
  <c r="U707"/>
  <c r="U701"/>
  <c r="U699"/>
  <c r="AK695"/>
  <c r="U693"/>
  <c r="Y692"/>
  <c r="AK691"/>
  <c r="U691"/>
  <c r="Y688"/>
  <c r="U685"/>
  <c r="AC683"/>
  <c r="U683"/>
  <c r="AC679"/>
  <c r="U677"/>
  <c r="Y676"/>
  <c r="Y770" s="1"/>
  <c r="Y864" s="1"/>
  <c r="AC675"/>
  <c r="AC769" s="1"/>
  <c r="AC863" s="1"/>
  <c r="U662"/>
  <c r="AC660"/>
  <c r="U658"/>
  <c r="AN624"/>
  <c r="AN718" s="1"/>
  <c r="AN812" s="1"/>
  <c r="AN906" s="1"/>
  <c r="AM624"/>
  <c r="AM718" s="1"/>
  <c r="AM812" s="1"/>
  <c r="AM906" s="1"/>
  <c r="AJ624"/>
  <c r="AJ718" s="1"/>
  <c r="AJ812" s="1"/>
  <c r="AJ906" s="1"/>
  <c r="AI624"/>
  <c r="AI718" s="1"/>
  <c r="AI812" s="1"/>
  <c r="AI906" s="1"/>
  <c r="AF624"/>
  <c r="AF718" s="1"/>
  <c r="AF812" s="1"/>
  <c r="AF906" s="1"/>
  <c r="AE624"/>
  <c r="AE718" s="1"/>
  <c r="AE812" s="1"/>
  <c r="AE906" s="1"/>
  <c r="AB624"/>
  <c r="AB718" s="1"/>
  <c r="AB812" s="1"/>
  <c r="AB906" s="1"/>
  <c r="AA624"/>
  <c r="AA718" s="1"/>
  <c r="AA812" s="1"/>
  <c r="AA906" s="1"/>
  <c r="X624"/>
  <c r="X718" s="1"/>
  <c r="X812" s="1"/>
  <c r="X906" s="1"/>
  <c r="W624"/>
  <c r="W718" s="1"/>
  <c r="W812" s="1"/>
  <c r="W906" s="1"/>
  <c r="U624"/>
  <c r="U718" s="1"/>
  <c r="AN623"/>
  <c r="AN717" s="1"/>
  <c r="AN811" s="1"/>
  <c r="AN905" s="1"/>
  <c r="AM623"/>
  <c r="AM717" s="1"/>
  <c r="AM811" s="1"/>
  <c r="AM905" s="1"/>
  <c r="AJ623"/>
  <c r="AJ717" s="1"/>
  <c r="AJ811" s="1"/>
  <c r="AJ905" s="1"/>
  <c r="AI623"/>
  <c r="AI717" s="1"/>
  <c r="AI811" s="1"/>
  <c r="AI905" s="1"/>
  <c r="AG623"/>
  <c r="AG717" s="1"/>
  <c r="AF623"/>
  <c r="AF717" s="1"/>
  <c r="AF811" s="1"/>
  <c r="AF905" s="1"/>
  <c r="AE623"/>
  <c r="AE717" s="1"/>
  <c r="AE811" s="1"/>
  <c r="AE905" s="1"/>
  <c r="AC623"/>
  <c r="AC717" s="1"/>
  <c r="AB623"/>
  <c r="AB717" s="1"/>
  <c r="AB811" s="1"/>
  <c r="AB905" s="1"/>
  <c r="AA623"/>
  <c r="AA717" s="1"/>
  <c r="AA811" s="1"/>
  <c r="AA905" s="1"/>
  <c r="X623"/>
  <c r="X717" s="1"/>
  <c r="X811" s="1"/>
  <c r="X905" s="1"/>
  <c r="W623"/>
  <c r="W717" s="1"/>
  <c r="W811" s="1"/>
  <c r="W905" s="1"/>
  <c r="U623"/>
  <c r="AN622"/>
  <c r="AN716" s="1"/>
  <c r="AN810" s="1"/>
  <c r="AN904" s="1"/>
  <c r="AM622"/>
  <c r="AM716" s="1"/>
  <c r="AM810" s="1"/>
  <c r="AM904" s="1"/>
  <c r="AK622"/>
  <c r="AK716" s="1"/>
  <c r="AJ622"/>
  <c r="AJ716" s="1"/>
  <c r="AJ810" s="1"/>
  <c r="AJ904" s="1"/>
  <c r="AI622"/>
  <c r="AI716" s="1"/>
  <c r="AI810" s="1"/>
  <c r="AI904" s="1"/>
  <c r="AG622"/>
  <c r="AG716" s="1"/>
  <c r="AF622"/>
  <c r="AF716" s="1"/>
  <c r="AF810" s="1"/>
  <c r="AF904" s="1"/>
  <c r="AE622"/>
  <c r="AE716" s="1"/>
  <c r="AE810" s="1"/>
  <c r="AE904" s="1"/>
  <c r="AC622"/>
  <c r="AC716" s="1"/>
  <c r="AB622"/>
  <c r="AB716" s="1"/>
  <c r="AB810" s="1"/>
  <c r="AB904" s="1"/>
  <c r="AA622"/>
  <c r="AA716" s="1"/>
  <c r="AA810" s="1"/>
  <c r="AA904" s="1"/>
  <c r="Y622"/>
  <c r="Y716" s="1"/>
  <c r="X622"/>
  <c r="X716" s="1"/>
  <c r="X810" s="1"/>
  <c r="X904" s="1"/>
  <c r="W622"/>
  <c r="W716" s="1"/>
  <c r="W810" s="1"/>
  <c r="W904" s="1"/>
  <c r="U622"/>
  <c r="U716" s="1"/>
  <c r="AN621"/>
  <c r="AN715" s="1"/>
  <c r="AN809" s="1"/>
  <c r="AN903" s="1"/>
  <c r="AM621"/>
  <c r="AM715" s="1"/>
  <c r="AM809" s="1"/>
  <c r="AM903" s="1"/>
  <c r="AK621"/>
  <c r="AK715" s="1"/>
  <c r="AJ621"/>
  <c r="AJ715" s="1"/>
  <c r="AJ809" s="1"/>
  <c r="AJ903" s="1"/>
  <c r="AI621"/>
  <c r="AI715" s="1"/>
  <c r="AI809" s="1"/>
  <c r="AI903" s="1"/>
  <c r="AG621"/>
  <c r="AG715" s="1"/>
  <c r="AF621"/>
  <c r="AF715" s="1"/>
  <c r="AF809" s="1"/>
  <c r="AF903" s="1"/>
  <c r="AE621"/>
  <c r="AE715" s="1"/>
  <c r="AE809" s="1"/>
  <c r="AE903" s="1"/>
  <c r="AC621"/>
  <c r="AC715" s="1"/>
  <c r="AB621"/>
  <c r="AB715" s="1"/>
  <c r="AB809" s="1"/>
  <c r="AB903" s="1"/>
  <c r="AA621"/>
  <c r="AA715" s="1"/>
  <c r="AA809" s="1"/>
  <c r="AA903" s="1"/>
  <c r="Y621"/>
  <c r="Y715" s="1"/>
  <c r="X621"/>
  <c r="X715" s="1"/>
  <c r="X809" s="1"/>
  <c r="X903" s="1"/>
  <c r="W621"/>
  <c r="W715" s="1"/>
  <c r="W809" s="1"/>
  <c r="W903" s="1"/>
  <c r="U621"/>
  <c r="AN620"/>
  <c r="AN714" s="1"/>
  <c r="AN808" s="1"/>
  <c r="AN902" s="1"/>
  <c r="AM620"/>
  <c r="AM714" s="1"/>
  <c r="AM808" s="1"/>
  <c r="AM902" s="1"/>
  <c r="AJ620"/>
  <c r="AJ714" s="1"/>
  <c r="AJ808" s="1"/>
  <c r="AJ902" s="1"/>
  <c r="AI620"/>
  <c r="AI714" s="1"/>
  <c r="AI808" s="1"/>
  <c r="AI902" s="1"/>
  <c r="AF620"/>
  <c r="AF714" s="1"/>
  <c r="AF808" s="1"/>
  <c r="AF902" s="1"/>
  <c r="AE620"/>
  <c r="AE714" s="1"/>
  <c r="AE808" s="1"/>
  <c r="AE902" s="1"/>
  <c r="AC620"/>
  <c r="AC714" s="1"/>
  <c r="AB620"/>
  <c r="AB714" s="1"/>
  <c r="AB808" s="1"/>
  <c r="AB902" s="1"/>
  <c r="AA620"/>
  <c r="AA714" s="1"/>
  <c r="AA808" s="1"/>
  <c r="AA902" s="1"/>
  <c r="X620"/>
  <c r="X714" s="1"/>
  <c r="X808" s="1"/>
  <c r="X902" s="1"/>
  <c r="W620"/>
  <c r="W714" s="1"/>
  <c r="W808" s="1"/>
  <c r="W902" s="1"/>
  <c r="U620"/>
  <c r="U714" s="1"/>
  <c r="AN619"/>
  <c r="AN713" s="1"/>
  <c r="AN807" s="1"/>
  <c r="AN901" s="1"/>
  <c r="AM619"/>
  <c r="AM713" s="1"/>
  <c r="AM807" s="1"/>
  <c r="AM901" s="1"/>
  <c r="AK619"/>
  <c r="AK713" s="1"/>
  <c r="AJ619"/>
  <c r="AJ713" s="1"/>
  <c r="AJ807" s="1"/>
  <c r="AJ901" s="1"/>
  <c r="AI619"/>
  <c r="AI713" s="1"/>
  <c r="AI807" s="1"/>
  <c r="AI901" s="1"/>
  <c r="AG619"/>
  <c r="AG713" s="1"/>
  <c r="AF619"/>
  <c r="AF713" s="1"/>
  <c r="AF807" s="1"/>
  <c r="AF901" s="1"/>
  <c r="AE619"/>
  <c r="AE713" s="1"/>
  <c r="AE807" s="1"/>
  <c r="AE901" s="1"/>
  <c r="AB619"/>
  <c r="AB713" s="1"/>
  <c r="AB807" s="1"/>
  <c r="AB901" s="1"/>
  <c r="AA619"/>
  <c r="AA713" s="1"/>
  <c r="AA807" s="1"/>
  <c r="AA901" s="1"/>
  <c r="X619"/>
  <c r="X713" s="1"/>
  <c r="X807" s="1"/>
  <c r="X901" s="1"/>
  <c r="W619"/>
  <c r="W713" s="1"/>
  <c r="W807" s="1"/>
  <c r="W901" s="1"/>
  <c r="U619"/>
  <c r="U713" s="1"/>
  <c r="AN618"/>
  <c r="AN712" s="1"/>
  <c r="AN806" s="1"/>
  <c r="AN900" s="1"/>
  <c r="AM618"/>
  <c r="AM712" s="1"/>
  <c r="AM806" s="1"/>
  <c r="AM900" s="1"/>
  <c r="AK618"/>
  <c r="AK712" s="1"/>
  <c r="AJ618"/>
  <c r="AJ712" s="1"/>
  <c r="AJ806" s="1"/>
  <c r="AJ900" s="1"/>
  <c r="AI618"/>
  <c r="AI712" s="1"/>
  <c r="AI806" s="1"/>
  <c r="AI900" s="1"/>
  <c r="AG618"/>
  <c r="AF618"/>
  <c r="AF712" s="1"/>
  <c r="AF806" s="1"/>
  <c r="AF900" s="1"/>
  <c r="AE618"/>
  <c r="AE712" s="1"/>
  <c r="AE806" s="1"/>
  <c r="AE900" s="1"/>
  <c r="AC618"/>
  <c r="AC712" s="1"/>
  <c r="AB618"/>
  <c r="AB712" s="1"/>
  <c r="AB806" s="1"/>
  <c r="AB900" s="1"/>
  <c r="AA618"/>
  <c r="AA712" s="1"/>
  <c r="AA806" s="1"/>
  <c r="AA900" s="1"/>
  <c r="Y618"/>
  <c r="Y712" s="1"/>
  <c r="X618"/>
  <c r="X712" s="1"/>
  <c r="X806" s="1"/>
  <c r="X900" s="1"/>
  <c r="W618"/>
  <c r="W712" s="1"/>
  <c r="W806" s="1"/>
  <c r="W900" s="1"/>
  <c r="U618"/>
  <c r="U712" s="1"/>
  <c r="AN617"/>
  <c r="AN711" s="1"/>
  <c r="AN805" s="1"/>
  <c r="AN899" s="1"/>
  <c r="AM617"/>
  <c r="AM711" s="1"/>
  <c r="AM805" s="1"/>
  <c r="AM899" s="1"/>
  <c r="AK617"/>
  <c r="AK711" s="1"/>
  <c r="AJ617"/>
  <c r="AJ711" s="1"/>
  <c r="AJ805" s="1"/>
  <c r="AJ899" s="1"/>
  <c r="AI617"/>
  <c r="AI711" s="1"/>
  <c r="AI805" s="1"/>
  <c r="AI899" s="1"/>
  <c r="AG617"/>
  <c r="AG711" s="1"/>
  <c r="AF617"/>
  <c r="AF711" s="1"/>
  <c r="AF805" s="1"/>
  <c r="AF899" s="1"/>
  <c r="AE617"/>
  <c r="AE711" s="1"/>
  <c r="AE805" s="1"/>
  <c r="AE899" s="1"/>
  <c r="AC617"/>
  <c r="AB617"/>
  <c r="AB711" s="1"/>
  <c r="AB805" s="1"/>
  <c r="AB899" s="1"/>
  <c r="AA617"/>
  <c r="AA711" s="1"/>
  <c r="AA805" s="1"/>
  <c r="AA899" s="1"/>
  <c r="Y617"/>
  <c r="Y711" s="1"/>
  <c r="X617"/>
  <c r="X711" s="1"/>
  <c r="X805" s="1"/>
  <c r="X899" s="1"/>
  <c r="W617"/>
  <c r="W711" s="1"/>
  <c r="W805" s="1"/>
  <c r="W899" s="1"/>
  <c r="U617"/>
  <c r="U711" s="1"/>
  <c r="AN616"/>
  <c r="AN710" s="1"/>
  <c r="AN804" s="1"/>
  <c r="AN898" s="1"/>
  <c r="AM616"/>
  <c r="AM710" s="1"/>
  <c r="AM804" s="1"/>
  <c r="AM898" s="1"/>
  <c r="AJ616"/>
  <c r="AJ710" s="1"/>
  <c r="AJ804" s="1"/>
  <c r="AJ898" s="1"/>
  <c r="AI616"/>
  <c r="AI710" s="1"/>
  <c r="AI804" s="1"/>
  <c r="AI898" s="1"/>
  <c r="AG616"/>
  <c r="AG710" s="1"/>
  <c r="AF616"/>
  <c r="AF710" s="1"/>
  <c r="AF804" s="1"/>
  <c r="AF898" s="1"/>
  <c r="AE616"/>
  <c r="AE710" s="1"/>
  <c r="AE804" s="1"/>
  <c r="AE898" s="1"/>
  <c r="AB616"/>
  <c r="AB710" s="1"/>
  <c r="AB804" s="1"/>
  <c r="AB898" s="1"/>
  <c r="AA616"/>
  <c r="AA710" s="1"/>
  <c r="AA804" s="1"/>
  <c r="AA898" s="1"/>
  <c r="X616"/>
  <c r="X710" s="1"/>
  <c r="X804" s="1"/>
  <c r="X898" s="1"/>
  <c r="W616"/>
  <c r="W710" s="1"/>
  <c r="W804" s="1"/>
  <c r="W898" s="1"/>
  <c r="U616"/>
  <c r="U710" s="1"/>
  <c r="AN615"/>
  <c r="AN709" s="1"/>
  <c r="AN803" s="1"/>
  <c r="AN897" s="1"/>
  <c r="AM615"/>
  <c r="AM709" s="1"/>
  <c r="AM803" s="1"/>
  <c r="AM897" s="1"/>
  <c r="AK615"/>
  <c r="AK709" s="1"/>
  <c r="AJ615"/>
  <c r="AJ709" s="1"/>
  <c r="AJ803" s="1"/>
  <c r="AJ897" s="1"/>
  <c r="AI615"/>
  <c r="AI709" s="1"/>
  <c r="AI803" s="1"/>
  <c r="AI897" s="1"/>
  <c r="AG615"/>
  <c r="AG709" s="1"/>
  <c r="AF615"/>
  <c r="AF709" s="1"/>
  <c r="AF803" s="1"/>
  <c r="AF897" s="1"/>
  <c r="AE615"/>
  <c r="AE709" s="1"/>
  <c r="AE803" s="1"/>
  <c r="AE897" s="1"/>
  <c r="AC615"/>
  <c r="AC709" s="1"/>
  <c r="AB615"/>
  <c r="AB709" s="1"/>
  <c r="AB803" s="1"/>
  <c r="AB897" s="1"/>
  <c r="AA615"/>
  <c r="AA709" s="1"/>
  <c r="AA803" s="1"/>
  <c r="AA897" s="1"/>
  <c r="X615"/>
  <c r="X709" s="1"/>
  <c r="X803" s="1"/>
  <c r="X897" s="1"/>
  <c r="W615"/>
  <c r="W709" s="1"/>
  <c r="W803" s="1"/>
  <c r="W897" s="1"/>
  <c r="U615"/>
  <c r="AN614"/>
  <c r="AN708" s="1"/>
  <c r="AN802" s="1"/>
  <c r="AN896" s="1"/>
  <c r="AM614"/>
  <c r="AM708" s="1"/>
  <c r="AM802" s="1"/>
  <c r="AM896" s="1"/>
  <c r="AK614"/>
  <c r="AK708" s="1"/>
  <c r="AJ614"/>
  <c r="AJ708" s="1"/>
  <c r="AJ802" s="1"/>
  <c r="AJ896" s="1"/>
  <c r="AI614"/>
  <c r="AI708" s="1"/>
  <c r="AI802" s="1"/>
  <c r="AI896" s="1"/>
  <c r="AG614"/>
  <c r="AG708" s="1"/>
  <c r="AF614"/>
  <c r="AF708" s="1"/>
  <c r="AF802" s="1"/>
  <c r="AF896" s="1"/>
  <c r="AE614"/>
  <c r="AE708" s="1"/>
  <c r="AE802" s="1"/>
  <c r="AE896" s="1"/>
  <c r="AC614"/>
  <c r="AC708" s="1"/>
  <c r="AB614"/>
  <c r="AB708" s="1"/>
  <c r="AB802" s="1"/>
  <c r="AB896" s="1"/>
  <c r="AA614"/>
  <c r="AA708" s="1"/>
  <c r="AA802" s="1"/>
  <c r="AA896" s="1"/>
  <c r="Y614"/>
  <c r="X614"/>
  <c r="X708" s="1"/>
  <c r="X802" s="1"/>
  <c r="X896" s="1"/>
  <c r="W614"/>
  <c r="W708" s="1"/>
  <c r="W802" s="1"/>
  <c r="W896" s="1"/>
  <c r="U614"/>
  <c r="U708" s="1"/>
  <c r="AN613"/>
  <c r="AN707" s="1"/>
  <c r="AN801" s="1"/>
  <c r="AN895" s="1"/>
  <c r="AM613"/>
  <c r="AM707" s="1"/>
  <c r="AM801" s="1"/>
  <c r="AM895" s="1"/>
  <c r="AK613"/>
  <c r="AK707" s="1"/>
  <c r="AJ613"/>
  <c r="AJ707" s="1"/>
  <c r="AJ801" s="1"/>
  <c r="AJ895" s="1"/>
  <c r="AI613"/>
  <c r="AI707" s="1"/>
  <c r="AI801" s="1"/>
  <c r="AI895" s="1"/>
  <c r="AG613"/>
  <c r="AG707" s="1"/>
  <c r="AF613"/>
  <c r="AF707" s="1"/>
  <c r="AF801" s="1"/>
  <c r="AF895" s="1"/>
  <c r="AE613"/>
  <c r="AE707" s="1"/>
  <c r="AE801" s="1"/>
  <c r="AE895" s="1"/>
  <c r="AC613"/>
  <c r="AC707" s="1"/>
  <c r="AB613"/>
  <c r="AB707" s="1"/>
  <c r="AB801" s="1"/>
  <c r="AB895" s="1"/>
  <c r="AA613"/>
  <c r="AA707" s="1"/>
  <c r="AA801" s="1"/>
  <c r="AA895" s="1"/>
  <c r="Y613"/>
  <c r="Y707" s="1"/>
  <c r="X613"/>
  <c r="X707" s="1"/>
  <c r="X801" s="1"/>
  <c r="X895" s="1"/>
  <c r="W613"/>
  <c r="W707" s="1"/>
  <c r="W801" s="1"/>
  <c r="W895" s="1"/>
  <c r="U613"/>
  <c r="AN612"/>
  <c r="AN706" s="1"/>
  <c r="AN800" s="1"/>
  <c r="AN894" s="1"/>
  <c r="AM612"/>
  <c r="AM706" s="1"/>
  <c r="AM800" s="1"/>
  <c r="AM894" s="1"/>
  <c r="AK612"/>
  <c r="AK706" s="1"/>
  <c r="AJ612"/>
  <c r="AJ706" s="1"/>
  <c r="AJ800" s="1"/>
  <c r="AJ894" s="1"/>
  <c r="AI612"/>
  <c r="AI706" s="1"/>
  <c r="AI800" s="1"/>
  <c r="AI894" s="1"/>
  <c r="AF612"/>
  <c r="AF706" s="1"/>
  <c r="AF800" s="1"/>
  <c r="AF894" s="1"/>
  <c r="AE612"/>
  <c r="AE706" s="1"/>
  <c r="AE800" s="1"/>
  <c r="AE894" s="1"/>
  <c r="AC612"/>
  <c r="AC706" s="1"/>
  <c r="AB612"/>
  <c r="AB706" s="1"/>
  <c r="AB800" s="1"/>
  <c r="AB894" s="1"/>
  <c r="AA612"/>
  <c r="AA706" s="1"/>
  <c r="AA800" s="1"/>
  <c r="AA894" s="1"/>
  <c r="X612"/>
  <c r="X706" s="1"/>
  <c r="X800" s="1"/>
  <c r="X894" s="1"/>
  <c r="W612"/>
  <c r="W706" s="1"/>
  <c r="W800" s="1"/>
  <c r="W894" s="1"/>
  <c r="U612"/>
  <c r="U706" s="1"/>
  <c r="AN611"/>
  <c r="AN705" s="1"/>
  <c r="AN799" s="1"/>
  <c r="AN893" s="1"/>
  <c r="AM611"/>
  <c r="AM705" s="1"/>
  <c r="AM799" s="1"/>
  <c r="AM893" s="1"/>
  <c r="AK611"/>
  <c r="AK705" s="1"/>
  <c r="AJ611"/>
  <c r="AJ705" s="1"/>
  <c r="AJ799" s="1"/>
  <c r="AJ893" s="1"/>
  <c r="AI611"/>
  <c r="AI705" s="1"/>
  <c r="AI799" s="1"/>
  <c r="AI893" s="1"/>
  <c r="AG611"/>
  <c r="AG705" s="1"/>
  <c r="AF611"/>
  <c r="AF705" s="1"/>
  <c r="AF799" s="1"/>
  <c r="AF893" s="1"/>
  <c r="AE611"/>
  <c r="AE705" s="1"/>
  <c r="AE799" s="1"/>
  <c r="AE893" s="1"/>
  <c r="AB611"/>
  <c r="AB705" s="1"/>
  <c r="AB799" s="1"/>
  <c r="AB893" s="1"/>
  <c r="AA611"/>
  <c r="AA705" s="1"/>
  <c r="AA799" s="1"/>
  <c r="AA893" s="1"/>
  <c r="X611"/>
  <c r="X705" s="1"/>
  <c r="X799" s="1"/>
  <c r="X893" s="1"/>
  <c r="W611"/>
  <c r="W705" s="1"/>
  <c r="W799" s="1"/>
  <c r="W893" s="1"/>
  <c r="U611"/>
  <c r="U705" s="1"/>
  <c r="AN610"/>
  <c r="AN704" s="1"/>
  <c r="AN798" s="1"/>
  <c r="AN892" s="1"/>
  <c r="AM610"/>
  <c r="AM704" s="1"/>
  <c r="AM798" s="1"/>
  <c r="AM892" s="1"/>
  <c r="AK610"/>
  <c r="AK704" s="1"/>
  <c r="AJ610"/>
  <c r="AJ704" s="1"/>
  <c r="AJ798" s="1"/>
  <c r="AJ892" s="1"/>
  <c r="AI610"/>
  <c r="AI704" s="1"/>
  <c r="AI798" s="1"/>
  <c r="AI892" s="1"/>
  <c r="AG610"/>
  <c r="AG704" s="1"/>
  <c r="AF610"/>
  <c r="AF704" s="1"/>
  <c r="AF798" s="1"/>
  <c r="AF892" s="1"/>
  <c r="AE610"/>
  <c r="AE704" s="1"/>
  <c r="AE798" s="1"/>
  <c r="AE892" s="1"/>
  <c r="AC610"/>
  <c r="AC704" s="1"/>
  <c r="AB610"/>
  <c r="AB704" s="1"/>
  <c r="AB798" s="1"/>
  <c r="AB892" s="1"/>
  <c r="AA610"/>
  <c r="AA704" s="1"/>
  <c r="AA798" s="1"/>
  <c r="AA892" s="1"/>
  <c r="Y610"/>
  <c r="Y704" s="1"/>
  <c r="W610"/>
  <c r="W704" s="1"/>
  <c r="W798" s="1"/>
  <c r="W892" s="1"/>
  <c r="AN609"/>
  <c r="AN703" s="1"/>
  <c r="AN797" s="1"/>
  <c r="AN891" s="1"/>
  <c r="AM609"/>
  <c r="AM703" s="1"/>
  <c r="AM797" s="1"/>
  <c r="AM891" s="1"/>
  <c r="AK609"/>
  <c r="AK703" s="1"/>
  <c r="AI609"/>
  <c r="AI703" s="1"/>
  <c r="AI797" s="1"/>
  <c r="AI891" s="1"/>
  <c r="AG609"/>
  <c r="AG703" s="1"/>
  <c r="AF609"/>
  <c r="AF703" s="1"/>
  <c r="AF797" s="1"/>
  <c r="AF891" s="1"/>
  <c r="AE609"/>
  <c r="AE703" s="1"/>
  <c r="AE797" s="1"/>
  <c r="AE891" s="1"/>
  <c r="AC609"/>
  <c r="AC703" s="1"/>
  <c r="AA609"/>
  <c r="AA703" s="1"/>
  <c r="AA797" s="1"/>
  <c r="AA891" s="1"/>
  <c r="Y609"/>
  <c r="Y703" s="1"/>
  <c r="X609"/>
  <c r="X703" s="1"/>
  <c r="X797" s="1"/>
  <c r="X891" s="1"/>
  <c r="W609"/>
  <c r="W703" s="1"/>
  <c r="W797" s="1"/>
  <c r="W891" s="1"/>
  <c r="U609"/>
  <c r="U703" s="1"/>
  <c r="AM608"/>
  <c r="AM702" s="1"/>
  <c r="AM796" s="1"/>
  <c r="AM890" s="1"/>
  <c r="AJ608"/>
  <c r="AJ702" s="1"/>
  <c r="AJ796" s="1"/>
  <c r="AJ890" s="1"/>
  <c r="AI608"/>
  <c r="AI702" s="1"/>
  <c r="AI796" s="1"/>
  <c r="AI890" s="1"/>
  <c r="AE608"/>
  <c r="AE702" s="1"/>
  <c r="AE796" s="1"/>
  <c r="AE890" s="1"/>
  <c r="AC608"/>
  <c r="AC702" s="1"/>
  <c r="AB608"/>
  <c r="AB702" s="1"/>
  <c r="AB796" s="1"/>
  <c r="AB890" s="1"/>
  <c r="AA608"/>
  <c r="AA702" s="1"/>
  <c r="AA796" s="1"/>
  <c r="AA890" s="1"/>
  <c r="W608"/>
  <c r="W702" s="1"/>
  <c r="W796" s="1"/>
  <c r="W890" s="1"/>
  <c r="U608"/>
  <c r="U702" s="1"/>
  <c r="AN607"/>
  <c r="AN701" s="1"/>
  <c r="AN795" s="1"/>
  <c r="AN889" s="1"/>
  <c r="AM607"/>
  <c r="AM701" s="1"/>
  <c r="AM795" s="1"/>
  <c r="AM889" s="1"/>
  <c r="AI607"/>
  <c r="AI701" s="1"/>
  <c r="AI795" s="1"/>
  <c r="AI889" s="1"/>
  <c r="AG607"/>
  <c r="AG701" s="1"/>
  <c r="AF607"/>
  <c r="AF701" s="1"/>
  <c r="AF795" s="1"/>
  <c r="AF889" s="1"/>
  <c r="AE607"/>
  <c r="AE701" s="1"/>
  <c r="AE795" s="1"/>
  <c r="AE889" s="1"/>
  <c r="AC607"/>
  <c r="AC701" s="1"/>
  <c r="AA607"/>
  <c r="AA701" s="1"/>
  <c r="AA795" s="1"/>
  <c r="AA889" s="1"/>
  <c r="Y607"/>
  <c r="Y701" s="1"/>
  <c r="X607"/>
  <c r="X701" s="1"/>
  <c r="X795" s="1"/>
  <c r="X889" s="1"/>
  <c r="W607"/>
  <c r="W701" s="1"/>
  <c r="W795" s="1"/>
  <c r="W889" s="1"/>
  <c r="U607"/>
  <c r="AM606"/>
  <c r="AM700" s="1"/>
  <c r="AM794" s="1"/>
  <c r="AM888" s="1"/>
  <c r="AK606"/>
  <c r="AK700" s="1"/>
  <c r="AJ606"/>
  <c r="AJ700" s="1"/>
  <c r="AJ794" s="1"/>
  <c r="AJ888" s="1"/>
  <c r="AI606"/>
  <c r="AI700" s="1"/>
  <c r="AI794" s="1"/>
  <c r="AI888" s="1"/>
  <c r="AG606"/>
  <c r="AG700" s="1"/>
  <c r="AE606"/>
  <c r="AE700" s="1"/>
  <c r="AE794" s="1"/>
  <c r="AE888" s="1"/>
  <c r="AC606"/>
  <c r="AC700" s="1"/>
  <c r="AB606"/>
  <c r="AB700" s="1"/>
  <c r="AB794" s="1"/>
  <c r="AB888" s="1"/>
  <c r="AA606"/>
  <c r="AA700" s="1"/>
  <c r="AA794" s="1"/>
  <c r="AA888" s="1"/>
  <c r="Y606"/>
  <c r="Y700" s="1"/>
  <c r="W606"/>
  <c r="W700" s="1"/>
  <c r="W794" s="1"/>
  <c r="W888" s="1"/>
  <c r="AN605"/>
  <c r="AN699" s="1"/>
  <c r="AN793" s="1"/>
  <c r="AN887" s="1"/>
  <c r="AM605"/>
  <c r="AM699" s="1"/>
  <c r="AM793" s="1"/>
  <c r="AM887" s="1"/>
  <c r="AI605"/>
  <c r="AI699" s="1"/>
  <c r="AI793" s="1"/>
  <c r="AI887" s="1"/>
  <c r="AG605"/>
  <c r="AG699" s="1"/>
  <c r="AF605"/>
  <c r="AF699" s="1"/>
  <c r="AF793" s="1"/>
  <c r="AF887" s="1"/>
  <c r="AE605"/>
  <c r="AE699" s="1"/>
  <c r="AE793" s="1"/>
  <c r="AE887" s="1"/>
  <c r="AC605"/>
  <c r="AC651" s="1"/>
  <c r="AA605"/>
  <c r="AA699" s="1"/>
  <c r="AA793" s="1"/>
  <c r="AA887" s="1"/>
  <c r="Y605"/>
  <c r="Y699" s="1"/>
  <c r="X605"/>
  <c r="X699" s="1"/>
  <c r="X793" s="1"/>
  <c r="X887" s="1"/>
  <c r="W605"/>
  <c r="W699" s="1"/>
  <c r="W793" s="1"/>
  <c r="W887" s="1"/>
  <c r="U605"/>
  <c r="U651" s="1"/>
  <c r="AM604"/>
  <c r="AM698" s="1"/>
  <c r="AM792" s="1"/>
  <c r="AM886" s="1"/>
  <c r="AJ604"/>
  <c r="AJ698" s="1"/>
  <c r="AJ792" s="1"/>
  <c r="AJ886" s="1"/>
  <c r="AI604"/>
  <c r="AI698" s="1"/>
  <c r="AI792" s="1"/>
  <c r="AI886" s="1"/>
  <c r="AE604"/>
  <c r="AE698" s="1"/>
  <c r="AE792" s="1"/>
  <c r="AE886" s="1"/>
  <c r="AC604"/>
  <c r="AC698" s="1"/>
  <c r="AB604"/>
  <c r="AB698" s="1"/>
  <c r="AB792" s="1"/>
  <c r="AB886" s="1"/>
  <c r="AA604"/>
  <c r="AA698" s="1"/>
  <c r="AA792" s="1"/>
  <c r="AA886" s="1"/>
  <c r="W604"/>
  <c r="W698" s="1"/>
  <c r="W792" s="1"/>
  <c r="W886" s="1"/>
  <c r="U604"/>
  <c r="U698" s="1"/>
  <c r="AN603"/>
  <c r="AN697" s="1"/>
  <c r="AN791" s="1"/>
  <c r="AN885" s="1"/>
  <c r="AM603"/>
  <c r="AM697" s="1"/>
  <c r="AM791" s="1"/>
  <c r="AM885" s="1"/>
  <c r="AK603"/>
  <c r="AK649" s="1"/>
  <c r="AI603"/>
  <c r="AI697" s="1"/>
  <c r="AI791" s="1"/>
  <c r="AI885" s="1"/>
  <c r="AG603"/>
  <c r="AG697" s="1"/>
  <c r="AF603"/>
  <c r="AF697" s="1"/>
  <c r="AF791" s="1"/>
  <c r="AF885" s="1"/>
  <c r="AE603"/>
  <c r="AE697" s="1"/>
  <c r="AE791" s="1"/>
  <c r="AE885" s="1"/>
  <c r="AC603"/>
  <c r="AC649" s="1"/>
  <c r="AA603"/>
  <c r="AA697" s="1"/>
  <c r="AA791" s="1"/>
  <c r="AA885" s="1"/>
  <c r="X603"/>
  <c r="X697" s="1"/>
  <c r="X791" s="1"/>
  <c r="X885" s="1"/>
  <c r="W603"/>
  <c r="W697" s="1"/>
  <c r="W791" s="1"/>
  <c r="W885" s="1"/>
  <c r="AM602"/>
  <c r="AM696" s="1"/>
  <c r="AM790" s="1"/>
  <c r="AM884" s="1"/>
  <c r="AK602"/>
  <c r="AK696" s="1"/>
  <c r="AJ602"/>
  <c r="AJ696" s="1"/>
  <c r="AJ790" s="1"/>
  <c r="AJ884" s="1"/>
  <c r="AI602"/>
  <c r="AI696" s="1"/>
  <c r="AI790" s="1"/>
  <c r="AI884" s="1"/>
  <c r="AG602"/>
  <c r="AG648" s="1"/>
  <c r="AE602"/>
  <c r="AE696" s="1"/>
  <c r="AE790" s="1"/>
  <c r="AE884" s="1"/>
  <c r="AC602"/>
  <c r="AC696" s="1"/>
  <c r="AB602"/>
  <c r="AB696" s="1"/>
  <c r="AB790" s="1"/>
  <c r="AB884" s="1"/>
  <c r="AA602"/>
  <c r="AA696" s="1"/>
  <c r="AA790" s="1"/>
  <c r="AA884" s="1"/>
  <c r="Y602"/>
  <c r="Y648" s="1"/>
  <c r="W602"/>
  <c r="W696" s="1"/>
  <c r="W790" s="1"/>
  <c r="W884" s="1"/>
  <c r="AN601"/>
  <c r="AN695" s="1"/>
  <c r="AN789" s="1"/>
  <c r="AN883" s="1"/>
  <c r="AM601"/>
  <c r="AM695" s="1"/>
  <c r="AM789" s="1"/>
  <c r="AM883" s="1"/>
  <c r="AK601"/>
  <c r="AK647" s="1"/>
  <c r="AI601"/>
  <c r="AI695" s="1"/>
  <c r="AI789" s="1"/>
  <c r="AI883" s="1"/>
  <c r="AG601"/>
  <c r="AG695" s="1"/>
  <c r="AF601"/>
  <c r="AF695" s="1"/>
  <c r="AF789" s="1"/>
  <c r="AF883" s="1"/>
  <c r="AE601"/>
  <c r="AE695" s="1"/>
  <c r="AE789" s="1"/>
  <c r="AE883" s="1"/>
  <c r="AC601"/>
  <c r="AC647" s="1"/>
  <c r="AA601"/>
  <c r="AA695" s="1"/>
  <c r="AA789" s="1"/>
  <c r="AA883" s="1"/>
  <c r="Y601"/>
  <c r="Y695" s="1"/>
  <c r="X601"/>
  <c r="X695" s="1"/>
  <c r="X789" s="1"/>
  <c r="X883" s="1"/>
  <c r="W601"/>
  <c r="W695" s="1"/>
  <c r="W789" s="1"/>
  <c r="W883" s="1"/>
  <c r="U601"/>
  <c r="U647" s="1"/>
  <c r="AM600"/>
  <c r="AM694" s="1"/>
  <c r="AM788" s="1"/>
  <c r="AM882" s="1"/>
  <c r="AJ600"/>
  <c r="AJ694" s="1"/>
  <c r="AJ788" s="1"/>
  <c r="AJ882" s="1"/>
  <c r="AI600"/>
  <c r="AI694" s="1"/>
  <c r="AI788" s="1"/>
  <c r="AI882" s="1"/>
  <c r="AE600"/>
  <c r="AE694" s="1"/>
  <c r="AE788" s="1"/>
  <c r="AE882" s="1"/>
  <c r="AB600"/>
  <c r="AB694" s="1"/>
  <c r="AB788" s="1"/>
  <c r="AB882" s="1"/>
  <c r="AA600"/>
  <c r="AA694" s="1"/>
  <c r="AA788" s="1"/>
  <c r="AA882" s="1"/>
  <c r="W600"/>
  <c r="W694" s="1"/>
  <c r="W788" s="1"/>
  <c r="W882" s="1"/>
  <c r="U600"/>
  <c r="U694" s="1"/>
  <c r="AN599"/>
  <c r="AN693" s="1"/>
  <c r="AN787" s="1"/>
  <c r="AN881" s="1"/>
  <c r="AM599"/>
  <c r="AM693" s="1"/>
  <c r="AM787" s="1"/>
  <c r="AM881" s="1"/>
  <c r="AK599"/>
  <c r="AK645" s="1"/>
  <c r="AI599"/>
  <c r="AI693" s="1"/>
  <c r="AI787" s="1"/>
  <c r="AI881" s="1"/>
  <c r="AG599"/>
  <c r="AG693" s="1"/>
  <c r="AF599"/>
  <c r="AF693" s="1"/>
  <c r="AF787" s="1"/>
  <c r="AF881" s="1"/>
  <c r="AE599"/>
  <c r="AE693" s="1"/>
  <c r="AE787" s="1"/>
  <c r="AE881" s="1"/>
  <c r="AA599"/>
  <c r="AA693" s="1"/>
  <c r="AA787" s="1"/>
  <c r="AA881" s="1"/>
  <c r="X599"/>
  <c r="X693" s="1"/>
  <c r="X787" s="1"/>
  <c r="X881" s="1"/>
  <c r="W599"/>
  <c r="W693" s="1"/>
  <c r="W787" s="1"/>
  <c r="W881" s="1"/>
  <c r="U599"/>
  <c r="U645" s="1"/>
  <c r="AM598"/>
  <c r="AM692" s="1"/>
  <c r="AM786" s="1"/>
  <c r="AM880" s="1"/>
  <c r="AK598"/>
  <c r="AK692" s="1"/>
  <c r="AJ598"/>
  <c r="AJ692" s="1"/>
  <c r="AJ786" s="1"/>
  <c r="AJ880" s="1"/>
  <c r="AI598"/>
  <c r="AI692" s="1"/>
  <c r="AI786" s="1"/>
  <c r="AI880" s="1"/>
  <c r="AG598"/>
  <c r="AG644" s="1"/>
  <c r="AE598"/>
  <c r="AE692" s="1"/>
  <c r="AE786" s="1"/>
  <c r="AE880" s="1"/>
  <c r="AC598"/>
  <c r="AC692" s="1"/>
  <c r="AB598"/>
  <c r="AB692" s="1"/>
  <c r="AB786" s="1"/>
  <c r="AB880" s="1"/>
  <c r="AA598"/>
  <c r="AA692" s="1"/>
  <c r="AA786" s="1"/>
  <c r="AA880" s="1"/>
  <c r="Y598"/>
  <c r="Y644" s="1"/>
  <c r="W598"/>
  <c r="W692" s="1"/>
  <c r="W786" s="1"/>
  <c r="W880" s="1"/>
  <c r="AN597"/>
  <c r="AN691" s="1"/>
  <c r="AN785" s="1"/>
  <c r="AN879" s="1"/>
  <c r="AM597"/>
  <c r="AM691" s="1"/>
  <c r="AM785" s="1"/>
  <c r="AM879" s="1"/>
  <c r="AK597"/>
  <c r="AK643" s="1"/>
  <c r="AI597"/>
  <c r="AI691" s="1"/>
  <c r="AI785" s="1"/>
  <c r="AI879" s="1"/>
  <c r="AG597"/>
  <c r="AG691" s="1"/>
  <c r="AF597"/>
  <c r="AF691" s="1"/>
  <c r="AF785" s="1"/>
  <c r="AF879" s="1"/>
  <c r="AE597"/>
  <c r="AE691" s="1"/>
  <c r="AE785" s="1"/>
  <c r="AE879" s="1"/>
  <c r="AC597"/>
  <c r="AC643" s="1"/>
  <c r="AA597"/>
  <c r="AA691" s="1"/>
  <c r="AA785" s="1"/>
  <c r="AA879" s="1"/>
  <c r="Y597"/>
  <c r="Y691" s="1"/>
  <c r="X597"/>
  <c r="X691" s="1"/>
  <c r="X785" s="1"/>
  <c r="X879" s="1"/>
  <c r="W597"/>
  <c r="W691" s="1"/>
  <c r="W785" s="1"/>
  <c r="W879" s="1"/>
  <c r="U597"/>
  <c r="U643" s="1"/>
  <c r="AM596"/>
  <c r="AM690" s="1"/>
  <c r="AM784" s="1"/>
  <c r="AM878" s="1"/>
  <c r="AJ596"/>
  <c r="AJ690" s="1"/>
  <c r="AJ784" s="1"/>
  <c r="AJ878" s="1"/>
  <c r="AI596"/>
  <c r="AI690" s="1"/>
  <c r="AI784" s="1"/>
  <c r="AI878" s="1"/>
  <c r="AG596"/>
  <c r="AG642" s="1"/>
  <c r="AE596"/>
  <c r="AE690" s="1"/>
  <c r="AE784" s="1"/>
  <c r="AE878" s="1"/>
  <c r="AB596"/>
  <c r="AB690" s="1"/>
  <c r="AB784" s="1"/>
  <c r="AB878" s="1"/>
  <c r="AA596"/>
  <c r="AA690" s="1"/>
  <c r="AA784" s="1"/>
  <c r="AA878" s="1"/>
  <c r="W596"/>
  <c r="W690" s="1"/>
  <c r="W784" s="1"/>
  <c r="W878" s="1"/>
  <c r="U596"/>
  <c r="U690" s="1"/>
  <c r="AN595"/>
  <c r="AN689" s="1"/>
  <c r="AN783" s="1"/>
  <c r="AN877" s="1"/>
  <c r="AM595"/>
  <c r="AM689" s="1"/>
  <c r="AM783" s="1"/>
  <c r="AM877" s="1"/>
  <c r="AI595"/>
  <c r="AI689" s="1"/>
  <c r="AI783" s="1"/>
  <c r="AI877" s="1"/>
  <c r="AG595"/>
  <c r="AG689" s="1"/>
  <c r="AF595"/>
  <c r="AF689" s="1"/>
  <c r="AF783" s="1"/>
  <c r="AF877" s="1"/>
  <c r="AE595"/>
  <c r="AE689" s="1"/>
  <c r="AE783" s="1"/>
  <c r="AE877" s="1"/>
  <c r="AC595"/>
  <c r="AC641" s="1"/>
  <c r="AA595"/>
  <c r="AA689" s="1"/>
  <c r="AA783" s="1"/>
  <c r="AA877" s="1"/>
  <c r="X595"/>
  <c r="X689" s="1"/>
  <c r="X783" s="1"/>
  <c r="X877" s="1"/>
  <c r="W595"/>
  <c r="W689" s="1"/>
  <c r="W783" s="1"/>
  <c r="W877" s="1"/>
  <c r="AM594"/>
  <c r="AM688" s="1"/>
  <c r="AM782" s="1"/>
  <c r="AM876" s="1"/>
  <c r="AK594"/>
  <c r="AK688" s="1"/>
  <c r="AJ594"/>
  <c r="AJ688" s="1"/>
  <c r="AJ782" s="1"/>
  <c r="AJ876" s="1"/>
  <c r="AI594"/>
  <c r="AI688" s="1"/>
  <c r="AI782" s="1"/>
  <c r="AI876" s="1"/>
  <c r="AG594"/>
  <c r="AG640" s="1"/>
  <c r="AE594"/>
  <c r="AE688" s="1"/>
  <c r="AE782" s="1"/>
  <c r="AE876" s="1"/>
  <c r="AC594"/>
  <c r="AC688" s="1"/>
  <c r="AB594"/>
  <c r="AB688" s="1"/>
  <c r="AB782" s="1"/>
  <c r="AB876" s="1"/>
  <c r="AA594"/>
  <c r="AA688" s="1"/>
  <c r="AA782" s="1"/>
  <c r="AA876" s="1"/>
  <c r="Y594"/>
  <c r="Y640" s="1"/>
  <c r="W594"/>
  <c r="W688" s="1"/>
  <c r="W782" s="1"/>
  <c r="W876" s="1"/>
  <c r="AN593"/>
  <c r="AN687" s="1"/>
  <c r="AN781" s="1"/>
  <c r="AN875" s="1"/>
  <c r="AM593"/>
  <c r="AM687" s="1"/>
  <c r="AM781" s="1"/>
  <c r="AM875" s="1"/>
  <c r="AK593"/>
  <c r="AK639" s="1"/>
  <c r="AI593"/>
  <c r="AI687" s="1"/>
  <c r="AI781" s="1"/>
  <c r="AI875" s="1"/>
  <c r="AG593"/>
  <c r="AG687" s="1"/>
  <c r="AF593"/>
  <c r="AF687" s="1"/>
  <c r="AF781" s="1"/>
  <c r="AF875" s="1"/>
  <c r="AE593"/>
  <c r="AE687" s="1"/>
  <c r="AE781" s="1"/>
  <c r="AE875" s="1"/>
  <c r="AC593"/>
  <c r="AC639" s="1"/>
  <c r="AA593"/>
  <c r="AA687" s="1"/>
  <c r="AA781" s="1"/>
  <c r="AA875" s="1"/>
  <c r="Y593"/>
  <c r="Y687" s="1"/>
  <c r="X593"/>
  <c r="X687" s="1"/>
  <c r="X781" s="1"/>
  <c r="X875" s="1"/>
  <c r="W593"/>
  <c r="W687" s="1"/>
  <c r="W781" s="1"/>
  <c r="W875" s="1"/>
  <c r="U593"/>
  <c r="U639" s="1"/>
  <c r="AM592"/>
  <c r="AM686" s="1"/>
  <c r="AM780" s="1"/>
  <c r="AM874" s="1"/>
  <c r="AK592"/>
  <c r="AK686" s="1"/>
  <c r="AJ592"/>
  <c r="AJ686" s="1"/>
  <c r="AJ780" s="1"/>
  <c r="AJ874" s="1"/>
  <c r="AI592"/>
  <c r="AI686" s="1"/>
  <c r="AI780" s="1"/>
  <c r="AI874" s="1"/>
  <c r="AE592"/>
  <c r="AE686" s="1"/>
  <c r="AE780" s="1"/>
  <c r="AE874" s="1"/>
  <c r="AB592"/>
  <c r="AB686" s="1"/>
  <c r="AB780" s="1"/>
  <c r="AB874" s="1"/>
  <c r="AA592"/>
  <c r="AA686" s="1"/>
  <c r="AA780" s="1"/>
  <c r="AA874" s="1"/>
  <c r="W592"/>
  <c r="W686" s="1"/>
  <c r="W780" s="1"/>
  <c r="W874" s="1"/>
  <c r="U592"/>
  <c r="U686" s="1"/>
  <c r="AN591"/>
  <c r="AN685" s="1"/>
  <c r="AN779" s="1"/>
  <c r="AN873" s="1"/>
  <c r="AM591"/>
  <c r="AM685" s="1"/>
  <c r="AM779" s="1"/>
  <c r="AM873" s="1"/>
  <c r="AI591"/>
  <c r="AI685" s="1"/>
  <c r="AI779" s="1"/>
  <c r="AI873" s="1"/>
  <c r="AG591"/>
  <c r="AG685" s="1"/>
  <c r="AF591"/>
  <c r="AF685" s="1"/>
  <c r="AF779" s="1"/>
  <c r="AF873" s="1"/>
  <c r="AE591"/>
  <c r="AE685" s="1"/>
  <c r="AE779" s="1"/>
  <c r="AE873" s="1"/>
  <c r="AA591"/>
  <c r="AA685" s="1"/>
  <c r="AA779" s="1"/>
  <c r="AA873" s="1"/>
  <c r="X591"/>
  <c r="X685" s="1"/>
  <c r="X779" s="1"/>
  <c r="X873" s="1"/>
  <c r="W591"/>
  <c r="W685" s="1"/>
  <c r="W779" s="1"/>
  <c r="W873" s="1"/>
  <c r="U591"/>
  <c r="U637" s="1"/>
  <c r="AM590"/>
  <c r="AM684" s="1"/>
  <c r="AM778" s="1"/>
  <c r="AM872" s="1"/>
  <c r="AK590"/>
  <c r="AK684" s="1"/>
  <c r="AJ590"/>
  <c r="AJ684" s="1"/>
  <c r="AJ778" s="1"/>
  <c r="AJ872" s="1"/>
  <c r="AI590"/>
  <c r="AI684" s="1"/>
  <c r="AI778" s="1"/>
  <c r="AI872" s="1"/>
  <c r="AG590"/>
  <c r="AG636" s="1"/>
  <c r="AE590"/>
  <c r="AE684" s="1"/>
  <c r="AE778" s="1"/>
  <c r="AE872" s="1"/>
  <c r="AC590"/>
  <c r="AC684" s="1"/>
  <c r="AB590"/>
  <c r="AB684" s="1"/>
  <c r="AB778" s="1"/>
  <c r="AB872" s="1"/>
  <c r="AA590"/>
  <c r="AA684" s="1"/>
  <c r="AA778" s="1"/>
  <c r="AA872" s="1"/>
  <c r="Y590"/>
  <c r="Y636" s="1"/>
  <c r="W590"/>
  <c r="W684" s="1"/>
  <c r="W778" s="1"/>
  <c r="W872" s="1"/>
  <c r="AN589"/>
  <c r="AN683" s="1"/>
  <c r="AN777" s="1"/>
  <c r="AN871" s="1"/>
  <c r="AM589"/>
  <c r="AM683" s="1"/>
  <c r="AM777" s="1"/>
  <c r="AM871" s="1"/>
  <c r="AK589"/>
  <c r="AK635" s="1"/>
  <c r="AI589"/>
  <c r="AI683" s="1"/>
  <c r="AI777" s="1"/>
  <c r="AI871" s="1"/>
  <c r="AG589"/>
  <c r="AG683" s="1"/>
  <c r="AF589"/>
  <c r="AF683" s="1"/>
  <c r="AF777" s="1"/>
  <c r="AF871" s="1"/>
  <c r="AE589"/>
  <c r="AE683" s="1"/>
  <c r="AE777" s="1"/>
  <c r="AE871" s="1"/>
  <c r="AC589"/>
  <c r="AC635" s="1"/>
  <c r="AA589"/>
  <c r="AA683" s="1"/>
  <c r="AA777" s="1"/>
  <c r="AA871" s="1"/>
  <c r="Y589"/>
  <c r="Y683" s="1"/>
  <c r="X589"/>
  <c r="X683" s="1"/>
  <c r="X777" s="1"/>
  <c r="X871" s="1"/>
  <c r="W589"/>
  <c r="W683" s="1"/>
  <c r="W777" s="1"/>
  <c r="W871" s="1"/>
  <c r="U589"/>
  <c r="U635" s="1"/>
  <c r="AM588"/>
  <c r="AM682" s="1"/>
  <c r="AM776" s="1"/>
  <c r="AM870" s="1"/>
  <c r="AK588"/>
  <c r="AK682" s="1"/>
  <c r="AJ588"/>
  <c r="AJ682" s="1"/>
  <c r="AJ776" s="1"/>
  <c r="AJ870" s="1"/>
  <c r="AI588"/>
  <c r="AI682" s="1"/>
  <c r="AI776" s="1"/>
  <c r="AI870" s="1"/>
  <c r="AE588"/>
  <c r="AE682" s="1"/>
  <c r="AE776" s="1"/>
  <c r="AE870" s="1"/>
  <c r="AB588"/>
  <c r="AB682" s="1"/>
  <c r="AB776" s="1"/>
  <c r="AB870" s="1"/>
  <c r="AA588"/>
  <c r="AA682" s="1"/>
  <c r="AA776" s="1"/>
  <c r="AA870" s="1"/>
  <c r="Y588"/>
  <c r="Y634" s="1"/>
  <c r="W588"/>
  <c r="W682" s="1"/>
  <c r="W776" s="1"/>
  <c r="W870" s="1"/>
  <c r="U588"/>
  <c r="U682" s="1"/>
  <c r="AN587"/>
  <c r="AN681" s="1"/>
  <c r="AN775" s="1"/>
  <c r="AN869" s="1"/>
  <c r="AM587"/>
  <c r="AM681" s="1"/>
  <c r="AM775" s="1"/>
  <c r="AM869" s="1"/>
  <c r="AI587"/>
  <c r="AI681" s="1"/>
  <c r="AI775" s="1"/>
  <c r="AI869" s="1"/>
  <c r="AG587"/>
  <c r="AG681" s="1"/>
  <c r="AF587"/>
  <c r="AF681" s="1"/>
  <c r="AF775" s="1"/>
  <c r="AF869" s="1"/>
  <c r="AE587"/>
  <c r="AE681" s="1"/>
  <c r="AE775" s="1"/>
  <c r="AE869" s="1"/>
  <c r="AA587"/>
  <c r="AA681" s="1"/>
  <c r="AA775" s="1"/>
  <c r="AA869" s="1"/>
  <c r="Y587"/>
  <c r="Y681" s="1"/>
  <c r="X587"/>
  <c r="X681" s="1"/>
  <c r="X775" s="1"/>
  <c r="X869" s="1"/>
  <c r="W587"/>
  <c r="W681" s="1"/>
  <c r="W775" s="1"/>
  <c r="W869" s="1"/>
  <c r="AM586"/>
  <c r="AM680" s="1"/>
  <c r="AM774" s="1"/>
  <c r="AM868" s="1"/>
  <c r="AK586"/>
  <c r="AK680" s="1"/>
  <c r="AJ586"/>
  <c r="AJ680" s="1"/>
  <c r="AJ774" s="1"/>
  <c r="AJ868" s="1"/>
  <c r="AI586"/>
  <c r="AI680" s="1"/>
  <c r="AI774" s="1"/>
  <c r="AI868" s="1"/>
  <c r="AG586"/>
  <c r="AG632" s="1"/>
  <c r="AE586"/>
  <c r="AE680" s="1"/>
  <c r="AE774" s="1"/>
  <c r="AE868" s="1"/>
  <c r="AC586"/>
  <c r="AC680" s="1"/>
  <c r="AB586"/>
  <c r="AB680" s="1"/>
  <c r="AB774" s="1"/>
  <c r="AB868" s="1"/>
  <c r="AA586"/>
  <c r="AA680" s="1"/>
  <c r="AA774" s="1"/>
  <c r="AA868" s="1"/>
  <c r="Y586"/>
  <c r="Y632" s="1"/>
  <c r="W586"/>
  <c r="W680" s="1"/>
  <c r="W774" s="1"/>
  <c r="W868" s="1"/>
  <c r="AN585"/>
  <c r="AN679" s="1"/>
  <c r="AN773" s="1"/>
  <c r="AN867" s="1"/>
  <c r="AM585"/>
  <c r="AM679" s="1"/>
  <c r="AM773" s="1"/>
  <c r="AM867" s="1"/>
  <c r="AK585"/>
  <c r="AK631" s="1"/>
  <c r="AI585"/>
  <c r="AI679" s="1"/>
  <c r="AI773" s="1"/>
  <c r="AI867" s="1"/>
  <c r="AG585"/>
  <c r="AG679" s="1"/>
  <c r="AF585"/>
  <c r="AF679" s="1"/>
  <c r="AF773" s="1"/>
  <c r="AF867" s="1"/>
  <c r="AE585"/>
  <c r="AE679" s="1"/>
  <c r="AE773" s="1"/>
  <c r="AE867" s="1"/>
  <c r="AC585"/>
  <c r="AC631" s="1"/>
  <c r="AA585"/>
  <c r="AA679" s="1"/>
  <c r="AA773" s="1"/>
  <c r="AA867" s="1"/>
  <c r="Y585"/>
  <c r="Y679" s="1"/>
  <c r="X585"/>
  <c r="X679" s="1"/>
  <c r="X773" s="1"/>
  <c r="X867" s="1"/>
  <c r="W585"/>
  <c r="W679" s="1"/>
  <c r="W773" s="1"/>
  <c r="W867" s="1"/>
  <c r="U585"/>
  <c r="U631" s="1"/>
  <c r="AM584"/>
  <c r="AM678" s="1"/>
  <c r="AM772" s="1"/>
  <c r="AM866" s="1"/>
  <c r="AJ584"/>
  <c r="AJ678" s="1"/>
  <c r="AJ772" s="1"/>
  <c r="AJ866" s="1"/>
  <c r="AI584"/>
  <c r="AI678" s="1"/>
  <c r="AI772" s="1"/>
  <c r="AI866" s="1"/>
  <c r="AG584"/>
  <c r="AG630" s="1"/>
  <c r="AE584"/>
  <c r="AE678" s="1"/>
  <c r="AE772" s="1"/>
  <c r="AE866" s="1"/>
  <c r="AB584"/>
  <c r="AB678" s="1"/>
  <c r="AB772" s="1"/>
  <c r="AB866" s="1"/>
  <c r="AA584"/>
  <c r="AA678" s="1"/>
  <c r="AA772" s="1"/>
  <c r="AA866" s="1"/>
  <c r="Y584"/>
  <c r="Y630" s="1"/>
  <c r="W584"/>
  <c r="W678" s="1"/>
  <c r="W772" s="1"/>
  <c r="W866" s="1"/>
  <c r="U584"/>
  <c r="U678" s="1"/>
  <c r="AN583"/>
  <c r="AN677" s="1"/>
  <c r="AN771" s="1"/>
  <c r="AN865" s="1"/>
  <c r="AM583"/>
  <c r="AM677" s="1"/>
  <c r="AM771" s="1"/>
  <c r="AM865" s="1"/>
  <c r="AK583"/>
  <c r="AK629" s="1"/>
  <c r="AI583"/>
  <c r="AI677" s="1"/>
  <c r="AI771" s="1"/>
  <c r="AI865" s="1"/>
  <c r="AG583"/>
  <c r="AG677" s="1"/>
  <c r="AF583"/>
  <c r="AF677" s="1"/>
  <c r="AF771" s="1"/>
  <c r="AF865" s="1"/>
  <c r="AE583"/>
  <c r="AE677" s="1"/>
  <c r="AE771" s="1"/>
  <c r="AE865" s="1"/>
  <c r="AA583"/>
  <c r="AA677" s="1"/>
  <c r="AA771" s="1"/>
  <c r="AA865" s="1"/>
  <c r="Y583"/>
  <c r="Y677" s="1"/>
  <c r="X583"/>
  <c r="X677" s="1"/>
  <c r="X771" s="1"/>
  <c r="X865" s="1"/>
  <c r="W583"/>
  <c r="W677" s="1"/>
  <c r="W771" s="1"/>
  <c r="W865" s="1"/>
  <c r="U583"/>
  <c r="U629" s="1"/>
  <c r="AM582"/>
  <c r="AM676" s="1"/>
  <c r="AM770" s="1"/>
  <c r="AM864" s="1"/>
  <c r="AK582"/>
  <c r="AK676" s="1"/>
  <c r="AJ582"/>
  <c r="AJ676" s="1"/>
  <c r="AJ770" s="1"/>
  <c r="AJ864" s="1"/>
  <c r="AI582"/>
  <c r="AI676" s="1"/>
  <c r="AI770" s="1"/>
  <c r="AI864" s="1"/>
  <c r="AG582"/>
  <c r="AG628" s="1"/>
  <c r="AE582"/>
  <c r="AE676" s="1"/>
  <c r="AE770" s="1"/>
  <c r="AE864" s="1"/>
  <c r="AC582"/>
  <c r="AC676" s="1"/>
  <c r="AB582"/>
  <c r="AB676" s="1"/>
  <c r="AB770" s="1"/>
  <c r="AB864" s="1"/>
  <c r="AA582"/>
  <c r="AA676" s="1"/>
  <c r="AA770" s="1"/>
  <c r="AA864" s="1"/>
  <c r="Y582"/>
  <c r="Y628" s="1"/>
  <c r="W582"/>
  <c r="W676" s="1"/>
  <c r="W770" s="1"/>
  <c r="W864" s="1"/>
  <c r="AN581"/>
  <c r="AN675" s="1"/>
  <c r="AN769" s="1"/>
  <c r="AN863" s="1"/>
  <c r="AM581"/>
  <c r="AM675" s="1"/>
  <c r="AM769" s="1"/>
  <c r="AM863" s="1"/>
  <c r="AK581"/>
  <c r="AK627" s="1"/>
  <c r="AL627" s="1"/>
  <c r="AI581"/>
  <c r="AI675" s="1"/>
  <c r="AI769" s="1"/>
  <c r="AI863" s="1"/>
  <c r="AG581"/>
  <c r="AG675" s="1"/>
  <c r="AF581"/>
  <c r="AF675" s="1"/>
  <c r="AF769" s="1"/>
  <c r="AF863" s="1"/>
  <c r="AE581"/>
  <c r="AE675" s="1"/>
  <c r="AE769" s="1"/>
  <c r="AE863" s="1"/>
  <c r="AC581"/>
  <c r="AC627" s="1"/>
  <c r="AD627" s="1"/>
  <c r="AA581"/>
  <c r="AA675" s="1"/>
  <c r="AA769" s="1"/>
  <c r="AA863" s="1"/>
  <c r="Y581"/>
  <c r="Y675" s="1"/>
  <c r="X581"/>
  <c r="X675" s="1"/>
  <c r="X769" s="1"/>
  <c r="X863" s="1"/>
  <c r="W581"/>
  <c r="W675" s="1"/>
  <c r="W769" s="1"/>
  <c r="W863" s="1"/>
  <c r="U576"/>
  <c r="AK575"/>
  <c r="AG575"/>
  <c r="AK574"/>
  <c r="AG574"/>
  <c r="AC574"/>
  <c r="Y574"/>
  <c r="U574"/>
  <c r="AK573"/>
  <c r="AG573"/>
  <c r="AC573"/>
  <c r="Y573"/>
  <c r="U573"/>
  <c r="AK572"/>
  <c r="U572"/>
  <c r="AG571"/>
  <c r="AK570"/>
  <c r="AG570"/>
  <c r="AC570"/>
  <c r="Y570"/>
  <c r="U570"/>
  <c r="AK569"/>
  <c r="AG569"/>
  <c r="AC569"/>
  <c r="Y569"/>
  <c r="U569"/>
  <c r="AC568"/>
  <c r="Y568"/>
  <c r="U568"/>
  <c r="AG567"/>
  <c r="AC567"/>
  <c r="Y567"/>
  <c r="AK566"/>
  <c r="AG566"/>
  <c r="AC566"/>
  <c r="Y566"/>
  <c r="U566"/>
  <c r="AK565"/>
  <c r="AG565"/>
  <c r="AC565"/>
  <c r="Y565"/>
  <c r="U565"/>
  <c r="AK564"/>
  <c r="AG564"/>
  <c r="U564"/>
  <c r="AG563"/>
  <c r="Y563"/>
  <c r="AK562"/>
  <c r="AG562"/>
  <c r="AC562"/>
  <c r="Y562"/>
  <c r="U562"/>
  <c r="AK561"/>
  <c r="AG561"/>
  <c r="AC561"/>
  <c r="Y561"/>
  <c r="U561"/>
  <c r="AK560"/>
  <c r="AG560"/>
  <c r="U560"/>
  <c r="AG559"/>
  <c r="AC559"/>
  <c r="AK558"/>
  <c r="AG558"/>
  <c r="AC558"/>
  <c r="Y558"/>
  <c r="U558"/>
  <c r="AK557"/>
  <c r="AG557"/>
  <c r="AC557"/>
  <c r="Y557"/>
  <c r="U557"/>
  <c r="AK556"/>
  <c r="AG556"/>
  <c r="U556"/>
  <c r="AG555"/>
  <c r="AK554"/>
  <c r="AG554"/>
  <c r="AC554"/>
  <c r="Y554"/>
  <c r="U554"/>
  <c r="AG553"/>
  <c r="AC553"/>
  <c r="Y553"/>
  <c r="U553"/>
  <c r="Y552"/>
  <c r="U552"/>
  <c r="AG551"/>
  <c r="AC551"/>
  <c r="Y551"/>
  <c r="AK550"/>
  <c r="AG550"/>
  <c r="AC550"/>
  <c r="Y550"/>
  <c r="U550"/>
  <c r="AK549"/>
  <c r="AG549"/>
  <c r="AC549"/>
  <c r="Y549"/>
  <c r="U549"/>
  <c r="AK548"/>
  <c r="U548"/>
  <c r="AG547"/>
  <c r="Y547"/>
  <c r="AK546"/>
  <c r="AG546"/>
  <c r="AC546"/>
  <c r="Y546"/>
  <c r="U546"/>
  <c r="AG545"/>
  <c r="AC545"/>
  <c r="Y545"/>
  <c r="U545"/>
  <c r="AC544"/>
  <c r="U544"/>
  <c r="AG543"/>
  <c r="AC543"/>
  <c r="AK542"/>
  <c r="AG542"/>
  <c r="AC542"/>
  <c r="Y542"/>
  <c r="U542"/>
  <c r="AG541"/>
  <c r="AC541"/>
  <c r="Y541"/>
  <c r="U541"/>
  <c r="U540"/>
  <c r="AK539"/>
  <c r="AG539"/>
  <c r="AC539"/>
  <c r="AK538"/>
  <c r="AG538"/>
  <c r="AC538"/>
  <c r="Y538"/>
  <c r="U538"/>
  <c r="AK537"/>
  <c r="AG537"/>
  <c r="AC537"/>
  <c r="Y537"/>
  <c r="U537"/>
  <c r="Y536"/>
  <c r="U536"/>
  <c r="AK535"/>
  <c r="AG535"/>
  <c r="Y535"/>
  <c r="AK534"/>
  <c r="AG534"/>
  <c r="AC534"/>
  <c r="Y534"/>
  <c r="U534"/>
  <c r="AK533"/>
  <c r="AL533" s="1"/>
  <c r="AG533"/>
  <c r="AH533" s="1"/>
  <c r="AC533"/>
  <c r="AD533" s="1"/>
  <c r="AD534" s="1"/>
  <c r="Y533"/>
  <c r="Z533" s="1"/>
  <c r="AN530"/>
  <c r="AJ530"/>
  <c r="AF530"/>
  <c r="AD530"/>
  <c r="AD624" s="1"/>
  <c r="AD718" s="1"/>
  <c r="AD812" s="1"/>
  <c r="AD906" s="1"/>
  <c r="AD1000" s="1"/>
  <c r="AB530"/>
  <c r="Z530"/>
  <c r="Z624" s="1"/>
  <c r="Z718" s="1"/>
  <c r="Z812" s="1"/>
  <c r="Z906" s="1"/>
  <c r="Z1000" s="1"/>
  <c r="X530"/>
  <c r="V530"/>
  <c r="V624" s="1"/>
  <c r="V718" s="1"/>
  <c r="V812" s="1"/>
  <c r="V906" s="1"/>
  <c r="V1000" s="1"/>
  <c r="AN529"/>
  <c r="AJ529"/>
  <c r="AH529"/>
  <c r="AH623" s="1"/>
  <c r="AH717" s="1"/>
  <c r="AH811" s="1"/>
  <c r="AH905" s="1"/>
  <c r="AH999" s="1"/>
  <c r="AF529"/>
  <c r="AB529"/>
  <c r="X529"/>
  <c r="AN528"/>
  <c r="AL528"/>
  <c r="AL622" s="1"/>
  <c r="AL716" s="1"/>
  <c r="AL810" s="1"/>
  <c r="AL904" s="1"/>
  <c r="AL998" s="1"/>
  <c r="AJ528"/>
  <c r="AH528"/>
  <c r="AH622" s="1"/>
  <c r="AH716" s="1"/>
  <c r="AH810" s="1"/>
  <c r="AH904" s="1"/>
  <c r="AH998" s="1"/>
  <c r="AF528"/>
  <c r="AD528"/>
  <c r="AD622" s="1"/>
  <c r="AD716" s="1"/>
  <c r="AD810" s="1"/>
  <c r="AD904" s="1"/>
  <c r="AD998" s="1"/>
  <c r="AB528"/>
  <c r="Z528"/>
  <c r="Z622" s="1"/>
  <c r="Z716" s="1"/>
  <c r="Z810" s="1"/>
  <c r="Z904" s="1"/>
  <c r="Z998" s="1"/>
  <c r="X528"/>
  <c r="V528"/>
  <c r="V622" s="1"/>
  <c r="V716" s="1"/>
  <c r="V810" s="1"/>
  <c r="V904" s="1"/>
  <c r="V998" s="1"/>
  <c r="AN527"/>
  <c r="AL527"/>
  <c r="AL621" s="1"/>
  <c r="AL715" s="1"/>
  <c r="AL809" s="1"/>
  <c r="AL903" s="1"/>
  <c r="AL997" s="1"/>
  <c r="AJ527"/>
  <c r="AH527"/>
  <c r="AH621" s="1"/>
  <c r="AH715" s="1"/>
  <c r="AH809" s="1"/>
  <c r="AH903" s="1"/>
  <c r="AH997" s="1"/>
  <c r="AF527"/>
  <c r="AD527"/>
  <c r="AD621" s="1"/>
  <c r="AD715" s="1"/>
  <c r="AD809" s="1"/>
  <c r="AD903" s="1"/>
  <c r="AD997" s="1"/>
  <c r="AB527"/>
  <c r="Z527"/>
  <c r="Z621" s="1"/>
  <c r="Z715" s="1"/>
  <c r="Z809" s="1"/>
  <c r="Z903" s="1"/>
  <c r="Z997" s="1"/>
  <c r="X527"/>
  <c r="V527"/>
  <c r="V621" s="1"/>
  <c r="V715" s="1"/>
  <c r="V809" s="1"/>
  <c r="V903" s="1"/>
  <c r="V997" s="1"/>
  <c r="AN526"/>
  <c r="AJ526"/>
  <c r="AF526"/>
  <c r="AB526"/>
  <c r="X526"/>
  <c r="V526"/>
  <c r="V620" s="1"/>
  <c r="V714" s="1"/>
  <c r="V808" s="1"/>
  <c r="V902" s="1"/>
  <c r="V996" s="1"/>
  <c r="AN525"/>
  <c r="AL525"/>
  <c r="AL619" s="1"/>
  <c r="AL713" s="1"/>
  <c r="AL807" s="1"/>
  <c r="AL901" s="1"/>
  <c r="AL995" s="1"/>
  <c r="AJ525"/>
  <c r="AH525"/>
  <c r="AH619" s="1"/>
  <c r="AH713" s="1"/>
  <c r="AH807" s="1"/>
  <c r="AH901" s="1"/>
  <c r="AH995" s="1"/>
  <c r="AF525"/>
  <c r="AB525"/>
  <c r="Z525"/>
  <c r="Z619" s="1"/>
  <c r="Z713" s="1"/>
  <c r="Z807" s="1"/>
  <c r="Z901" s="1"/>
  <c r="Z995" s="1"/>
  <c r="X525"/>
  <c r="AN524"/>
  <c r="AL524"/>
  <c r="AL618" s="1"/>
  <c r="AL712" s="1"/>
  <c r="AL806" s="1"/>
  <c r="AL900" s="1"/>
  <c r="AL994" s="1"/>
  <c r="AJ524"/>
  <c r="AH524"/>
  <c r="AH618" s="1"/>
  <c r="AH712" s="1"/>
  <c r="AH806" s="1"/>
  <c r="AH900" s="1"/>
  <c r="AH994" s="1"/>
  <c r="AF524"/>
  <c r="AD524"/>
  <c r="AD618" s="1"/>
  <c r="AD712" s="1"/>
  <c r="AD806" s="1"/>
  <c r="AD900" s="1"/>
  <c r="AD994" s="1"/>
  <c r="AB524"/>
  <c r="Z524"/>
  <c r="Z618" s="1"/>
  <c r="Z712" s="1"/>
  <c r="Z806" s="1"/>
  <c r="Z900" s="1"/>
  <c r="Z994" s="1"/>
  <c r="X524"/>
  <c r="V524"/>
  <c r="V618" s="1"/>
  <c r="V712" s="1"/>
  <c r="V806" s="1"/>
  <c r="V900" s="1"/>
  <c r="V994" s="1"/>
  <c r="AN523"/>
  <c r="AL523"/>
  <c r="AL617" s="1"/>
  <c r="AL711" s="1"/>
  <c r="AL805" s="1"/>
  <c r="AL899" s="1"/>
  <c r="AL993" s="1"/>
  <c r="AJ523"/>
  <c r="AH523"/>
  <c r="AH617" s="1"/>
  <c r="AH711" s="1"/>
  <c r="AH805" s="1"/>
  <c r="AH899" s="1"/>
  <c r="AH993" s="1"/>
  <c r="AF523"/>
  <c r="AD523"/>
  <c r="AD617" s="1"/>
  <c r="AD711" s="1"/>
  <c r="AD805" s="1"/>
  <c r="AD899" s="1"/>
  <c r="AD993" s="1"/>
  <c r="AB523"/>
  <c r="Z523"/>
  <c r="Z617" s="1"/>
  <c r="Z711" s="1"/>
  <c r="Z805" s="1"/>
  <c r="Z899" s="1"/>
  <c r="Z993" s="1"/>
  <c r="X523"/>
  <c r="V523"/>
  <c r="V617" s="1"/>
  <c r="V711" s="1"/>
  <c r="V805" s="1"/>
  <c r="V899" s="1"/>
  <c r="V993" s="1"/>
  <c r="AN522"/>
  <c r="AJ522"/>
  <c r="AF522"/>
  <c r="AD522"/>
  <c r="AD616" s="1"/>
  <c r="AD710" s="1"/>
  <c r="AD804" s="1"/>
  <c r="AD898" s="1"/>
  <c r="AD992" s="1"/>
  <c r="AB522"/>
  <c r="X522"/>
  <c r="V522"/>
  <c r="V616" s="1"/>
  <c r="V710" s="1"/>
  <c r="V804" s="1"/>
  <c r="V898" s="1"/>
  <c r="V992" s="1"/>
  <c r="AN521"/>
  <c r="AL521"/>
  <c r="AL615" s="1"/>
  <c r="AL709" s="1"/>
  <c r="AL803" s="1"/>
  <c r="AL897" s="1"/>
  <c r="AL991" s="1"/>
  <c r="AJ521"/>
  <c r="AH521"/>
  <c r="AH615" s="1"/>
  <c r="AH709" s="1"/>
  <c r="AH803" s="1"/>
  <c r="AH897" s="1"/>
  <c r="AH991" s="1"/>
  <c r="AF521"/>
  <c r="AD521"/>
  <c r="AD615" s="1"/>
  <c r="AD709" s="1"/>
  <c r="AD803" s="1"/>
  <c r="AD897" s="1"/>
  <c r="AD991" s="1"/>
  <c r="AB521"/>
  <c r="Z521"/>
  <c r="Z615" s="1"/>
  <c r="Z709" s="1"/>
  <c r="Z803" s="1"/>
  <c r="Z897" s="1"/>
  <c r="Z991" s="1"/>
  <c r="X521"/>
  <c r="AN520"/>
  <c r="AL520"/>
  <c r="AL614" s="1"/>
  <c r="AL708" s="1"/>
  <c r="AL802" s="1"/>
  <c r="AL896" s="1"/>
  <c r="AL990" s="1"/>
  <c r="AJ520"/>
  <c r="AH520"/>
  <c r="AH614" s="1"/>
  <c r="AH708" s="1"/>
  <c r="AH802" s="1"/>
  <c r="AH896" s="1"/>
  <c r="AH990" s="1"/>
  <c r="AF520"/>
  <c r="AD520"/>
  <c r="AD614" s="1"/>
  <c r="AD708" s="1"/>
  <c r="AD802" s="1"/>
  <c r="AD896" s="1"/>
  <c r="AD990" s="1"/>
  <c r="AB520"/>
  <c r="Z520"/>
  <c r="Z614" s="1"/>
  <c r="Z708" s="1"/>
  <c r="Z802" s="1"/>
  <c r="Z896" s="1"/>
  <c r="Z990" s="1"/>
  <c r="X520"/>
  <c r="V520"/>
  <c r="V614" s="1"/>
  <c r="V708" s="1"/>
  <c r="V802" s="1"/>
  <c r="V896" s="1"/>
  <c r="V990" s="1"/>
  <c r="AN519"/>
  <c r="AL519"/>
  <c r="AL613" s="1"/>
  <c r="AL707" s="1"/>
  <c r="AL801" s="1"/>
  <c r="AL895" s="1"/>
  <c r="AL989" s="1"/>
  <c r="AJ519"/>
  <c r="AH519"/>
  <c r="AH613" s="1"/>
  <c r="AH707" s="1"/>
  <c r="AH801" s="1"/>
  <c r="AH895" s="1"/>
  <c r="AH989" s="1"/>
  <c r="AF519"/>
  <c r="AD519"/>
  <c r="AD613" s="1"/>
  <c r="AD707" s="1"/>
  <c r="AD801" s="1"/>
  <c r="AD895" s="1"/>
  <c r="AD989" s="1"/>
  <c r="AB519"/>
  <c r="Z519"/>
  <c r="Z613" s="1"/>
  <c r="Z707" s="1"/>
  <c r="Z801" s="1"/>
  <c r="Z895" s="1"/>
  <c r="Z989" s="1"/>
  <c r="X519"/>
  <c r="V519"/>
  <c r="V613" s="1"/>
  <c r="V707" s="1"/>
  <c r="V801" s="1"/>
  <c r="V895" s="1"/>
  <c r="V989" s="1"/>
  <c r="AN518"/>
  <c r="AJ518"/>
  <c r="AH518"/>
  <c r="AH612" s="1"/>
  <c r="AH706" s="1"/>
  <c r="AH800" s="1"/>
  <c r="AH894" s="1"/>
  <c r="AH988" s="1"/>
  <c r="AF518"/>
  <c r="AB518"/>
  <c r="X518"/>
  <c r="V518"/>
  <c r="V612" s="1"/>
  <c r="V706" s="1"/>
  <c r="V800" s="1"/>
  <c r="V894" s="1"/>
  <c r="V988" s="1"/>
  <c r="AN517"/>
  <c r="AJ517"/>
  <c r="AH517"/>
  <c r="AH611" s="1"/>
  <c r="AH705" s="1"/>
  <c r="AH799" s="1"/>
  <c r="AH893" s="1"/>
  <c r="AH987" s="1"/>
  <c r="AF517"/>
  <c r="AB517"/>
  <c r="X517"/>
  <c r="AN516"/>
  <c r="AL516"/>
  <c r="AL610" s="1"/>
  <c r="AL704" s="1"/>
  <c r="AL798" s="1"/>
  <c r="AL892" s="1"/>
  <c r="AL986" s="1"/>
  <c r="AJ516"/>
  <c r="AH516"/>
  <c r="AH610" s="1"/>
  <c r="AH704" s="1"/>
  <c r="AH798" s="1"/>
  <c r="AH892" s="1"/>
  <c r="AH986" s="1"/>
  <c r="AF516"/>
  <c r="AD516"/>
  <c r="AD610" s="1"/>
  <c r="AD704" s="1"/>
  <c r="AD798" s="1"/>
  <c r="AD892" s="1"/>
  <c r="AD986" s="1"/>
  <c r="Z516"/>
  <c r="Z610" s="1"/>
  <c r="Z704" s="1"/>
  <c r="Z798" s="1"/>
  <c r="Z892" s="1"/>
  <c r="Z986" s="1"/>
  <c r="X516"/>
  <c r="X610" s="1"/>
  <c r="X704" s="1"/>
  <c r="X798" s="1"/>
  <c r="X892" s="1"/>
  <c r="AN515"/>
  <c r="AL515"/>
  <c r="AL609" s="1"/>
  <c r="AL703" s="1"/>
  <c r="AL797" s="1"/>
  <c r="AL891" s="1"/>
  <c r="AL985" s="1"/>
  <c r="AJ515"/>
  <c r="AJ609" s="1"/>
  <c r="AJ703" s="1"/>
  <c r="AJ797" s="1"/>
  <c r="AJ891" s="1"/>
  <c r="AH515"/>
  <c r="AH609" s="1"/>
  <c r="AH703" s="1"/>
  <c r="AH797" s="1"/>
  <c r="AH891" s="1"/>
  <c r="AH985" s="1"/>
  <c r="AF515"/>
  <c r="AD515"/>
  <c r="AD609" s="1"/>
  <c r="AD703" s="1"/>
  <c r="AD797" s="1"/>
  <c r="AD891" s="1"/>
  <c r="AD985" s="1"/>
  <c r="AB515"/>
  <c r="AB609" s="1"/>
  <c r="AB703" s="1"/>
  <c r="AB797" s="1"/>
  <c r="AB891" s="1"/>
  <c r="Z515"/>
  <c r="Z609" s="1"/>
  <c r="Z703" s="1"/>
  <c r="Z797" s="1"/>
  <c r="Z891" s="1"/>
  <c r="Z985" s="1"/>
  <c r="X515"/>
  <c r="V515"/>
  <c r="V609" s="1"/>
  <c r="V703" s="1"/>
  <c r="V797" s="1"/>
  <c r="V891" s="1"/>
  <c r="V985" s="1"/>
  <c r="AN514"/>
  <c r="AN608" s="1"/>
  <c r="AN702" s="1"/>
  <c r="AN796" s="1"/>
  <c r="AN890" s="1"/>
  <c r="AJ514"/>
  <c r="AF514"/>
  <c r="AF608" s="1"/>
  <c r="AF702" s="1"/>
  <c r="AF796" s="1"/>
  <c r="AF890" s="1"/>
  <c r="AB514"/>
  <c r="X514"/>
  <c r="X608" s="1"/>
  <c r="X702" s="1"/>
  <c r="X796" s="1"/>
  <c r="X890" s="1"/>
  <c r="V514"/>
  <c r="V608" s="1"/>
  <c r="V702" s="1"/>
  <c r="V796" s="1"/>
  <c r="V890" s="1"/>
  <c r="V984" s="1"/>
  <c r="AN513"/>
  <c r="AJ513"/>
  <c r="AJ607" s="1"/>
  <c r="AJ701" s="1"/>
  <c r="AJ795" s="1"/>
  <c r="AJ889" s="1"/>
  <c r="AH513"/>
  <c r="AH607" s="1"/>
  <c r="AH701" s="1"/>
  <c r="AH795" s="1"/>
  <c r="AH889" s="1"/>
  <c r="AH983" s="1"/>
  <c r="AF513"/>
  <c r="AB513"/>
  <c r="AB607" s="1"/>
  <c r="AB701" s="1"/>
  <c r="AB795" s="1"/>
  <c r="AB889" s="1"/>
  <c r="Z513"/>
  <c r="Z607" s="1"/>
  <c r="Z701" s="1"/>
  <c r="Z795" s="1"/>
  <c r="Z889" s="1"/>
  <c r="Z983" s="1"/>
  <c r="X513"/>
  <c r="V513"/>
  <c r="V607" s="1"/>
  <c r="V701" s="1"/>
  <c r="V795" s="1"/>
  <c r="V889" s="1"/>
  <c r="V983" s="1"/>
  <c r="AN512"/>
  <c r="AN606" s="1"/>
  <c r="AN700" s="1"/>
  <c r="AN794" s="1"/>
  <c r="AN888" s="1"/>
  <c r="AL512"/>
  <c r="AL606" s="1"/>
  <c r="AL700" s="1"/>
  <c r="AL794" s="1"/>
  <c r="AL888" s="1"/>
  <c r="AL982" s="1"/>
  <c r="AJ512"/>
  <c r="AH512"/>
  <c r="AH606" s="1"/>
  <c r="AH700" s="1"/>
  <c r="AH794" s="1"/>
  <c r="AH888" s="1"/>
  <c r="AH982" s="1"/>
  <c r="AF512"/>
  <c r="AF606" s="1"/>
  <c r="AF700" s="1"/>
  <c r="AF794" s="1"/>
  <c r="AF888" s="1"/>
  <c r="AD512"/>
  <c r="AD606" s="1"/>
  <c r="AD700" s="1"/>
  <c r="AD794" s="1"/>
  <c r="AD888" s="1"/>
  <c r="AD982" s="1"/>
  <c r="AB512"/>
  <c r="Z512"/>
  <c r="Z606" s="1"/>
  <c r="Z700" s="1"/>
  <c r="Z794" s="1"/>
  <c r="Z888" s="1"/>
  <c r="Z982" s="1"/>
  <c r="X512"/>
  <c r="X606" s="1"/>
  <c r="X700" s="1"/>
  <c r="X794" s="1"/>
  <c r="X888" s="1"/>
  <c r="AN511"/>
  <c r="AL511"/>
  <c r="AL605" s="1"/>
  <c r="AL699" s="1"/>
  <c r="AL793" s="1"/>
  <c r="AL887" s="1"/>
  <c r="AL981" s="1"/>
  <c r="AJ511"/>
  <c r="AJ605" s="1"/>
  <c r="AJ699" s="1"/>
  <c r="AJ793" s="1"/>
  <c r="AJ887" s="1"/>
  <c r="AH511"/>
  <c r="AH605" s="1"/>
  <c r="AH699" s="1"/>
  <c r="AH793" s="1"/>
  <c r="AH887" s="1"/>
  <c r="AH981" s="1"/>
  <c r="AF511"/>
  <c r="AD511"/>
  <c r="AD605" s="1"/>
  <c r="AD699" s="1"/>
  <c r="AD793" s="1"/>
  <c r="AD887" s="1"/>
  <c r="AD981" s="1"/>
  <c r="AB511"/>
  <c r="AB605" s="1"/>
  <c r="AB699" s="1"/>
  <c r="AB793" s="1"/>
  <c r="AB887" s="1"/>
  <c r="Z511"/>
  <c r="Z605" s="1"/>
  <c r="Z699" s="1"/>
  <c r="Z793" s="1"/>
  <c r="Z887" s="1"/>
  <c r="Z981" s="1"/>
  <c r="X511"/>
  <c r="V511"/>
  <c r="V605" s="1"/>
  <c r="V699" s="1"/>
  <c r="V793" s="1"/>
  <c r="V887" s="1"/>
  <c r="V981" s="1"/>
  <c r="AN510"/>
  <c r="AN604" s="1"/>
  <c r="AN698" s="1"/>
  <c r="AN792" s="1"/>
  <c r="AN886" s="1"/>
  <c r="AJ510"/>
  <c r="AF510"/>
  <c r="AF604" s="1"/>
  <c r="AF698" s="1"/>
  <c r="AF792" s="1"/>
  <c r="AF886" s="1"/>
  <c r="AB510"/>
  <c r="X510"/>
  <c r="X604" s="1"/>
  <c r="X698" s="1"/>
  <c r="X792" s="1"/>
  <c r="X886" s="1"/>
  <c r="V510"/>
  <c r="V604" s="1"/>
  <c r="V698" s="1"/>
  <c r="V792" s="1"/>
  <c r="V886" s="1"/>
  <c r="V980" s="1"/>
  <c r="AN509"/>
  <c r="AL509"/>
  <c r="AL603" s="1"/>
  <c r="AL697" s="1"/>
  <c r="AL791" s="1"/>
  <c r="AL885" s="1"/>
  <c r="AL979" s="1"/>
  <c r="AJ509"/>
  <c r="AJ603" s="1"/>
  <c r="AJ697" s="1"/>
  <c r="AJ791" s="1"/>
  <c r="AJ885" s="1"/>
  <c r="AH509"/>
  <c r="AH603" s="1"/>
  <c r="AH697" s="1"/>
  <c r="AH791" s="1"/>
  <c r="AH885" s="1"/>
  <c r="AH979" s="1"/>
  <c r="AF509"/>
  <c r="AD509"/>
  <c r="AD603" s="1"/>
  <c r="AD697" s="1"/>
  <c r="AD791" s="1"/>
  <c r="AD885" s="1"/>
  <c r="AD979" s="1"/>
  <c r="AB509"/>
  <c r="AB603" s="1"/>
  <c r="AB697" s="1"/>
  <c r="AB791" s="1"/>
  <c r="AB885" s="1"/>
  <c r="X509"/>
  <c r="V509"/>
  <c r="V603" s="1"/>
  <c r="V697" s="1"/>
  <c r="V791" s="1"/>
  <c r="V885" s="1"/>
  <c r="V979" s="1"/>
  <c r="AN508"/>
  <c r="AN602" s="1"/>
  <c r="AN696" s="1"/>
  <c r="AN790" s="1"/>
  <c r="AN884" s="1"/>
  <c r="AL508"/>
  <c r="AL602" s="1"/>
  <c r="AL696" s="1"/>
  <c r="AL790" s="1"/>
  <c r="AL884" s="1"/>
  <c r="AL978" s="1"/>
  <c r="AJ508"/>
  <c r="AH508"/>
  <c r="AH602" s="1"/>
  <c r="AH696" s="1"/>
  <c r="AH790" s="1"/>
  <c r="AH884" s="1"/>
  <c r="AH978" s="1"/>
  <c r="AF508"/>
  <c r="AF602" s="1"/>
  <c r="AF696" s="1"/>
  <c r="AF790" s="1"/>
  <c r="AF884" s="1"/>
  <c r="AD508"/>
  <c r="AD602" s="1"/>
  <c r="AD696" s="1"/>
  <c r="AD790" s="1"/>
  <c r="AD884" s="1"/>
  <c r="AD978" s="1"/>
  <c r="AB508"/>
  <c r="Z508"/>
  <c r="Z602" s="1"/>
  <c r="Z696" s="1"/>
  <c r="Z790" s="1"/>
  <c r="Z884" s="1"/>
  <c r="Z978" s="1"/>
  <c r="X508"/>
  <c r="X602" s="1"/>
  <c r="X696" s="1"/>
  <c r="X790" s="1"/>
  <c r="X884" s="1"/>
  <c r="AN507"/>
  <c r="AL507"/>
  <c r="AL601" s="1"/>
  <c r="AL695" s="1"/>
  <c r="AL789" s="1"/>
  <c r="AL883" s="1"/>
  <c r="AL977" s="1"/>
  <c r="AJ507"/>
  <c r="AJ601" s="1"/>
  <c r="AJ695" s="1"/>
  <c r="AJ789" s="1"/>
  <c r="AJ883" s="1"/>
  <c r="AH507"/>
  <c r="AH601" s="1"/>
  <c r="AH695" s="1"/>
  <c r="AH789" s="1"/>
  <c r="AH883" s="1"/>
  <c r="AH977" s="1"/>
  <c r="AF507"/>
  <c r="AD507"/>
  <c r="AD601" s="1"/>
  <c r="AD695" s="1"/>
  <c r="AD789" s="1"/>
  <c r="AD883" s="1"/>
  <c r="AD977" s="1"/>
  <c r="AB507"/>
  <c r="AB601" s="1"/>
  <c r="AB695" s="1"/>
  <c r="AB789" s="1"/>
  <c r="AB883" s="1"/>
  <c r="Z507"/>
  <c r="Z601" s="1"/>
  <c r="Z695" s="1"/>
  <c r="Z789" s="1"/>
  <c r="Z883" s="1"/>
  <c r="Z977" s="1"/>
  <c r="X507"/>
  <c r="V507"/>
  <c r="V601" s="1"/>
  <c r="V695" s="1"/>
  <c r="V789" s="1"/>
  <c r="V883" s="1"/>
  <c r="V977" s="1"/>
  <c r="AN506"/>
  <c r="AN600" s="1"/>
  <c r="AN694" s="1"/>
  <c r="AN788" s="1"/>
  <c r="AN882" s="1"/>
  <c r="AJ506"/>
  <c r="AF506"/>
  <c r="AF600" s="1"/>
  <c r="AF694" s="1"/>
  <c r="AF788" s="1"/>
  <c r="AF882" s="1"/>
  <c r="AD506"/>
  <c r="AD600" s="1"/>
  <c r="AD694" s="1"/>
  <c r="AD788" s="1"/>
  <c r="AD882" s="1"/>
  <c r="AD976" s="1"/>
  <c r="AB506"/>
  <c r="Z506"/>
  <c r="Z600" s="1"/>
  <c r="Z694" s="1"/>
  <c r="Z788" s="1"/>
  <c r="Z882" s="1"/>
  <c r="Z976" s="1"/>
  <c r="X506"/>
  <c r="X600" s="1"/>
  <c r="X694" s="1"/>
  <c r="X788" s="1"/>
  <c r="X882" s="1"/>
  <c r="V506"/>
  <c r="V600" s="1"/>
  <c r="V694" s="1"/>
  <c r="V788" s="1"/>
  <c r="V882" s="1"/>
  <c r="V976" s="1"/>
  <c r="AN505"/>
  <c r="AJ505"/>
  <c r="AJ599" s="1"/>
  <c r="AJ693" s="1"/>
  <c r="AJ787" s="1"/>
  <c r="AJ881" s="1"/>
  <c r="AH505"/>
  <c r="AH599" s="1"/>
  <c r="AH693" s="1"/>
  <c r="AH787" s="1"/>
  <c r="AH881" s="1"/>
  <c r="AH975" s="1"/>
  <c r="AF505"/>
  <c r="AB505"/>
  <c r="AB599" s="1"/>
  <c r="AB693" s="1"/>
  <c r="AB787" s="1"/>
  <c r="AB881" s="1"/>
  <c r="X505"/>
  <c r="V505"/>
  <c r="V599" s="1"/>
  <c r="V693" s="1"/>
  <c r="V787" s="1"/>
  <c r="V881" s="1"/>
  <c r="V975" s="1"/>
  <c r="AN504"/>
  <c r="AN598" s="1"/>
  <c r="AN692" s="1"/>
  <c r="AN786" s="1"/>
  <c r="AN880" s="1"/>
  <c r="AL504"/>
  <c r="AL598" s="1"/>
  <c r="AL692" s="1"/>
  <c r="AL786" s="1"/>
  <c r="AL880" s="1"/>
  <c r="AL974" s="1"/>
  <c r="AJ504"/>
  <c r="AH504"/>
  <c r="AH598" s="1"/>
  <c r="AH692" s="1"/>
  <c r="AH786" s="1"/>
  <c r="AH880" s="1"/>
  <c r="AH974" s="1"/>
  <c r="AF504"/>
  <c r="AF598" s="1"/>
  <c r="AF692" s="1"/>
  <c r="AF786" s="1"/>
  <c r="AF880" s="1"/>
  <c r="AD504"/>
  <c r="AD598" s="1"/>
  <c r="AD692" s="1"/>
  <c r="AD786" s="1"/>
  <c r="AD880" s="1"/>
  <c r="AD974" s="1"/>
  <c r="AB504"/>
  <c r="Z504"/>
  <c r="Z598" s="1"/>
  <c r="Z692" s="1"/>
  <c r="Z786" s="1"/>
  <c r="Z880" s="1"/>
  <c r="Z974" s="1"/>
  <c r="X504"/>
  <c r="X598" s="1"/>
  <c r="X692" s="1"/>
  <c r="X786" s="1"/>
  <c r="X880" s="1"/>
  <c r="AN503"/>
  <c r="AL503"/>
  <c r="AL597" s="1"/>
  <c r="AL691" s="1"/>
  <c r="AL785" s="1"/>
  <c r="AL879" s="1"/>
  <c r="AL973" s="1"/>
  <c r="AJ503"/>
  <c r="AJ597" s="1"/>
  <c r="AJ691" s="1"/>
  <c r="AJ785" s="1"/>
  <c r="AJ879" s="1"/>
  <c r="AH503"/>
  <c r="AH597" s="1"/>
  <c r="AH691" s="1"/>
  <c r="AH785" s="1"/>
  <c r="AH879" s="1"/>
  <c r="AH973" s="1"/>
  <c r="AF503"/>
  <c r="AD503"/>
  <c r="AD597" s="1"/>
  <c r="AD691" s="1"/>
  <c r="AD785" s="1"/>
  <c r="AD879" s="1"/>
  <c r="AD973" s="1"/>
  <c r="AB503"/>
  <c r="AB597" s="1"/>
  <c r="AB691" s="1"/>
  <c r="AB785" s="1"/>
  <c r="AB879" s="1"/>
  <c r="Z503"/>
  <c r="Z597" s="1"/>
  <c r="Z691" s="1"/>
  <c r="Z785" s="1"/>
  <c r="Z879" s="1"/>
  <c r="Z973" s="1"/>
  <c r="X503"/>
  <c r="V503"/>
  <c r="V597" s="1"/>
  <c r="V691" s="1"/>
  <c r="V785" s="1"/>
  <c r="V879" s="1"/>
  <c r="V973" s="1"/>
  <c r="AN502"/>
  <c r="AN596" s="1"/>
  <c r="AN690" s="1"/>
  <c r="AN784" s="1"/>
  <c r="AN878" s="1"/>
  <c r="AJ502"/>
  <c r="AF502"/>
  <c r="AF596" s="1"/>
  <c r="AF690" s="1"/>
  <c r="AF784" s="1"/>
  <c r="AF878" s="1"/>
  <c r="AB502"/>
  <c r="X502"/>
  <c r="X596" s="1"/>
  <c r="X690" s="1"/>
  <c r="X784" s="1"/>
  <c r="X878" s="1"/>
  <c r="V502"/>
  <c r="V596" s="1"/>
  <c r="V690" s="1"/>
  <c r="V784" s="1"/>
  <c r="V878" s="1"/>
  <c r="V972" s="1"/>
  <c r="AN501"/>
  <c r="AL501"/>
  <c r="AL595" s="1"/>
  <c r="AL689" s="1"/>
  <c r="AL783" s="1"/>
  <c r="AL877" s="1"/>
  <c r="AL971" s="1"/>
  <c r="AJ501"/>
  <c r="AJ595" s="1"/>
  <c r="AJ689" s="1"/>
  <c r="AJ783" s="1"/>
  <c r="AJ877" s="1"/>
  <c r="AH501"/>
  <c r="AH595" s="1"/>
  <c r="AH689" s="1"/>
  <c r="AH783" s="1"/>
  <c r="AH877" s="1"/>
  <c r="AH971" s="1"/>
  <c r="AF501"/>
  <c r="AB501"/>
  <c r="AB595" s="1"/>
  <c r="AB689" s="1"/>
  <c r="AB783" s="1"/>
  <c r="AB877" s="1"/>
  <c r="Z501"/>
  <c r="Z595" s="1"/>
  <c r="Z689" s="1"/>
  <c r="Z783" s="1"/>
  <c r="Z877" s="1"/>
  <c r="Z971" s="1"/>
  <c r="X501"/>
  <c r="V501"/>
  <c r="V595" s="1"/>
  <c r="V689" s="1"/>
  <c r="V783" s="1"/>
  <c r="V877" s="1"/>
  <c r="V971" s="1"/>
  <c r="AN500"/>
  <c r="AN594" s="1"/>
  <c r="AN688" s="1"/>
  <c r="AN782" s="1"/>
  <c r="AN876" s="1"/>
  <c r="AL500"/>
  <c r="AL594" s="1"/>
  <c r="AL688" s="1"/>
  <c r="AL782" s="1"/>
  <c r="AL876" s="1"/>
  <c r="AL970" s="1"/>
  <c r="AJ500"/>
  <c r="AH500"/>
  <c r="AH594" s="1"/>
  <c r="AH688" s="1"/>
  <c r="AH782" s="1"/>
  <c r="AH876" s="1"/>
  <c r="AH970" s="1"/>
  <c r="AF500"/>
  <c r="AF594" s="1"/>
  <c r="AF688" s="1"/>
  <c r="AF782" s="1"/>
  <c r="AF876" s="1"/>
  <c r="AD500"/>
  <c r="AD594" s="1"/>
  <c r="AD688" s="1"/>
  <c r="AD782" s="1"/>
  <c r="AD876" s="1"/>
  <c r="AD970" s="1"/>
  <c r="AB500"/>
  <c r="Z500"/>
  <c r="Z594" s="1"/>
  <c r="Z688" s="1"/>
  <c r="Z782" s="1"/>
  <c r="Z876" s="1"/>
  <c r="Z970" s="1"/>
  <c r="X500"/>
  <c r="X594" s="1"/>
  <c r="X688" s="1"/>
  <c r="X782" s="1"/>
  <c r="X876" s="1"/>
  <c r="AN499"/>
  <c r="AJ499"/>
  <c r="AJ593" s="1"/>
  <c r="AJ687" s="1"/>
  <c r="AJ781" s="1"/>
  <c r="AJ875" s="1"/>
  <c r="AH499"/>
  <c r="AH593" s="1"/>
  <c r="AH687" s="1"/>
  <c r="AH781" s="1"/>
  <c r="AH875" s="1"/>
  <c r="AH969" s="1"/>
  <c r="AF499"/>
  <c r="AD499"/>
  <c r="AD593" s="1"/>
  <c r="AD687" s="1"/>
  <c r="AD781" s="1"/>
  <c r="AD875" s="1"/>
  <c r="AD969" s="1"/>
  <c r="AB499"/>
  <c r="AB593" s="1"/>
  <c r="AB687" s="1"/>
  <c r="AB781" s="1"/>
  <c r="AB875" s="1"/>
  <c r="Z499"/>
  <c r="Z593" s="1"/>
  <c r="Z687" s="1"/>
  <c r="Z781" s="1"/>
  <c r="Z875" s="1"/>
  <c r="Z969" s="1"/>
  <c r="X499"/>
  <c r="V499"/>
  <c r="V593" s="1"/>
  <c r="V687" s="1"/>
  <c r="V781" s="1"/>
  <c r="V875" s="1"/>
  <c r="V969" s="1"/>
  <c r="AN498"/>
  <c r="AN592" s="1"/>
  <c r="AN686" s="1"/>
  <c r="AN780" s="1"/>
  <c r="AN874" s="1"/>
  <c r="AL498"/>
  <c r="AL592" s="1"/>
  <c r="AL686" s="1"/>
  <c r="AL780" s="1"/>
  <c r="AL874" s="1"/>
  <c r="AL968" s="1"/>
  <c r="AJ498"/>
  <c r="AF498"/>
  <c r="AF592" s="1"/>
  <c r="AF686" s="1"/>
  <c r="AF780" s="1"/>
  <c r="AF874" s="1"/>
  <c r="AD498"/>
  <c r="AD592" s="1"/>
  <c r="AD686" s="1"/>
  <c r="AD780" s="1"/>
  <c r="AD874" s="1"/>
  <c r="AD968" s="1"/>
  <c r="AB498"/>
  <c r="X498"/>
  <c r="X592" s="1"/>
  <c r="X686" s="1"/>
  <c r="X780" s="1"/>
  <c r="X874" s="1"/>
  <c r="V498"/>
  <c r="V592" s="1"/>
  <c r="V686" s="1"/>
  <c r="V780" s="1"/>
  <c r="V874" s="1"/>
  <c r="V968" s="1"/>
  <c r="AN497"/>
  <c r="AL497"/>
  <c r="AL591" s="1"/>
  <c r="AL685" s="1"/>
  <c r="AL779" s="1"/>
  <c r="AL873" s="1"/>
  <c r="AL967" s="1"/>
  <c r="AJ497"/>
  <c r="AJ591" s="1"/>
  <c r="AJ685" s="1"/>
  <c r="AJ779" s="1"/>
  <c r="AJ873" s="1"/>
  <c r="AH497"/>
  <c r="AH591" s="1"/>
  <c r="AH685" s="1"/>
  <c r="AH779" s="1"/>
  <c r="AH873" s="1"/>
  <c r="AH967" s="1"/>
  <c r="AF497"/>
  <c r="AD497"/>
  <c r="AD591" s="1"/>
  <c r="AD685" s="1"/>
  <c r="AD779" s="1"/>
  <c r="AD873" s="1"/>
  <c r="AD967" s="1"/>
  <c r="AB497"/>
  <c r="AB591" s="1"/>
  <c r="AB685" s="1"/>
  <c r="AB779" s="1"/>
  <c r="AB873" s="1"/>
  <c r="Z497"/>
  <c r="Z591" s="1"/>
  <c r="Z685" s="1"/>
  <c r="Z779" s="1"/>
  <c r="Z873" s="1"/>
  <c r="Z967" s="1"/>
  <c r="X497"/>
  <c r="V497"/>
  <c r="V591" s="1"/>
  <c r="V685" s="1"/>
  <c r="V779" s="1"/>
  <c r="V873" s="1"/>
  <c r="V967" s="1"/>
  <c r="AN496"/>
  <c r="AN590" s="1"/>
  <c r="AN684" s="1"/>
  <c r="AN778" s="1"/>
  <c r="AN872" s="1"/>
  <c r="AL496"/>
  <c r="AL590" s="1"/>
  <c r="AL684" s="1"/>
  <c r="AL778" s="1"/>
  <c r="AL872" s="1"/>
  <c r="AL966" s="1"/>
  <c r="AJ496"/>
  <c r="AH496"/>
  <c r="AH590" s="1"/>
  <c r="AH684" s="1"/>
  <c r="AH778" s="1"/>
  <c r="AH872" s="1"/>
  <c r="AH966" s="1"/>
  <c r="AF496"/>
  <c r="AF590" s="1"/>
  <c r="AF684" s="1"/>
  <c r="AF778" s="1"/>
  <c r="AF872" s="1"/>
  <c r="AD496"/>
  <c r="AD590" s="1"/>
  <c r="AD684" s="1"/>
  <c r="AD778" s="1"/>
  <c r="AD872" s="1"/>
  <c r="AD966" s="1"/>
  <c r="AB496"/>
  <c r="Z496"/>
  <c r="Z590" s="1"/>
  <c r="Z684" s="1"/>
  <c r="Z778" s="1"/>
  <c r="Z872" s="1"/>
  <c r="Z966" s="1"/>
  <c r="X496"/>
  <c r="X590" s="1"/>
  <c r="X684" s="1"/>
  <c r="X778" s="1"/>
  <c r="X872" s="1"/>
  <c r="AN495"/>
  <c r="AL495"/>
  <c r="AL589" s="1"/>
  <c r="AL683" s="1"/>
  <c r="AL777" s="1"/>
  <c r="AL871" s="1"/>
  <c r="AL965" s="1"/>
  <c r="AJ495"/>
  <c r="AJ589" s="1"/>
  <c r="AJ683" s="1"/>
  <c r="AJ777" s="1"/>
  <c r="AJ871" s="1"/>
  <c r="AH495"/>
  <c r="AH589" s="1"/>
  <c r="AH683" s="1"/>
  <c r="AH777" s="1"/>
  <c r="AH871" s="1"/>
  <c r="AH965" s="1"/>
  <c r="AF495"/>
  <c r="AD495"/>
  <c r="AD589" s="1"/>
  <c r="AD683" s="1"/>
  <c r="AD777" s="1"/>
  <c r="AD871" s="1"/>
  <c r="AD965" s="1"/>
  <c r="AB495"/>
  <c r="AB589" s="1"/>
  <c r="AB683" s="1"/>
  <c r="AB777" s="1"/>
  <c r="AB871" s="1"/>
  <c r="Z495"/>
  <c r="Z589" s="1"/>
  <c r="Z683" s="1"/>
  <c r="Z777" s="1"/>
  <c r="Z871" s="1"/>
  <c r="Z965" s="1"/>
  <c r="X495"/>
  <c r="V495"/>
  <c r="V589" s="1"/>
  <c r="V683" s="1"/>
  <c r="V777" s="1"/>
  <c r="V871" s="1"/>
  <c r="V965" s="1"/>
  <c r="AN494"/>
  <c r="AN588" s="1"/>
  <c r="AN682" s="1"/>
  <c r="AN776" s="1"/>
  <c r="AN870" s="1"/>
  <c r="AJ494"/>
  <c r="AH494"/>
  <c r="AH588" s="1"/>
  <c r="AH682" s="1"/>
  <c r="AH776" s="1"/>
  <c r="AH870" s="1"/>
  <c r="AH964" s="1"/>
  <c r="AF494"/>
  <c r="AF588" s="1"/>
  <c r="AF682" s="1"/>
  <c r="AF776" s="1"/>
  <c r="AF870" s="1"/>
  <c r="AB494"/>
  <c r="X494"/>
  <c r="X588" s="1"/>
  <c r="X682" s="1"/>
  <c r="X776" s="1"/>
  <c r="X870" s="1"/>
  <c r="V494"/>
  <c r="V588" s="1"/>
  <c r="V682" s="1"/>
  <c r="V776" s="1"/>
  <c r="V870" s="1"/>
  <c r="V964" s="1"/>
  <c r="AN493"/>
  <c r="AL493"/>
  <c r="AL587" s="1"/>
  <c r="AL681" s="1"/>
  <c r="AL775" s="1"/>
  <c r="AL869" s="1"/>
  <c r="AL963" s="1"/>
  <c r="AJ493"/>
  <c r="AJ587" s="1"/>
  <c r="AJ681" s="1"/>
  <c r="AJ775" s="1"/>
  <c r="AJ869" s="1"/>
  <c r="AH493"/>
  <c r="AH587" s="1"/>
  <c r="AH681" s="1"/>
  <c r="AH775" s="1"/>
  <c r="AH869" s="1"/>
  <c r="AH963" s="1"/>
  <c r="AF493"/>
  <c r="AD493"/>
  <c r="AD587" s="1"/>
  <c r="AD681" s="1"/>
  <c r="AD775" s="1"/>
  <c r="AD869" s="1"/>
  <c r="AD963" s="1"/>
  <c r="AB493"/>
  <c r="AB587" s="1"/>
  <c r="AB681" s="1"/>
  <c r="AB775" s="1"/>
  <c r="AB869" s="1"/>
  <c r="X493"/>
  <c r="V493"/>
  <c r="V587" s="1"/>
  <c r="V681" s="1"/>
  <c r="V775" s="1"/>
  <c r="V869" s="1"/>
  <c r="V963" s="1"/>
  <c r="AN492"/>
  <c r="AN586" s="1"/>
  <c r="AN680" s="1"/>
  <c r="AN774" s="1"/>
  <c r="AN868" s="1"/>
  <c r="AL492"/>
  <c r="AL586" s="1"/>
  <c r="AL680" s="1"/>
  <c r="AL774" s="1"/>
  <c r="AL868" s="1"/>
  <c r="AL962" s="1"/>
  <c r="AJ492"/>
  <c r="AH492"/>
  <c r="AH586" s="1"/>
  <c r="AH680" s="1"/>
  <c r="AH774" s="1"/>
  <c r="AH868" s="1"/>
  <c r="AH962" s="1"/>
  <c r="AF492"/>
  <c r="AF586" s="1"/>
  <c r="AF680" s="1"/>
  <c r="AF774" s="1"/>
  <c r="AF868" s="1"/>
  <c r="AD492"/>
  <c r="AD586" s="1"/>
  <c r="AD680" s="1"/>
  <c r="AD774" s="1"/>
  <c r="AD868" s="1"/>
  <c r="AD962" s="1"/>
  <c r="AB492"/>
  <c r="Z492"/>
  <c r="Z586" s="1"/>
  <c r="Z680" s="1"/>
  <c r="Z774" s="1"/>
  <c r="Z868" s="1"/>
  <c r="Z962" s="1"/>
  <c r="X492"/>
  <c r="X586" s="1"/>
  <c r="X680" s="1"/>
  <c r="X774" s="1"/>
  <c r="X868" s="1"/>
  <c r="AN491"/>
  <c r="AL491"/>
  <c r="AL585" s="1"/>
  <c r="AL679" s="1"/>
  <c r="AL773" s="1"/>
  <c r="AL867" s="1"/>
  <c r="AL961" s="1"/>
  <c r="AJ491"/>
  <c r="AJ585" s="1"/>
  <c r="AJ679" s="1"/>
  <c r="AJ773" s="1"/>
  <c r="AJ867" s="1"/>
  <c r="AH491"/>
  <c r="AH585" s="1"/>
  <c r="AH679" s="1"/>
  <c r="AH773" s="1"/>
  <c r="AH867" s="1"/>
  <c r="AH961" s="1"/>
  <c r="AF491"/>
  <c r="AD491"/>
  <c r="AD585" s="1"/>
  <c r="AD679" s="1"/>
  <c r="AD773" s="1"/>
  <c r="AD867" s="1"/>
  <c r="AD961" s="1"/>
  <c r="AB491"/>
  <c r="AB585" s="1"/>
  <c r="AB679" s="1"/>
  <c r="AB773" s="1"/>
  <c r="AB867" s="1"/>
  <c r="Z491"/>
  <c r="Z585" s="1"/>
  <c r="Z679" s="1"/>
  <c r="Z773" s="1"/>
  <c r="Z867" s="1"/>
  <c r="Z961" s="1"/>
  <c r="X491"/>
  <c r="V491"/>
  <c r="V585" s="1"/>
  <c r="V679" s="1"/>
  <c r="V773" s="1"/>
  <c r="V867" s="1"/>
  <c r="V961" s="1"/>
  <c r="AN490"/>
  <c r="AN584" s="1"/>
  <c r="AN678" s="1"/>
  <c r="AN772" s="1"/>
  <c r="AN866" s="1"/>
  <c r="AJ490"/>
  <c r="AH490"/>
  <c r="AH584" s="1"/>
  <c r="AH678" s="1"/>
  <c r="AH772" s="1"/>
  <c r="AH866" s="1"/>
  <c r="AH960" s="1"/>
  <c r="AF490"/>
  <c r="AF584" s="1"/>
  <c r="AF678" s="1"/>
  <c r="AF772" s="1"/>
  <c r="AF866" s="1"/>
  <c r="AD490"/>
  <c r="AD584" s="1"/>
  <c r="AD678" s="1"/>
  <c r="AD772" s="1"/>
  <c r="AD866" s="1"/>
  <c r="AD960" s="1"/>
  <c r="AB490"/>
  <c r="Z490"/>
  <c r="Z584" s="1"/>
  <c r="Z678" s="1"/>
  <c r="Z772" s="1"/>
  <c r="Z866" s="1"/>
  <c r="Z960" s="1"/>
  <c r="X490"/>
  <c r="X584" s="1"/>
  <c r="X678" s="1"/>
  <c r="X772" s="1"/>
  <c r="X866" s="1"/>
  <c r="V490"/>
  <c r="V584" s="1"/>
  <c r="V678" s="1"/>
  <c r="V772" s="1"/>
  <c r="V866" s="1"/>
  <c r="V960" s="1"/>
  <c r="AN489"/>
  <c r="AL489"/>
  <c r="AL583" s="1"/>
  <c r="AL677" s="1"/>
  <c r="AL771" s="1"/>
  <c r="AL865" s="1"/>
  <c r="AL959" s="1"/>
  <c r="AJ489"/>
  <c r="AJ583" s="1"/>
  <c r="AJ677" s="1"/>
  <c r="AJ771" s="1"/>
  <c r="AJ865" s="1"/>
  <c r="AH489"/>
  <c r="AH583" s="1"/>
  <c r="AH677" s="1"/>
  <c r="AH771" s="1"/>
  <c r="AH865" s="1"/>
  <c r="AH959" s="1"/>
  <c r="AF489"/>
  <c r="AD489"/>
  <c r="AD583" s="1"/>
  <c r="AD677" s="1"/>
  <c r="AD771" s="1"/>
  <c r="AD865" s="1"/>
  <c r="AD959" s="1"/>
  <c r="AB489"/>
  <c r="AB583" s="1"/>
  <c r="AB677" s="1"/>
  <c r="AB771" s="1"/>
  <c r="AB865" s="1"/>
  <c r="X489"/>
  <c r="V489"/>
  <c r="V583" s="1"/>
  <c r="V677" s="1"/>
  <c r="V771" s="1"/>
  <c r="V865" s="1"/>
  <c r="V959" s="1"/>
  <c r="AN488"/>
  <c r="AN582" s="1"/>
  <c r="AN676" s="1"/>
  <c r="AN770" s="1"/>
  <c r="AN864" s="1"/>
  <c r="AL488"/>
  <c r="AL582" s="1"/>
  <c r="AL676" s="1"/>
  <c r="AL770" s="1"/>
  <c r="AL864" s="1"/>
  <c r="AL958" s="1"/>
  <c r="AJ488"/>
  <c r="AH488"/>
  <c r="AH582" s="1"/>
  <c r="AH676" s="1"/>
  <c r="AH770" s="1"/>
  <c r="AH864" s="1"/>
  <c r="AH958" s="1"/>
  <c r="AF488"/>
  <c r="AF582" s="1"/>
  <c r="AF676" s="1"/>
  <c r="AF770" s="1"/>
  <c r="AF864" s="1"/>
  <c r="AD488"/>
  <c r="AD582" s="1"/>
  <c r="AD676" s="1"/>
  <c r="AD770" s="1"/>
  <c r="AD864" s="1"/>
  <c r="AD958" s="1"/>
  <c r="AB488"/>
  <c r="Z488"/>
  <c r="Z582" s="1"/>
  <c r="Z676" s="1"/>
  <c r="Z770" s="1"/>
  <c r="Z864" s="1"/>
  <c r="Z958" s="1"/>
  <c r="X488"/>
  <c r="X582" s="1"/>
  <c r="X676" s="1"/>
  <c r="X770" s="1"/>
  <c r="X864" s="1"/>
  <c r="AN487"/>
  <c r="AL487"/>
  <c r="AL581" s="1"/>
  <c r="AL675" s="1"/>
  <c r="AL769" s="1"/>
  <c r="AL863" s="1"/>
  <c r="AL957" s="1"/>
  <c r="AJ487"/>
  <c r="AJ581" s="1"/>
  <c r="AJ675" s="1"/>
  <c r="AJ769" s="1"/>
  <c r="AJ863" s="1"/>
  <c r="AH487"/>
  <c r="AH581" s="1"/>
  <c r="AH675" s="1"/>
  <c r="AH769" s="1"/>
  <c r="AH863" s="1"/>
  <c r="AH957" s="1"/>
  <c r="AF487"/>
  <c r="AD487"/>
  <c r="AD581" s="1"/>
  <c r="AD675" s="1"/>
  <c r="AD769" s="1"/>
  <c r="AD863" s="1"/>
  <c r="AD957" s="1"/>
  <c r="AB487"/>
  <c r="AB581" s="1"/>
  <c r="AB675" s="1"/>
  <c r="AB769" s="1"/>
  <c r="AB863" s="1"/>
  <c r="Z487"/>
  <c r="Z581" s="1"/>
  <c r="Z675" s="1"/>
  <c r="Z769" s="1"/>
  <c r="Z863" s="1"/>
  <c r="Z957" s="1"/>
  <c r="X487"/>
  <c r="T906"/>
  <c r="S906"/>
  <c r="Q952" s="1"/>
  <c r="Q906"/>
  <c r="P906"/>
  <c r="O906"/>
  <c r="M906"/>
  <c r="M952" s="1"/>
  <c r="L906"/>
  <c r="K906"/>
  <c r="I952" s="1"/>
  <c r="I906"/>
  <c r="H906"/>
  <c r="G906"/>
  <c r="E906"/>
  <c r="E952" s="1"/>
  <c r="D906"/>
  <c r="C906"/>
  <c r="A952" s="1"/>
  <c r="A906"/>
  <c r="T905"/>
  <c r="S905"/>
  <c r="Q905"/>
  <c r="Q951" s="1"/>
  <c r="P905"/>
  <c r="O905"/>
  <c r="M951" s="1"/>
  <c r="M905"/>
  <c r="L905"/>
  <c r="K905"/>
  <c r="I905"/>
  <c r="I951" s="1"/>
  <c r="H905"/>
  <c r="G905"/>
  <c r="E951" s="1"/>
  <c r="E905"/>
  <c r="D905"/>
  <c r="C905"/>
  <c r="A905"/>
  <c r="A951" s="1"/>
  <c r="T904"/>
  <c r="S904"/>
  <c r="Q950" s="1"/>
  <c r="Q904"/>
  <c r="P904"/>
  <c r="O904"/>
  <c r="M904"/>
  <c r="M950" s="1"/>
  <c r="L904"/>
  <c r="K904"/>
  <c r="I950" s="1"/>
  <c r="I904"/>
  <c r="H904"/>
  <c r="G904"/>
  <c r="E904"/>
  <c r="E950" s="1"/>
  <c r="D904"/>
  <c r="C904"/>
  <c r="A950" s="1"/>
  <c r="A904"/>
  <c r="T903"/>
  <c r="S903"/>
  <c r="Q903"/>
  <c r="Q949" s="1"/>
  <c r="P903"/>
  <c r="O903"/>
  <c r="M949" s="1"/>
  <c r="M903"/>
  <c r="L903"/>
  <c r="K903"/>
  <c r="I903"/>
  <c r="I949" s="1"/>
  <c r="H903"/>
  <c r="G903"/>
  <c r="E949" s="1"/>
  <c r="E903"/>
  <c r="D903"/>
  <c r="C903"/>
  <c r="A903"/>
  <c r="A949" s="1"/>
  <c r="T902"/>
  <c r="S902"/>
  <c r="Q948" s="1"/>
  <c r="Q902"/>
  <c r="P902"/>
  <c r="O902"/>
  <c r="M902"/>
  <c r="M948" s="1"/>
  <c r="L902"/>
  <c r="K902"/>
  <c r="I948" s="1"/>
  <c r="I902"/>
  <c r="H902"/>
  <c r="G902"/>
  <c r="E902"/>
  <c r="E948" s="1"/>
  <c r="D902"/>
  <c r="C902"/>
  <c r="A948" s="1"/>
  <c r="A902"/>
  <c r="T901"/>
  <c r="S901"/>
  <c r="Q901"/>
  <c r="Q947" s="1"/>
  <c r="P901"/>
  <c r="O901"/>
  <c r="M947" s="1"/>
  <c r="M901"/>
  <c r="L901"/>
  <c r="K901"/>
  <c r="I901"/>
  <c r="I947" s="1"/>
  <c r="H901"/>
  <c r="G901"/>
  <c r="E947" s="1"/>
  <c r="E901"/>
  <c r="D901"/>
  <c r="C901"/>
  <c r="A901"/>
  <c r="A947" s="1"/>
  <c r="T900"/>
  <c r="S900"/>
  <c r="Q946" s="1"/>
  <c r="Q900"/>
  <c r="P900"/>
  <c r="O900"/>
  <c r="M900"/>
  <c r="M946" s="1"/>
  <c r="L900"/>
  <c r="K900"/>
  <c r="I946" s="1"/>
  <c r="I900"/>
  <c r="H900"/>
  <c r="G900"/>
  <c r="E900"/>
  <c r="E946" s="1"/>
  <c r="D900"/>
  <c r="C900"/>
  <c r="A946" s="1"/>
  <c r="A900"/>
  <c r="T899"/>
  <c r="S899"/>
  <c r="Q899"/>
  <c r="Q945" s="1"/>
  <c r="P899"/>
  <c r="O899"/>
  <c r="M945" s="1"/>
  <c r="M899"/>
  <c r="L899"/>
  <c r="K899"/>
  <c r="I899"/>
  <c r="I945" s="1"/>
  <c r="H899"/>
  <c r="G899"/>
  <c r="E945" s="1"/>
  <c r="E899"/>
  <c r="D899"/>
  <c r="C899"/>
  <c r="A899"/>
  <c r="A945" s="1"/>
  <c r="T898"/>
  <c r="S898"/>
  <c r="Q944" s="1"/>
  <c r="Q898"/>
  <c r="P898"/>
  <c r="O898"/>
  <c r="M898"/>
  <c r="M944" s="1"/>
  <c r="L898"/>
  <c r="K898"/>
  <c r="I944" s="1"/>
  <c r="I898"/>
  <c r="H898"/>
  <c r="G898"/>
  <c r="E898"/>
  <c r="E944" s="1"/>
  <c r="D898"/>
  <c r="C898"/>
  <c r="A944" s="1"/>
  <c r="A898"/>
  <c r="T897"/>
  <c r="S897"/>
  <c r="Q897"/>
  <c r="Q943" s="1"/>
  <c r="P897"/>
  <c r="O897"/>
  <c r="M943" s="1"/>
  <c r="M897"/>
  <c r="L897"/>
  <c r="K897"/>
  <c r="I897"/>
  <c r="I943" s="1"/>
  <c r="H897"/>
  <c r="G897"/>
  <c r="E943" s="1"/>
  <c r="E897"/>
  <c r="D897"/>
  <c r="C897"/>
  <c r="A897"/>
  <c r="A943" s="1"/>
  <c r="T896"/>
  <c r="S896"/>
  <c r="Q942" s="1"/>
  <c r="Q896"/>
  <c r="P896"/>
  <c r="O896"/>
  <c r="M896"/>
  <c r="M942" s="1"/>
  <c r="L896"/>
  <c r="K896"/>
  <c r="I942" s="1"/>
  <c r="I896"/>
  <c r="H896"/>
  <c r="G896"/>
  <c r="E896"/>
  <c r="E942" s="1"/>
  <c r="D896"/>
  <c r="C896"/>
  <c r="A942" s="1"/>
  <c r="A896"/>
  <c r="T895"/>
  <c r="S895"/>
  <c r="Q895"/>
  <c r="Q941" s="1"/>
  <c r="P895"/>
  <c r="O895"/>
  <c r="M941" s="1"/>
  <c r="M895"/>
  <c r="L895"/>
  <c r="K895"/>
  <c r="I895"/>
  <c r="I941" s="1"/>
  <c r="H895"/>
  <c r="G895"/>
  <c r="E941" s="1"/>
  <c r="E895"/>
  <c r="D895"/>
  <c r="C895"/>
  <c r="A895"/>
  <c r="A941" s="1"/>
  <c r="T894"/>
  <c r="S894"/>
  <c r="Q940" s="1"/>
  <c r="Q894"/>
  <c r="P894"/>
  <c r="O894"/>
  <c r="M894"/>
  <c r="M940" s="1"/>
  <c r="L894"/>
  <c r="K894"/>
  <c r="I940" s="1"/>
  <c r="I894"/>
  <c r="H894"/>
  <c r="G894"/>
  <c r="E894"/>
  <c r="E940" s="1"/>
  <c r="D894"/>
  <c r="C894"/>
  <c r="A940" s="1"/>
  <c r="A894"/>
  <c r="T893"/>
  <c r="S893"/>
  <c r="Q893"/>
  <c r="Q939" s="1"/>
  <c r="P893"/>
  <c r="O893"/>
  <c r="M939" s="1"/>
  <c r="M893"/>
  <c r="L893"/>
  <c r="K893"/>
  <c r="I893"/>
  <c r="I939" s="1"/>
  <c r="H893"/>
  <c r="G893"/>
  <c r="E939" s="1"/>
  <c r="E893"/>
  <c r="D893"/>
  <c r="C893"/>
  <c r="A893"/>
  <c r="A939" s="1"/>
  <c r="T892"/>
  <c r="S892"/>
  <c r="Q938" s="1"/>
  <c r="Q892"/>
  <c r="P892"/>
  <c r="O892"/>
  <c r="M892"/>
  <c r="M938" s="1"/>
  <c r="L892"/>
  <c r="K892"/>
  <c r="I938" s="1"/>
  <c r="I892"/>
  <c r="H892"/>
  <c r="G892"/>
  <c r="E892"/>
  <c r="E938" s="1"/>
  <c r="D892"/>
  <c r="C892"/>
  <c r="A938" s="1"/>
  <c r="A892"/>
  <c r="T891"/>
  <c r="S891"/>
  <c r="Q891"/>
  <c r="Q937" s="1"/>
  <c r="P891"/>
  <c r="O891"/>
  <c r="M937" s="1"/>
  <c r="M891"/>
  <c r="L891"/>
  <c r="K891"/>
  <c r="I891"/>
  <c r="I937" s="1"/>
  <c r="H891"/>
  <c r="G891"/>
  <c r="E937" s="1"/>
  <c r="E891"/>
  <c r="D891"/>
  <c r="C891"/>
  <c r="A891"/>
  <c r="A937" s="1"/>
  <c r="T890"/>
  <c r="S890"/>
  <c r="Q936" s="1"/>
  <c r="Q890"/>
  <c r="P890"/>
  <c r="O890"/>
  <c r="M890"/>
  <c r="M936" s="1"/>
  <c r="L890"/>
  <c r="K890"/>
  <c r="I936" s="1"/>
  <c r="I890"/>
  <c r="H890"/>
  <c r="G890"/>
  <c r="E890"/>
  <c r="E936" s="1"/>
  <c r="D890"/>
  <c r="C890"/>
  <c r="A936" s="1"/>
  <c r="A890"/>
  <c r="T889"/>
  <c r="S889"/>
  <c r="Q889"/>
  <c r="Q935" s="1"/>
  <c r="P889"/>
  <c r="O889"/>
  <c r="M935" s="1"/>
  <c r="M889"/>
  <c r="L889"/>
  <c r="K889"/>
  <c r="I889"/>
  <c r="I935" s="1"/>
  <c r="H889"/>
  <c r="G889"/>
  <c r="E935" s="1"/>
  <c r="E889"/>
  <c r="D889"/>
  <c r="C889"/>
  <c r="A889"/>
  <c r="A935" s="1"/>
  <c r="T888"/>
  <c r="S888"/>
  <c r="Q934" s="1"/>
  <c r="Q888"/>
  <c r="P888"/>
  <c r="O888"/>
  <c r="M888"/>
  <c r="M934" s="1"/>
  <c r="L888"/>
  <c r="K888"/>
  <c r="I934" s="1"/>
  <c r="I888"/>
  <c r="H888"/>
  <c r="G888"/>
  <c r="E888"/>
  <c r="E934" s="1"/>
  <c r="D888"/>
  <c r="C888"/>
  <c r="A934" s="1"/>
  <c r="A888"/>
  <c r="T887"/>
  <c r="S887"/>
  <c r="Q887"/>
  <c r="Q933" s="1"/>
  <c r="P887"/>
  <c r="O887"/>
  <c r="M933" s="1"/>
  <c r="M887"/>
  <c r="L887"/>
  <c r="K887"/>
  <c r="I887"/>
  <c r="I933" s="1"/>
  <c r="H887"/>
  <c r="G887"/>
  <c r="E933" s="1"/>
  <c r="E887"/>
  <c r="D887"/>
  <c r="C887"/>
  <c r="A887"/>
  <c r="A933" s="1"/>
  <c r="T886"/>
  <c r="S886"/>
  <c r="Q932" s="1"/>
  <c r="Q886"/>
  <c r="P886"/>
  <c r="O886"/>
  <c r="M886"/>
  <c r="M932" s="1"/>
  <c r="L886"/>
  <c r="K886"/>
  <c r="I932" s="1"/>
  <c r="I886"/>
  <c r="H886"/>
  <c r="G886"/>
  <c r="E886"/>
  <c r="E932" s="1"/>
  <c r="D886"/>
  <c r="C886"/>
  <c r="A932" s="1"/>
  <c r="A886"/>
  <c r="T885"/>
  <c r="S885"/>
  <c r="Q885"/>
  <c r="Q931" s="1"/>
  <c r="P885"/>
  <c r="O885"/>
  <c r="M931" s="1"/>
  <c r="M885"/>
  <c r="L885"/>
  <c r="K885"/>
  <c r="I885"/>
  <c r="I931" s="1"/>
  <c r="H885"/>
  <c r="G885"/>
  <c r="E931" s="1"/>
  <c r="E885"/>
  <c r="D885"/>
  <c r="C885"/>
  <c r="A885"/>
  <c r="A931" s="1"/>
  <c r="T884"/>
  <c r="S884"/>
  <c r="Q930" s="1"/>
  <c r="Q884"/>
  <c r="P884"/>
  <c r="O884"/>
  <c r="M884"/>
  <c r="M930" s="1"/>
  <c r="L884"/>
  <c r="K884"/>
  <c r="I930" s="1"/>
  <c r="I884"/>
  <c r="H884"/>
  <c r="G884"/>
  <c r="E884"/>
  <c r="E930" s="1"/>
  <c r="D884"/>
  <c r="C884"/>
  <c r="A930" s="1"/>
  <c r="A884"/>
  <c r="T883"/>
  <c r="S883"/>
  <c r="Q883"/>
  <c r="Q929" s="1"/>
  <c r="P883"/>
  <c r="O883"/>
  <c r="M929" s="1"/>
  <c r="M883"/>
  <c r="L883"/>
  <c r="K883"/>
  <c r="I883"/>
  <c r="I929" s="1"/>
  <c r="H883"/>
  <c r="G883"/>
  <c r="E929" s="1"/>
  <c r="E883"/>
  <c r="D883"/>
  <c r="C883"/>
  <c r="A883"/>
  <c r="A929" s="1"/>
  <c r="T882"/>
  <c r="S882"/>
  <c r="Q928" s="1"/>
  <c r="Q882"/>
  <c r="P882"/>
  <c r="O882"/>
  <c r="M882"/>
  <c r="M928" s="1"/>
  <c r="L882"/>
  <c r="K882"/>
  <c r="I928" s="1"/>
  <c r="I882"/>
  <c r="H882"/>
  <c r="G882"/>
  <c r="E882"/>
  <c r="E928" s="1"/>
  <c r="D882"/>
  <c r="C882"/>
  <c r="A928" s="1"/>
  <c r="A882"/>
  <c r="T881"/>
  <c r="S881"/>
  <c r="Q881"/>
  <c r="Q927" s="1"/>
  <c r="P881"/>
  <c r="O881"/>
  <c r="M927" s="1"/>
  <c r="M881"/>
  <c r="L881"/>
  <c r="K881"/>
  <c r="I881"/>
  <c r="I927" s="1"/>
  <c r="H881"/>
  <c r="G881"/>
  <c r="E927" s="1"/>
  <c r="E881"/>
  <c r="D881"/>
  <c r="C881"/>
  <c r="A881"/>
  <c r="A927" s="1"/>
  <c r="T880"/>
  <c r="S880"/>
  <c r="Q926" s="1"/>
  <c r="Q880"/>
  <c r="P880"/>
  <c r="O880"/>
  <c r="M880"/>
  <c r="M926" s="1"/>
  <c r="L880"/>
  <c r="K880"/>
  <c r="I926" s="1"/>
  <c r="I880"/>
  <c r="H880"/>
  <c r="G880"/>
  <c r="E880"/>
  <c r="E926" s="1"/>
  <c r="D880"/>
  <c r="C880"/>
  <c r="A926" s="1"/>
  <c r="A880"/>
  <c r="T879"/>
  <c r="S879"/>
  <c r="Q879"/>
  <c r="Q925" s="1"/>
  <c r="P879"/>
  <c r="O879"/>
  <c r="M925" s="1"/>
  <c r="M879"/>
  <c r="L879"/>
  <c r="K879"/>
  <c r="I879"/>
  <c r="I925" s="1"/>
  <c r="H879"/>
  <c r="G879"/>
  <c r="E925" s="1"/>
  <c r="E879"/>
  <c r="D879"/>
  <c r="C879"/>
  <c r="A879"/>
  <c r="A925" s="1"/>
  <c r="T878"/>
  <c r="S878"/>
  <c r="Q924" s="1"/>
  <c r="Q878"/>
  <c r="P878"/>
  <c r="O878"/>
  <c r="M878"/>
  <c r="M924" s="1"/>
  <c r="L878"/>
  <c r="K878"/>
  <c r="I924" s="1"/>
  <c r="I878"/>
  <c r="H878"/>
  <c r="G878"/>
  <c r="E878"/>
  <c r="E924" s="1"/>
  <c r="D878"/>
  <c r="C878"/>
  <c r="A924" s="1"/>
  <c r="A878"/>
  <c r="T877"/>
  <c r="S877"/>
  <c r="Q877"/>
  <c r="Q923" s="1"/>
  <c r="P877"/>
  <c r="O877"/>
  <c r="M923" s="1"/>
  <c r="M877"/>
  <c r="L877"/>
  <c r="K877"/>
  <c r="I877"/>
  <c r="I923" s="1"/>
  <c r="H877"/>
  <c r="G877"/>
  <c r="E923" s="1"/>
  <c r="E877"/>
  <c r="D877"/>
  <c r="C877"/>
  <c r="A877"/>
  <c r="A923" s="1"/>
  <c r="T876"/>
  <c r="S876"/>
  <c r="Q922" s="1"/>
  <c r="Q876"/>
  <c r="P876"/>
  <c r="O876"/>
  <c r="M876"/>
  <c r="M922" s="1"/>
  <c r="L876"/>
  <c r="K876"/>
  <c r="I922" s="1"/>
  <c r="I876"/>
  <c r="H876"/>
  <c r="G876"/>
  <c r="E876"/>
  <c r="E922" s="1"/>
  <c r="D876"/>
  <c r="C876"/>
  <c r="A922" s="1"/>
  <c r="A876"/>
  <c r="T875"/>
  <c r="S875"/>
  <c r="Q875"/>
  <c r="Q921" s="1"/>
  <c r="P875"/>
  <c r="O875"/>
  <c r="M921" s="1"/>
  <c r="M875"/>
  <c r="L875"/>
  <c r="K875"/>
  <c r="I875"/>
  <c r="I921" s="1"/>
  <c r="H875"/>
  <c r="G875"/>
  <c r="E921" s="1"/>
  <c r="E875"/>
  <c r="D875"/>
  <c r="C875"/>
  <c r="A875"/>
  <c r="A921" s="1"/>
  <c r="T874"/>
  <c r="S874"/>
  <c r="Q920" s="1"/>
  <c r="Q874"/>
  <c r="P874"/>
  <c r="O874"/>
  <c r="M874"/>
  <c r="M920" s="1"/>
  <c r="L874"/>
  <c r="K874"/>
  <c r="I920" s="1"/>
  <c r="I874"/>
  <c r="H874"/>
  <c r="G874"/>
  <c r="E874"/>
  <c r="E920" s="1"/>
  <c r="D874"/>
  <c r="C874"/>
  <c r="A920" s="1"/>
  <c r="A874"/>
  <c r="T873"/>
  <c r="S873"/>
  <c r="Q873"/>
  <c r="Q919" s="1"/>
  <c r="P873"/>
  <c r="O873"/>
  <c r="M919" s="1"/>
  <c r="M873"/>
  <c r="L873"/>
  <c r="K873"/>
  <c r="I873"/>
  <c r="I919" s="1"/>
  <c r="H873"/>
  <c r="G873"/>
  <c r="E919" s="1"/>
  <c r="E873"/>
  <c r="D873"/>
  <c r="C873"/>
  <c r="A873"/>
  <c r="A919" s="1"/>
  <c r="T872"/>
  <c r="S872"/>
  <c r="Q918" s="1"/>
  <c r="Q872"/>
  <c r="P872"/>
  <c r="O872"/>
  <c r="M872"/>
  <c r="M918" s="1"/>
  <c r="L872"/>
  <c r="K872"/>
  <c r="I918" s="1"/>
  <c r="I872"/>
  <c r="H872"/>
  <c r="G872"/>
  <c r="E872"/>
  <c r="E918" s="1"/>
  <c r="D872"/>
  <c r="C872"/>
  <c r="A918" s="1"/>
  <c r="A872"/>
  <c r="T871"/>
  <c r="S871"/>
  <c r="Q871"/>
  <c r="Q917" s="1"/>
  <c r="P871"/>
  <c r="O871"/>
  <c r="M917" s="1"/>
  <c r="M871"/>
  <c r="L871"/>
  <c r="K871"/>
  <c r="I871"/>
  <c r="I917" s="1"/>
  <c r="H871"/>
  <c r="G871"/>
  <c r="E917" s="1"/>
  <c r="E871"/>
  <c r="D871"/>
  <c r="C871"/>
  <c r="A871"/>
  <c r="A917" s="1"/>
  <c r="T870"/>
  <c r="S870"/>
  <c r="Q916" s="1"/>
  <c r="Q870"/>
  <c r="P870"/>
  <c r="O870"/>
  <c r="M870"/>
  <c r="M916" s="1"/>
  <c r="L870"/>
  <c r="K870"/>
  <c r="I916" s="1"/>
  <c r="I870"/>
  <c r="H870"/>
  <c r="G870"/>
  <c r="E870"/>
  <c r="E916" s="1"/>
  <c r="D870"/>
  <c r="C870"/>
  <c r="A916" s="1"/>
  <c r="A870"/>
  <c r="T869"/>
  <c r="S869"/>
  <c r="Q869"/>
  <c r="Q915" s="1"/>
  <c r="P869"/>
  <c r="O869"/>
  <c r="M915" s="1"/>
  <c r="M869"/>
  <c r="L869"/>
  <c r="K869"/>
  <c r="I869"/>
  <c r="I915" s="1"/>
  <c r="H869"/>
  <c r="G869"/>
  <c r="E915" s="1"/>
  <c r="E869"/>
  <c r="D869"/>
  <c r="C869"/>
  <c r="A869"/>
  <c r="A915" s="1"/>
  <c r="T868"/>
  <c r="S868"/>
  <c r="Q914" s="1"/>
  <c r="Q868"/>
  <c r="P868"/>
  <c r="O868"/>
  <c r="M868"/>
  <c r="M914" s="1"/>
  <c r="L868"/>
  <c r="K868"/>
  <c r="I914" s="1"/>
  <c r="I868"/>
  <c r="H868"/>
  <c r="G868"/>
  <c r="E868"/>
  <c r="E914" s="1"/>
  <c r="D868"/>
  <c r="C868"/>
  <c r="A914" s="1"/>
  <c r="A868"/>
  <c r="T867"/>
  <c r="S867"/>
  <c r="Q867"/>
  <c r="Q913" s="1"/>
  <c r="P867"/>
  <c r="O867"/>
  <c r="M913" s="1"/>
  <c r="M867"/>
  <c r="L867"/>
  <c r="K867"/>
  <c r="I867"/>
  <c r="I913" s="1"/>
  <c r="H867"/>
  <c r="G867"/>
  <c r="E913" s="1"/>
  <c r="E867"/>
  <c r="D867"/>
  <c r="C867"/>
  <c r="A867"/>
  <c r="A913" s="1"/>
  <c r="T866"/>
  <c r="S866"/>
  <c r="Q912" s="1"/>
  <c r="Q866"/>
  <c r="P866"/>
  <c r="O866"/>
  <c r="M866"/>
  <c r="M912" s="1"/>
  <c r="L866"/>
  <c r="K866"/>
  <c r="I912" s="1"/>
  <c r="I866"/>
  <c r="H866"/>
  <c r="G866"/>
  <c r="E866"/>
  <c r="E912" s="1"/>
  <c r="D866"/>
  <c r="C866"/>
  <c r="A912" s="1"/>
  <c r="A866"/>
  <c r="T865"/>
  <c r="S865"/>
  <c r="Q865"/>
  <c r="Q911" s="1"/>
  <c r="P865"/>
  <c r="O865"/>
  <c r="M911" s="1"/>
  <c r="M865"/>
  <c r="L865"/>
  <c r="K865"/>
  <c r="I865"/>
  <c r="I911" s="1"/>
  <c r="H865"/>
  <c r="G865"/>
  <c r="E911" s="1"/>
  <c r="E865"/>
  <c r="D865"/>
  <c r="C865"/>
  <c r="A865"/>
  <c r="A911" s="1"/>
  <c r="T864"/>
  <c r="S864"/>
  <c r="Q910" s="1"/>
  <c r="Q864"/>
  <c r="P864"/>
  <c r="O864"/>
  <c r="M864"/>
  <c r="M910" s="1"/>
  <c r="L864"/>
  <c r="K864"/>
  <c r="I910" s="1"/>
  <c r="I864"/>
  <c r="H864"/>
  <c r="G864"/>
  <c r="E864"/>
  <c r="E910" s="1"/>
  <c r="D864"/>
  <c r="C864"/>
  <c r="A910" s="1"/>
  <c r="A864"/>
  <c r="T863"/>
  <c r="S863"/>
  <c r="Q863"/>
  <c r="Q909" s="1"/>
  <c r="R909" s="1"/>
  <c r="P863"/>
  <c r="O863"/>
  <c r="M909" s="1"/>
  <c r="N909" s="1"/>
  <c r="N910" s="1"/>
  <c r="N911" s="1"/>
  <c r="N912" s="1"/>
  <c r="N913" s="1"/>
  <c r="N914" s="1"/>
  <c r="N915" s="1"/>
  <c r="N916" s="1"/>
  <c r="N917" s="1"/>
  <c r="N918" s="1"/>
  <c r="N919" s="1"/>
  <c r="N920" s="1"/>
  <c r="N921" s="1"/>
  <c r="N922" s="1"/>
  <c r="N923" s="1"/>
  <c r="N924" s="1"/>
  <c r="N925" s="1"/>
  <c r="N926" s="1"/>
  <c r="N927" s="1"/>
  <c r="N928" s="1"/>
  <c r="N929" s="1"/>
  <c r="N930" s="1"/>
  <c r="N931" s="1"/>
  <c r="N932" s="1"/>
  <c r="N933" s="1"/>
  <c r="N934" s="1"/>
  <c r="N935" s="1"/>
  <c r="N936" s="1"/>
  <c r="N937" s="1"/>
  <c r="N938" s="1"/>
  <c r="N939" s="1"/>
  <c r="N940" s="1"/>
  <c r="N941" s="1"/>
  <c r="N942" s="1"/>
  <c r="N943" s="1"/>
  <c r="N944" s="1"/>
  <c r="N945" s="1"/>
  <c r="N946" s="1"/>
  <c r="N947" s="1"/>
  <c r="N948" s="1"/>
  <c r="N949" s="1"/>
  <c r="N950" s="1"/>
  <c r="N951" s="1"/>
  <c r="N952" s="1"/>
  <c r="M861" s="1"/>
  <c r="M863"/>
  <c r="L863"/>
  <c r="K863"/>
  <c r="I863"/>
  <c r="I909" s="1"/>
  <c r="J909" s="1"/>
  <c r="H863"/>
  <c r="G863"/>
  <c r="E909" s="1"/>
  <c r="F909" s="1"/>
  <c r="F910" s="1"/>
  <c r="F911" s="1"/>
  <c r="F912" s="1"/>
  <c r="F913" s="1"/>
  <c r="F914" s="1"/>
  <c r="F915" s="1"/>
  <c r="F916" s="1"/>
  <c r="F917" s="1"/>
  <c r="F918" s="1"/>
  <c r="F919" s="1"/>
  <c r="F920" s="1"/>
  <c r="F921" s="1"/>
  <c r="F922" s="1"/>
  <c r="F923" s="1"/>
  <c r="F924" s="1"/>
  <c r="F925" s="1"/>
  <c r="F926" s="1"/>
  <c r="F927" s="1"/>
  <c r="F928" s="1"/>
  <c r="F929" s="1"/>
  <c r="F930" s="1"/>
  <c r="F931" s="1"/>
  <c r="F932" s="1"/>
  <c r="F933" s="1"/>
  <c r="F934" s="1"/>
  <c r="F935" s="1"/>
  <c r="F936" s="1"/>
  <c r="F937" s="1"/>
  <c r="F938" s="1"/>
  <c r="F939" s="1"/>
  <c r="F940" s="1"/>
  <c r="F941" s="1"/>
  <c r="F942" s="1"/>
  <c r="F943" s="1"/>
  <c r="F944" s="1"/>
  <c r="F945" s="1"/>
  <c r="F946" s="1"/>
  <c r="F947" s="1"/>
  <c r="F948" s="1"/>
  <c r="F949" s="1"/>
  <c r="F950" s="1"/>
  <c r="F951" s="1"/>
  <c r="F952" s="1"/>
  <c r="E861" s="1"/>
  <c r="E863"/>
  <c r="D863"/>
  <c r="C863"/>
  <c r="A863"/>
  <c r="A909" s="1"/>
  <c r="B909" s="1"/>
  <c r="T812"/>
  <c r="S812"/>
  <c r="Q812"/>
  <c r="T811"/>
  <c r="S811"/>
  <c r="Q811"/>
  <c r="T810"/>
  <c r="S810"/>
  <c r="Q810"/>
  <c r="T809"/>
  <c r="S809"/>
  <c r="Q809"/>
  <c r="T808"/>
  <c r="S808"/>
  <c r="Q808"/>
  <c r="T807"/>
  <c r="S807"/>
  <c r="Q807"/>
  <c r="T806"/>
  <c r="S806"/>
  <c r="Q806"/>
  <c r="T805"/>
  <c r="S805"/>
  <c r="Q805"/>
  <c r="T804"/>
  <c r="S804"/>
  <c r="Q804"/>
  <c r="T803"/>
  <c r="S803"/>
  <c r="Q803"/>
  <c r="T802"/>
  <c r="S802"/>
  <c r="Q802"/>
  <c r="T801"/>
  <c r="S801"/>
  <c r="Q801"/>
  <c r="T800"/>
  <c r="S800"/>
  <c r="Q800"/>
  <c r="T799"/>
  <c r="S799"/>
  <c r="Q799"/>
  <c r="T798"/>
  <c r="S798"/>
  <c r="Q798"/>
  <c r="T797"/>
  <c r="S797"/>
  <c r="Q797"/>
  <c r="T796"/>
  <c r="S796"/>
  <c r="Q796"/>
  <c r="T795"/>
  <c r="S795"/>
  <c r="Q795"/>
  <c r="T794"/>
  <c r="S794"/>
  <c r="Q794"/>
  <c r="T793"/>
  <c r="S793"/>
  <c r="Q793"/>
  <c r="T792"/>
  <c r="S792"/>
  <c r="Q792"/>
  <c r="T791"/>
  <c r="S791"/>
  <c r="Q791"/>
  <c r="T790"/>
  <c r="S790"/>
  <c r="Q790"/>
  <c r="T789"/>
  <c r="S789"/>
  <c r="Q789"/>
  <c r="T788"/>
  <c r="S788"/>
  <c r="Q788"/>
  <c r="T787"/>
  <c r="S787"/>
  <c r="Q787"/>
  <c r="T786"/>
  <c r="S786"/>
  <c r="Q786"/>
  <c r="T785"/>
  <c r="S785"/>
  <c r="Q785"/>
  <c r="T784"/>
  <c r="S784"/>
  <c r="Q784"/>
  <c r="T783"/>
  <c r="S783"/>
  <c r="Q783"/>
  <c r="T782"/>
  <c r="S782"/>
  <c r="Q782"/>
  <c r="T781"/>
  <c r="S781"/>
  <c r="Q781"/>
  <c r="T780"/>
  <c r="S780"/>
  <c r="Q780"/>
  <c r="T779"/>
  <c r="S779"/>
  <c r="Q779"/>
  <c r="T778"/>
  <c r="S778"/>
  <c r="Q778"/>
  <c r="T777"/>
  <c r="S777"/>
  <c r="Q777"/>
  <c r="T776"/>
  <c r="S776"/>
  <c r="Q776"/>
  <c r="T775"/>
  <c r="S775"/>
  <c r="Q775"/>
  <c r="T774"/>
  <c r="S774"/>
  <c r="Q774"/>
  <c r="T773"/>
  <c r="S773"/>
  <c r="Q773"/>
  <c r="T772"/>
  <c r="S772"/>
  <c r="Q772"/>
  <c r="T771"/>
  <c r="S771"/>
  <c r="Q771"/>
  <c r="T770"/>
  <c r="S770"/>
  <c r="Q770"/>
  <c r="T769"/>
  <c r="S769"/>
  <c r="Q769"/>
  <c r="P812"/>
  <c r="O812"/>
  <c r="M812"/>
  <c r="P811"/>
  <c r="O811"/>
  <c r="M811"/>
  <c r="P810"/>
  <c r="O810"/>
  <c r="M810"/>
  <c r="P809"/>
  <c r="O809"/>
  <c r="M809"/>
  <c r="P808"/>
  <c r="O808"/>
  <c r="M808"/>
  <c r="P807"/>
  <c r="O807"/>
  <c r="M807"/>
  <c r="P806"/>
  <c r="O806"/>
  <c r="M806"/>
  <c r="P805"/>
  <c r="O805"/>
  <c r="M805"/>
  <c r="P804"/>
  <c r="O804"/>
  <c r="M804"/>
  <c r="P803"/>
  <c r="O803"/>
  <c r="M803"/>
  <c r="P802"/>
  <c r="O802"/>
  <c r="M802"/>
  <c r="P801"/>
  <c r="O801"/>
  <c r="M801"/>
  <c r="P800"/>
  <c r="O800"/>
  <c r="M800"/>
  <c r="P799"/>
  <c r="O799"/>
  <c r="M799"/>
  <c r="P798"/>
  <c r="O798"/>
  <c r="M798"/>
  <c r="P797"/>
  <c r="O797"/>
  <c r="M797"/>
  <c r="P796"/>
  <c r="O796"/>
  <c r="M796"/>
  <c r="P795"/>
  <c r="O795"/>
  <c r="M795"/>
  <c r="P794"/>
  <c r="O794"/>
  <c r="M794"/>
  <c r="P793"/>
  <c r="O793"/>
  <c r="M793"/>
  <c r="P792"/>
  <c r="O792"/>
  <c r="M792"/>
  <c r="P791"/>
  <c r="O791"/>
  <c r="M791"/>
  <c r="P790"/>
  <c r="O790"/>
  <c r="M790"/>
  <c r="P789"/>
  <c r="O789"/>
  <c r="M789"/>
  <c r="P788"/>
  <c r="O788"/>
  <c r="M788"/>
  <c r="P787"/>
  <c r="O787"/>
  <c r="M787"/>
  <c r="P786"/>
  <c r="O786"/>
  <c r="M786"/>
  <c r="P785"/>
  <c r="O785"/>
  <c r="M785"/>
  <c r="P784"/>
  <c r="O784"/>
  <c r="M784"/>
  <c r="P783"/>
  <c r="O783"/>
  <c r="M783"/>
  <c r="P782"/>
  <c r="O782"/>
  <c r="M782"/>
  <c r="P781"/>
  <c r="O781"/>
  <c r="M781"/>
  <c r="P780"/>
  <c r="O780"/>
  <c r="M780"/>
  <c r="P779"/>
  <c r="O779"/>
  <c r="M779"/>
  <c r="P778"/>
  <c r="O778"/>
  <c r="M778"/>
  <c r="P777"/>
  <c r="O777"/>
  <c r="M777"/>
  <c r="P776"/>
  <c r="O776"/>
  <c r="M776"/>
  <c r="P775"/>
  <c r="O775"/>
  <c r="M775"/>
  <c r="P774"/>
  <c r="O774"/>
  <c r="M774"/>
  <c r="P773"/>
  <c r="O773"/>
  <c r="M773"/>
  <c r="P772"/>
  <c r="O772"/>
  <c r="M772"/>
  <c r="P771"/>
  <c r="O771"/>
  <c r="M771"/>
  <c r="P770"/>
  <c r="O770"/>
  <c r="M770"/>
  <c r="P769"/>
  <c r="O769"/>
  <c r="M769"/>
  <c r="L812"/>
  <c r="K812"/>
  <c r="I812"/>
  <c r="L811"/>
  <c r="K811"/>
  <c r="I811"/>
  <c r="L810"/>
  <c r="K810"/>
  <c r="I810"/>
  <c r="L809"/>
  <c r="K809"/>
  <c r="I809"/>
  <c r="L808"/>
  <c r="K808"/>
  <c r="I808"/>
  <c r="L807"/>
  <c r="K807"/>
  <c r="I807"/>
  <c r="L806"/>
  <c r="K806"/>
  <c r="I806"/>
  <c r="L805"/>
  <c r="K805"/>
  <c r="I805"/>
  <c r="L804"/>
  <c r="K804"/>
  <c r="I804"/>
  <c r="L803"/>
  <c r="K803"/>
  <c r="I803"/>
  <c r="L802"/>
  <c r="K802"/>
  <c r="I802"/>
  <c r="L801"/>
  <c r="K801"/>
  <c r="I801"/>
  <c r="L800"/>
  <c r="K800"/>
  <c r="I800"/>
  <c r="L799"/>
  <c r="K799"/>
  <c r="I799"/>
  <c r="L798"/>
  <c r="K798"/>
  <c r="I798"/>
  <c r="L797"/>
  <c r="K797"/>
  <c r="I797"/>
  <c r="L796"/>
  <c r="K796"/>
  <c r="I796"/>
  <c r="L795"/>
  <c r="K795"/>
  <c r="I795"/>
  <c r="L794"/>
  <c r="K794"/>
  <c r="I794"/>
  <c r="L793"/>
  <c r="K793"/>
  <c r="I793"/>
  <c r="L792"/>
  <c r="K792"/>
  <c r="I792"/>
  <c r="L791"/>
  <c r="K791"/>
  <c r="I791"/>
  <c r="L790"/>
  <c r="K790"/>
  <c r="I790"/>
  <c r="L789"/>
  <c r="K789"/>
  <c r="I789"/>
  <c r="L788"/>
  <c r="K788"/>
  <c r="I788"/>
  <c r="L787"/>
  <c r="K787"/>
  <c r="I787"/>
  <c r="L786"/>
  <c r="K786"/>
  <c r="I786"/>
  <c r="L785"/>
  <c r="K785"/>
  <c r="I785"/>
  <c r="L784"/>
  <c r="K784"/>
  <c r="I784"/>
  <c r="L783"/>
  <c r="K783"/>
  <c r="I783"/>
  <c r="L782"/>
  <c r="K782"/>
  <c r="I782"/>
  <c r="L781"/>
  <c r="K781"/>
  <c r="I781"/>
  <c r="L780"/>
  <c r="K780"/>
  <c r="I780"/>
  <c r="L779"/>
  <c r="K779"/>
  <c r="I779"/>
  <c r="L778"/>
  <c r="K778"/>
  <c r="I778"/>
  <c r="L777"/>
  <c r="K777"/>
  <c r="I777"/>
  <c r="L776"/>
  <c r="K776"/>
  <c r="I776"/>
  <c r="L775"/>
  <c r="K775"/>
  <c r="I775"/>
  <c r="L774"/>
  <c r="K774"/>
  <c r="I774"/>
  <c r="L773"/>
  <c r="K773"/>
  <c r="I773"/>
  <c r="L772"/>
  <c r="K772"/>
  <c r="I772"/>
  <c r="L771"/>
  <c r="K771"/>
  <c r="I771"/>
  <c r="L770"/>
  <c r="K770"/>
  <c r="I770"/>
  <c r="L769"/>
  <c r="K769"/>
  <c r="I769"/>
  <c r="H812"/>
  <c r="G812"/>
  <c r="E812"/>
  <c r="H811"/>
  <c r="G811"/>
  <c r="E811"/>
  <c r="H810"/>
  <c r="G810"/>
  <c r="E810"/>
  <c r="H809"/>
  <c r="G809"/>
  <c r="E809"/>
  <c r="H808"/>
  <c r="G808"/>
  <c r="E808"/>
  <c r="H807"/>
  <c r="G807"/>
  <c r="E807"/>
  <c r="H806"/>
  <c r="G806"/>
  <c r="E806"/>
  <c r="H805"/>
  <c r="G805"/>
  <c r="E805"/>
  <c r="H804"/>
  <c r="G804"/>
  <c r="E804"/>
  <c r="H803"/>
  <c r="G803"/>
  <c r="E803"/>
  <c r="H802"/>
  <c r="G802"/>
  <c r="E802"/>
  <c r="H801"/>
  <c r="G801"/>
  <c r="E801"/>
  <c r="H800"/>
  <c r="G800"/>
  <c r="E800"/>
  <c r="H799"/>
  <c r="G799"/>
  <c r="E799"/>
  <c r="H798"/>
  <c r="G798"/>
  <c r="E798"/>
  <c r="H797"/>
  <c r="G797"/>
  <c r="E797"/>
  <c r="H796"/>
  <c r="G796"/>
  <c r="E796"/>
  <c r="H795"/>
  <c r="G795"/>
  <c r="E795"/>
  <c r="H794"/>
  <c r="G794"/>
  <c r="E794"/>
  <c r="H793"/>
  <c r="G793"/>
  <c r="E793"/>
  <c r="H792"/>
  <c r="G792"/>
  <c r="E792"/>
  <c r="H791"/>
  <c r="G791"/>
  <c r="E791"/>
  <c r="H790"/>
  <c r="G790"/>
  <c r="E790"/>
  <c r="H789"/>
  <c r="G789"/>
  <c r="E789"/>
  <c r="H788"/>
  <c r="G788"/>
  <c r="E788"/>
  <c r="H787"/>
  <c r="G787"/>
  <c r="E787"/>
  <c r="H786"/>
  <c r="G786"/>
  <c r="E786"/>
  <c r="H785"/>
  <c r="G785"/>
  <c r="E785"/>
  <c r="H784"/>
  <c r="G784"/>
  <c r="E784"/>
  <c r="H783"/>
  <c r="G783"/>
  <c r="E783"/>
  <c r="H782"/>
  <c r="G782"/>
  <c r="E782"/>
  <c r="H781"/>
  <c r="G781"/>
  <c r="E781"/>
  <c r="H780"/>
  <c r="G780"/>
  <c r="E780"/>
  <c r="H779"/>
  <c r="G779"/>
  <c r="E779"/>
  <c r="H778"/>
  <c r="G778"/>
  <c r="E778"/>
  <c r="H777"/>
  <c r="G777"/>
  <c r="E777"/>
  <c r="H776"/>
  <c r="G776"/>
  <c r="E776"/>
  <c r="H775"/>
  <c r="G775"/>
  <c r="E775"/>
  <c r="H774"/>
  <c r="G774"/>
  <c r="E774"/>
  <c r="H773"/>
  <c r="G773"/>
  <c r="E773"/>
  <c r="H772"/>
  <c r="G772"/>
  <c r="E772"/>
  <c r="H771"/>
  <c r="G771"/>
  <c r="E771"/>
  <c r="H770"/>
  <c r="G770"/>
  <c r="E770"/>
  <c r="H769"/>
  <c r="G769"/>
  <c r="E769"/>
  <c r="D812"/>
  <c r="C812"/>
  <c r="A812"/>
  <c r="D811"/>
  <c r="C811"/>
  <c r="A811"/>
  <c r="D810"/>
  <c r="C810"/>
  <c r="A810"/>
  <c r="D809"/>
  <c r="C809"/>
  <c r="A809"/>
  <c r="D808"/>
  <c r="C808"/>
  <c r="A808"/>
  <c r="D807"/>
  <c r="C807"/>
  <c r="A807"/>
  <c r="D806"/>
  <c r="C806"/>
  <c r="A806"/>
  <c r="D805"/>
  <c r="C805"/>
  <c r="A805"/>
  <c r="D804"/>
  <c r="C804"/>
  <c r="A804"/>
  <c r="D803"/>
  <c r="C803"/>
  <c r="A803"/>
  <c r="D802"/>
  <c r="C802"/>
  <c r="A802"/>
  <c r="D801"/>
  <c r="C801"/>
  <c r="A801"/>
  <c r="D800"/>
  <c r="C800"/>
  <c r="A800"/>
  <c r="D799"/>
  <c r="C799"/>
  <c r="A799"/>
  <c r="D798"/>
  <c r="C798"/>
  <c r="A798"/>
  <c r="D797"/>
  <c r="C797"/>
  <c r="A797"/>
  <c r="D796"/>
  <c r="C796"/>
  <c r="A796"/>
  <c r="D795"/>
  <c r="C795"/>
  <c r="A795"/>
  <c r="D794"/>
  <c r="C794"/>
  <c r="A794"/>
  <c r="D793"/>
  <c r="C793"/>
  <c r="A793"/>
  <c r="D792"/>
  <c r="C792"/>
  <c r="A792"/>
  <c r="D791"/>
  <c r="C791"/>
  <c r="A791"/>
  <c r="D790"/>
  <c r="C790"/>
  <c r="A790"/>
  <c r="D789"/>
  <c r="C789"/>
  <c r="A789"/>
  <c r="D788"/>
  <c r="C788"/>
  <c r="A788"/>
  <c r="D787"/>
  <c r="C787"/>
  <c r="A787"/>
  <c r="D786"/>
  <c r="C786"/>
  <c r="A786"/>
  <c r="D785"/>
  <c r="C785"/>
  <c r="A785"/>
  <c r="D784"/>
  <c r="C784"/>
  <c r="A784"/>
  <c r="D783"/>
  <c r="C783"/>
  <c r="A783"/>
  <c r="D782"/>
  <c r="C782"/>
  <c r="A782"/>
  <c r="D781"/>
  <c r="C781"/>
  <c r="A781"/>
  <c r="D780"/>
  <c r="C780"/>
  <c r="A780"/>
  <c r="D779"/>
  <c r="C779"/>
  <c r="A779"/>
  <c r="D778"/>
  <c r="C778"/>
  <c r="A778"/>
  <c r="D777"/>
  <c r="C777"/>
  <c r="A777"/>
  <c r="D776"/>
  <c r="C776"/>
  <c r="A776"/>
  <c r="D775"/>
  <c r="C775"/>
  <c r="A775"/>
  <c r="D774"/>
  <c r="C774"/>
  <c r="A774"/>
  <c r="D773"/>
  <c r="C773"/>
  <c r="A773"/>
  <c r="D772"/>
  <c r="C772"/>
  <c r="A772"/>
  <c r="D771"/>
  <c r="C771"/>
  <c r="A771"/>
  <c r="D770"/>
  <c r="C770"/>
  <c r="A770"/>
  <c r="D769"/>
  <c r="C769"/>
  <c r="A769"/>
  <c r="T718"/>
  <c r="S718"/>
  <c r="Q718"/>
  <c r="T717"/>
  <c r="S717"/>
  <c r="Q717"/>
  <c r="T716"/>
  <c r="S716"/>
  <c r="Q716"/>
  <c r="T715"/>
  <c r="S715"/>
  <c r="Q715"/>
  <c r="T714"/>
  <c r="S714"/>
  <c r="Q714"/>
  <c r="T713"/>
  <c r="S713"/>
  <c r="Q713"/>
  <c r="T712"/>
  <c r="S712"/>
  <c r="Q712"/>
  <c r="T711"/>
  <c r="S711"/>
  <c r="Q711"/>
  <c r="T710"/>
  <c r="S710"/>
  <c r="Q710"/>
  <c r="T709"/>
  <c r="S709"/>
  <c r="Q709"/>
  <c r="T708"/>
  <c r="S708"/>
  <c r="Q708"/>
  <c r="T707"/>
  <c r="S707"/>
  <c r="Q707"/>
  <c r="T706"/>
  <c r="S706"/>
  <c r="Q706"/>
  <c r="T705"/>
  <c r="S705"/>
  <c r="Q705"/>
  <c r="T704"/>
  <c r="S704"/>
  <c r="Q704"/>
  <c r="T703"/>
  <c r="S703"/>
  <c r="Q703"/>
  <c r="T702"/>
  <c r="S702"/>
  <c r="Q702"/>
  <c r="T701"/>
  <c r="S701"/>
  <c r="Q701"/>
  <c r="T700"/>
  <c r="S700"/>
  <c r="Q700"/>
  <c r="T699"/>
  <c r="S699"/>
  <c r="Q699"/>
  <c r="T698"/>
  <c r="S698"/>
  <c r="Q698"/>
  <c r="T697"/>
  <c r="S697"/>
  <c r="Q697"/>
  <c r="T696"/>
  <c r="S696"/>
  <c r="Q696"/>
  <c r="T695"/>
  <c r="S695"/>
  <c r="Q695"/>
  <c r="T694"/>
  <c r="S694"/>
  <c r="Q694"/>
  <c r="T693"/>
  <c r="S693"/>
  <c r="Q693"/>
  <c r="T692"/>
  <c r="S692"/>
  <c r="Q692"/>
  <c r="T691"/>
  <c r="S691"/>
  <c r="Q691"/>
  <c r="T690"/>
  <c r="S690"/>
  <c r="Q690"/>
  <c r="T689"/>
  <c r="S689"/>
  <c r="Q689"/>
  <c r="T688"/>
  <c r="S688"/>
  <c r="Q688"/>
  <c r="T687"/>
  <c r="S687"/>
  <c r="Q687"/>
  <c r="T686"/>
  <c r="S686"/>
  <c r="Q686"/>
  <c r="T685"/>
  <c r="S685"/>
  <c r="Q685"/>
  <c r="T684"/>
  <c r="S684"/>
  <c r="Q684"/>
  <c r="T683"/>
  <c r="S683"/>
  <c r="Q683"/>
  <c r="T682"/>
  <c r="S682"/>
  <c r="Q682"/>
  <c r="T681"/>
  <c r="S681"/>
  <c r="Q681"/>
  <c r="T680"/>
  <c r="S680"/>
  <c r="Q680"/>
  <c r="T679"/>
  <c r="S679"/>
  <c r="Q679"/>
  <c r="T678"/>
  <c r="S678"/>
  <c r="Q678"/>
  <c r="T677"/>
  <c r="S677"/>
  <c r="Q677"/>
  <c r="T676"/>
  <c r="S676"/>
  <c r="Q676"/>
  <c r="T675"/>
  <c r="S675"/>
  <c r="Q675"/>
  <c r="P718"/>
  <c r="O718"/>
  <c r="M718"/>
  <c r="P717"/>
  <c r="O717"/>
  <c r="M717"/>
  <c r="P716"/>
  <c r="O716"/>
  <c r="M716"/>
  <c r="P715"/>
  <c r="O715"/>
  <c r="M715"/>
  <c r="P714"/>
  <c r="O714"/>
  <c r="M714"/>
  <c r="P713"/>
  <c r="O713"/>
  <c r="M713"/>
  <c r="P712"/>
  <c r="O712"/>
  <c r="M712"/>
  <c r="P711"/>
  <c r="O711"/>
  <c r="M711"/>
  <c r="P710"/>
  <c r="O710"/>
  <c r="M710"/>
  <c r="P709"/>
  <c r="O709"/>
  <c r="M709"/>
  <c r="P708"/>
  <c r="O708"/>
  <c r="M708"/>
  <c r="P707"/>
  <c r="O707"/>
  <c r="M707"/>
  <c r="P706"/>
  <c r="O706"/>
  <c r="M706"/>
  <c r="P705"/>
  <c r="O705"/>
  <c r="M705"/>
  <c r="P704"/>
  <c r="O704"/>
  <c r="M704"/>
  <c r="P703"/>
  <c r="O703"/>
  <c r="M703"/>
  <c r="P702"/>
  <c r="O702"/>
  <c r="M702"/>
  <c r="P701"/>
  <c r="O701"/>
  <c r="M701"/>
  <c r="P700"/>
  <c r="O700"/>
  <c r="M700"/>
  <c r="P699"/>
  <c r="O699"/>
  <c r="M699"/>
  <c r="P698"/>
  <c r="O698"/>
  <c r="M698"/>
  <c r="P697"/>
  <c r="O697"/>
  <c r="M697"/>
  <c r="P696"/>
  <c r="O696"/>
  <c r="M696"/>
  <c r="P695"/>
  <c r="O695"/>
  <c r="M695"/>
  <c r="P694"/>
  <c r="O694"/>
  <c r="M694"/>
  <c r="P693"/>
  <c r="O693"/>
  <c r="M693"/>
  <c r="P692"/>
  <c r="O692"/>
  <c r="M692"/>
  <c r="P691"/>
  <c r="O691"/>
  <c r="M691"/>
  <c r="P690"/>
  <c r="O690"/>
  <c r="M690"/>
  <c r="P689"/>
  <c r="O689"/>
  <c r="M689"/>
  <c r="P688"/>
  <c r="O688"/>
  <c r="M688"/>
  <c r="P687"/>
  <c r="O687"/>
  <c r="M687"/>
  <c r="P686"/>
  <c r="O686"/>
  <c r="M686"/>
  <c r="P685"/>
  <c r="O685"/>
  <c r="M685"/>
  <c r="P684"/>
  <c r="O684"/>
  <c r="M684"/>
  <c r="P683"/>
  <c r="O683"/>
  <c r="M683"/>
  <c r="P682"/>
  <c r="O682"/>
  <c r="M682"/>
  <c r="P681"/>
  <c r="O681"/>
  <c r="M681"/>
  <c r="P680"/>
  <c r="O680"/>
  <c r="M680"/>
  <c r="P679"/>
  <c r="O679"/>
  <c r="M679"/>
  <c r="P678"/>
  <c r="O678"/>
  <c r="M678"/>
  <c r="P677"/>
  <c r="O677"/>
  <c r="M677"/>
  <c r="P676"/>
  <c r="O676"/>
  <c r="M676"/>
  <c r="P675"/>
  <c r="O675"/>
  <c r="M675"/>
  <c r="L718"/>
  <c r="K718"/>
  <c r="I718"/>
  <c r="L717"/>
  <c r="K717"/>
  <c r="I717"/>
  <c r="L716"/>
  <c r="K716"/>
  <c r="I716"/>
  <c r="L715"/>
  <c r="K715"/>
  <c r="I715"/>
  <c r="L714"/>
  <c r="K714"/>
  <c r="I714"/>
  <c r="L713"/>
  <c r="K713"/>
  <c r="I713"/>
  <c r="L712"/>
  <c r="K712"/>
  <c r="I712"/>
  <c r="L711"/>
  <c r="K711"/>
  <c r="I711"/>
  <c r="L710"/>
  <c r="K710"/>
  <c r="I710"/>
  <c r="L709"/>
  <c r="K709"/>
  <c r="I709"/>
  <c r="L708"/>
  <c r="K708"/>
  <c r="I708"/>
  <c r="L707"/>
  <c r="K707"/>
  <c r="I707"/>
  <c r="L706"/>
  <c r="K706"/>
  <c r="I706"/>
  <c r="L705"/>
  <c r="K705"/>
  <c r="I705"/>
  <c r="L704"/>
  <c r="K704"/>
  <c r="I704"/>
  <c r="L703"/>
  <c r="K703"/>
  <c r="I703"/>
  <c r="L702"/>
  <c r="K702"/>
  <c r="I702"/>
  <c r="L701"/>
  <c r="K701"/>
  <c r="I701"/>
  <c r="L700"/>
  <c r="K700"/>
  <c r="I700"/>
  <c r="L699"/>
  <c r="K699"/>
  <c r="I699"/>
  <c r="L698"/>
  <c r="K698"/>
  <c r="I698"/>
  <c r="L697"/>
  <c r="K697"/>
  <c r="I697"/>
  <c r="L696"/>
  <c r="K696"/>
  <c r="I696"/>
  <c r="L695"/>
  <c r="K695"/>
  <c r="I695"/>
  <c r="L694"/>
  <c r="K694"/>
  <c r="I694"/>
  <c r="L693"/>
  <c r="K693"/>
  <c r="I693"/>
  <c r="L692"/>
  <c r="K692"/>
  <c r="I692"/>
  <c r="L691"/>
  <c r="K691"/>
  <c r="I691"/>
  <c r="L690"/>
  <c r="K690"/>
  <c r="I690"/>
  <c r="L689"/>
  <c r="K689"/>
  <c r="I689"/>
  <c r="L688"/>
  <c r="K688"/>
  <c r="I688"/>
  <c r="L687"/>
  <c r="K687"/>
  <c r="I687"/>
  <c r="L686"/>
  <c r="K686"/>
  <c r="I686"/>
  <c r="L685"/>
  <c r="K685"/>
  <c r="I685"/>
  <c r="L684"/>
  <c r="K684"/>
  <c r="I684"/>
  <c r="L683"/>
  <c r="K683"/>
  <c r="I683"/>
  <c r="L682"/>
  <c r="K682"/>
  <c r="I682"/>
  <c r="L681"/>
  <c r="K681"/>
  <c r="I681"/>
  <c r="L680"/>
  <c r="K680"/>
  <c r="I680"/>
  <c r="L679"/>
  <c r="K679"/>
  <c r="I679"/>
  <c r="L678"/>
  <c r="K678"/>
  <c r="I678"/>
  <c r="L677"/>
  <c r="K677"/>
  <c r="I677"/>
  <c r="L676"/>
  <c r="K676"/>
  <c r="I676"/>
  <c r="L675"/>
  <c r="K675"/>
  <c r="I675"/>
  <c r="H718"/>
  <c r="G718"/>
  <c r="E718"/>
  <c r="H717"/>
  <c r="G717"/>
  <c r="E717"/>
  <c r="H716"/>
  <c r="G716"/>
  <c r="E716"/>
  <c r="H715"/>
  <c r="G715"/>
  <c r="E715"/>
  <c r="H714"/>
  <c r="G714"/>
  <c r="E714"/>
  <c r="H713"/>
  <c r="G713"/>
  <c r="E713"/>
  <c r="H712"/>
  <c r="G712"/>
  <c r="E712"/>
  <c r="H711"/>
  <c r="G711"/>
  <c r="E711"/>
  <c r="H710"/>
  <c r="G710"/>
  <c r="E710"/>
  <c r="H709"/>
  <c r="G709"/>
  <c r="E709"/>
  <c r="H708"/>
  <c r="G708"/>
  <c r="E708"/>
  <c r="H707"/>
  <c r="G707"/>
  <c r="E707"/>
  <c r="H706"/>
  <c r="G706"/>
  <c r="E706"/>
  <c r="H705"/>
  <c r="G705"/>
  <c r="E705"/>
  <c r="H704"/>
  <c r="G704"/>
  <c r="E704"/>
  <c r="H703"/>
  <c r="G703"/>
  <c r="E703"/>
  <c r="H702"/>
  <c r="G702"/>
  <c r="E702"/>
  <c r="H701"/>
  <c r="G701"/>
  <c r="E701"/>
  <c r="H700"/>
  <c r="G700"/>
  <c r="E700"/>
  <c r="H699"/>
  <c r="G699"/>
  <c r="E699"/>
  <c r="H698"/>
  <c r="G698"/>
  <c r="E698"/>
  <c r="H697"/>
  <c r="G697"/>
  <c r="E697"/>
  <c r="H696"/>
  <c r="G696"/>
  <c r="E696"/>
  <c r="H695"/>
  <c r="G695"/>
  <c r="E695"/>
  <c r="H694"/>
  <c r="G694"/>
  <c r="E694"/>
  <c r="H693"/>
  <c r="G693"/>
  <c r="E693"/>
  <c r="H692"/>
  <c r="G692"/>
  <c r="E692"/>
  <c r="H691"/>
  <c r="G691"/>
  <c r="E691"/>
  <c r="H690"/>
  <c r="G690"/>
  <c r="E690"/>
  <c r="H689"/>
  <c r="G689"/>
  <c r="E689"/>
  <c r="H688"/>
  <c r="G688"/>
  <c r="E688"/>
  <c r="H687"/>
  <c r="G687"/>
  <c r="E687"/>
  <c r="H686"/>
  <c r="G686"/>
  <c r="E686"/>
  <c r="H685"/>
  <c r="G685"/>
  <c r="E685"/>
  <c r="H684"/>
  <c r="G684"/>
  <c r="E684"/>
  <c r="H683"/>
  <c r="G683"/>
  <c r="E683"/>
  <c r="H682"/>
  <c r="G682"/>
  <c r="E682"/>
  <c r="H681"/>
  <c r="G681"/>
  <c r="E681"/>
  <c r="H680"/>
  <c r="G680"/>
  <c r="E680"/>
  <c r="H679"/>
  <c r="G679"/>
  <c r="E679"/>
  <c r="H678"/>
  <c r="G678"/>
  <c r="E678"/>
  <c r="H677"/>
  <c r="G677"/>
  <c r="E677"/>
  <c r="H676"/>
  <c r="G676"/>
  <c r="E676"/>
  <c r="H675"/>
  <c r="G675"/>
  <c r="E675"/>
  <c r="D718"/>
  <c r="C718"/>
  <c r="A718"/>
  <c r="D717"/>
  <c r="C717"/>
  <c r="A717"/>
  <c r="D716"/>
  <c r="C716"/>
  <c r="A716"/>
  <c r="D715"/>
  <c r="C715"/>
  <c r="A715"/>
  <c r="D714"/>
  <c r="C714"/>
  <c r="A714"/>
  <c r="D713"/>
  <c r="C713"/>
  <c r="A713"/>
  <c r="D712"/>
  <c r="C712"/>
  <c r="A712"/>
  <c r="D711"/>
  <c r="C711"/>
  <c r="A711"/>
  <c r="D710"/>
  <c r="C710"/>
  <c r="A710"/>
  <c r="D709"/>
  <c r="C709"/>
  <c r="A709"/>
  <c r="D708"/>
  <c r="C708"/>
  <c r="A708"/>
  <c r="D707"/>
  <c r="C707"/>
  <c r="A707"/>
  <c r="D706"/>
  <c r="C706"/>
  <c r="A706"/>
  <c r="D705"/>
  <c r="C705"/>
  <c r="A705"/>
  <c r="D704"/>
  <c r="C704"/>
  <c r="A704"/>
  <c r="D703"/>
  <c r="C703"/>
  <c r="A703"/>
  <c r="D702"/>
  <c r="C702"/>
  <c r="A702"/>
  <c r="D701"/>
  <c r="C701"/>
  <c r="A701"/>
  <c r="D700"/>
  <c r="C700"/>
  <c r="A700"/>
  <c r="D699"/>
  <c r="C699"/>
  <c r="A699"/>
  <c r="D698"/>
  <c r="C698"/>
  <c r="A698"/>
  <c r="D697"/>
  <c r="C697"/>
  <c r="A697"/>
  <c r="D696"/>
  <c r="C696"/>
  <c r="A696"/>
  <c r="D695"/>
  <c r="C695"/>
  <c r="A695"/>
  <c r="D694"/>
  <c r="C694"/>
  <c r="A694"/>
  <c r="D693"/>
  <c r="C693"/>
  <c r="A693"/>
  <c r="D692"/>
  <c r="C692"/>
  <c r="A692"/>
  <c r="D691"/>
  <c r="C691"/>
  <c r="A691"/>
  <c r="D690"/>
  <c r="C690"/>
  <c r="A690"/>
  <c r="D689"/>
  <c r="C689"/>
  <c r="A689"/>
  <c r="D688"/>
  <c r="C688"/>
  <c r="A688"/>
  <c r="D687"/>
  <c r="C687"/>
  <c r="A687"/>
  <c r="D686"/>
  <c r="C686"/>
  <c r="A686"/>
  <c r="D685"/>
  <c r="C685"/>
  <c r="A685"/>
  <c r="D684"/>
  <c r="C684"/>
  <c r="A684"/>
  <c r="D683"/>
  <c r="C683"/>
  <c r="A683"/>
  <c r="D682"/>
  <c r="C682"/>
  <c r="A682"/>
  <c r="D681"/>
  <c r="C681"/>
  <c r="A681"/>
  <c r="D680"/>
  <c r="C680"/>
  <c r="A680"/>
  <c r="D679"/>
  <c r="C679"/>
  <c r="A679"/>
  <c r="D678"/>
  <c r="C678"/>
  <c r="A678"/>
  <c r="D677"/>
  <c r="C677"/>
  <c r="A677"/>
  <c r="D676"/>
  <c r="C676"/>
  <c r="A676"/>
  <c r="D675"/>
  <c r="C675"/>
  <c r="A675"/>
  <c r="T624"/>
  <c r="S624"/>
  <c r="Q624"/>
  <c r="T623"/>
  <c r="S623"/>
  <c r="Q623"/>
  <c r="T622"/>
  <c r="S622"/>
  <c r="Q622"/>
  <c r="T621"/>
  <c r="S621"/>
  <c r="Q621"/>
  <c r="T620"/>
  <c r="S620"/>
  <c r="Q620"/>
  <c r="T619"/>
  <c r="S619"/>
  <c r="Q619"/>
  <c r="T618"/>
  <c r="S618"/>
  <c r="Q618"/>
  <c r="T617"/>
  <c r="S617"/>
  <c r="Q617"/>
  <c r="T616"/>
  <c r="S616"/>
  <c r="Q616"/>
  <c r="T615"/>
  <c r="S615"/>
  <c r="Q615"/>
  <c r="T614"/>
  <c r="S614"/>
  <c r="Q614"/>
  <c r="T613"/>
  <c r="S613"/>
  <c r="Q613"/>
  <c r="T612"/>
  <c r="S612"/>
  <c r="Q612"/>
  <c r="T611"/>
  <c r="S611"/>
  <c r="Q611"/>
  <c r="T610"/>
  <c r="S610"/>
  <c r="Q610"/>
  <c r="T609"/>
  <c r="S609"/>
  <c r="Q609"/>
  <c r="T608"/>
  <c r="S608"/>
  <c r="Q608"/>
  <c r="T607"/>
  <c r="S607"/>
  <c r="Q607"/>
  <c r="T606"/>
  <c r="S606"/>
  <c r="Q606"/>
  <c r="T605"/>
  <c r="S605"/>
  <c r="Q605"/>
  <c r="T604"/>
  <c r="S604"/>
  <c r="Q604"/>
  <c r="T603"/>
  <c r="S603"/>
  <c r="Q603"/>
  <c r="T602"/>
  <c r="S602"/>
  <c r="Q602"/>
  <c r="T601"/>
  <c r="S601"/>
  <c r="Q601"/>
  <c r="T600"/>
  <c r="S600"/>
  <c r="Q600"/>
  <c r="T599"/>
  <c r="S599"/>
  <c r="Q599"/>
  <c r="T598"/>
  <c r="S598"/>
  <c r="Q598"/>
  <c r="T597"/>
  <c r="S597"/>
  <c r="Q597"/>
  <c r="T596"/>
  <c r="S596"/>
  <c r="Q596"/>
  <c r="T595"/>
  <c r="S595"/>
  <c r="Q595"/>
  <c r="T594"/>
  <c r="S594"/>
  <c r="Q594"/>
  <c r="T593"/>
  <c r="S593"/>
  <c r="Q593"/>
  <c r="T592"/>
  <c r="S592"/>
  <c r="Q592"/>
  <c r="T591"/>
  <c r="S591"/>
  <c r="Q591"/>
  <c r="T590"/>
  <c r="S590"/>
  <c r="Q590"/>
  <c r="T589"/>
  <c r="S589"/>
  <c r="Q589"/>
  <c r="T588"/>
  <c r="S588"/>
  <c r="Q588"/>
  <c r="T587"/>
  <c r="S587"/>
  <c r="Q587"/>
  <c r="T586"/>
  <c r="S586"/>
  <c r="Q586"/>
  <c r="T585"/>
  <c r="S585"/>
  <c r="Q585"/>
  <c r="T584"/>
  <c r="S584"/>
  <c r="Q584"/>
  <c r="T583"/>
  <c r="S583"/>
  <c r="Q583"/>
  <c r="T582"/>
  <c r="S582"/>
  <c r="Q582"/>
  <c r="T581"/>
  <c r="S581"/>
  <c r="Q581"/>
  <c r="P624"/>
  <c r="O624"/>
  <c r="M624"/>
  <c r="P623"/>
  <c r="O623"/>
  <c r="M623"/>
  <c r="P622"/>
  <c r="O622"/>
  <c r="M622"/>
  <c r="P621"/>
  <c r="O621"/>
  <c r="M621"/>
  <c r="P620"/>
  <c r="O620"/>
  <c r="M620"/>
  <c r="P619"/>
  <c r="O619"/>
  <c r="M619"/>
  <c r="P618"/>
  <c r="O618"/>
  <c r="M618"/>
  <c r="P617"/>
  <c r="O617"/>
  <c r="M617"/>
  <c r="P616"/>
  <c r="O616"/>
  <c r="M616"/>
  <c r="P615"/>
  <c r="O615"/>
  <c r="M615"/>
  <c r="P614"/>
  <c r="O614"/>
  <c r="M614"/>
  <c r="P613"/>
  <c r="O613"/>
  <c r="M613"/>
  <c r="P612"/>
  <c r="O612"/>
  <c r="M612"/>
  <c r="P611"/>
  <c r="O611"/>
  <c r="M611"/>
  <c r="P610"/>
  <c r="O610"/>
  <c r="M610"/>
  <c r="P609"/>
  <c r="O609"/>
  <c r="M609"/>
  <c r="P608"/>
  <c r="O608"/>
  <c r="M608"/>
  <c r="P607"/>
  <c r="O607"/>
  <c r="M607"/>
  <c r="P606"/>
  <c r="O606"/>
  <c r="M606"/>
  <c r="P605"/>
  <c r="O605"/>
  <c r="M605"/>
  <c r="P604"/>
  <c r="O604"/>
  <c r="M604"/>
  <c r="P603"/>
  <c r="O603"/>
  <c r="M603"/>
  <c r="P602"/>
  <c r="O602"/>
  <c r="M602"/>
  <c r="P601"/>
  <c r="O601"/>
  <c r="M601"/>
  <c r="P600"/>
  <c r="O600"/>
  <c r="M600"/>
  <c r="P599"/>
  <c r="O599"/>
  <c r="M599"/>
  <c r="P598"/>
  <c r="O598"/>
  <c r="M598"/>
  <c r="P597"/>
  <c r="O597"/>
  <c r="M597"/>
  <c r="P596"/>
  <c r="O596"/>
  <c r="M596"/>
  <c r="P595"/>
  <c r="O595"/>
  <c r="M595"/>
  <c r="P594"/>
  <c r="O594"/>
  <c r="M594"/>
  <c r="P593"/>
  <c r="O593"/>
  <c r="M593"/>
  <c r="P592"/>
  <c r="O592"/>
  <c r="M592"/>
  <c r="P591"/>
  <c r="O591"/>
  <c r="M591"/>
  <c r="P590"/>
  <c r="O590"/>
  <c r="M590"/>
  <c r="P589"/>
  <c r="O589"/>
  <c r="M589"/>
  <c r="P588"/>
  <c r="O588"/>
  <c r="M588"/>
  <c r="P587"/>
  <c r="O587"/>
  <c r="M587"/>
  <c r="P586"/>
  <c r="O586"/>
  <c r="M586"/>
  <c r="P585"/>
  <c r="O585"/>
  <c r="M585"/>
  <c r="P584"/>
  <c r="O584"/>
  <c r="M584"/>
  <c r="P583"/>
  <c r="O583"/>
  <c r="M583"/>
  <c r="P582"/>
  <c r="O582"/>
  <c r="M582"/>
  <c r="P581"/>
  <c r="O581"/>
  <c r="M581"/>
  <c r="L624"/>
  <c r="K624"/>
  <c r="I624"/>
  <c r="L623"/>
  <c r="K623"/>
  <c r="I623"/>
  <c r="L622"/>
  <c r="K622"/>
  <c r="I622"/>
  <c r="L621"/>
  <c r="K621"/>
  <c r="I621"/>
  <c r="L620"/>
  <c r="K620"/>
  <c r="I620"/>
  <c r="L619"/>
  <c r="K619"/>
  <c r="I619"/>
  <c r="L618"/>
  <c r="K618"/>
  <c r="I618"/>
  <c r="L617"/>
  <c r="K617"/>
  <c r="I617"/>
  <c r="L616"/>
  <c r="K616"/>
  <c r="I616"/>
  <c r="L615"/>
  <c r="K615"/>
  <c r="I615"/>
  <c r="L614"/>
  <c r="K614"/>
  <c r="I614"/>
  <c r="L613"/>
  <c r="K613"/>
  <c r="I613"/>
  <c r="L612"/>
  <c r="K612"/>
  <c r="I612"/>
  <c r="L611"/>
  <c r="K611"/>
  <c r="I611"/>
  <c r="L610"/>
  <c r="K610"/>
  <c r="I610"/>
  <c r="L609"/>
  <c r="K609"/>
  <c r="I609"/>
  <c r="L608"/>
  <c r="K608"/>
  <c r="I608"/>
  <c r="L607"/>
  <c r="K607"/>
  <c r="I607"/>
  <c r="L606"/>
  <c r="K606"/>
  <c r="I606"/>
  <c r="L605"/>
  <c r="K605"/>
  <c r="I605"/>
  <c r="L604"/>
  <c r="K604"/>
  <c r="I604"/>
  <c r="L603"/>
  <c r="K603"/>
  <c r="I603"/>
  <c r="L602"/>
  <c r="K602"/>
  <c r="I602"/>
  <c r="L601"/>
  <c r="K601"/>
  <c r="I601"/>
  <c r="L600"/>
  <c r="K600"/>
  <c r="I600"/>
  <c r="L599"/>
  <c r="K599"/>
  <c r="I599"/>
  <c r="L598"/>
  <c r="K598"/>
  <c r="I598"/>
  <c r="L597"/>
  <c r="K597"/>
  <c r="I597"/>
  <c r="L596"/>
  <c r="K596"/>
  <c r="I596"/>
  <c r="L595"/>
  <c r="K595"/>
  <c r="I595"/>
  <c r="L594"/>
  <c r="K594"/>
  <c r="I594"/>
  <c r="L593"/>
  <c r="K593"/>
  <c r="I593"/>
  <c r="L592"/>
  <c r="K592"/>
  <c r="I592"/>
  <c r="L591"/>
  <c r="K591"/>
  <c r="I591"/>
  <c r="L590"/>
  <c r="K590"/>
  <c r="I590"/>
  <c r="L589"/>
  <c r="K589"/>
  <c r="I589"/>
  <c r="L588"/>
  <c r="K588"/>
  <c r="I588"/>
  <c r="L587"/>
  <c r="K587"/>
  <c r="I587"/>
  <c r="L586"/>
  <c r="K586"/>
  <c r="I586"/>
  <c r="L585"/>
  <c r="K585"/>
  <c r="I585"/>
  <c r="L584"/>
  <c r="K584"/>
  <c r="I584"/>
  <c r="L583"/>
  <c r="K583"/>
  <c r="I583"/>
  <c r="L582"/>
  <c r="K582"/>
  <c r="I582"/>
  <c r="L581"/>
  <c r="K581"/>
  <c r="I581"/>
  <c r="H624"/>
  <c r="G624"/>
  <c r="E624"/>
  <c r="H623"/>
  <c r="G623"/>
  <c r="E623"/>
  <c r="H622"/>
  <c r="G622"/>
  <c r="E622"/>
  <c r="H621"/>
  <c r="G621"/>
  <c r="E621"/>
  <c r="H620"/>
  <c r="G620"/>
  <c r="E620"/>
  <c r="H619"/>
  <c r="G619"/>
  <c r="E619"/>
  <c r="H618"/>
  <c r="G618"/>
  <c r="E618"/>
  <c r="H617"/>
  <c r="G617"/>
  <c r="E617"/>
  <c r="H616"/>
  <c r="G616"/>
  <c r="E616"/>
  <c r="H615"/>
  <c r="G615"/>
  <c r="E615"/>
  <c r="H614"/>
  <c r="G614"/>
  <c r="E614"/>
  <c r="H613"/>
  <c r="G613"/>
  <c r="E613"/>
  <c r="H612"/>
  <c r="G612"/>
  <c r="E612"/>
  <c r="H611"/>
  <c r="G611"/>
  <c r="E611"/>
  <c r="H610"/>
  <c r="G610"/>
  <c r="E610"/>
  <c r="H609"/>
  <c r="G609"/>
  <c r="E609"/>
  <c r="H608"/>
  <c r="G608"/>
  <c r="E608"/>
  <c r="H607"/>
  <c r="G607"/>
  <c r="E607"/>
  <c r="H606"/>
  <c r="G606"/>
  <c r="E606"/>
  <c r="H605"/>
  <c r="G605"/>
  <c r="E605"/>
  <c r="H604"/>
  <c r="G604"/>
  <c r="E604"/>
  <c r="H603"/>
  <c r="G603"/>
  <c r="E603"/>
  <c r="H602"/>
  <c r="G602"/>
  <c r="E602"/>
  <c r="H601"/>
  <c r="G601"/>
  <c r="E601"/>
  <c r="H600"/>
  <c r="G600"/>
  <c r="E600"/>
  <c r="H599"/>
  <c r="G599"/>
  <c r="E599"/>
  <c r="H598"/>
  <c r="G598"/>
  <c r="E598"/>
  <c r="H597"/>
  <c r="G597"/>
  <c r="E597"/>
  <c r="H596"/>
  <c r="G596"/>
  <c r="E596"/>
  <c r="H595"/>
  <c r="G595"/>
  <c r="E595"/>
  <c r="H594"/>
  <c r="G594"/>
  <c r="E594"/>
  <c r="H593"/>
  <c r="G593"/>
  <c r="E593"/>
  <c r="H592"/>
  <c r="G592"/>
  <c r="E592"/>
  <c r="H591"/>
  <c r="G591"/>
  <c r="E591"/>
  <c r="H590"/>
  <c r="G590"/>
  <c r="E590"/>
  <c r="H589"/>
  <c r="G589"/>
  <c r="E589"/>
  <c r="H588"/>
  <c r="G588"/>
  <c r="E588"/>
  <c r="H587"/>
  <c r="G587"/>
  <c r="E587"/>
  <c r="H586"/>
  <c r="G586"/>
  <c r="E586"/>
  <c r="H585"/>
  <c r="G585"/>
  <c r="E585"/>
  <c r="H584"/>
  <c r="G584"/>
  <c r="E584"/>
  <c r="H583"/>
  <c r="G583"/>
  <c r="E583"/>
  <c r="H582"/>
  <c r="G582"/>
  <c r="E582"/>
  <c r="H581"/>
  <c r="G581"/>
  <c r="E581"/>
  <c r="A582"/>
  <c r="C582"/>
  <c r="D582"/>
  <c r="A583"/>
  <c r="C583"/>
  <c r="D583"/>
  <c r="A584"/>
  <c r="C584"/>
  <c r="D584"/>
  <c r="A585"/>
  <c r="C585"/>
  <c r="D585"/>
  <c r="A586"/>
  <c r="C586"/>
  <c r="D586"/>
  <c r="A587"/>
  <c r="C587"/>
  <c r="D587"/>
  <c r="A588"/>
  <c r="C588"/>
  <c r="D588"/>
  <c r="A589"/>
  <c r="C589"/>
  <c r="D589"/>
  <c r="A590"/>
  <c r="C590"/>
  <c r="D590"/>
  <c r="A591"/>
  <c r="C591"/>
  <c r="D591"/>
  <c r="A592"/>
  <c r="C592"/>
  <c r="D592"/>
  <c r="A593"/>
  <c r="C593"/>
  <c r="D593"/>
  <c r="A594"/>
  <c r="C594"/>
  <c r="D594"/>
  <c r="A595"/>
  <c r="C595"/>
  <c r="D595"/>
  <c r="A596"/>
  <c r="C596"/>
  <c r="D596"/>
  <c r="A597"/>
  <c r="C597"/>
  <c r="D597"/>
  <c r="A598"/>
  <c r="C598"/>
  <c r="D598"/>
  <c r="A599"/>
  <c r="C599"/>
  <c r="D599"/>
  <c r="A600"/>
  <c r="C600"/>
  <c r="D600"/>
  <c r="A601"/>
  <c r="C601"/>
  <c r="D601"/>
  <c r="A602"/>
  <c r="C602"/>
  <c r="D602"/>
  <c r="A603"/>
  <c r="C603"/>
  <c r="D603"/>
  <c r="A604"/>
  <c r="C604"/>
  <c r="D604"/>
  <c r="A605"/>
  <c r="C605"/>
  <c r="D605"/>
  <c r="A606"/>
  <c r="C606"/>
  <c r="D606"/>
  <c r="A607"/>
  <c r="C607"/>
  <c r="D607"/>
  <c r="A608"/>
  <c r="C608"/>
  <c r="D608"/>
  <c r="A609"/>
  <c r="C609"/>
  <c r="D609"/>
  <c r="A610"/>
  <c r="C610"/>
  <c r="D610"/>
  <c r="A611"/>
  <c r="C611"/>
  <c r="D611"/>
  <c r="A612"/>
  <c r="C612"/>
  <c r="D612"/>
  <c r="A613"/>
  <c r="C613"/>
  <c r="D613"/>
  <c r="A614"/>
  <c r="C614"/>
  <c r="D614"/>
  <c r="A615"/>
  <c r="C615"/>
  <c r="D615"/>
  <c r="A616"/>
  <c r="C616"/>
  <c r="D616"/>
  <c r="A617"/>
  <c r="C617"/>
  <c r="D617"/>
  <c r="A618"/>
  <c r="C618"/>
  <c r="D618"/>
  <c r="A619"/>
  <c r="C619"/>
  <c r="D619"/>
  <c r="A620"/>
  <c r="C620"/>
  <c r="D620"/>
  <c r="A621"/>
  <c r="C621"/>
  <c r="D621"/>
  <c r="A622"/>
  <c r="C622"/>
  <c r="D622"/>
  <c r="A623"/>
  <c r="C623"/>
  <c r="D623"/>
  <c r="A624"/>
  <c r="C624"/>
  <c r="D624"/>
  <c r="D581"/>
  <c r="C581"/>
  <c r="A581"/>
  <c r="BE670" l="1"/>
  <c r="BE658"/>
  <c r="BE1032"/>
  <c r="BF1032"/>
  <c r="BF1033" s="1"/>
  <c r="BF1034" s="1"/>
  <c r="BF1035" s="1"/>
  <c r="BF1036" s="1"/>
  <c r="BF1037" s="1"/>
  <c r="BF1038" s="1"/>
  <c r="BF1039" s="1"/>
  <c r="BF1040" s="1"/>
  <c r="BF1041" s="1"/>
  <c r="BF1042" s="1"/>
  <c r="BF1043" s="1"/>
  <c r="BF1044" s="1"/>
  <c r="BF1045" s="1"/>
  <c r="BF1046" s="1"/>
  <c r="BE955" s="1"/>
  <c r="C224" i="1" s="1"/>
  <c r="C225" s="1"/>
  <c r="C226" s="1"/>
  <c r="AO533" i="2"/>
  <c r="AP533" s="1"/>
  <c r="AP534" s="1"/>
  <c r="AP535" s="1"/>
  <c r="AP536" s="1"/>
  <c r="AP487"/>
  <c r="AP581" s="1"/>
  <c r="AP675" s="1"/>
  <c r="AP769" s="1"/>
  <c r="AP863" s="1"/>
  <c r="AP957" s="1"/>
  <c r="AO581"/>
  <c r="AO679"/>
  <c r="AO631"/>
  <c r="BE545"/>
  <c r="BF499"/>
  <c r="BF593" s="1"/>
  <c r="BF687" s="1"/>
  <c r="BF781" s="1"/>
  <c r="BF875" s="1"/>
  <c r="BF969" s="1"/>
  <c r="BE593"/>
  <c r="AS691"/>
  <c r="AS643"/>
  <c r="BE691"/>
  <c r="BE643"/>
  <c r="BA558"/>
  <c r="BB512"/>
  <c r="BB606" s="1"/>
  <c r="BB700" s="1"/>
  <c r="BB794" s="1"/>
  <c r="BB888" s="1"/>
  <c r="BB982" s="1"/>
  <c r="BA606"/>
  <c r="AO704"/>
  <c r="AO656"/>
  <c r="BB530"/>
  <c r="BB624" s="1"/>
  <c r="BB718" s="1"/>
  <c r="BB812" s="1"/>
  <c r="BB906" s="1"/>
  <c r="BB1000" s="1"/>
  <c r="BA624"/>
  <c r="BF494"/>
  <c r="BF588" s="1"/>
  <c r="BF682" s="1"/>
  <c r="BF776" s="1"/>
  <c r="BF870" s="1"/>
  <c r="BF964" s="1"/>
  <c r="BE588"/>
  <c r="AO542"/>
  <c r="AP496"/>
  <c r="AP590" s="1"/>
  <c r="AP684" s="1"/>
  <c r="AP778" s="1"/>
  <c r="AP872" s="1"/>
  <c r="AP966" s="1"/>
  <c r="AO590"/>
  <c r="BB507"/>
  <c r="BB601" s="1"/>
  <c r="BB695" s="1"/>
  <c r="BB789" s="1"/>
  <c r="BB883" s="1"/>
  <c r="BB977" s="1"/>
  <c r="BA601"/>
  <c r="AS561"/>
  <c r="AT515"/>
  <c r="AT609" s="1"/>
  <c r="AT703" s="1"/>
  <c r="AT797" s="1"/>
  <c r="AT891" s="1"/>
  <c r="AT985" s="1"/>
  <c r="AS609"/>
  <c r="BB519"/>
  <c r="BB613" s="1"/>
  <c r="BB707" s="1"/>
  <c r="BB801" s="1"/>
  <c r="BB895" s="1"/>
  <c r="BB989" s="1"/>
  <c r="BA565"/>
  <c r="BA613"/>
  <c r="AO711"/>
  <c r="AO663"/>
  <c r="BA663"/>
  <c r="BA711"/>
  <c r="BB491"/>
  <c r="BB585" s="1"/>
  <c r="BB679" s="1"/>
  <c r="BB773" s="1"/>
  <c r="BB867" s="1"/>
  <c r="BB961" s="1"/>
  <c r="BA585"/>
  <c r="BE538"/>
  <c r="BF492"/>
  <c r="BF586" s="1"/>
  <c r="BF680" s="1"/>
  <c r="BF774" s="1"/>
  <c r="BF868" s="1"/>
  <c r="BF962" s="1"/>
  <c r="BE586"/>
  <c r="AP498"/>
  <c r="AP592" s="1"/>
  <c r="AP686" s="1"/>
  <c r="AP780" s="1"/>
  <c r="AP874" s="1"/>
  <c r="AP968" s="1"/>
  <c r="AO592"/>
  <c r="AS545"/>
  <c r="AT499"/>
  <c r="AT593" s="1"/>
  <c r="AT687" s="1"/>
  <c r="AT781" s="1"/>
  <c r="AT875" s="1"/>
  <c r="AT969" s="1"/>
  <c r="AS593"/>
  <c r="AX504"/>
  <c r="AX598" s="1"/>
  <c r="AX692" s="1"/>
  <c r="AX786" s="1"/>
  <c r="AX880" s="1"/>
  <c r="AX974" s="1"/>
  <c r="AW598"/>
  <c r="BA551"/>
  <c r="BB505"/>
  <c r="BB599" s="1"/>
  <c r="BB693" s="1"/>
  <c r="BB787" s="1"/>
  <c r="BB881" s="1"/>
  <c r="BB975" s="1"/>
  <c r="BA599"/>
  <c r="BF510"/>
  <c r="BF604" s="1"/>
  <c r="BF698" s="1"/>
  <c r="BF792" s="1"/>
  <c r="BF886" s="1"/>
  <c r="BF980" s="1"/>
  <c r="BE604"/>
  <c r="AO558"/>
  <c r="AP512"/>
  <c r="AP606" s="1"/>
  <c r="AP700" s="1"/>
  <c r="AP794" s="1"/>
  <c r="AP888" s="1"/>
  <c r="AP982" s="1"/>
  <c r="AO606"/>
  <c r="AX516"/>
  <c r="AX610" s="1"/>
  <c r="AX704" s="1"/>
  <c r="AX798" s="1"/>
  <c r="AX892" s="1"/>
  <c r="AX986" s="1"/>
  <c r="AW610"/>
  <c r="AW562"/>
  <c r="BE707"/>
  <c r="BE659"/>
  <c r="AW660"/>
  <c r="AW708"/>
  <c r="BF522"/>
  <c r="BF616" s="1"/>
  <c r="BF710" s="1"/>
  <c r="BF804" s="1"/>
  <c r="BF898" s="1"/>
  <c r="BF992" s="1"/>
  <c r="BE568"/>
  <c r="BE616"/>
  <c r="AS714"/>
  <c r="AS666"/>
  <c r="BE666"/>
  <c r="BE714"/>
  <c r="AT529"/>
  <c r="AT623" s="1"/>
  <c r="AT717" s="1"/>
  <c r="AT811" s="1"/>
  <c r="AT905" s="1"/>
  <c r="AT999" s="1"/>
  <c r="AS623"/>
  <c r="AS575"/>
  <c r="BA576"/>
  <c r="AX534"/>
  <c r="AX535" s="1"/>
  <c r="AX536" s="1"/>
  <c r="AX537" s="1"/>
  <c r="AX538" s="1"/>
  <c r="AX539" s="1"/>
  <c r="AX540" s="1"/>
  <c r="AX541" s="1"/>
  <c r="AX542" s="1"/>
  <c r="AW539"/>
  <c r="AX493"/>
  <c r="AX587" s="1"/>
  <c r="AX681" s="1"/>
  <c r="AX775" s="1"/>
  <c r="AX869" s="1"/>
  <c r="AX963" s="1"/>
  <c r="AW587"/>
  <c r="BE684"/>
  <c r="BE636"/>
  <c r="AW685"/>
  <c r="AW637"/>
  <c r="AS552"/>
  <c r="AT506"/>
  <c r="AT600" s="1"/>
  <c r="AT694" s="1"/>
  <c r="AT788" s="1"/>
  <c r="AT882" s="1"/>
  <c r="AT976" s="1"/>
  <c r="AS600"/>
  <c r="BA697"/>
  <c r="BA649"/>
  <c r="AS698"/>
  <c r="AS650"/>
  <c r="BF517"/>
  <c r="BF611" s="1"/>
  <c r="BF705" s="1"/>
  <c r="BF799" s="1"/>
  <c r="BF893" s="1"/>
  <c r="BF987" s="1"/>
  <c r="BE611"/>
  <c r="AO565"/>
  <c r="AP519"/>
  <c r="AP613" s="1"/>
  <c r="AP707" s="1"/>
  <c r="AP801" s="1"/>
  <c r="AP895" s="1"/>
  <c r="AP989" s="1"/>
  <c r="AO613"/>
  <c r="AT524"/>
  <c r="AT618" s="1"/>
  <c r="AT712" s="1"/>
  <c r="AT806" s="1"/>
  <c r="AT900" s="1"/>
  <c r="AT994" s="1"/>
  <c r="AS618"/>
  <c r="AW571"/>
  <c r="AX525"/>
  <c r="AX619" s="1"/>
  <c r="AX713" s="1"/>
  <c r="AX807" s="1"/>
  <c r="AX901" s="1"/>
  <c r="AX995" s="1"/>
  <c r="AW619"/>
  <c r="AX488"/>
  <c r="AX582" s="1"/>
  <c r="AX676" s="1"/>
  <c r="AX770" s="1"/>
  <c r="AX864" s="1"/>
  <c r="AX958" s="1"/>
  <c r="AW582"/>
  <c r="BA535"/>
  <c r="BB489"/>
  <c r="BB583" s="1"/>
  <c r="BB677" s="1"/>
  <c r="BB771" s="1"/>
  <c r="BB865" s="1"/>
  <c r="BB959" s="1"/>
  <c r="BA583"/>
  <c r="AT501"/>
  <c r="AT595" s="1"/>
  <c r="AT689" s="1"/>
  <c r="AT783" s="1"/>
  <c r="AT877" s="1"/>
  <c r="AT971" s="1"/>
  <c r="AS595"/>
  <c r="AW548"/>
  <c r="AX502"/>
  <c r="AX596" s="1"/>
  <c r="AX690" s="1"/>
  <c r="AX784" s="1"/>
  <c r="AX878" s="1"/>
  <c r="AX972" s="1"/>
  <c r="AW596"/>
  <c r="BE554"/>
  <c r="BF508"/>
  <c r="BF602" s="1"/>
  <c r="BF696" s="1"/>
  <c r="BF790" s="1"/>
  <c r="BF884" s="1"/>
  <c r="BF978" s="1"/>
  <c r="BE602"/>
  <c r="AP514"/>
  <c r="AP608" s="1"/>
  <c r="AP702" s="1"/>
  <c r="AP796" s="1"/>
  <c r="AP890" s="1"/>
  <c r="AP984" s="1"/>
  <c r="AO608"/>
  <c r="BA704"/>
  <c r="BA656"/>
  <c r="AS657"/>
  <c r="AS705"/>
  <c r="AP526"/>
  <c r="AP620" s="1"/>
  <c r="AP714" s="1"/>
  <c r="AP808" s="1"/>
  <c r="AP902" s="1"/>
  <c r="AP996" s="1"/>
  <c r="AO572"/>
  <c r="AO620"/>
  <c r="AW717"/>
  <c r="AW669"/>
  <c r="AO670"/>
  <c r="AO718"/>
  <c r="BE675"/>
  <c r="BE627"/>
  <c r="BF627" s="1"/>
  <c r="AS536"/>
  <c r="AT490"/>
  <c r="AT584" s="1"/>
  <c r="AT678" s="1"/>
  <c r="AT772" s="1"/>
  <c r="AT866" s="1"/>
  <c r="AT960" s="1"/>
  <c r="AS584"/>
  <c r="AS682"/>
  <c r="AS634"/>
  <c r="BA542"/>
  <c r="BB496"/>
  <c r="BB590" s="1"/>
  <c r="BB684" s="1"/>
  <c r="BB778" s="1"/>
  <c r="BB872" s="1"/>
  <c r="BB966" s="1"/>
  <c r="BA590"/>
  <c r="AO688"/>
  <c r="AO640"/>
  <c r="BA688"/>
  <c r="BA640"/>
  <c r="AO549"/>
  <c r="AP503"/>
  <c r="AP597" s="1"/>
  <c r="AP691" s="1"/>
  <c r="AP785" s="1"/>
  <c r="AP879" s="1"/>
  <c r="AP973" s="1"/>
  <c r="AO597"/>
  <c r="AW694"/>
  <c r="AW646"/>
  <c r="AW555"/>
  <c r="AX509"/>
  <c r="AX603" s="1"/>
  <c r="AX697" s="1"/>
  <c r="AX791" s="1"/>
  <c r="AX885" s="1"/>
  <c r="AX979" s="1"/>
  <c r="AW603"/>
  <c r="AW701"/>
  <c r="AW653"/>
  <c r="BE561"/>
  <c r="BF515"/>
  <c r="BF609" s="1"/>
  <c r="BF703" s="1"/>
  <c r="BF797" s="1"/>
  <c r="BF891" s="1"/>
  <c r="BF985" s="1"/>
  <c r="BE609"/>
  <c r="AP521"/>
  <c r="AP615" s="1"/>
  <c r="AP709" s="1"/>
  <c r="AP803" s="1"/>
  <c r="AP897" s="1"/>
  <c r="AP991" s="1"/>
  <c r="AO615"/>
  <c r="AS568"/>
  <c r="AT522"/>
  <c r="AT616" s="1"/>
  <c r="AT710" s="1"/>
  <c r="AT804" s="1"/>
  <c r="AT898" s="1"/>
  <c r="AT992" s="1"/>
  <c r="AS616"/>
  <c r="AX527"/>
  <c r="AX621" s="1"/>
  <c r="AX715" s="1"/>
  <c r="AX809" s="1"/>
  <c r="AX903" s="1"/>
  <c r="AX997" s="1"/>
  <c r="AW621"/>
  <c r="BA574"/>
  <c r="BB528"/>
  <c r="BB622" s="1"/>
  <c r="BB716" s="1"/>
  <c r="BB810" s="1"/>
  <c r="BB904" s="1"/>
  <c r="BB998" s="1"/>
  <c r="BA622"/>
  <c r="BE563"/>
  <c r="BA537"/>
  <c r="AO544"/>
  <c r="AW550"/>
  <c r="BE556"/>
  <c r="AS570"/>
  <c r="AO838"/>
  <c r="AO886"/>
  <c r="AO932" s="1"/>
  <c r="AW799"/>
  <c r="AW751"/>
  <c r="AS892"/>
  <c r="AS938" s="1"/>
  <c r="AS844"/>
  <c r="BA675"/>
  <c r="BA627"/>
  <c r="BB627" s="1"/>
  <c r="AS864"/>
  <c r="AS910" s="1"/>
  <c r="AS816"/>
  <c r="BA770"/>
  <c r="BA722"/>
  <c r="BE676"/>
  <c r="BE628"/>
  <c r="BE865"/>
  <c r="BE911" s="1"/>
  <c r="BE817"/>
  <c r="BE678"/>
  <c r="BE630"/>
  <c r="AS679"/>
  <c r="AS631"/>
  <c r="AS726"/>
  <c r="AS774"/>
  <c r="BA774"/>
  <c r="BA726"/>
  <c r="AS681"/>
  <c r="AS633"/>
  <c r="AO682"/>
  <c r="AO634"/>
  <c r="BA870"/>
  <c r="BA916" s="1"/>
  <c r="BA822"/>
  <c r="AS683"/>
  <c r="AS635"/>
  <c r="AS872"/>
  <c r="AS918" s="1"/>
  <c r="AS824"/>
  <c r="AO731"/>
  <c r="AO779"/>
  <c r="BA685"/>
  <c r="BA637"/>
  <c r="AS780"/>
  <c r="AS732"/>
  <c r="BA732"/>
  <c r="BA780"/>
  <c r="AS734"/>
  <c r="AS782"/>
  <c r="BE688"/>
  <c r="BE640"/>
  <c r="BE735"/>
  <c r="BE783"/>
  <c r="AS784"/>
  <c r="AS736"/>
  <c r="BE690"/>
  <c r="BE642"/>
  <c r="AW737"/>
  <c r="AW785"/>
  <c r="AS880"/>
  <c r="AS926" s="1"/>
  <c r="AS832"/>
  <c r="BE692"/>
  <c r="BE644"/>
  <c r="BE881"/>
  <c r="BE927" s="1"/>
  <c r="BE833"/>
  <c r="BA740"/>
  <c r="BA788"/>
  <c r="AS695"/>
  <c r="AS647"/>
  <c r="BE789"/>
  <c r="BE741"/>
  <c r="AS742"/>
  <c r="AS790"/>
  <c r="AO885"/>
  <c r="AO931" s="1"/>
  <c r="AO837"/>
  <c r="BA886"/>
  <c r="BA932" s="1"/>
  <c r="BA838"/>
  <c r="AS699"/>
  <c r="AS651"/>
  <c r="AO747"/>
  <c r="AO795"/>
  <c r="AW706"/>
  <c r="AW658"/>
  <c r="AS707"/>
  <c r="AS659"/>
  <c r="AO708"/>
  <c r="AO660"/>
  <c r="AW803"/>
  <c r="AW755"/>
  <c r="BA709"/>
  <c r="BA661"/>
  <c r="AW710"/>
  <c r="AW662"/>
  <c r="AW899"/>
  <c r="AW945" s="1"/>
  <c r="AW851"/>
  <c r="AO712"/>
  <c r="AO664"/>
  <c r="BA713"/>
  <c r="BA665"/>
  <c r="AW714"/>
  <c r="AW666"/>
  <c r="BA902"/>
  <c r="BA948" s="1"/>
  <c r="BA854"/>
  <c r="AO809"/>
  <c r="AO761"/>
  <c r="AS715"/>
  <c r="AS667"/>
  <c r="BE809"/>
  <c r="BE761"/>
  <c r="AO716"/>
  <c r="AO668"/>
  <c r="BE716"/>
  <c r="BE668"/>
  <c r="AW749"/>
  <c r="BE533"/>
  <c r="BF533" s="1"/>
  <c r="BF534" s="1"/>
  <c r="BF535" s="1"/>
  <c r="BF536" s="1"/>
  <c r="BF537" s="1"/>
  <c r="BF538" s="1"/>
  <c r="BF539" s="1"/>
  <c r="BF540" s="1"/>
  <c r="BF541" s="1"/>
  <c r="AO537"/>
  <c r="AS540"/>
  <c r="AW543"/>
  <c r="BA546"/>
  <c r="BE549"/>
  <c r="AW552"/>
  <c r="AS556"/>
  <c r="AS581"/>
  <c r="AS583"/>
  <c r="AW584"/>
  <c r="BA587"/>
  <c r="BA589"/>
  <c r="BE592"/>
  <c r="AS599"/>
  <c r="AO601"/>
  <c r="BE606"/>
  <c r="BE615"/>
  <c r="AS622"/>
  <c r="AS638"/>
  <c r="BA644"/>
  <c r="BE647"/>
  <c r="BA660"/>
  <c r="AS713"/>
  <c r="BE731"/>
  <c r="BA744"/>
  <c r="AW757"/>
  <c r="BA533"/>
  <c r="BB533" s="1"/>
  <c r="BB534" s="1"/>
  <c r="BB535" s="1"/>
  <c r="BB536" s="1"/>
  <c r="BB537" s="1"/>
  <c r="BB538" s="1"/>
  <c r="BB539" s="1"/>
  <c r="BB540" s="1"/>
  <c r="BB541" s="1"/>
  <c r="BB542" s="1"/>
  <c r="BB543" s="1"/>
  <c r="BB544" s="1"/>
  <c r="BB545" s="1"/>
  <c r="BB546" s="1"/>
  <c r="BB547" s="1"/>
  <c r="BB548" s="1"/>
  <c r="BB549" s="1"/>
  <c r="BB550" s="1"/>
  <c r="BB551" s="1"/>
  <c r="BB552" s="1"/>
  <c r="BB553" s="1"/>
  <c r="BB554" s="1"/>
  <c r="AS535"/>
  <c r="AT535" s="1"/>
  <c r="AT536" s="1"/>
  <c r="AT537" s="1"/>
  <c r="AT538" s="1"/>
  <c r="AT539" s="1"/>
  <c r="AT540" s="1"/>
  <c r="AT541" s="1"/>
  <c r="AT542" s="1"/>
  <c r="AT543" s="1"/>
  <c r="AT544" s="1"/>
  <c r="AT545" s="1"/>
  <c r="AT546" s="1"/>
  <c r="AT547" s="1"/>
  <c r="AT548" s="1"/>
  <c r="AT549" s="1"/>
  <c r="AT550" s="1"/>
  <c r="AT551" s="1"/>
  <c r="AT552" s="1"/>
  <c r="AT553" s="1"/>
  <c r="AT554" s="1"/>
  <c r="AT555" s="1"/>
  <c r="AT556" s="1"/>
  <c r="AT557" s="1"/>
  <c r="AT558" s="1"/>
  <c r="AT559" s="1"/>
  <c r="AT560" s="1"/>
  <c r="AT561" s="1"/>
  <c r="AT562" s="1"/>
  <c r="AT563" s="1"/>
  <c r="AT564" s="1"/>
  <c r="AT565" s="1"/>
  <c r="AT566" s="1"/>
  <c r="AT567" s="1"/>
  <c r="AT568" s="1"/>
  <c r="AT569" s="1"/>
  <c r="AT570" s="1"/>
  <c r="AT571" s="1"/>
  <c r="AT572" s="1"/>
  <c r="AT573" s="1"/>
  <c r="AT574" s="1"/>
  <c r="AT575" s="1"/>
  <c r="AT576" s="1"/>
  <c r="AS485" s="1"/>
  <c r="BE536"/>
  <c r="AW538"/>
  <c r="AO540"/>
  <c r="BA541"/>
  <c r="AS543"/>
  <c r="BE544"/>
  <c r="AW546"/>
  <c r="AO548"/>
  <c r="BA549"/>
  <c r="AS551"/>
  <c r="BE552"/>
  <c r="AW554"/>
  <c r="AO556"/>
  <c r="BA557"/>
  <c r="AS559"/>
  <c r="BE560"/>
  <c r="AO563"/>
  <c r="BA564"/>
  <c r="AS566"/>
  <c r="BE567"/>
  <c r="AW569"/>
  <c r="AO571"/>
  <c r="BA572"/>
  <c r="AS574"/>
  <c r="BE575"/>
  <c r="AW627"/>
  <c r="AX627" s="1"/>
  <c r="AO629"/>
  <c r="BA630"/>
  <c r="AS632"/>
  <c r="BE633"/>
  <c r="AW635"/>
  <c r="AO637"/>
  <c r="BA638"/>
  <c r="AS640"/>
  <c r="BE641"/>
  <c r="AW643"/>
  <c r="AO645"/>
  <c r="BA646"/>
  <c r="AS648"/>
  <c r="BE649"/>
  <c r="AW651"/>
  <c r="AO653"/>
  <c r="BA654"/>
  <c r="AS656"/>
  <c r="AW659"/>
  <c r="BA662"/>
  <c r="BE665"/>
  <c r="AO669"/>
  <c r="AO706"/>
  <c r="AS709"/>
  <c r="AW712"/>
  <c r="BA715"/>
  <c r="BE718"/>
  <c r="AO727"/>
  <c r="AW733"/>
  <c r="BE739"/>
  <c r="AO744"/>
  <c r="AS746"/>
  <c r="AW801"/>
  <c r="AO793"/>
  <c r="AO745"/>
  <c r="AS841"/>
  <c r="AS889"/>
  <c r="AS935" s="1"/>
  <c r="AS796"/>
  <c r="AS748"/>
  <c r="AW721"/>
  <c r="AX721" s="1"/>
  <c r="AW769"/>
  <c r="AO676"/>
  <c r="AO628"/>
  <c r="AO723"/>
  <c r="AO771"/>
  <c r="AW771"/>
  <c r="AW723"/>
  <c r="AO678"/>
  <c r="AO630"/>
  <c r="BA724"/>
  <c r="BA772"/>
  <c r="AW867"/>
  <c r="AW913" s="1"/>
  <c r="AW819"/>
  <c r="BE773"/>
  <c r="BE725"/>
  <c r="AO680"/>
  <c r="AO632"/>
  <c r="AO869"/>
  <c r="AO915" s="1"/>
  <c r="AO821"/>
  <c r="BE727"/>
  <c r="BE775"/>
  <c r="AW682"/>
  <c r="AW634"/>
  <c r="AO777"/>
  <c r="AO729"/>
  <c r="AW729"/>
  <c r="AW777"/>
  <c r="BE777"/>
  <c r="BE729"/>
  <c r="AW684"/>
  <c r="AW636"/>
  <c r="AS685"/>
  <c r="AS637"/>
  <c r="BE873"/>
  <c r="BE919" s="1"/>
  <c r="BE825"/>
  <c r="AW686"/>
  <c r="AW638"/>
  <c r="AO781"/>
  <c r="AO733"/>
  <c r="AW875"/>
  <c r="AW921" s="1"/>
  <c r="AW827"/>
  <c r="BA687"/>
  <c r="BA639"/>
  <c r="AW688"/>
  <c r="AW640"/>
  <c r="AO877"/>
  <c r="AO923" s="1"/>
  <c r="AO829"/>
  <c r="AW783"/>
  <c r="AW735"/>
  <c r="BA689"/>
  <c r="BA641"/>
  <c r="BA878"/>
  <c r="BA924" s="1"/>
  <c r="BA830"/>
  <c r="BA691"/>
  <c r="BA643"/>
  <c r="AO692"/>
  <c r="AO644"/>
  <c r="BA786"/>
  <c r="BA738"/>
  <c r="AO739"/>
  <c r="AO787"/>
  <c r="AW787"/>
  <c r="AW739"/>
  <c r="AO694"/>
  <c r="AO646"/>
  <c r="BE694"/>
  <c r="BE646"/>
  <c r="AW883"/>
  <c r="AW929" s="1"/>
  <c r="AW835"/>
  <c r="AO696"/>
  <c r="AO648"/>
  <c r="BE743"/>
  <c r="BE791"/>
  <c r="AW698"/>
  <c r="AW650"/>
  <c r="AW745"/>
  <c r="AW793"/>
  <c r="AS888"/>
  <c r="AS934" s="1"/>
  <c r="AS840"/>
  <c r="BA701"/>
  <c r="BA653"/>
  <c r="BE889"/>
  <c r="BE935" s="1"/>
  <c r="BE841"/>
  <c r="AW702"/>
  <c r="AW654"/>
  <c r="AW891"/>
  <c r="AW937" s="1"/>
  <c r="AW843"/>
  <c r="BE704"/>
  <c r="BE656"/>
  <c r="AO893"/>
  <c r="AO939" s="1"/>
  <c r="AO845"/>
  <c r="BA705"/>
  <c r="BA657"/>
  <c r="AS800"/>
  <c r="AS752"/>
  <c r="AS896"/>
  <c r="AS942" s="1"/>
  <c r="AS848"/>
  <c r="BA802"/>
  <c r="BA754"/>
  <c r="BE708"/>
  <c r="BE660"/>
  <c r="BA804"/>
  <c r="BA756"/>
  <c r="AS711"/>
  <c r="AS663"/>
  <c r="BE805"/>
  <c r="BE757"/>
  <c r="BA806"/>
  <c r="BA758"/>
  <c r="BE712"/>
  <c r="BE664"/>
  <c r="BE807"/>
  <c r="BE759"/>
  <c r="AO811"/>
  <c r="AO763"/>
  <c r="BA717"/>
  <c r="BA669"/>
  <c r="BE905"/>
  <c r="BE951" s="1"/>
  <c r="BE857"/>
  <c r="AS812"/>
  <c r="AS764"/>
  <c r="AW718"/>
  <c r="AW670"/>
  <c r="AO743"/>
  <c r="AS747"/>
  <c r="BE542"/>
  <c r="AO546"/>
  <c r="AS549"/>
  <c r="BA555"/>
  <c r="AW559"/>
  <c r="AO562"/>
  <c r="BA562"/>
  <c r="BE565"/>
  <c r="AO569"/>
  <c r="AS572"/>
  <c r="AW575"/>
  <c r="AW586"/>
  <c r="AO596"/>
  <c r="AW602"/>
  <c r="BA605"/>
  <c r="BE608"/>
  <c r="BA612"/>
  <c r="AO619"/>
  <c r="BA628"/>
  <c r="BE631"/>
  <c r="AO635"/>
  <c r="AW641"/>
  <c r="BE663"/>
  <c r="AO667"/>
  <c r="AS670"/>
  <c r="BA696"/>
  <c r="BE699"/>
  <c r="AO703"/>
  <c r="BE706"/>
  <c r="AO710"/>
  <c r="AW716"/>
  <c r="AW725"/>
  <c r="AS738"/>
  <c r="AO751"/>
  <c r="BE763"/>
  <c r="AW629"/>
  <c r="BA632"/>
  <c r="BE635"/>
  <c r="AO639"/>
  <c r="AS642"/>
  <c r="AW645"/>
  <c r="AS658"/>
  <c r="AW661"/>
  <c r="BA664"/>
  <c r="BE667"/>
  <c r="AS697"/>
  <c r="AW700"/>
  <c r="BA703"/>
  <c r="AS722"/>
  <c r="BA728"/>
  <c r="AO735"/>
  <c r="AW741"/>
  <c r="BE747"/>
  <c r="AS754"/>
  <c r="BA760"/>
  <c r="BA796"/>
  <c r="AK702"/>
  <c r="AK796" s="1"/>
  <c r="AK654"/>
  <c r="AK710"/>
  <c r="AK662"/>
  <c r="AK714"/>
  <c r="AK760" s="1"/>
  <c r="AK666"/>
  <c r="AK718"/>
  <c r="AK670"/>
  <c r="AK633"/>
  <c r="AK681"/>
  <c r="AK775" s="1"/>
  <c r="AK637"/>
  <c r="AK685"/>
  <c r="AK641"/>
  <c r="AK689"/>
  <c r="AK651"/>
  <c r="AK699"/>
  <c r="AK675"/>
  <c r="AK769" s="1"/>
  <c r="AK815" s="1"/>
  <c r="AL815" s="1"/>
  <c r="AL490"/>
  <c r="AL584" s="1"/>
  <c r="AL678" s="1"/>
  <c r="AL772" s="1"/>
  <c r="AL866" s="1"/>
  <c r="AL960" s="1"/>
  <c r="AL494"/>
  <c r="AL588" s="1"/>
  <c r="AL682" s="1"/>
  <c r="AL776" s="1"/>
  <c r="AL870" s="1"/>
  <c r="AL964" s="1"/>
  <c r="AL502"/>
  <c r="AL596" s="1"/>
  <c r="AL690" s="1"/>
  <c r="AL784" s="1"/>
  <c r="AL878" s="1"/>
  <c r="AL972" s="1"/>
  <c r="AL506"/>
  <c r="AL600" s="1"/>
  <c r="AL694" s="1"/>
  <c r="AL788" s="1"/>
  <c r="AL882" s="1"/>
  <c r="AL976" s="1"/>
  <c r="AL522"/>
  <c r="AL616" s="1"/>
  <c r="AL710" s="1"/>
  <c r="AL804" s="1"/>
  <c r="AL898" s="1"/>
  <c r="AL992" s="1"/>
  <c r="AL534"/>
  <c r="AK584"/>
  <c r="AK678" s="1"/>
  <c r="AK677"/>
  <c r="AK723" s="1"/>
  <c r="AK693"/>
  <c r="AK739" s="1"/>
  <c r="AL499"/>
  <c r="AL593" s="1"/>
  <c r="AL687" s="1"/>
  <c r="AL781" s="1"/>
  <c r="AL875" s="1"/>
  <c r="AL969" s="1"/>
  <c r="AL505"/>
  <c r="AL599" s="1"/>
  <c r="AL693" s="1"/>
  <c r="AL787" s="1"/>
  <c r="AL881" s="1"/>
  <c r="AL975" s="1"/>
  <c r="AL510"/>
  <c r="AL604" s="1"/>
  <c r="AL698" s="1"/>
  <c r="AL792" s="1"/>
  <c r="AL886" s="1"/>
  <c r="AL980" s="1"/>
  <c r="AL513"/>
  <c r="AL607" s="1"/>
  <c r="AL701" s="1"/>
  <c r="AL795" s="1"/>
  <c r="AL889" s="1"/>
  <c r="AL983" s="1"/>
  <c r="AL517"/>
  <c r="AL611" s="1"/>
  <c r="AL705" s="1"/>
  <c r="AL799" s="1"/>
  <c r="AL893" s="1"/>
  <c r="AL987" s="1"/>
  <c r="AL526"/>
  <c r="AL620" s="1"/>
  <c r="AL714" s="1"/>
  <c r="AL808" s="1"/>
  <c r="AL902" s="1"/>
  <c r="AL996" s="1"/>
  <c r="AL530"/>
  <c r="AL624" s="1"/>
  <c r="AL718" s="1"/>
  <c r="AL812" s="1"/>
  <c r="AL906" s="1"/>
  <c r="AL1000" s="1"/>
  <c r="AK543"/>
  <c r="AK547"/>
  <c r="AK568"/>
  <c r="AK576"/>
  <c r="AK607"/>
  <c r="AK701" s="1"/>
  <c r="AK795" s="1"/>
  <c r="AK687"/>
  <c r="AL514"/>
  <c r="AL608" s="1"/>
  <c r="AL702" s="1"/>
  <c r="AL796" s="1"/>
  <c r="AL890" s="1"/>
  <c r="AL984" s="1"/>
  <c r="AL529"/>
  <c r="AL623" s="1"/>
  <c r="AL717" s="1"/>
  <c r="AL811" s="1"/>
  <c r="AL905" s="1"/>
  <c r="AL999" s="1"/>
  <c r="AK552"/>
  <c r="AK679"/>
  <c r="AK683"/>
  <c r="AK697"/>
  <c r="AK791" s="1"/>
  <c r="AG646"/>
  <c r="AG694"/>
  <c r="AG650"/>
  <c r="AG698"/>
  <c r="AG634"/>
  <c r="AG682"/>
  <c r="AG667"/>
  <c r="AG678"/>
  <c r="AH506"/>
  <c r="AH600" s="1"/>
  <c r="AH694" s="1"/>
  <c r="AH788" s="1"/>
  <c r="AH882" s="1"/>
  <c r="AH976" s="1"/>
  <c r="AH510"/>
  <c r="AH604" s="1"/>
  <c r="AH698" s="1"/>
  <c r="AH792" s="1"/>
  <c r="AH886" s="1"/>
  <c r="AH980" s="1"/>
  <c r="AH514"/>
  <c r="AH608" s="1"/>
  <c r="AH702" s="1"/>
  <c r="AH796" s="1"/>
  <c r="AH890" s="1"/>
  <c r="AH984" s="1"/>
  <c r="AH530"/>
  <c r="AH624" s="1"/>
  <c r="AH718" s="1"/>
  <c r="AH812" s="1"/>
  <c r="AH906" s="1"/>
  <c r="AH1000" s="1"/>
  <c r="AG544"/>
  <c r="AG548"/>
  <c r="AG568"/>
  <c r="AG592"/>
  <c r="AG680"/>
  <c r="AG774" s="1"/>
  <c r="AG688"/>
  <c r="AH526"/>
  <c r="AH620" s="1"/>
  <c r="AH714" s="1"/>
  <c r="AH808" s="1"/>
  <c r="AH902" s="1"/>
  <c r="AH996" s="1"/>
  <c r="AG540"/>
  <c r="AG572"/>
  <c r="AG624"/>
  <c r="AG718" s="1"/>
  <c r="AG659"/>
  <c r="AG663"/>
  <c r="AG696"/>
  <c r="AG790" s="1"/>
  <c r="AG552"/>
  <c r="AG676"/>
  <c r="AG770" s="1"/>
  <c r="AG864" s="1"/>
  <c r="AG910" s="1"/>
  <c r="AG684"/>
  <c r="AG690"/>
  <c r="AG784" s="1"/>
  <c r="AG692"/>
  <c r="AC629"/>
  <c r="AC677"/>
  <c r="AC771" s="1"/>
  <c r="AC633"/>
  <c r="AC681"/>
  <c r="AC637"/>
  <c r="AC685"/>
  <c r="AC779" s="1"/>
  <c r="AC645"/>
  <c r="AC693"/>
  <c r="AC656"/>
  <c r="AD514"/>
  <c r="AD608" s="1"/>
  <c r="AD702" s="1"/>
  <c r="AD796" s="1"/>
  <c r="AD890" s="1"/>
  <c r="AD984" s="1"/>
  <c r="AC540"/>
  <c r="AC596"/>
  <c r="AC690" s="1"/>
  <c r="AC664"/>
  <c r="AD494"/>
  <c r="AD588" s="1"/>
  <c r="AD682" s="1"/>
  <c r="AD776" s="1"/>
  <c r="AD870" s="1"/>
  <c r="AD964" s="1"/>
  <c r="AD502"/>
  <c r="AD596" s="1"/>
  <c r="AD690" s="1"/>
  <c r="AD784" s="1"/>
  <c r="AD878" s="1"/>
  <c r="AD972" s="1"/>
  <c r="AD505"/>
  <c r="AD599" s="1"/>
  <c r="AD693" s="1"/>
  <c r="AD787" s="1"/>
  <c r="AD881" s="1"/>
  <c r="AD975" s="1"/>
  <c r="AD518"/>
  <c r="AD612" s="1"/>
  <c r="AD706" s="1"/>
  <c r="AD800" s="1"/>
  <c r="AD894" s="1"/>
  <c r="AD988" s="1"/>
  <c r="AD526"/>
  <c r="AD620" s="1"/>
  <c r="AD714" s="1"/>
  <c r="AD808" s="1"/>
  <c r="AD902" s="1"/>
  <c r="AD996" s="1"/>
  <c r="AD529"/>
  <c r="AD623" s="1"/>
  <c r="AD717" s="1"/>
  <c r="AD811" s="1"/>
  <c r="AD905" s="1"/>
  <c r="AD999" s="1"/>
  <c r="AC536"/>
  <c r="AC547"/>
  <c r="AC556"/>
  <c r="AC576"/>
  <c r="AC600"/>
  <c r="AC694" s="1"/>
  <c r="AC611"/>
  <c r="AC705" s="1"/>
  <c r="AC751" s="1"/>
  <c r="AC619"/>
  <c r="AC713" s="1"/>
  <c r="AC759" s="1"/>
  <c r="AC668"/>
  <c r="AC687"/>
  <c r="AC689"/>
  <c r="AC783" s="1"/>
  <c r="AC691"/>
  <c r="AC695"/>
  <c r="AD517"/>
  <c r="AD611" s="1"/>
  <c r="AD705" s="1"/>
  <c r="AD799" s="1"/>
  <c r="AD893" s="1"/>
  <c r="AD987" s="1"/>
  <c r="AD525"/>
  <c r="AD619" s="1"/>
  <c r="AD713" s="1"/>
  <c r="AD807" s="1"/>
  <c r="AD901" s="1"/>
  <c r="AD995" s="1"/>
  <c r="AC535"/>
  <c r="AD535" s="1"/>
  <c r="AD536" s="1"/>
  <c r="AD537" s="1"/>
  <c r="AD538" s="1"/>
  <c r="AD539" s="1"/>
  <c r="AD540" s="1"/>
  <c r="AD541" s="1"/>
  <c r="AD542" s="1"/>
  <c r="AD543" s="1"/>
  <c r="AD544" s="1"/>
  <c r="AD545" s="1"/>
  <c r="AD546" s="1"/>
  <c r="AD547" s="1"/>
  <c r="AD548" s="1"/>
  <c r="AD549" s="1"/>
  <c r="AD550" s="1"/>
  <c r="AD551" s="1"/>
  <c r="AD552" s="1"/>
  <c r="AD553" s="1"/>
  <c r="AD554" s="1"/>
  <c r="AD555" s="1"/>
  <c r="AD556" s="1"/>
  <c r="AD557" s="1"/>
  <c r="AD558" s="1"/>
  <c r="AD559" s="1"/>
  <c r="AD560" s="1"/>
  <c r="AD561" s="1"/>
  <c r="AD562" s="1"/>
  <c r="AD563" s="1"/>
  <c r="AD564" s="1"/>
  <c r="AD565" s="1"/>
  <c r="AD566" s="1"/>
  <c r="AD567" s="1"/>
  <c r="AD568" s="1"/>
  <c r="AD569" s="1"/>
  <c r="AD570" s="1"/>
  <c r="AD571" s="1"/>
  <c r="AD572" s="1"/>
  <c r="AD573" s="1"/>
  <c r="AD574" s="1"/>
  <c r="AD575" s="1"/>
  <c r="AD576" s="1"/>
  <c r="AC485" s="1"/>
  <c r="AC697"/>
  <c r="AC699"/>
  <c r="Y709"/>
  <c r="Y803" s="1"/>
  <c r="Y661"/>
  <c r="Y638"/>
  <c r="Y686"/>
  <c r="Y642"/>
  <c r="Y690"/>
  <c r="Y646"/>
  <c r="Y694"/>
  <c r="Y713"/>
  <c r="Y759" s="1"/>
  <c r="Y665"/>
  <c r="Z494"/>
  <c r="Z588" s="1"/>
  <c r="Z682" s="1"/>
  <c r="Z776" s="1"/>
  <c r="Z870" s="1"/>
  <c r="Z964" s="1"/>
  <c r="Z510"/>
  <c r="Z604" s="1"/>
  <c r="Z698" s="1"/>
  <c r="Z792" s="1"/>
  <c r="Z886" s="1"/>
  <c r="Z980" s="1"/>
  <c r="Z518"/>
  <c r="Z612" s="1"/>
  <c r="Z706" s="1"/>
  <c r="Z800" s="1"/>
  <c r="Z894" s="1"/>
  <c r="Z988" s="1"/>
  <c r="Z498"/>
  <c r="Z592" s="1"/>
  <c r="Z686" s="1"/>
  <c r="Z780" s="1"/>
  <c r="Z874" s="1"/>
  <c r="Z968" s="1"/>
  <c r="Z505"/>
  <c r="Z599" s="1"/>
  <c r="Z693" s="1"/>
  <c r="Z787" s="1"/>
  <c r="Z881" s="1"/>
  <c r="Z975" s="1"/>
  <c r="Z514"/>
  <c r="Z608" s="1"/>
  <c r="Z702" s="1"/>
  <c r="Z796" s="1"/>
  <c r="Z890" s="1"/>
  <c r="Z984" s="1"/>
  <c r="Z522"/>
  <c r="Z616" s="1"/>
  <c r="Z710" s="1"/>
  <c r="Z804" s="1"/>
  <c r="Z898" s="1"/>
  <c r="Z992" s="1"/>
  <c r="Z529"/>
  <c r="Z623" s="1"/>
  <c r="Z717" s="1"/>
  <c r="Z811" s="1"/>
  <c r="Z905" s="1"/>
  <c r="Z999" s="1"/>
  <c r="Y539"/>
  <c r="Y544"/>
  <c r="Y555"/>
  <c r="Y560"/>
  <c r="Y571"/>
  <c r="Y576"/>
  <c r="Y603"/>
  <c r="Y697" s="1"/>
  <c r="Y743" s="1"/>
  <c r="Y604"/>
  <c r="Y611"/>
  <c r="Y705" s="1"/>
  <c r="Y623"/>
  <c r="Y684"/>
  <c r="Y730" s="1"/>
  <c r="Y572"/>
  <c r="Z502"/>
  <c r="Z596" s="1"/>
  <c r="Z690" s="1"/>
  <c r="Z784" s="1"/>
  <c r="Z878" s="1"/>
  <c r="Z972" s="1"/>
  <c r="Z526"/>
  <c r="Z620" s="1"/>
  <c r="Z714" s="1"/>
  <c r="Z808" s="1"/>
  <c r="Z902" s="1"/>
  <c r="Z996" s="1"/>
  <c r="Y543"/>
  <c r="Y548"/>
  <c r="Y564"/>
  <c r="Y653"/>
  <c r="Y678"/>
  <c r="Y772" s="1"/>
  <c r="Y680"/>
  <c r="Y774" s="1"/>
  <c r="Y682"/>
  <c r="Y696"/>
  <c r="U649"/>
  <c r="U697"/>
  <c r="U641"/>
  <c r="U689"/>
  <c r="U783" s="1"/>
  <c r="U633"/>
  <c r="U681"/>
  <c r="U582"/>
  <c r="U676" s="1"/>
  <c r="U606"/>
  <c r="U700" s="1"/>
  <c r="U794" s="1"/>
  <c r="V517"/>
  <c r="V611" s="1"/>
  <c r="V705" s="1"/>
  <c r="V799" s="1"/>
  <c r="V893" s="1"/>
  <c r="V987" s="1"/>
  <c r="V521"/>
  <c r="V615" s="1"/>
  <c r="V709" s="1"/>
  <c r="V803" s="1"/>
  <c r="V897" s="1"/>
  <c r="V991" s="1"/>
  <c r="V525"/>
  <c r="V619" s="1"/>
  <c r="V713" s="1"/>
  <c r="V807" s="1"/>
  <c r="V901" s="1"/>
  <c r="V995" s="1"/>
  <c r="V529"/>
  <c r="V623" s="1"/>
  <c r="V717" s="1"/>
  <c r="V811" s="1"/>
  <c r="V905" s="1"/>
  <c r="V999" s="1"/>
  <c r="U670"/>
  <c r="U590"/>
  <c r="U684" s="1"/>
  <c r="U598"/>
  <c r="U692" s="1"/>
  <c r="V492"/>
  <c r="V586" s="1"/>
  <c r="V680" s="1"/>
  <c r="V774" s="1"/>
  <c r="V868" s="1"/>
  <c r="V962" s="1"/>
  <c r="V500"/>
  <c r="V594" s="1"/>
  <c r="V688" s="1"/>
  <c r="V782" s="1"/>
  <c r="V876" s="1"/>
  <c r="V970" s="1"/>
  <c r="V508"/>
  <c r="V602" s="1"/>
  <c r="V696" s="1"/>
  <c r="V790" s="1"/>
  <c r="V884" s="1"/>
  <c r="V978" s="1"/>
  <c r="V516"/>
  <c r="V610" s="1"/>
  <c r="V704" s="1"/>
  <c r="V798" s="1"/>
  <c r="V892" s="1"/>
  <c r="V986" s="1"/>
  <c r="U539"/>
  <c r="U547"/>
  <c r="U555"/>
  <c r="U666"/>
  <c r="U679"/>
  <c r="U725" s="1"/>
  <c r="U687"/>
  <c r="U733" s="1"/>
  <c r="U695"/>
  <c r="U741" s="1"/>
  <c r="U627"/>
  <c r="V627" s="1"/>
  <c r="U675"/>
  <c r="U769" s="1"/>
  <c r="V487"/>
  <c r="V581" s="1"/>
  <c r="V675" s="1"/>
  <c r="V769" s="1"/>
  <c r="V863" s="1"/>
  <c r="V957" s="1"/>
  <c r="U533"/>
  <c r="V533" s="1"/>
  <c r="V534" s="1"/>
  <c r="V535" s="1"/>
  <c r="V536" s="1"/>
  <c r="V537" s="1"/>
  <c r="V538" s="1"/>
  <c r="Y721"/>
  <c r="Z721" s="1"/>
  <c r="Y769"/>
  <c r="U722"/>
  <c r="U770"/>
  <c r="AK722"/>
  <c r="AK770"/>
  <c r="AG771"/>
  <c r="AG723"/>
  <c r="AC724"/>
  <c r="AC772"/>
  <c r="Y725"/>
  <c r="Y773"/>
  <c r="U774"/>
  <c r="U726"/>
  <c r="AK726"/>
  <c r="AK774"/>
  <c r="AG775"/>
  <c r="AG727"/>
  <c r="AC728"/>
  <c r="AC776"/>
  <c r="Y777"/>
  <c r="Y729"/>
  <c r="U730"/>
  <c r="U778"/>
  <c r="AK778"/>
  <c r="AK730"/>
  <c r="AG731"/>
  <c r="AG779"/>
  <c r="AC780"/>
  <c r="AC732"/>
  <c r="Y733"/>
  <c r="Y781"/>
  <c r="U782"/>
  <c r="U734"/>
  <c r="AK734"/>
  <c r="AK782"/>
  <c r="AG783"/>
  <c r="AG735"/>
  <c r="AC736"/>
  <c r="AC784"/>
  <c r="Y785"/>
  <c r="Y737"/>
  <c r="U738"/>
  <c r="U786"/>
  <c r="AK786"/>
  <c r="AK738"/>
  <c r="AG739"/>
  <c r="AG787"/>
  <c r="AC788"/>
  <c r="AC740"/>
  <c r="Y741"/>
  <c r="Y789"/>
  <c r="U790"/>
  <c r="U742"/>
  <c r="AK742"/>
  <c r="AK790"/>
  <c r="AG791"/>
  <c r="AG743"/>
  <c r="AC744"/>
  <c r="AC792"/>
  <c r="Y793"/>
  <c r="Y745"/>
  <c r="AK794"/>
  <c r="AK746"/>
  <c r="AG747"/>
  <c r="AG795"/>
  <c r="AC796"/>
  <c r="AC748"/>
  <c r="Y749"/>
  <c r="Y797"/>
  <c r="U798"/>
  <c r="U750"/>
  <c r="AK750"/>
  <c r="AK798"/>
  <c r="AG799"/>
  <c r="AG751"/>
  <c r="AC752"/>
  <c r="AC800"/>
  <c r="Y801"/>
  <c r="Y753"/>
  <c r="U754"/>
  <c r="U802"/>
  <c r="AK802"/>
  <c r="AK754"/>
  <c r="AG755"/>
  <c r="AG803"/>
  <c r="AC804"/>
  <c r="AC756"/>
  <c r="Y757"/>
  <c r="Y805"/>
  <c r="U806"/>
  <c r="U758"/>
  <c r="AK758"/>
  <c r="AK806"/>
  <c r="AG807"/>
  <c r="AG759"/>
  <c r="AC760"/>
  <c r="AC808"/>
  <c r="Y809"/>
  <c r="Y761"/>
  <c r="U762"/>
  <c r="U810"/>
  <c r="AK810"/>
  <c r="AK762"/>
  <c r="AG763"/>
  <c r="AG811"/>
  <c r="AC812"/>
  <c r="AC764"/>
  <c r="Z534"/>
  <c r="Z535" s="1"/>
  <c r="Z536" s="1"/>
  <c r="Z537" s="1"/>
  <c r="Z538" s="1"/>
  <c r="Z539" s="1"/>
  <c r="Z540" s="1"/>
  <c r="Z541" s="1"/>
  <c r="Z542" s="1"/>
  <c r="AL535"/>
  <c r="AL536" s="1"/>
  <c r="AL537" s="1"/>
  <c r="AL538" s="1"/>
  <c r="AL539" s="1"/>
  <c r="AL540" s="1"/>
  <c r="AL541" s="1"/>
  <c r="AL542" s="1"/>
  <c r="AG721"/>
  <c r="AH721" s="1"/>
  <c r="AG769"/>
  <c r="AC722"/>
  <c r="AC770"/>
  <c r="Y771"/>
  <c r="Y723"/>
  <c r="U724"/>
  <c r="U772"/>
  <c r="AK772"/>
  <c r="AK724"/>
  <c r="AG725"/>
  <c r="AG773"/>
  <c r="AC726"/>
  <c r="AC774"/>
  <c r="Y727"/>
  <c r="Y775"/>
  <c r="U728"/>
  <c r="U776"/>
  <c r="AK728"/>
  <c r="AK776"/>
  <c r="AG729"/>
  <c r="AG777"/>
  <c r="AC730"/>
  <c r="AC778"/>
  <c r="Y731"/>
  <c r="Y779"/>
  <c r="U732"/>
  <c r="U780"/>
  <c r="AK732"/>
  <c r="AK780"/>
  <c r="AG733"/>
  <c r="AG781"/>
  <c r="AC734"/>
  <c r="AC782"/>
  <c r="Y735"/>
  <c r="Y783"/>
  <c r="U736"/>
  <c r="U784"/>
  <c r="AK736"/>
  <c r="AK784"/>
  <c r="AG737"/>
  <c r="AG785"/>
  <c r="AC738"/>
  <c r="AC786"/>
  <c r="Y739"/>
  <c r="Y787"/>
  <c r="U740"/>
  <c r="U788"/>
  <c r="AK740"/>
  <c r="AK788"/>
  <c r="AG741"/>
  <c r="AG789"/>
  <c r="AC742"/>
  <c r="AC790"/>
  <c r="Y791"/>
  <c r="U744"/>
  <c r="U792"/>
  <c r="AK744"/>
  <c r="AK792"/>
  <c r="AG745"/>
  <c r="AG793"/>
  <c r="AC746"/>
  <c r="AC794"/>
  <c r="Y747"/>
  <c r="Y795"/>
  <c r="U748"/>
  <c r="U796"/>
  <c r="AG749"/>
  <c r="AG797"/>
  <c r="AC750"/>
  <c r="AC798"/>
  <c r="Y751"/>
  <c r="Y799"/>
  <c r="U752"/>
  <c r="U800"/>
  <c r="AK752"/>
  <c r="AK800"/>
  <c r="AG753"/>
  <c r="AG801"/>
  <c r="AC754"/>
  <c r="AC802"/>
  <c r="U756"/>
  <c r="U804"/>
  <c r="AK756"/>
  <c r="AK804"/>
  <c r="AG757"/>
  <c r="AG805"/>
  <c r="AC758"/>
  <c r="AC806"/>
  <c r="Y807"/>
  <c r="U760"/>
  <c r="U808"/>
  <c r="AG761"/>
  <c r="AG809"/>
  <c r="AC762"/>
  <c r="AC810"/>
  <c r="U764"/>
  <c r="U812"/>
  <c r="AK764"/>
  <c r="AK812"/>
  <c r="AH534"/>
  <c r="AH535" s="1"/>
  <c r="AH536" s="1"/>
  <c r="AH537" s="1"/>
  <c r="AH538" s="1"/>
  <c r="AH539" s="1"/>
  <c r="AH540" s="1"/>
  <c r="AH541" s="1"/>
  <c r="AH542" s="1"/>
  <c r="AH543" s="1"/>
  <c r="U863"/>
  <c r="U909" s="1"/>
  <c r="V909" s="1"/>
  <c r="U815"/>
  <c r="V815" s="1"/>
  <c r="AG816"/>
  <c r="U723"/>
  <c r="U771"/>
  <c r="AK771"/>
  <c r="Y724"/>
  <c r="AG724"/>
  <c r="AG772"/>
  <c r="U773"/>
  <c r="AC725"/>
  <c r="AC773"/>
  <c r="AK725"/>
  <c r="AK773"/>
  <c r="Y726"/>
  <c r="U727"/>
  <c r="U775"/>
  <c r="AC727"/>
  <c r="AC775"/>
  <c r="Y728"/>
  <c r="Y776"/>
  <c r="AG728"/>
  <c r="AG776"/>
  <c r="U729"/>
  <c r="U777"/>
  <c r="AC729"/>
  <c r="AC777"/>
  <c r="AK729"/>
  <c r="AK777"/>
  <c r="AG730"/>
  <c r="AG778"/>
  <c r="U731"/>
  <c r="U779"/>
  <c r="AC731"/>
  <c r="AK731"/>
  <c r="AK779"/>
  <c r="Y732"/>
  <c r="Y780"/>
  <c r="U781"/>
  <c r="AC733"/>
  <c r="AC781"/>
  <c r="AK733"/>
  <c r="AK781"/>
  <c r="Y734"/>
  <c r="Y782"/>
  <c r="AG734"/>
  <c r="AG782"/>
  <c r="AK735"/>
  <c r="AK783"/>
  <c r="Y736"/>
  <c r="Y784"/>
  <c r="AG736"/>
  <c r="U737"/>
  <c r="U785"/>
  <c r="AC737"/>
  <c r="AC785"/>
  <c r="AK737"/>
  <c r="AK785"/>
  <c r="Y738"/>
  <c r="Y786"/>
  <c r="AG738"/>
  <c r="AG786"/>
  <c r="U739"/>
  <c r="U787"/>
  <c r="AC739"/>
  <c r="AC787"/>
  <c r="AK787"/>
  <c r="Y740"/>
  <c r="Y788"/>
  <c r="AG740"/>
  <c r="AG788"/>
  <c r="U789"/>
  <c r="AC741"/>
  <c r="AC789"/>
  <c r="AK741"/>
  <c r="AK789"/>
  <c r="Y742"/>
  <c r="Y790"/>
  <c r="U743"/>
  <c r="U791"/>
  <c r="AC743"/>
  <c r="AC791"/>
  <c r="AK743"/>
  <c r="AG744"/>
  <c r="AG792"/>
  <c r="U745"/>
  <c r="U793"/>
  <c r="AC745"/>
  <c r="AC793"/>
  <c r="AK745"/>
  <c r="AK793"/>
  <c r="Y746"/>
  <c r="Y794"/>
  <c r="AG746"/>
  <c r="AG794"/>
  <c r="U747"/>
  <c r="U795"/>
  <c r="AC747"/>
  <c r="AC795"/>
  <c r="Y748"/>
  <c r="Y796"/>
  <c r="AG748"/>
  <c r="AG796"/>
  <c r="U749"/>
  <c r="U797"/>
  <c r="AC749"/>
  <c r="AC797"/>
  <c r="AK749"/>
  <c r="AK797"/>
  <c r="Y750"/>
  <c r="Y798"/>
  <c r="AG750"/>
  <c r="AG798"/>
  <c r="U751"/>
  <c r="U799"/>
  <c r="AC799"/>
  <c r="AK751"/>
  <c r="AK799"/>
  <c r="Y752"/>
  <c r="Y800"/>
  <c r="AG752"/>
  <c r="AG800"/>
  <c r="U753"/>
  <c r="U801"/>
  <c r="AC753"/>
  <c r="AC801"/>
  <c r="AK753"/>
  <c r="AK801"/>
  <c r="Y754"/>
  <c r="Y802"/>
  <c r="AG754"/>
  <c r="AG802"/>
  <c r="U755"/>
  <c r="U803"/>
  <c r="AC755"/>
  <c r="AC803"/>
  <c r="AK755"/>
  <c r="AK803"/>
  <c r="Y756"/>
  <c r="Y804"/>
  <c r="AG756"/>
  <c r="AG804"/>
  <c r="U757"/>
  <c r="U805"/>
  <c r="AC757"/>
  <c r="AC805"/>
  <c r="AK757"/>
  <c r="AK805"/>
  <c r="Y758"/>
  <c r="Y806"/>
  <c r="AG758"/>
  <c r="AG806"/>
  <c r="U759"/>
  <c r="U807"/>
  <c r="AC807"/>
  <c r="AK759"/>
  <c r="AK807"/>
  <c r="Y760"/>
  <c r="Y808"/>
  <c r="AG760"/>
  <c r="AG808"/>
  <c r="U761"/>
  <c r="U809"/>
  <c r="AC761"/>
  <c r="AC809"/>
  <c r="AK761"/>
  <c r="AK809"/>
  <c r="Y762"/>
  <c r="Y810"/>
  <c r="AG762"/>
  <c r="AG810"/>
  <c r="U763"/>
  <c r="U811"/>
  <c r="AC763"/>
  <c r="AC811"/>
  <c r="AK763"/>
  <c r="AK811"/>
  <c r="Y764"/>
  <c r="Y812"/>
  <c r="AG764"/>
  <c r="AG812"/>
  <c r="Y627"/>
  <c r="Z627" s="1"/>
  <c r="Z628" s="1"/>
  <c r="AG627"/>
  <c r="AH627" s="1"/>
  <c r="AH628" s="1"/>
  <c r="AH629" s="1"/>
  <c r="AH630" s="1"/>
  <c r="U628"/>
  <c r="AC628"/>
  <c r="AD628" s="1"/>
  <c r="AK628"/>
  <c r="AL628" s="1"/>
  <c r="AL629" s="1"/>
  <c r="AL630" s="1"/>
  <c r="AL631" s="1"/>
  <c r="Y629"/>
  <c r="AG629"/>
  <c r="U630"/>
  <c r="AC630"/>
  <c r="AK630"/>
  <c r="Y631"/>
  <c r="AG631"/>
  <c r="U632"/>
  <c r="AC632"/>
  <c r="AK632"/>
  <c r="Y633"/>
  <c r="AG633"/>
  <c r="U634"/>
  <c r="AC634"/>
  <c r="AK634"/>
  <c r="Y635"/>
  <c r="AG635"/>
  <c r="U636"/>
  <c r="AC636"/>
  <c r="AK636"/>
  <c r="Y637"/>
  <c r="AG637"/>
  <c r="U638"/>
  <c r="AC638"/>
  <c r="AK638"/>
  <c r="Y639"/>
  <c r="AG639"/>
  <c r="U640"/>
  <c r="AC640"/>
  <c r="AK640"/>
  <c r="Y641"/>
  <c r="AG641"/>
  <c r="U642"/>
  <c r="AC642"/>
  <c r="AK642"/>
  <c r="Y643"/>
  <c r="AG643"/>
  <c r="U644"/>
  <c r="AC644"/>
  <c r="AK644"/>
  <c r="Y645"/>
  <c r="AG645"/>
  <c r="U646"/>
  <c r="AC646"/>
  <c r="AK646"/>
  <c r="Y647"/>
  <c r="AG647"/>
  <c r="U648"/>
  <c r="AC648"/>
  <c r="AK648"/>
  <c r="AG649"/>
  <c r="U650"/>
  <c r="AC650"/>
  <c r="AK650"/>
  <c r="Y651"/>
  <c r="AG651"/>
  <c r="AG653"/>
  <c r="Y655"/>
  <c r="AK656"/>
  <c r="AC658"/>
  <c r="AC909"/>
  <c r="AD909" s="1"/>
  <c r="Y910"/>
  <c r="U721"/>
  <c r="V721" s="1"/>
  <c r="V722" s="1"/>
  <c r="V723" s="1"/>
  <c r="V724" s="1"/>
  <c r="AG722"/>
  <c r="AC815"/>
  <c r="AD815" s="1"/>
  <c r="AC652"/>
  <c r="U654"/>
  <c r="AG655"/>
  <c r="Y657"/>
  <c r="AK658"/>
  <c r="U660"/>
  <c r="AK660"/>
  <c r="AG661"/>
  <c r="AC662"/>
  <c r="Y663"/>
  <c r="U664"/>
  <c r="AK664"/>
  <c r="AG665"/>
  <c r="AC666"/>
  <c r="Y667"/>
  <c r="U668"/>
  <c r="AK668"/>
  <c r="AG669"/>
  <c r="AC670"/>
  <c r="Y652"/>
  <c r="AG652"/>
  <c r="U653"/>
  <c r="AC653"/>
  <c r="AK653"/>
  <c r="Y654"/>
  <c r="AG654"/>
  <c r="U655"/>
  <c r="AC655"/>
  <c r="AK655"/>
  <c r="Y656"/>
  <c r="AG656"/>
  <c r="U657"/>
  <c r="AK657"/>
  <c r="Y658"/>
  <c r="AG658"/>
  <c r="U659"/>
  <c r="AC659"/>
  <c r="AK659"/>
  <c r="Y660"/>
  <c r="AG660"/>
  <c r="U661"/>
  <c r="AC661"/>
  <c r="AK661"/>
  <c r="Y662"/>
  <c r="AG662"/>
  <c r="U663"/>
  <c r="AC663"/>
  <c r="AK663"/>
  <c r="Y664"/>
  <c r="AG664"/>
  <c r="U665"/>
  <c r="AK665"/>
  <c r="Y666"/>
  <c r="AG666"/>
  <c r="U667"/>
  <c r="AC667"/>
  <c r="AK667"/>
  <c r="Y668"/>
  <c r="AG668"/>
  <c r="U669"/>
  <c r="AC669"/>
  <c r="AK669"/>
  <c r="Y670"/>
  <c r="AG670"/>
  <c r="AK652"/>
  <c r="AC654"/>
  <c r="U656"/>
  <c r="AG657"/>
  <c r="Y659"/>
  <c r="AC721"/>
  <c r="AD721" s="1"/>
  <c r="AD722" s="1"/>
  <c r="Y722"/>
  <c r="Y816"/>
  <c r="B910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A861" s="1"/>
  <c r="J910"/>
  <c r="J911" s="1"/>
  <c r="J912" s="1"/>
  <c r="J913" s="1"/>
  <c r="J914" s="1"/>
  <c r="J915" s="1"/>
  <c r="J916" s="1"/>
  <c r="J917" s="1"/>
  <c r="J918" s="1"/>
  <c r="J919" s="1"/>
  <c r="J920" s="1"/>
  <c r="J921" s="1"/>
  <c r="J922" s="1"/>
  <c r="J923" s="1"/>
  <c r="J924" s="1"/>
  <c r="J925" s="1"/>
  <c r="J926" s="1"/>
  <c r="J927" s="1"/>
  <c r="J928" s="1"/>
  <c r="J929" s="1"/>
  <c r="J930" s="1"/>
  <c r="J931" s="1"/>
  <c r="J932" s="1"/>
  <c r="J933" s="1"/>
  <c r="J934" s="1"/>
  <c r="J935" s="1"/>
  <c r="J936" s="1"/>
  <c r="J937" s="1"/>
  <c r="J938" s="1"/>
  <c r="J939" s="1"/>
  <c r="J940" s="1"/>
  <c r="J941" s="1"/>
  <c r="J942" s="1"/>
  <c r="J943" s="1"/>
  <c r="J944" s="1"/>
  <c r="J945" s="1"/>
  <c r="J946" s="1"/>
  <c r="J947" s="1"/>
  <c r="J948" s="1"/>
  <c r="J949" s="1"/>
  <c r="J950" s="1"/>
  <c r="J951" s="1"/>
  <c r="J952" s="1"/>
  <c r="I861" s="1"/>
  <c r="R910"/>
  <c r="R911" s="1"/>
  <c r="R912" s="1"/>
  <c r="R913" s="1"/>
  <c r="R914" s="1"/>
  <c r="R915" s="1"/>
  <c r="R916" s="1"/>
  <c r="R917" s="1"/>
  <c r="R918" s="1"/>
  <c r="R919" s="1"/>
  <c r="R920" s="1"/>
  <c r="R921" s="1"/>
  <c r="R922" s="1"/>
  <c r="R923" s="1"/>
  <c r="R924" s="1"/>
  <c r="R925" s="1"/>
  <c r="R926" s="1"/>
  <c r="R927" s="1"/>
  <c r="R928" s="1"/>
  <c r="R929" s="1"/>
  <c r="R930" s="1"/>
  <c r="R931" s="1"/>
  <c r="R932" s="1"/>
  <c r="R933" s="1"/>
  <c r="R934" s="1"/>
  <c r="R935" s="1"/>
  <c r="R936" s="1"/>
  <c r="R937" s="1"/>
  <c r="R938" s="1"/>
  <c r="R939" s="1"/>
  <c r="R940" s="1"/>
  <c r="R941" s="1"/>
  <c r="R942" s="1"/>
  <c r="R943" s="1"/>
  <c r="R944" s="1"/>
  <c r="R945" s="1"/>
  <c r="R946" s="1"/>
  <c r="R947" s="1"/>
  <c r="R948" s="1"/>
  <c r="R949" s="1"/>
  <c r="R950" s="1"/>
  <c r="R951" s="1"/>
  <c r="R952" s="1"/>
  <c r="Q861" s="1"/>
  <c r="BA890" l="1"/>
  <c r="BA936" s="1"/>
  <c r="BA842"/>
  <c r="BA749"/>
  <c r="BA797"/>
  <c r="AO797"/>
  <c r="AO749"/>
  <c r="BE654"/>
  <c r="BE702"/>
  <c r="AW680"/>
  <c r="AW632"/>
  <c r="AW887"/>
  <c r="AW933" s="1"/>
  <c r="AW839"/>
  <c r="BE885"/>
  <c r="BE931" s="1"/>
  <c r="BE837"/>
  <c r="AO881"/>
  <c r="AO927" s="1"/>
  <c r="AO833"/>
  <c r="BE869"/>
  <c r="BE915" s="1"/>
  <c r="BE821"/>
  <c r="AO817"/>
  <c r="AO865"/>
  <c r="AO911" s="1"/>
  <c r="AW815"/>
  <c r="AX815" s="1"/>
  <c r="AW863"/>
  <c r="AW909" s="1"/>
  <c r="AX909" s="1"/>
  <c r="AW895"/>
  <c r="AW941" s="1"/>
  <c r="AW847"/>
  <c r="AW806"/>
  <c r="AW758"/>
  <c r="AS759"/>
  <c r="AS807"/>
  <c r="AO695"/>
  <c r="AO647"/>
  <c r="BA681"/>
  <c r="BA633"/>
  <c r="AO810"/>
  <c r="AO762"/>
  <c r="AS809"/>
  <c r="AS761"/>
  <c r="BA807"/>
  <c r="BA759"/>
  <c r="BA803"/>
  <c r="BA755"/>
  <c r="AO802"/>
  <c r="AO754"/>
  <c r="AW800"/>
  <c r="AW752"/>
  <c r="AS745"/>
  <c r="AS793"/>
  <c r="BE883"/>
  <c r="BE929" s="1"/>
  <c r="BE835"/>
  <c r="BE738"/>
  <c r="BE786"/>
  <c r="AS878"/>
  <c r="AS924" s="1"/>
  <c r="AS830"/>
  <c r="BE734"/>
  <c r="BE782"/>
  <c r="BA731"/>
  <c r="BA779"/>
  <c r="AS775"/>
  <c r="AS727"/>
  <c r="BE772"/>
  <c r="BE724"/>
  <c r="BE722"/>
  <c r="BE770"/>
  <c r="BA716"/>
  <c r="BA668"/>
  <c r="AO709"/>
  <c r="AO661"/>
  <c r="AO691"/>
  <c r="AO643"/>
  <c r="BA782"/>
  <c r="BA734"/>
  <c r="AS678"/>
  <c r="AS630"/>
  <c r="BE769"/>
  <c r="BE721"/>
  <c r="BF721" s="1"/>
  <c r="BF722" s="1"/>
  <c r="BF723" s="1"/>
  <c r="BF724" s="1"/>
  <c r="BF725" s="1"/>
  <c r="AW811"/>
  <c r="AW763"/>
  <c r="AS751"/>
  <c r="AS799"/>
  <c r="AO654"/>
  <c r="AO702"/>
  <c r="AS689"/>
  <c r="AS641"/>
  <c r="AO707"/>
  <c r="AO659"/>
  <c r="BA743"/>
  <c r="BA791"/>
  <c r="AW681"/>
  <c r="AW633"/>
  <c r="BE760"/>
  <c r="BE808"/>
  <c r="BE662"/>
  <c r="BE710"/>
  <c r="AW656"/>
  <c r="AW704"/>
  <c r="AS687"/>
  <c r="AS639"/>
  <c r="BA679"/>
  <c r="BA631"/>
  <c r="BA695"/>
  <c r="BA647"/>
  <c r="BE752"/>
  <c r="BE800"/>
  <c r="BA706"/>
  <c r="BA658"/>
  <c r="AO690"/>
  <c r="AO642"/>
  <c r="AW812"/>
  <c r="AW764"/>
  <c r="AO905"/>
  <c r="AO951" s="1"/>
  <c r="AO857"/>
  <c r="BE806"/>
  <c r="BE758"/>
  <c r="BE899"/>
  <c r="BE945" s="1"/>
  <c r="BE851"/>
  <c r="BA898"/>
  <c r="BA944" s="1"/>
  <c r="BA850"/>
  <c r="BA896"/>
  <c r="BA942" s="1"/>
  <c r="BA848"/>
  <c r="AS894"/>
  <c r="AS940" s="1"/>
  <c r="AS846"/>
  <c r="AW744"/>
  <c r="AW792"/>
  <c r="AO742"/>
  <c r="AO790"/>
  <c r="BE788"/>
  <c r="BE740"/>
  <c r="AW881"/>
  <c r="AW927" s="1"/>
  <c r="AW833"/>
  <c r="BA880"/>
  <c r="BA926" s="1"/>
  <c r="BA832"/>
  <c r="BA785"/>
  <c r="BA737"/>
  <c r="BA735"/>
  <c r="BA783"/>
  <c r="BA781"/>
  <c r="BA733"/>
  <c r="AO875"/>
  <c r="AO921" s="1"/>
  <c r="AO827"/>
  <c r="AW778"/>
  <c r="AW730"/>
  <c r="AW728"/>
  <c r="AW776"/>
  <c r="BE867"/>
  <c r="BE913" s="1"/>
  <c r="BE819"/>
  <c r="AW865"/>
  <c r="AW911" s="1"/>
  <c r="AW817"/>
  <c r="AO722"/>
  <c r="AO770"/>
  <c r="AS890"/>
  <c r="AS936" s="1"/>
  <c r="AS842"/>
  <c r="AO887"/>
  <c r="AO933" s="1"/>
  <c r="AO839"/>
  <c r="BA809"/>
  <c r="BA761"/>
  <c r="BE700"/>
  <c r="BE652"/>
  <c r="BA683"/>
  <c r="BA635"/>
  <c r="AS675"/>
  <c r="AS627"/>
  <c r="AT627" s="1"/>
  <c r="AT628" s="1"/>
  <c r="BA882"/>
  <c r="BA928" s="1"/>
  <c r="BA834"/>
  <c r="AW879"/>
  <c r="AW925" s="1"/>
  <c r="AW831"/>
  <c r="BA874"/>
  <c r="BA920" s="1"/>
  <c r="BA826"/>
  <c r="AS868"/>
  <c r="AS914" s="1"/>
  <c r="AS820"/>
  <c r="AW715"/>
  <c r="AW667"/>
  <c r="AW649"/>
  <c r="AW697"/>
  <c r="AW740"/>
  <c r="AW788"/>
  <c r="BA684"/>
  <c r="BA636"/>
  <c r="AS776"/>
  <c r="AS728"/>
  <c r="BA798"/>
  <c r="BA750"/>
  <c r="AW713"/>
  <c r="AW665"/>
  <c r="BE705"/>
  <c r="BE657"/>
  <c r="BE730"/>
  <c r="BE778"/>
  <c r="AS808"/>
  <c r="AS760"/>
  <c r="AW754"/>
  <c r="AW802"/>
  <c r="BA693"/>
  <c r="BA645"/>
  <c r="AO686"/>
  <c r="AO638"/>
  <c r="BA718"/>
  <c r="BA670"/>
  <c r="BA700"/>
  <c r="BA652"/>
  <c r="BE785"/>
  <c r="BE737"/>
  <c r="AO675"/>
  <c r="AO627"/>
  <c r="AP627" s="1"/>
  <c r="AP628" s="1"/>
  <c r="AP629" s="1"/>
  <c r="AP630" s="1"/>
  <c r="AP631" s="1"/>
  <c r="AP632" s="1"/>
  <c r="AP633" s="1"/>
  <c r="AP634" s="1"/>
  <c r="AP635" s="1"/>
  <c r="AP636" s="1"/>
  <c r="AP637" s="1"/>
  <c r="AP638" s="1"/>
  <c r="AP639" s="1"/>
  <c r="AP640" s="1"/>
  <c r="AP641" s="1"/>
  <c r="AP642" s="1"/>
  <c r="AP643" s="1"/>
  <c r="AP644" s="1"/>
  <c r="AP645" s="1"/>
  <c r="AP646" s="1"/>
  <c r="AP647" s="1"/>
  <c r="AP648" s="1"/>
  <c r="AP649" s="1"/>
  <c r="AP650" s="1"/>
  <c r="AP651" s="1"/>
  <c r="AP652" s="1"/>
  <c r="AP653" s="1"/>
  <c r="AP654" s="1"/>
  <c r="AP655" s="1"/>
  <c r="AP656" s="1"/>
  <c r="AP657" s="1"/>
  <c r="AP658" s="1"/>
  <c r="AP659" s="1"/>
  <c r="AP660" s="1"/>
  <c r="AP661" s="1"/>
  <c r="AP662" s="1"/>
  <c r="AP663" s="1"/>
  <c r="AP664" s="1"/>
  <c r="AP665" s="1"/>
  <c r="AP666" s="1"/>
  <c r="AP667" s="1"/>
  <c r="AP668" s="1"/>
  <c r="AP669" s="1"/>
  <c r="AP670" s="1"/>
  <c r="AO579" s="1"/>
  <c r="AS791"/>
  <c r="AS743"/>
  <c r="AO756"/>
  <c r="AO804"/>
  <c r="BA790"/>
  <c r="BA742"/>
  <c r="AO713"/>
  <c r="AO665"/>
  <c r="AW648"/>
  <c r="AW696"/>
  <c r="AW871"/>
  <c r="AW917" s="1"/>
  <c r="AW823"/>
  <c r="BA818"/>
  <c r="BA866"/>
  <c r="BA912" s="1"/>
  <c r="BE812"/>
  <c r="BE764"/>
  <c r="AO800"/>
  <c r="AO752"/>
  <c r="BE709"/>
  <c r="BE661"/>
  <c r="BE686"/>
  <c r="BE638"/>
  <c r="AS677"/>
  <c r="AS629"/>
  <c r="BE810"/>
  <c r="BE762"/>
  <c r="BE903"/>
  <c r="BE949" s="1"/>
  <c r="BE855"/>
  <c r="AO903"/>
  <c r="AO949" s="1"/>
  <c r="AO855"/>
  <c r="AW808"/>
  <c r="AW760"/>
  <c r="AO806"/>
  <c r="AO758"/>
  <c r="AW804"/>
  <c r="AW756"/>
  <c r="AW897"/>
  <c r="AW943" s="1"/>
  <c r="AW849"/>
  <c r="AS801"/>
  <c r="AS753"/>
  <c r="AS741"/>
  <c r="AS789"/>
  <c r="BE784"/>
  <c r="BE736"/>
  <c r="AS874"/>
  <c r="AS920" s="1"/>
  <c r="AS826"/>
  <c r="AS729"/>
  <c r="AS777"/>
  <c r="AO776"/>
  <c r="AO728"/>
  <c r="BA868"/>
  <c r="BA914" s="1"/>
  <c r="BA820"/>
  <c r="AS725"/>
  <c r="AS773"/>
  <c r="BA864"/>
  <c r="BA910" s="1"/>
  <c r="BA816"/>
  <c r="BA769"/>
  <c r="BA721"/>
  <c r="BB721" s="1"/>
  <c r="BB722" s="1"/>
  <c r="AW893"/>
  <c r="AW939" s="1"/>
  <c r="AW845"/>
  <c r="BE703"/>
  <c r="BE655"/>
  <c r="AW795"/>
  <c r="AW747"/>
  <c r="AO734"/>
  <c r="AO782"/>
  <c r="BE696"/>
  <c r="BE648"/>
  <c r="BA677"/>
  <c r="BA629"/>
  <c r="AS712"/>
  <c r="AS664"/>
  <c r="AS792"/>
  <c r="AS744"/>
  <c r="AS669"/>
  <c r="AS717"/>
  <c r="BE801"/>
  <c r="BE753"/>
  <c r="AO700"/>
  <c r="AO652"/>
  <c r="AW692"/>
  <c r="AW644"/>
  <c r="BA757"/>
  <c r="BA805"/>
  <c r="BA659"/>
  <c r="BA707"/>
  <c r="AO684"/>
  <c r="AO636"/>
  <c r="AW794"/>
  <c r="AW746"/>
  <c r="AW762"/>
  <c r="AW810"/>
  <c r="BE793"/>
  <c r="BE745"/>
  <c r="BA651"/>
  <c r="BA699"/>
  <c r="AS906"/>
  <c r="AS952" s="1"/>
  <c r="AS858"/>
  <c r="BA811"/>
  <c r="BA763"/>
  <c r="BE901"/>
  <c r="BE947" s="1"/>
  <c r="BE853"/>
  <c r="BA900"/>
  <c r="BA946" s="1"/>
  <c r="BA852"/>
  <c r="AS805"/>
  <c r="AS757"/>
  <c r="BE802"/>
  <c r="BE754"/>
  <c r="BA799"/>
  <c r="BA751"/>
  <c r="BE798"/>
  <c r="BE750"/>
  <c r="AW748"/>
  <c r="AW796"/>
  <c r="BA747"/>
  <c r="BA795"/>
  <c r="AO788"/>
  <c r="AO740"/>
  <c r="AO738"/>
  <c r="AO786"/>
  <c r="AW877"/>
  <c r="AW923" s="1"/>
  <c r="AW829"/>
  <c r="AW782"/>
  <c r="AW734"/>
  <c r="AW732"/>
  <c r="AW780"/>
  <c r="AS779"/>
  <c r="AS731"/>
  <c r="BE871"/>
  <c r="BE917" s="1"/>
  <c r="BE823"/>
  <c r="AO871"/>
  <c r="AO917" s="1"/>
  <c r="AO823"/>
  <c r="AO726"/>
  <c r="AO774"/>
  <c r="AO772"/>
  <c r="AO724"/>
  <c r="AS803"/>
  <c r="AS755"/>
  <c r="AS716"/>
  <c r="AS668"/>
  <c r="AS693"/>
  <c r="AS645"/>
  <c r="AW678"/>
  <c r="AW630"/>
  <c r="AO889"/>
  <c r="AO935" s="1"/>
  <c r="AO841"/>
  <c r="AS884"/>
  <c r="AS930" s="1"/>
  <c r="AS836"/>
  <c r="BE877"/>
  <c r="BE923" s="1"/>
  <c r="BE829"/>
  <c r="AS876"/>
  <c r="AS922" s="1"/>
  <c r="AS828"/>
  <c r="AO873"/>
  <c r="AO919" s="1"/>
  <c r="AO825"/>
  <c r="AS710"/>
  <c r="AS662"/>
  <c r="AO764"/>
  <c r="AO812"/>
  <c r="AO666"/>
  <c r="AO714"/>
  <c r="AW690"/>
  <c r="AW642"/>
  <c r="AW676"/>
  <c r="AW628"/>
  <c r="AX628" s="1"/>
  <c r="AX629" s="1"/>
  <c r="AX630" s="1"/>
  <c r="AX631" s="1"/>
  <c r="AX632" s="1"/>
  <c r="AX633" s="1"/>
  <c r="AX634" s="1"/>
  <c r="AX635" s="1"/>
  <c r="AX636" s="1"/>
  <c r="AX637" s="1"/>
  <c r="AX638" s="1"/>
  <c r="AX639" s="1"/>
  <c r="AX640" s="1"/>
  <c r="AX641" s="1"/>
  <c r="AX642" s="1"/>
  <c r="AX643" s="1"/>
  <c r="AX644" s="1"/>
  <c r="AX645" s="1"/>
  <c r="AX646" s="1"/>
  <c r="AX647" s="1"/>
  <c r="AX648" s="1"/>
  <c r="AX649" s="1"/>
  <c r="AX650" s="1"/>
  <c r="AX651" s="1"/>
  <c r="AX652" s="1"/>
  <c r="AX653" s="1"/>
  <c r="AX654" s="1"/>
  <c r="AX655" s="1"/>
  <c r="AX656" s="1"/>
  <c r="AX657" s="1"/>
  <c r="AX658" s="1"/>
  <c r="AX659" s="1"/>
  <c r="AX660" s="1"/>
  <c r="AX661" s="1"/>
  <c r="AX662" s="1"/>
  <c r="AX663" s="1"/>
  <c r="AX664" s="1"/>
  <c r="AX665" s="1"/>
  <c r="AX666" s="1"/>
  <c r="AX667" s="1"/>
  <c r="AX668" s="1"/>
  <c r="AX669" s="1"/>
  <c r="AX670" s="1"/>
  <c r="AW579" s="1"/>
  <c r="AS694"/>
  <c r="AS646"/>
  <c r="AW779"/>
  <c r="AW731"/>
  <c r="BE650"/>
  <c r="BE698"/>
  <c r="BE680"/>
  <c r="BE632"/>
  <c r="AO805"/>
  <c r="AO757"/>
  <c r="AS703"/>
  <c r="AS655"/>
  <c r="BE682"/>
  <c r="BE634"/>
  <c r="AS737"/>
  <c r="AS785"/>
  <c r="BB555"/>
  <c r="BB556" s="1"/>
  <c r="BB557" s="1"/>
  <c r="BB558" s="1"/>
  <c r="BB559" s="1"/>
  <c r="BB560" s="1"/>
  <c r="BB561" s="1"/>
  <c r="BB562" s="1"/>
  <c r="BB563" s="1"/>
  <c r="BB564" s="1"/>
  <c r="BB565" s="1"/>
  <c r="BB566" s="1"/>
  <c r="BB567" s="1"/>
  <c r="BB568" s="1"/>
  <c r="BB569" s="1"/>
  <c r="BB570" s="1"/>
  <c r="BB571" s="1"/>
  <c r="BB572" s="1"/>
  <c r="BB573" s="1"/>
  <c r="BB574" s="1"/>
  <c r="BB575" s="1"/>
  <c r="BB576" s="1"/>
  <c r="BA485" s="1"/>
  <c r="BF542"/>
  <c r="BF543" s="1"/>
  <c r="BF544" s="1"/>
  <c r="BF545" s="1"/>
  <c r="BF546" s="1"/>
  <c r="BF547" s="1"/>
  <c r="BF548" s="1"/>
  <c r="BF549" s="1"/>
  <c r="BF550" s="1"/>
  <c r="BF551" s="1"/>
  <c r="BF552" s="1"/>
  <c r="BF553" s="1"/>
  <c r="BF554" s="1"/>
  <c r="BF555" s="1"/>
  <c r="BF556" s="1"/>
  <c r="BF557" s="1"/>
  <c r="BF558" s="1"/>
  <c r="BF559" s="1"/>
  <c r="BF560" s="1"/>
  <c r="BF561" s="1"/>
  <c r="BF562" s="1"/>
  <c r="BF563" s="1"/>
  <c r="BF564" s="1"/>
  <c r="BF565" s="1"/>
  <c r="BF566" s="1"/>
  <c r="BF567" s="1"/>
  <c r="BF568" s="1"/>
  <c r="BF569" s="1"/>
  <c r="BF570" s="1"/>
  <c r="BF571" s="1"/>
  <c r="BF572" s="1"/>
  <c r="BF573" s="1"/>
  <c r="BF574" s="1"/>
  <c r="BF575" s="1"/>
  <c r="BF576" s="1"/>
  <c r="BE485" s="1"/>
  <c r="C149" i="1" s="1"/>
  <c r="BF628" i="2"/>
  <c r="BF629" s="1"/>
  <c r="BF630" s="1"/>
  <c r="BF631" s="1"/>
  <c r="AX543"/>
  <c r="AX544" s="1"/>
  <c r="AX545" s="1"/>
  <c r="AX546" s="1"/>
  <c r="AX547" s="1"/>
  <c r="AX548" s="1"/>
  <c r="AX549" s="1"/>
  <c r="AX550" s="1"/>
  <c r="AX551" s="1"/>
  <c r="AX552" s="1"/>
  <c r="AX553" s="1"/>
  <c r="AX554" s="1"/>
  <c r="AX555" s="1"/>
  <c r="AX556" s="1"/>
  <c r="AX557" s="1"/>
  <c r="AX558" s="1"/>
  <c r="AX559" s="1"/>
  <c r="AX560" s="1"/>
  <c r="AX561" s="1"/>
  <c r="AX562" s="1"/>
  <c r="AX563" s="1"/>
  <c r="AX564" s="1"/>
  <c r="AX565" s="1"/>
  <c r="AX566" s="1"/>
  <c r="AX567" s="1"/>
  <c r="AX568" s="1"/>
  <c r="AX569" s="1"/>
  <c r="AX570" s="1"/>
  <c r="AX571" s="1"/>
  <c r="AX572" s="1"/>
  <c r="AX573" s="1"/>
  <c r="AX574" s="1"/>
  <c r="AX575" s="1"/>
  <c r="AX576" s="1"/>
  <c r="AW485" s="1"/>
  <c r="BB628"/>
  <c r="BB629" s="1"/>
  <c r="BB630" s="1"/>
  <c r="AP537"/>
  <c r="AP538" s="1"/>
  <c r="AP539" s="1"/>
  <c r="AP540" s="1"/>
  <c r="AP541" s="1"/>
  <c r="AP542" s="1"/>
  <c r="AP543" s="1"/>
  <c r="AP544" s="1"/>
  <c r="AP545" s="1"/>
  <c r="AP546" s="1"/>
  <c r="AP547" s="1"/>
  <c r="AP548" s="1"/>
  <c r="AP549" s="1"/>
  <c r="AP550" s="1"/>
  <c r="AP551" s="1"/>
  <c r="AP552" s="1"/>
  <c r="AP553" s="1"/>
  <c r="AP554" s="1"/>
  <c r="AP555" s="1"/>
  <c r="AP556" s="1"/>
  <c r="AP557" s="1"/>
  <c r="AP558" s="1"/>
  <c r="AP559" s="1"/>
  <c r="AP560" s="1"/>
  <c r="AP561" s="1"/>
  <c r="AP562" s="1"/>
  <c r="AP563" s="1"/>
  <c r="AP564" s="1"/>
  <c r="AP565" s="1"/>
  <c r="AP566" s="1"/>
  <c r="AP567" s="1"/>
  <c r="AP568" s="1"/>
  <c r="AP569" s="1"/>
  <c r="AP570" s="1"/>
  <c r="AP571" s="1"/>
  <c r="AP572" s="1"/>
  <c r="AP573" s="1"/>
  <c r="AP574" s="1"/>
  <c r="AP575" s="1"/>
  <c r="AP576" s="1"/>
  <c r="AO485" s="1"/>
  <c r="AO798"/>
  <c r="AO750"/>
  <c r="BE687"/>
  <c r="BE639"/>
  <c r="AO773"/>
  <c r="AO725"/>
  <c r="AK721"/>
  <c r="AL721" s="1"/>
  <c r="AL722" s="1"/>
  <c r="AL723" s="1"/>
  <c r="AL724" s="1"/>
  <c r="AL725" s="1"/>
  <c r="AL726" s="1"/>
  <c r="AL727" s="1"/>
  <c r="AL728" s="1"/>
  <c r="AL729" s="1"/>
  <c r="AL730" s="1"/>
  <c r="AL731" s="1"/>
  <c r="AL732" s="1"/>
  <c r="AL733" s="1"/>
  <c r="AL734" s="1"/>
  <c r="AL735" s="1"/>
  <c r="AL736" s="1"/>
  <c r="AL737" s="1"/>
  <c r="AL738" s="1"/>
  <c r="AL739" s="1"/>
  <c r="AL740" s="1"/>
  <c r="AL741" s="1"/>
  <c r="AL742" s="1"/>
  <c r="AL743" s="1"/>
  <c r="AL744" s="1"/>
  <c r="AL745" s="1"/>
  <c r="AL746" s="1"/>
  <c r="AL747" s="1"/>
  <c r="AL748" s="1"/>
  <c r="AL749" s="1"/>
  <c r="AL750" s="1"/>
  <c r="AL751" s="1"/>
  <c r="AL752" s="1"/>
  <c r="AL753" s="1"/>
  <c r="AL754" s="1"/>
  <c r="AL755" s="1"/>
  <c r="AL756" s="1"/>
  <c r="AL757" s="1"/>
  <c r="AL758" s="1"/>
  <c r="AL759" s="1"/>
  <c r="AL760" s="1"/>
  <c r="AL761" s="1"/>
  <c r="AL762" s="1"/>
  <c r="AL763" s="1"/>
  <c r="AL764" s="1"/>
  <c r="AK673" s="1"/>
  <c r="AL632"/>
  <c r="AL633" s="1"/>
  <c r="AL634" s="1"/>
  <c r="AL635" s="1"/>
  <c r="AL636" s="1"/>
  <c r="AL637" s="1"/>
  <c r="AL638" s="1"/>
  <c r="AL639" s="1"/>
  <c r="AL640" s="1"/>
  <c r="AL641" s="1"/>
  <c r="AL642" s="1"/>
  <c r="AL643" s="1"/>
  <c r="AL644" s="1"/>
  <c r="AL645" s="1"/>
  <c r="AL646" s="1"/>
  <c r="AL647" s="1"/>
  <c r="AL648" s="1"/>
  <c r="AL649" s="1"/>
  <c r="AL650" s="1"/>
  <c r="AL651" s="1"/>
  <c r="AL652" s="1"/>
  <c r="AL653" s="1"/>
  <c r="AL654" s="1"/>
  <c r="AL655" s="1"/>
  <c r="AL656" s="1"/>
  <c r="AL657" s="1"/>
  <c r="AL658" s="1"/>
  <c r="AL659" s="1"/>
  <c r="AL660" s="1"/>
  <c r="AL661" s="1"/>
  <c r="AL662" s="1"/>
  <c r="AL663" s="1"/>
  <c r="AL664" s="1"/>
  <c r="AL665" s="1"/>
  <c r="AL666" s="1"/>
  <c r="AL667" s="1"/>
  <c r="AL668" s="1"/>
  <c r="AL669" s="1"/>
  <c r="AL670" s="1"/>
  <c r="AK579" s="1"/>
  <c r="AK747"/>
  <c r="AK727"/>
  <c r="AK863"/>
  <c r="AK909" s="1"/>
  <c r="AL909" s="1"/>
  <c r="AL910" s="1"/>
  <c r="AL911" s="1"/>
  <c r="AL912" s="1"/>
  <c r="AL913" s="1"/>
  <c r="AL914" s="1"/>
  <c r="AL915" s="1"/>
  <c r="AL916" s="1"/>
  <c r="AL917" s="1"/>
  <c r="AL918" s="1"/>
  <c r="AL919" s="1"/>
  <c r="AL920" s="1"/>
  <c r="AL921" s="1"/>
  <c r="AL922" s="1"/>
  <c r="AL923" s="1"/>
  <c r="AK808"/>
  <c r="AK854" s="1"/>
  <c r="AK748"/>
  <c r="AL543"/>
  <c r="AL544" s="1"/>
  <c r="AL545" s="1"/>
  <c r="AL546" s="1"/>
  <c r="AL547" s="1"/>
  <c r="AL548" s="1"/>
  <c r="AL549" s="1"/>
  <c r="AL550" s="1"/>
  <c r="AL551" s="1"/>
  <c r="AL552" s="1"/>
  <c r="AL553" s="1"/>
  <c r="AL554" s="1"/>
  <c r="AL555" s="1"/>
  <c r="AL556" s="1"/>
  <c r="AL557" s="1"/>
  <c r="AL558" s="1"/>
  <c r="AL559" s="1"/>
  <c r="AL560" s="1"/>
  <c r="AL561" s="1"/>
  <c r="AL562" s="1"/>
  <c r="AL563" s="1"/>
  <c r="AL564" s="1"/>
  <c r="AL565" s="1"/>
  <c r="AL566" s="1"/>
  <c r="AL567" s="1"/>
  <c r="AL568" s="1"/>
  <c r="AL569" s="1"/>
  <c r="AL570" s="1"/>
  <c r="AL571" s="1"/>
  <c r="AL572" s="1"/>
  <c r="AL573" s="1"/>
  <c r="AL574" s="1"/>
  <c r="AL575" s="1"/>
  <c r="AL576" s="1"/>
  <c r="AK485" s="1"/>
  <c r="AG742"/>
  <c r="AH544"/>
  <c r="AH545" s="1"/>
  <c r="AH546" s="1"/>
  <c r="AH547" s="1"/>
  <c r="AH548" s="1"/>
  <c r="AH549" s="1"/>
  <c r="AH550" s="1"/>
  <c r="AH551" s="1"/>
  <c r="AH552" s="1"/>
  <c r="AH553" s="1"/>
  <c r="AH554" s="1"/>
  <c r="AH555" s="1"/>
  <c r="AH556" s="1"/>
  <c r="AH557" s="1"/>
  <c r="AH558" s="1"/>
  <c r="AH559" s="1"/>
  <c r="AH560" s="1"/>
  <c r="AH561" s="1"/>
  <c r="AH562" s="1"/>
  <c r="AH563" s="1"/>
  <c r="AH564" s="1"/>
  <c r="AH565" s="1"/>
  <c r="AH566" s="1"/>
  <c r="AH567" s="1"/>
  <c r="AH568" s="1"/>
  <c r="AH569" s="1"/>
  <c r="AH570" s="1"/>
  <c r="AH571" s="1"/>
  <c r="AH572" s="1"/>
  <c r="AH573" s="1"/>
  <c r="AH574" s="1"/>
  <c r="AH575" s="1"/>
  <c r="AH576" s="1"/>
  <c r="AG485" s="1"/>
  <c r="AG638"/>
  <c r="AG686"/>
  <c r="AH631"/>
  <c r="AH632" s="1"/>
  <c r="AH633" s="1"/>
  <c r="AH634" s="1"/>
  <c r="AH635" s="1"/>
  <c r="AH636" s="1"/>
  <c r="AH637" s="1"/>
  <c r="AH638" s="1"/>
  <c r="AH639" s="1"/>
  <c r="AH640" s="1"/>
  <c r="AH641" s="1"/>
  <c r="AH642" s="1"/>
  <c r="AH643" s="1"/>
  <c r="AH644" s="1"/>
  <c r="AH645" s="1"/>
  <c r="AH646" s="1"/>
  <c r="AH647" s="1"/>
  <c r="AH648" s="1"/>
  <c r="AH649" s="1"/>
  <c r="AH650" s="1"/>
  <c r="AH651" s="1"/>
  <c r="AH652" s="1"/>
  <c r="AH653" s="1"/>
  <c r="AH654" s="1"/>
  <c r="AH655" s="1"/>
  <c r="AH656" s="1"/>
  <c r="AH657" s="1"/>
  <c r="AH658" s="1"/>
  <c r="AH659" s="1"/>
  <c r="AH660" s="1"/>
  <c r="AH661" s="1"/>
  <c r="AH662" s="1"/>
  <c r="AH663" s="1"/>
  <c r="AH664" s="1"/>
  <c r="AH665" s="1"/>
  <c r="AH666" s="1"/>
  <c r="AH667" s="1"/>
  <c r="AH668" s="1"/>
  <c r="AH669" s="1"/>
  <c r="AH670" s="1"/>
  <c r="AG579" s="1"/>
  <c r="AG726"/>
  <c r="AC665"/>
  <c r="AC657"/>
  <c r="AD629"/>
  <c r="AD630" s="1"/>
  <c r="AD631" s="1"/>
  <c r="AD632" s="1"/>
  <c r="AD633" s="1"/>
  <c r="AD634" s="1"/>
  <c r="AD635" s="1"/>
  <c r="AD636" s="1"/>
  <c r="AD637" s="1"/>
  <c r="AD638" s="1"/>
  <c r="AD639" s="1"/>
  <c r="AD640" s="1"/>
  <c r="AD641" s="1"/>
  <c r="AD642" s="1"/>
  <c r="AD643" s="1"/>
  <c r="AD644" s="1"/>
  <c r="AD645" s="1"/>
  <c r="AD646" s="1"/>
  <c r="AD647" s="1"/>
  <c r="AD648" s="1"/>
  <c r="AD649" s="1"/>
  <c r="AD650" s="1"/>
  <c r="AD651" s="1"/>
  <c r="AD652" s="1"/>
  <c r="AD653" s="1"/>
  <c r="AD654" s="1"/>
  <c r="AD655" s="1"/>
  <c r="AD656" s="1"/>
  <c r="AC735"/>
  <c r="AC723"/>
  <c r="AD723" s="1"/>
  <c r="AD724" s="1"/>
  <c r="AD725" s="1"/>
  <c r="AD726" s="1"/>
  <c r="AD727" s="1"/>
  <c r="AD728" s="1"/>
  <c r="AD729" s="1"/>
  <c r="AD730" s="1"/>
  <c r="AD731" s="1"/>
  <c r="AD732" s="1"/>
  <c r="AD733" s="1"/>
  <c r="AD734" s="1"/>
  <c r="AD735" s="1"/>
  <c r="AD736" s="1"/>
  <c r="AD737" s="1"/>
  <c r="AD738" s="1"/>
  <c r="AD739" s="1"/>
  <c r="AD740" s="1"/>
  <c r="AD741" s="1"/>
  <c r="AD742" s="1"/>
  <c r="AD743" s="1"/>
  <c r="AD744" s="1"/>
  <c r="AD745" s="1"/>
  <c r="AD746" s="1"/>
  <c r="AD747" s="1"/>
  <c r="AD748" s="1"/>
  <c r="AD749" s="1"/>
  <c r="AD750" s="1"/>
  <c r="AD751" s="1"/>
  <c r="AD752" s="1"/>
  <c r="AD753" s="1"/>
  <c r="AD754" s="1"/>
  <c r="AD755" s="1"/>
  <c r="AD756" s="1"/>
  <c r="AD757" s="1"/>
  <c r="AD758" s="1"/>
  <c r="AD759" s="1"/>
  <c r="AD760" s="1"/>
  <c r="AD761" s="1"/>
  <c r="AD762" s="1"/>
  <c r="AD763" s="1"/>
  <c r="AD764" s="1"/>
  <c r="AC673" s="1"/>
  <c r="Y650"/>
  <c r="Y698"/>
  <c r="Y755"/>
  <c r="Y649"/>
  <c r="Y778"/>
  <c r="Y824" s="1"/>
  <c r="Y717"/>
  <c r="Y669"/>
  <c r="Z543"/>
  <c r="Z544" s="1"/>
  <c r="Z545" s="1"/>
  <c r="Z546" s="1"/>
  <c r="Z547" s="1"/>
  <c r="Z548" s="1"/>
  <c r="Z549" s="1"/>
  <c r="Z550" s="1"/>
  <c r="Z551" s="1"/>
  <c r="Z552" s="1"/>
  <c r="Z553" s="1"/>
  <c r="Z554" s="1"/>
  <c r="Z555" s="1"/>
  <c r="Z556" s="1"/>
  <c r="Z557" s="1"/>
  <c r="Z558" s="1"/>
  <c r="Z559" s="1"/>
  <c r="Z560" s="1"/>
  <c r="Z561" s="1"/>
  <c r="Z562" s="1"/>
  <c r="Z563" s="1"/>
  <c r="Z564" s="1"/>
  <c r="Z565" s="1"/>
  <c r="Z566" s="1"/>
  <c r="Z567" s="1"/>
  <c r="Z568" s="1"/>
  <c r="Z569" s="1"/>
  <c r="Z570" s="1"/>
  <c r="Z571" s="1"/>
  <c r="Z572" s="1"/>
  <c r="Z573" s="1"/>
  <c r="Z574" s="1"/>
  <c r="Z575" s="1"/>
  <c r="Z576" s="1"/>
  <c r="Y485" s="1"/>
  <c r="V725"/>
  <c r="V726" s="1"/>
  <c r="V727" s="1"/>
  <c r="V728" s="1"/>
  <c r="V729" s="1"/>
  <c r="V730" s="1"/>
  <c r="V731" s="1"/>
  <c r="V732" s="1"/>
  <c r="V733" s="1"/>
  <c r="V734" s="1"/>
  <c r="V735" s="1"/>
  <c r="V736" s="1"/>
  <c r="V737" s="1"/>
  <c r="V738" s="1"/>
  <c r="V739" s="1"/>
  <c r="V740" s="1"/>
  <c r="V741" s="1"/>
  <c r="V742" s="1"/>
  <c r="V743" s="1"/>
  <c r="V744" s="1"/>
  <c r="V745" s="1"/>
  <c r="V746" s="1"/>
  <c r="V747" s="1"/>
  <c r="V748" s="1"/>
  <c r="V749" s="1"/>
  <c r="V750" s="1"/>
  <c r="V751" s="1"/>
  <c r="V752" s="1"/>
  <c r="V753" s="1"/>
  <c r="V754" s="1"/>
  <c r="V755" s="1"/>
  <c r="V756" s="1"/>
  <c r="V757" s="1"/>
  <c r="V758" s="1"/>
  <c r="V759" s="1"/>
  <c r="V760" s="1"/>
  <c r="V761" s="1"/>
  <c r="V762" s="1"/>
  <c r="V763" s="1"/>
  <c r="V764" s="1"/>
  <c r="U673" s="1"/>
  <c r="U652"/>
  <c r="U735"/>
  <c r="U746"/>
  <c r="V539"/>
  <c r="V540" s="1"/>
  <c r="V541" s="1"/>
  <c r="V542" s="1"/>
  <c r="V543" s="1"/>
  <c r="V544" s="1"/>
  <c r="V545" s="1"/>
  <c r="V546" s="1"/>
  <c r="V547" s="1"/>
  <c r="V548" s="1"/>
  <c r="V549" s="1"/>
  <c r="V550" s="1"/>
  <c r="V551" s="1"/>
  <c r="V552" s="1"/>
  <c r="V553" s="1"/>
  <c r="V554" s="1"/>
  <c r="V555" s="1"/>
  <c r="V556" s="1"/>
  <c r="V557" s="1"/>
  <c r="V558" s="1"/>
  <c r="V559" s="1"/>
  <c r="V560" s="1"/>
  <c r="V561" s="1"/>
  <c r="V562" s="1"/>
  <c r="V563" s="1"/>
  <c r="V564" s="1"/>
  <c r="V565" s="1"/>
  <c r="V566" s="1"/>
  <c r="V567" s="1"/>
  <c r="V568" s="1"/>
  <c r="V569" s="1"/>
  <c r="V570" s="1"/>
  <c r="V571" s="1"/>
  <c r="V572" s="1"/>
  <c r="V573" s="1"/>
  <c r="V574" s="1"/>
  <c r="V575" s="1"/>
  <c r="V576" s="1"/>
  <c r="U485" s="1"/>
  <c r="V628"/>
  <c r="V629" s="1"/>
  <c r="V630" s="1"/>
  <c r="V631" s="1"/>
  <c r="V632" s="1"/>
  <c r="V633" s="1"/>
  <c r="V634" s="1"/>
  <c r="V635" s="1"/>
  <c r="V636" s="1"/>
  <c r="V637" s="1"/>
  <c r="V638" s="1"/>
  <c r="V639" s="1"/>
  <c r="V640" s="1"/>
  <c r="V641" s="1"/>
  <c r="V642" s="1"/>
  <c r="V643" s="1"/>
  <c r="V644" s="1"/>
  <c r="V645" s="1"/>
  <c r="V646" s="1"/>
  <c r="V647" s="1"/>
  <c r="V648" s="1"/>
  <c r="V649" s="1"/>
  <c r="V650" s="1"/>
  <c r="V651" s="1"/>
  <c r="V652" s="1"/>
  <c r="V653" s="1"/>
  <c r="V654" s="1"/>
  <c r="V655" s="1"/>
  <c r="V656" s="1"/>
  <c r="V657" s="1"/>
  <c r="V658" s="1"/>
  <c r="V659" s="1"/>
  <c r="V660" s="1"/>
  <c r="V661" s="1"/>
  <c r="V662" s="1"/>
  <c r="V663" s="1"/>
  <c r="V664" s="1"/>
  <c r="V665" s="1"/>
  <c r="V666" s="1"/>
  <c r="V667" s="1"/>
  <c r="V668" s="1"/>
  <c r="V669" s="1"/>
  <c r="V670" s="1"/>
  <c r="U579" s="1"/>
  <c r="Y906"/>
  <c r="Y952" s="1"/>
  <c r="Y858"/>
  <c r="AC905"/>
  <c r="AC951" s="1"/>
  <c r="AC857"/>
  <c r="AG904"/>
  <c r="AG950" s="1"/>
  <c r="AG856"/>
  <c r="AK903"/>
  <c r="AK949" s="1"/>
  <c r="AK855"/>
  <c r="U903"/>
  <c r="U949" s="1"/>
  <c r="U855"/>
  <c r="Y902"/>
  <c r="Y948" s="1"/>
  <c r="Y854"/>
  <c r="AC901"/>
  <c r="AC947" s="1"/>
  <c r="AC853"/>
  <c r="AG900"/>
  <c r="AG946" s="1"/>
  <c r="AG852"/>
  <c r="AK899"/>
  <c r="AK945" s="1"/>
  <c r="AK851"/>
  <c r="U899"/>
  <c r="U945" s="1"/>
  <c r="U851"/>
  <c r="Y898"/>
  <c r="Y944" s="1"/>
  <c r="Y850"/>
  <c r="AC897"/>
  <c r="AC943" s="1"/>
  <c r="AC849"/>
  <c r="AG896"/>
  <c r="AG942" s="1"/>
  <c r="AG848"/>
  <c r="AK895"/>
  <c r="AK941" s="1"/>
  <c r="AK847"/>
  <c r="U895"/>
  <c r="U941" s="1"/>
  <c r="U847"/>
  <c r="Y894"/>
  <c r="Y940" s="1"/>
  <c r="Y846"/>
  <c r="AC893"/>
  <c r="AC939" s="1"/>
  <c r="AC845"/>
  <c r="AG892"/>
  <c r="AG938" s="1"/>
  <c r="AG844"/>
  <c r="AK891"/>
  <c r="AK937" s="1"/>
  <c r="AK843"/>
  <c r="U891"/>
  <c r="U937" s="1"/>
  <c r="U843"/>
  <c r="Y890"/>
  <c r="Y936" s="1"/>
  <c r="Y842"/>
  <c r="AC889"/>
  <c r="AC935" s="1"/>
  <c r="AC841"/>
  <c r="AG888"/>
  <c r="AG934" s="1"/>
  <c r="AG840"/>
  <c r="AK887"/>
  <c r="AK933" s="1"/>
  <c r="AK839"/>
  <c r="U887"/>
  <c r="U933" s="1"/>
  <c r="U839"/>
  <c r="AC885"/>
  <c r="AC931" s="1"/>
  <c r="AC837"/>
  <c r="AG884"/>
  <c r="AG930" s="1"/>
  <c r="AG836"/>
  <c r="AK883"/>
  <c r="AK929" s="1"/>
  <c r="AK835"/>
  <c r="U883"/>
  <c r="U929" s="1"/>
  <c r="U835"/>
  <c r="Y882"/>
  <c r="Y928" s="1"/>
  <c r="Y834"/>
  <c r="AC881"/>
  <c r="AC927" s="1"/>
  <c r="AC833"/>
  <c r="AG880"/>
  <c r="AG926" s="1"/>
  <c r="AG832"/>
  <c r="AK879"/>
  <c r="AK925" s="1"/>
  <c r="AK831"/>
  <c r="U879"/>
  <c r="U925" s="1"/>
  <c r="U831"/>
  <c r="Y878"/>
  <c r="Y924" s="1"/>
  <c r="Y830"/>
  <c r="AC877"/>
  <c r="AC923" s="1"/>
  <c r="AC829"/>
  <c r="AG876"/>
  <c r="AG922" s="1"/>
  <c r="AG828"/>
  <c r="AK875"/>
  <c r="AK921" s="1"/>
  <c r="AK827"/>
  <c r="U875"/>
  <c r="U921" s="1"/>
  <c r="U827"/>
  <c r="Y874"/>
  <c r="Y920" s="1"/>
  <c r="Y826"/>
  <c r="AC873"/>
  <c r="AC919" s="1"/>
  <c r="AC825"/>
  <c r="AG872"/>
  <c r="AG918" s="1"/>
  <c r="AG824"/>
  <c r="AK871"/>
  <c r="AK917" s="1"/>
  <c r="AK823"/>
  <c r="U871"/>
  <c r="U917" s="1"/>
  <c r="U823"/>
  <c r="Y870"/>
  <c r="Y916" s="1"/>
  <c r="Y822"/>
  <c r="AC869"/>
  <c r="AC915" s="1"/>
  <c r="AC821"/>
  <c r="AG868"/>
  <c r="AG914" s="1"/>
  <c r="AG820"/>
  <c r="AK867"/>
  <c r="AK913" s="1"/>
  <c r="AK819"/>
  <c r="U867"/>
  <c r="U913" s="1"/>
  <c r="U819"/>
  <c r="Y866"/>
  <c r="Y912" s="1"/>
  <c r="Y818"/>
  <c r="AC865"/>
  <c r="AC911" s="1"/>
  <c r="AC817"/>
  <c r="AK866"/>
  <c r="AK912" s="1"/>
  <c r="AK818"/>
  <c r="Y865"/>
  <c r="Y911" s="1"/>
  <c r="Y817"/>
  <c r="AC866"/>
  <c r="AC912" s="1"/>
  <c r="AC818"/>
  <c r="AK864"/>
  <c r="AK910" s="1"/>
  <c r="AK816"/>
  <c r="Y863"/>
  <c r="Y909" s="1"/>
  <c r="Z909" s="1"/>
  <c r="Z910" s="1"/>
  <c r="Y815"/>
  <c r="Z815" s="1"/>
  <c r="Z816" s="1"/>
  <c r="AK906"/>
  <c r="AK952" s="1"/>
  <c r="AK858"/>
  <c r="AG903"/>
  <c r="AG949" s="1"/>
  <c r="AG855"/>
  <c r="U902"/>
  <c r="U948" s="1"/>
  <c r="U854"/>
  <c r="AC900"/>
  <c r="AC946" s="1"/>
  <c r="AC852"/>
  <c r="AK898"/>
  <c r="AK944" s="1"/>
  <c r="AK850"/>
  <c r="Y897"/>
  <c r="Y943" s="1"/>
  <c r="Y849"/>
  <c r="AG895"/>
  <c r="AG941" s="1"/>
  <c r="AG847"/>
  <c r="U894"/>
  <c r="U940" s="1"/>
  <c r="U846"/>
  <c r="AC892"/>
  <c r="AC938" s="1"/>
  <c r="AC844"/>
  <c r="AK890"/>
  <c r="AK936" s="1"/>
  <c r="AK842"/>
  <c r="Y889"/>
  <c r="Y935" s="1"/>
  <c r="Y841"/>
  <c r="AG887"/>
  <c r="AG933" s="1"/>
  <c r="AG839"/>
  <c r="U886"/>
  <c r="U932" s="1"/>
  <c r="U838"/>
  <c r="AC884"/>
  <c r="AC930" s="1"/>
  <c r="AC836"/>
  <c r="AK882"/>
  <c r="AK928" s="1"/>
  <c r="AK834"/>
  <c r="Y881"/>
  <c r="Y927" s="1"/>
  <c r="Y833"/>
  <c r="AG879"/>
  <c r="AG925" s="1"/>
  <c r="AG831"/>
  <c r="U878"/>
  <c r="U924" s="1"/>
  <c r="U830"/>
  <c r="AC876"/>
  <c r="AC922" s="1"/>
  <c r="AC828"/>
  <c r="AK874"/>
  <c r="AK920" s="1"/>
  <c r="AK826"/>
  <c r="Y873"/>
  <c r="Y919" s="1"/>
  <c r="Y825"/>
  <c r="AG871"/>
  <c r="AG917" s="1"/>
  <c r="AG823"/>
  <c r="U870"/>
  <c r="U916" s="1"/>
  <c r="U822"/>
  <c r="AC868"/>
  <c r="AC914" s="1"/>
  <c r="AC820"/>
  <c r="AG863"/>
  <c r="AG909" s="1"/>
  <c r="AH909" s="1"/>
  <c r="AH910" s="1"/>
  <c r="AH911" s="1"/>
  <c r="AG815"/>
  <c r="AH815" s="1"/>
  <c r="AH816" s="1"/>
  <c r="AG865"/>
  <c r="AG911" s="1"/>
  <c r="AG817"/>
  <c r="AH722"/>
  <c r="AH723" s="1"/>
  <c r="AH724" s="1"/>
  <c r="AH725" s="1"/>
  <c r="AG906"/>
  <c r="AG952" s="1"/>
  <c r="AG858"/>
  <c r="AK905"/>
  <c r="AK951" s="1"/>
  <c r="AK857"/>
  <c r="U905"/>
  <c r="U951" s="1"/>
  <c r="U857"/>
  <c r="Y904"/>
  <c r="Y950" s="1"/>
  <c r="Y856"/>
  <c r="AC903"/>
  <c r="AC949" s="1"/>
  <c r="AC855"/>
  <c r="AG902"/>
  <c r="AG948" s="1"/>
  <c r="AG854"/>
  <c r="AK901"/>
  <c r="AK947" s="1"/>
  <c r="AK853"/>
  <c r="U901"/>
  <c r="U947" s="1"/>
  <c r="U853"/>
  <c r="Y900"/>
  <c r="Y946" s="1"/>
  <c r="Y852"/>
  <c r="AC899"/>
  <c r="AC945" s="1"/>
  <c r="AC851"/>
  <c r="AG898"/>
  <c r="AG944" s="1"/>
  <c r="AG850"/>
  <c r="AK897"/>
  <c r="AK943" s="1"/>
  <c r="AK849"/>
  <c r="U897"/>
  <c r="U943" s="1"/>
  <c r="U849"/>
  <c r="Y896"/>
  <c r="Y942" s="1"/>
  <c r="Y848"/>
  <c r="AC895"/>
  <c r="AC941" s="1"/>
  <c r="AC847"/>
  <c r="AG894"/>
  <c r="AG940" s="1"/>
  <c r="AG846"/>
  <c r="AK893"/>
  <c r="AK939" s="1"/>
  <c r="AK845"/>
  <c r="U893"/>
  <c r="U939" s="1"/>
  <c r="U845"/>
  <c r="Y892"/>
  <c r="Y938" s="1"/>
  <c r="Y844"/>
  <c r="AC891"/>
  <c r="AC937" s="1"/>
  <c r="AC843"/>
  <c r="AG890"/>
  <c r="AG936" s="1"/>
  <c r="AG842"/>
  <c r="AK889"/>
  <c r="AK935" s="1"/>
  <c r="AK841"/>
  <c r="U889"/>
  <c r="U935" s="1"/>
  <c r="U841"/>
  <c r="Y888"/>
  <c r="Y934" s="1"/>
  <c r="Y840"/>
  <c r="AC887"/>
  <c r="AC933" s="1"/>
  <c r="AC839"/>
  <c r="AG886"/>
  <c r="AG932" s="1"/>
  <c r="AG838"/>
  <c r="AK885"/>
  <c r="AK931" s="1"/>
  <c r="AK837"/>
  <c r="U885"/>
  <c r="U931" s="1"/>
  <c r="U837"/>
  <c r="Y884"/>
  <c r="Y930" s="1"/>
  <c r="Y836"/>
  <c r="AC883"/>
  <c r="AC929" s="1"/>
  <c r="AC835"/>
  <c r="AG882"/>
  <c r="AG928" s="1"/>
  <c r="AG834"/>
  <c r="AK881"/>
  <c r="AK927" s="1"/>
  <c r="AK833"/>
  <c r="U881"/>
  <c r="U927" s="1"/>
  <c r="U833"/>
  <c r="Y880"/>
  <c r="Y926" s="1"/>
  <c r="Y832"/>
  <c r="AC879"/>
  <c r="AC925" s="1"/>
  <c r="AC831"/>
  <c r="AG878"/>
  <c r="AG924" s="1"/>
  <c r="AG830"/>
  <c r="AK877"/>
  <c r="AK923" s="1"/>
  <c r="AK829"/>
  <c r="U877"/>
  <c r="U923" s="1"/>
  <c r="U829"/>
  <c r="Y876"/>
  <c r="Y922" s="1"/>
  <c r="Y828"/>
  <c r="AC875"/>
  <c r="AC921" s="1"/>
  <c r="AC827"/>
  <c r="AK873"/>
  <c r="AK919" s="1"/>
  <c r="AK825"/>
  <c r="U873"/>
  <c r="U919" s="1"/>
  <c r="U825"/>
  <c r="Y872"/>
  <c r="Y918" s="1"/>
  <c r="AC871"/>
  <c r="AC917" s="1"/>
  <c r="AC823"/>
  <c r="AG870"/>
  <c r="AG916" s="1"/>
  <c r="AG822"/>
  <c r="AK869"/>
  <c r="AK915" s="1"/>
  <c r="AK821"/>
  <c r="U869"/>
  <c r="U915" s="1"/>
  <c r="U821"/>
  <c r="Y868"/>
  <c r="Y914" s="1"/>
  <c r="Y820"/>
  <c r="AC867"/>
  <c r="AC913" s="1"/>
  <c r="AC819"/>
  <c r="AG866"/>
  <c r="AG912" s="1"/>
  <c r="AG818"/>
  <c r="AK865"/>
  <c r="AK911" s="1"/>
  <c r="AK817"/>
  <c r="U865"/>
  <c r="U911" s="1"/>
  <c r="U817"/>
  <c r="AG905"/>
  <c r="AG951" s="1"/>
  <c r="AG857"/>
  <c r="U904"/>
  <c r="U950" s="1"/>
  <c r="U856"/>
  <c r="AC902"/>
  <c r="AC948" s="1"/>
  <c r="AC854"/>
  <c r="AK900"/>
  <c r="AK946" s="1"/>
  <c r="AK852"/>
  <c r="Y899"/>
  <c r="Y945" s="1"/>
  <c r="Y851"/>
  <c r="AG897"/>
  <c r="AG943" s="1"/>
  <c r="AG849"/>
  <c r="U896"/>
  <c r="U942" s="1"/>
  <c r="U848"/>
  <c r="AC894"/>
  <c r="AC940" s="1"/>
  <c r="AC846"/>
  <c r="AK892"/>
  <c r="AK938" s="1"/>
  <c r="AK844"/>
  <c r="Y891"/>
  <c r="Y937" s="1"/>
  <c r="Y843"/>
  <c r="AG889"/>
  <c r="AG935" s="1"/>
  <c r="AG841"/>
  <c r="U888"/>
  <c r="U934" s="1"/>
  <c r="U840"/>
  <c r="AC886"/>
  <c r="AC932" s="1"/>
  <c r="AC838"/>
  <c r="AK884"/>
  <c r="AK930" s="1"/>
  <c r="AK836"/>
  <c r="Y883"/>
  <c r="Y929" s="1"/>
  <c r="Y835"/>
  <c r="AG881"/>
  <c r="AG927" s="1"/>
  <c r="AG833"/>
  <c r="U880"/>
  <c r="U926" s="1"/>
  <c r="U832"/>
  <c r="AC878"/>
  <c r="AC924" s="1"/>
  <c r="AC830"/>
  <c r="AK876"/>
  <c r="AK922" s="1"/>
  <c r="AK828"/>
  <c r="Y875"/>
  <c r="Y921" s="1"/>
  <c r="Y827"/>
  <c r="AG873"/>
  <c r="AG919" s="1"/>
  <c r="AG825"/>
  <c r="U872"/>
  <c r="U918" s="1"/>
  <c r="U824"/>
  <c r="AC870"/>
  <c r="AC916" s="1"/>
  <c r="AC822"/>
  <c r="AK868"/>
  <c r="AK914" s="1"/>
  <c r="AK820"/>
  <c r="Y867"/>
  <c r="Y913" s="1"/>
  <c r="Y819"/>
  <c r="U864"/>
  <c r="U910" s="1"/>
  <c r="U816"/>
  <c r="V816" s="1"/>
  <c r="V817" s="1"/>
  <c r="AD910"/>
  <c r="AL816"/>
  <c r="AL817" s="1"/>
  <c r="AL818" s="1"/>
  <c r="AL819" s="1"/>
  <c r="AL820" s="1"/>
  <c r="AL821" s="1"/>
  <c r="AL822" s="1"/>
  <c r="AL823" s="1"/>
  <c r="AL824" s="1"/>
  <c r="AL825" s="1"/>
  <c r="AL826" s="1"/>
  <c r="AL827" s="1"/>
  <c r="AL828" s="1"/>
  <c r="AL829" s="1"/>
  <c r="U906"/>
  <c r="U952" s="1"/>
  <c r="U858"/>
  <c r="AC904"/>
  <c r="AC950" s="1"/>
  <c r="AC856"/>
  <c r="AK902"/>
  <c r="AK948" s="1"/>
  <c r="Y901"/>
  <c r="Y947" s="1"/>
  <c r="Y853"/>
  <c r="AG899"/>
  <c r="AG945" s="1"/>
  <c r="AG851"/>
  <c r="U898"/>
  <c r="U944" s="1"/>
  <c r="U850"/>
  <c r="AC896"/>
  <c r="AC942" s="1"/>
  <c r="AC848"/>
  <c r="AK894"/>
  <c r="AK940" s="1"/>
  <c r="AK846"/>
  <c r="Y893"/>
  <c r="Y939" s="1"/>
  <c r="Y845"/>
  <c r="AG891"/>
  <c r="AG937" s="1"/>
  <c r="AG843"/>
  <c r="U890"/>
  <c r="U936" s="1"/>
  <c r="U842"/>
  <c r="AC888"/>
  <c r="AC934" s="1"/>
  <c r="AC840"/>
  <c r="AK886"/>
  <c r="AK932" s="1"/>
  <c r="AK838"/>
  <c r="Y885"/>
  <c r="Y931" s="1"/>
  <c r="Y837"/>
  <c r="AG883"/>
  <c r="AG929" s="1"/>
  <c r="AG835"/>
  <c r="U882"/>
  <c r="U928" s="1"/>
  <c r="U834"/>
  <c r="AC880"/>
  <c r="AC926" s="1"/>
  <c r="AC832"/>
  <c r="AK878"/>
  <c r="AK924" s="1"/>
  <c r="AK830"/>
  <c r="Y877"/>
  <c r="Y923" s="1"/>
  <c r="Y829"/>
  <c r="AG875"/>
  <c r="AG921" s="1"/>
  <c r="AG827"/>
  <c r="U874"/>
  <c r="U920" s="1"/>
  <c r="U826"/>
  <c r="AC872"/>
  <c r="AC918" s="1"/>
  <c r="AC824"/>
  <c r="AK870"/>
  <c r="AK916" s="1"/>
  <c r="AK822"/>
  <c r="Y869"/>
  <c r="Y915" s="1"/>
  <c r="Y821"/>
  <c r="AG867"/>
  <c r="AG913" s="1"/>
  <c r="AG819"/>
  <c r="U866"/>
  <c r="U912" s="1"/>
  <c r="U818"/>
  <c r="AC864"/>
  <c r="AC910" s="1"/>
  <c r="AC816"/>
  <c r="AD816" s="1"/>
  <c r="AD817" s="1"/>
  <c r="AD818" s="1"/>
  <c r="AD819" s="1"/>
  <c r="AD820" s="1"/>
  <c r="AD821" s="1"/>
  <c r="AD822" s="1"/>
  <c r="AD823" s="1"/>
  <c r="AD824" s="1"/>
  <c r="AD825" s="1"/>
  <c r="AD826" s="1"/>
  <c r="AD827" s="1"/>
  <c r="AD828" s="1"/>
  <c r="AD829" s="1"/>
  <c r="AD830" s="1"/>
  <c r="AD831" s="1"/>
  <c r="AD832" s="1"/>
  <c r="AD833" s="1"/>
  <c r="AD834" s="1"/>
  <c r="AD835" s="1"/>
  <c r="AD836" s="1"/>
  <c r="AD837" s="1"/>
  <c r="AD838" s="1"/>
  <c r="AD839" s="1"/>
  <c r="AD840" s="1"/>
  <c r="AD841" s="1"/>
  <c r="AD842" s="1"/>
  <c r="AD843" s="1"/>
  <c r="AD844" s="1"/>
  <c r="AD845" s="1"/>
  <c r="AD846" s="1"/>
  <c r="AD847" s="1"/>
  <c r="AD848" s="1"/>
  <c r="AD849" s="1"/>
  <c r="AD850" s="1"/>
  <c r="AD851" s="1"/>
  <c r="AD852" s="1"/>
  <c r="AD853" s="1"/>
  <c r="AD854" s="1"/>
  <c r="AD855" s="1"/>
  <c r="AD856" s="1"/>
  <c r="AD857" s="1"/>
  <c r="AD858" s="1"/>
  <c r="AC767" s="1"/>
  <c r="AC906"/>
  <c r="AC952" s="1"/>
  <c r="AC858"/>
  <c r="AK904"/>
  <c r="AK950" s="1"/>
  <c r="AK856"/>
  <c r="Y903"/>
  <c r="Y949" s="1"/>
  <c r="Y855"/>
  <c r="AG901"/>
  <c r="AG947" s="1"/>
  <c r="AG853"/>
  <c r="U900"/>
  <c r="U946" s="1"/>
  <c r="U852"/>
  <c r="AC898"/>
  <c r="AC944" s="1"/>
  <c r="AC850"/>
  <c r="AK896"/>
  <c r="AK942" s="1"/>
  <c r="AK848"/>
  <c r="Y895"/>
  <c r="Y941" s="1"/>
  <c r="Y847"/>
  <c r="AG893"/>
  <c r="AG939" s="1"/>
  <c r="AG845"/>
  <c r="U892"/>
  <c r="U938" s="1"/>
  <c r="U844"/>
  <c r="AC890"/>
  <c r="AC936" s="1"/>
  <c r="AC842"/>
  <c r="AK888"/>
  <c r="AK934" s="1"/>
  <c r="AK840"/>
  <c r="Y887"/>
  <c r="Y933" s="1"/>
  <c r="Y839"/>
  <c r="AG885"/>
  <c r="AG931" s="1"/>
  <c r="AG837"/>
  <c r="U884"/>
  <c r="U930" s="1"/>
  <c r="U836"/>
  <c r="AC882"/>
  <c r="AC928" s="1"/>
  <c r="AC834"/>
  <c r="AK880"/>
  <c r="AK926" s="1"/>
  <c r="AK832"/>
  <c r="Y879"/>
  <c r="Y925" s="1"/>
  <c r="Y831"/>
  <c r="AG877"/>
  <c r="AG923" s="1"/>
  <c r="AG829"/>
  <c r="U876"/>
  <c r="U922" s="1"/>
  <c r="U828"/>
  <c r="AC874"/>
  <c r="AC920" s="1"/>
  <c r="AC826"/>
  <c r="AK872"/>
  <c r="AK918" s="1"/>
  <c r="AK824"/>
  <c r="Y871"/>
  <c r="Y917" s="1"/>
  <c r="Y823"/>
  <c r="AG869"/>
  <c r="AG915" s="1"/>
  <c r="AG821"/>
  <c r="U868"/>
  <c r="U914" s="1"/>
  <c r="U820"/>
  <c r="Z629"/>
  <c r="Z630" s="1"/>
  <c r="Z631" s="1"/>
  <c r="Z632" s="1"/>
  <c r="Z633" s="1"/>
  <c r="Z634" s="1"/>
  <c r="Z635" s="1"/>
  <c r="Z636" s="1"/>
  <c r="Z637" s="1"/>
  <c r="Z638" s="1"/>
  <c r="Z639" s="1"/>
  <c r="Z640" s="1"/>
  <c r="Z641" s="1"/>
  <c r="Z642" s="1"/>
  <c r="Z643" s="1"/>
  <c r="Z644" s="1"/>
  <c r="Z645" s="1"/>
  <c r="Z646" s="1"/>
  <c r="Z647" s="1"/>
  <c r="Z648" s="1"/>
  <c r="Z649" s="1"/>
  <c r="V910"/>
  <c r="V911" s="1"/>
  <c r="Z722"/>
  <c r="Z723" s="1"/>
  <c r="Z724" s="1"/>
  <c r="Z725" s="1"/>
  <c r="Z726" s="1"/>
  <c r="Z727" s="1"/>
  <c r="Z728" s="1"/>
  <c r="Z729" s="1"/>
  <c r="Z730" s="1"/>
  <c r="Z731" s="1"/>
  <c r="Z732" s="1"/>
  <c r="Z733" s="1"/>
  <c r="Z734" s="1"/>
  <c r="Z735" s="1"/>
  <c r="Z736" s="1"/>
  <c r="Z737" s="1"/>
  <c r="Z738" s="1"/>
  <c r="Z739" s="1"/>
  <c r="Z740" s="1"/>
  <c r="Z741" s="1"/>
  <c r="Z742" s="1"/>
  <c r="Z743" s="1"/>
  <c r="AS831" l="1"/>
  <c r="AS879"/>
  <c r="AS925" s="1"/>
  <c r="AO808"/>
  <c r="AO760"/>
  <c r="AO832"/>
  <c r="AO880"/>
  <c r="AO926" s="1"/>
  <c r="BA841"/>
  <c r="BA889"/>
  <c r="BA935" s="1"/>
  <c r="BA793"/>
  <c r="BA745"/>
  <c r="AW856"/>
  <c r="AW904"/>
  <c r="AW950" s="1"/>
  <c r="BA851"/>
  <c r="BA899"/>
  <c r="BA945" s="1"/>
  <c r="AS811"/>
  <c r="AS763"/>
  <c r="AS871"/>
  <c r="AS917" s="1"/>
  <c r="AS823"/>
  <c r="AO850"/>
  <c r="AO898"/>
  <c r="AO944" s="1"/>
  <c r="AW870"/>
  <c r="AW916" s="1"/>
  <c r="AW822"/>
  <c r="AW798"/>
  <c r="AW750"/>
  <c r="BE854"/>
  <c r="BE902"/>
  <c r="BE948" s="1"/>
  <c r="BA837"/>
  <c r="BA885"/>
  <c r="BA931" s="1"/>
  <c r="AS845"/>
  <c r="AS893"/>
  <c r="AS939" s="1"/>
  <c r="BE776"/>
  <c r="BE728"/>
  <c r="AO899"/>
  <c r="AO945" s="1"/>
  <c r="AO851"/>
  <c r="AS788"/>
  <c r="AS740"/>
  <c r="BA845"/>
  <c r="BA893"/>
  <c r="BA939" s="1"/>
  <c r="AS851"/>
  <c r="AS899"/>
  <c r="AS945" s="1"/>
  <c r="BE887"/>
  <c r="BE933" s="1"/>
  <c r="BE839"/>
  <c r="AW840"/>
  <c r="AW888"/>
  <c r="AW934" s="1"/>
  <c r="BE797"/>
  <c r="BE749"/>
  <c r="BA815"/>
  <c r="BB815" s="1"/>
  <c r="BB816" s="1"/>
  <c r="BA863"/>
  <c r="BA909" s="1"/>
  <c r="BB909" s="1"/>
  <c r="BB910" s="1"/>
  <c r="AO852"/>
  <c r="AO900"/>
  <c r="AO946" s="1"/>
  <c r="BE856"/>
  <c r="BE904"/>
  <c r="BE950" s="1"/>
  <c r="AO846"/>
  <c r="AO894"/>
  <c r="AO940" s="1"/>
  <c r="AS885"/>
  <c r="AS931" s="1"/>
  <c r="AS837"/>
  <c r="BE879"/>
  <c r="BE925" s="1"/>
  <c r="BE831"/>
  <c r="BA739"/>
  <c r="BA787"/>
  <c r="BE751"/>
  <c r="BE799"/>
  <c r="AS721"/>
  <c r="AT721" s="1"/>
  <c r="AT722" s="1"/>
  <c r="AT723" s="1"/>
  <c r="AT724" s="1"/>
  <c r="AT725" s="1"/>
  <c r="AT726" s="1"/>
  <c r="AT727" s="1"/>
  <c r="AT728" s="1"/>
  <c r="AT729" s="1"/>
  <c r="AT730" s="1"/>
  <c r="AT731" s="1"/>
  <c r="AT732" s="1"/>
  <c r="AT733" s="1"/>
  <c r="AT734" s="1"/>
  <c r="AS769"/>
  <c r="BE746"/>
  <c r="BE794"/>
  <c r="BA875"/>
  <c r="BA921" s="1"/>
  <c r="BA827"/>
  <c r="AW858"/>
  <c r="AW906"/>
  <c r="AW952" s="1"/>
  <c r="BA800"/>
  <c r="BA752"/>
  <c r="BA789"/>
  <c r="BA741"/>
  <c r="AS733"/>
  <c r="AS781"/>
  <c r="AW905"/>
  <c r="AW951" s="1"/>
  <c r="AW857"/>
  <c r="AO785"/>
  <c r="AO737"/>
  <c r="BA810"/>
  <c r="BA762"/>
  <c r="BE866"/>
  <c r="BE912" s="1"/>
  <c r="BE818"/>
  <c r="AW846"/>
  <c r="AW894"/>
  <c r="AW940" s="1"/>
  <c r="BA849"/>
  <c r="BA897"/>
  <c r="BA943" s="1"/>
  <c r="AS855"/>
  <c r="AS903"/>
  <c r="AS949" s="1"/>
  <c r="BA727"/>
  <c r="BA775"/>
  <c r="BE781"/>
  <c r="BE733"/>
  <c r="AS797"/>
  <c r="AS749"/>
  <c r="BE726"/>
  <c r="BE774"/>
  <c r="AW873"/>
  <c r="AW919" s="1"/>
  <c r="AW825"/>
  <c r="AW770"/>
  <c r="AW722"/>
  <c r="AX722" s="1"/>
  <c r="AX723" s="1"/>
  <c r="AX724" s="1"/>
  <c r="AX725" s="1"/>
  <c r="AS804"/>
  <c r="AS756"/>
  <c r="AW724"/>
  <c r="AW772"/>
  <c r="AS810"/>
  <c r="AS762"/>
  <c r="AO818"/>
  <c r="AO866"/>
  <c r="AO912" s="1"/>
  <c r="AS873"/>
  <c r="AS919" s="1"/>
  <c r="AS825"/>
  <c r="AW876"/>
  <c r="AW922" s="1"/>
  <c r="AW828"/>
  <c r="BE844"/>
  <c r="BE892"/>
  <c r="BE938" s="1"/>
  <c r="BE848"/>
  <c r="BE896"/>
  <c r="BE942" s="1"/>
  <c r="BA857"/>
  <c r="BA905"/>
  <c r="BA951" s="1"/>
  <c r="AO730"/>
  <c r="AO778"/>
  <c r="AO746"/>
  <c r="AO794"/>
  <c r="AS806"/>
  <c r="AS758"/>
  <c r="BE742"/>
  <c r="BE790"/>
  <c r="AW889"/>
  <c r="AW935" s="1"/>
  <c r="AW841"/>
  <c r="BE878"/>
  <c r="BE924" s="1"/>
  <c r="BE830"/>
  <c r="AS847"/>
  <c r="AS895"/>
  <c r="AS941" s="1"/>
  <c r="AW850"/>
  <c r="AW898"/>
  <c r="AW944" s="1"/>
  <c r="AW854"/>
  <c r="AW902"/>
  <c r="AW948" s="1"/>
  <c r="AS771"/>
  <c r="AS723"/>
  <c r="BE803"/>
  <c r="BE755"/>
  <c r="BE858"/>
  <c r="BE906"/>
  <c r="BE952" s="1"/>
  <c r="AO807"/>
  <c r="AO759"/>
  <c r="AO769"/>
  <c r="AO721"/>
  <c r="AP721" s="1"/>
  <c r="AP722" s="1"/>
  <c r="AP723" s="1"/>
  <c r="AP724" s="1"/>
  <c r="AP725" s="1"/>
  <c r="AP726" s="1"/>
  <c r="AP727" s="1"/>
  <c r="AP728" s="1"/>
  <c r="AP729" s="1"/>
  <c r="AP730" s="1"/>
  <c r="AP731" s="1"/>
  <c r="AP732" s="1"/>
  <c r="AP733" s="1"/>
  <c r="AP734" s="1"/>
  <c r="AP735" s="1"/>
  <c r="AP736" s="1"/>
  <c r="AP737" s="1"/>
  <c r="AP738" s="1"/>
  <c r="AP739" s="1"/>
  <c r="AP740" s="1"/>
  <c r="BA794"/>
  <c r="BA746"/>
  <c r="AO780"/>
  <c r="AO732"/>
  <c r="AW807"/>
  <c r="AW759"/>
  <c r="AS870"/>
  <c r="AS916" s="1"/>
  <c r="AS822"/>
  <c r="AW809"/>
  <c r="AW761"/>
  <c r="BA777"/>
  <c r="BA729"/>
  <c r="BA855"/>
  <c r="BA903"/>
  <c r="BA949" s="1"/>
  <c r="BE882"/>
  <c r="BE928" s="1"/>
  <c r="BE834"/>
  <c r="AO784"/>
  <c r="AO736"/>
  <c r="BA773"/>
  <c r="BA725"/>
  <c r="AS783"/>
  <c r="AS735"/>
  <c r="BE863"/>
  <c r="BE909" s="1"/>
  <c r="BF909" s="1"/>
  <c r="BF910" s="1"/>
  <c r="BF911" s="1"/>
  <c r="BF912" s="1"/>
  <c r="BF913" s="1"/>
  <c r="BE815"/>
  <c r="BF815" s="1"/>
  <c r="BA876"/>
  <c r="BA922" s="1"/>
  <c r="BA828"/>
  <c r="AO803"/>
  <c r="AO755"/>
  <c r="AS869"/>
  <c r="AS915" s="1"/>
  <c r="AS821"/>
  <c r="AO848"/>
  <c r="AO896"/>
  <c r="AO942" s="1"/>
  <c r="BA853"/>
  <c r="BA901"/>
  <c r="BA947" s="1"/>
  <c r="AO856"/>
  <c r="AO904"/>
  <c r="AO950" s="1"/>
  <c r="AO789"/>
  <c r="AO741"/>
  <c r="AW852"/>
  <c r="AW900"/>
  <c r="AW946" s="1"/>
  <c r="AW774"/>
  <c r="AW726"/>
  <c r="AO891"/>
  <c r="AO937" s="1"/>
  <c r="AO843"/>
  <c r="BB631"/>
  <c r="BB632" s="1"/>
  <c r="BB633" s="1"/>
  <c r="BB634" s="1"/>
  <c r="BB635" s="1"/>
  <c r="BB636" s="1"/>
  <c r="BB637" s="1"/>
  <c r="BB638" s="1"/>
  <c r="BB639" s="1"/>
  <c r="BB640" s="1"/>
  <c r="BB641" s="1"/>
  <c r="BB642" s="1"/>
  <c r="BB643" s="1"/>
  <c r="BB644" s="1"/>
  <c r="BB645" s="1"/>
  <c r="BB646" s="1"/>
  <c r="BB647" s="1"/>
  <c r="BB648" s="1"/>
  <c r="BB649" s="1"/>
  <c r="BB650" s="1"/>
  <c r="BB651" s="1"/>
  <c r="BB652" s="1"/>
  <c r="BB653" s="1"/>
  <c r="BB654" s="1"/>
  <c r="BB655" s="1"/>
  <c r="BB656" s="1"/>
  <c r="BB657" s="1"/>
  <c r="BB658" s="1"/>
  <c r="BB659" s="1"/>
  <c r="BB660" s="1"/>
  <c r="BB661" s="1"/>
  <c r="BB662" s="1"/>
  <c r="BB663" s="1"/>
  <c r="BB664" s="1"/>
  <c r="BB665" s="1"/>
  <c r="BB666" s="1"/>
  <c r="BB667" s="1"/>
  <c r="BB668" s="1"/>
  <c r="BB669" s="1"/>
  <c r="BB670" s="1"/>
  <c r="BA579" s="1"/>
  <c r="BF632"/>
  <c r="BF633" s="1"/>
  <c r="BF634" s="1"/>
  <c r="BF635" s="1"/>
  <c r="BF636" s="1"/>
  <c r="BF637" s="1"/>
  <c r="BF638" s="1"/>
  <c r="BF639" s="1"/>
  <c r="BF640" s="1"/>
  <c r="BF641" s="1"/>
  <c r="BF642" s="1"/>
  <c r="BF643" s="1"/>
  <c r="BF644" s="1"/>
  <c r="BF645" s="1"/>
  <c r="BF646" s="1"/>
  <c r="BF647" s="1"/>
  <c r="BF648" s="1"/>
  <c r="BF649" s="1"/>
  <c r="BF650" s="1"/>
  <c r="BF651" s="1"/>
  <c r="BF652" s="1"/>
  <c r="BF653" s="1"/>
  <c r="BF654" s="1"/>
  <c r="BF655" s="1"/>
  <c r="BF656" s="1"/>
  <c r="BF657" s="1"/>
  <c r="BF658" s="1"/>
  <c r="BF659" s="1"/>
  <c r="BF660" s="1"/>
  <c r="BF661" s="1"/>
  <c r="BF662" s="1"/>
  <c r="BF663" s="1"/>
  <c r="BF664" s="1"/>
  <c r="BF665" s="1"/>
  <c r="BF666" s="1"/>
  <c r="BF667" s="1"/>
  <c r="BF668" s="1"/>
  <c r="BF669" s="1"/>
  <c r="BF670" s="1"/>
  <c r="BE579" s="1"/>
  <c r="C164" i="1" s="1"/>
  <c r="AW848" i="2"/>
  <c r="AW896"/>
  <c r="AW942" s="1"/>
  <c r="BE872"/>
  <c r="BE918" s="1"/>
  <c r="BE824"/>
  <c r="AW834"/>
  <c r="AW882"/>
  <c r="AW928" s="1"/>
  <c r="BA877"/>
  <c r="BA923" s="1"/>
  <c r="BA829"/>
  <c r="AW838"/>
  <c r="AW886"/>
  <c r="AW932" s="1"/>
  <c r="BE846"/>
  <c r="BE894"/>
  <c r="BE940" s="1"/>
  <c r="BE864"/>
  <c r="BE910" s="1"/>
  <c r="BE816"/>
  <c r="BE876"/>
  <c r="BE922" s="1"/>
  <c r="BE828"/>
  <c r="BE832"/>
  <c r="BE880"/>
  <c r="BE926" s="1"/>
  <c r="AS839"/>
  <c r="AS887"/>
  <c r="AS933" s="1"/>
  <c r="AO867"/>
  <c r="AO913" s="1"/>
  <c r="AO819"/>
  <c r="AO844"/>
  <c r="AO892"/>
  <c r="AO938" s="1"/>
  <c r="AW736"/>
  <c r="AW784"/>
  <c r="AS787"/>
  <c r="AS739"/>
  <c r="AS849"/>
  <c r="AS897"/>
  <c r="AS943" s="1"/>
  <c r="AO882"/>
  <c r="AO928" s="1"/>
  <c r="AO834"/>
  <c r="AW786"/>
  <c r="AW738"/>
  <c r="BE895"/>
  <c r="BE941" s="1"/>
  <c r="BE847"/>
  <c r="AS886"/>
  <c r="AS932" s="1"/>
  <c r="AS838"/>
  <c r="BA723"/>
  <c r="BA771"/>
  <c r="AO870"/>
  <c r="AO916" s="1"/>
  <c r="AO822"/>
  <c r="BE780"/>
  <c r="BE732"/>
  <c r="BA884"/>
  <c r="BA930" s="1"/>
  <c r="BA836"/>
  <c r="BA812"/>
  <c r="BA764"/>
  <c r="AS902"/>
  <c r="AS948" s="1"/>
  <c r="AS854"/>
  <c r="BA892"/>
  <c r="BA938" s="1"/>
  <c r="BA844"/>
  <c r="BA778"/>
  <c r="BA730"/>
  <c r="AW872"/>
  <c r="AW918" s="1"/>
  <c r="AW824"/>
  <c r="BA879"/>
  <c r="BA925" s="1"/>
  <c r="BA831"/>
  <c r="BE852"/>
  <c r="BE900"/>
  <c r="BE946" s="1"/>
  <c r="AW775"/>
  <c r="AW727"/>
  <c r="AO801"/>
  <c r="AO753"/>
  <c r="AS772"/>
  <c r="AS724"/>
  <c r="BE792"/>
  <c r="BE744"/>
  <c r="AO858"/>
  <c r="AO906"/>
  <c r="AO952" s="1"/>
  <c r="AO868"/>
  <c r="AO914" s="1"/>
  <c r="AO820"/>
  <c r="AW874"/>
  <c r="AW920" s="1"/>
  <c r="AW826"/>
  <c r="AW842"/>
  <c r="AW890"/>
  <c r="AW936" s="1"/>
  <c r="BA801"/>
  <c r="BA753"/>
  <c r="AO876"/>
  <c r="AO922" s="1"/>
  <c r="AO828"/>
  <c r="AS867"/>
  <c r="AS913" s="1"/>
  <c r="AS819"/>
  <c r="AS835"/>
  <c r="AS883"/>
  <c r="AS929" s="1"/>
  <c r="AW790"/>
  <c r="AW742"/>
  <c r="AW791"/>
  <c r="AW743"/>
  <c r="AO864"/>
  <c r="AO910" s="1"/>
  <c r="AO816"/>
  <c r="AO836"/>
  <c r="AO884"/>
  <c r="AO930" s="1"/>
  <c r="BE804"/>
  <c r="BE756"/>
  <c r="AO796"/>
  <c r="AO748"/>
  <c r="BA873"/>
  <c r="BA919" s="1"/>
  <c r="BA825"/>
  <c r="AS853"/>
  <c r="AS901"/>
  <c r="AS947" s="1"/>
  <c r="BE796"/>
  <c r="BE748"/>
  <c r="BA843"/>
  <c r="BA891"/>
  <c r="BA937" s="1"/>
  <c r="BF726"/>
  <c r="BF727" s="1"/>
  <c r="BF728" s="1"/>
  <c r="BF729" s="1"/>
  <c r="BF730" s="1"/>
  <c r="BF731" s="1"/>
  <c r="BB723"/>
  <c r="BB724" s="1"/>
  <c r="BB725" s="1"/>
  <c r="BB726" s="1"/>
  <c r="BB727" s="1"/>
  <c r="BB728" s="1"/>
  <c r="BB729" s="1"/>
  <c r="BB730" s="1"/>
  <c r="BB731" s="1"/>
  <c r="BB732" s="1"/>
  <c r="BB733" s="1"/>
  <c r="BB734" s="1"/>
  <c r="BB735" s="1"/>
  <c r="BB736" s="1"/>
  <c r="BB737" s="1"/>
  <c r="BB738" s="1"/>
  <c r="BB739" s="1"/>
  <c r="BB740" s="1"/>
  <c r="BB741" s="1"/>
  <c r="BB742" s="1"/>
  <c r="BB743" s="1"/>
  <c r="BB744" s="1"/>
  <c r="BB745" s="1"/>
  <c r="BB746" s="1"/>
  <c r="BB747" s="1"/>
  <c r="BB748" s="1"/>
  <c r="BB749" s="1"/>
  <c r="BB750" s="1"/>
  <c r="BB751" s="1"/>
  <c r="BB752" s="1"/>
  <c r="BB753" s="1"/>
  <c r="BB754" s="1"/>
  <c r="BB755" s="1"/>
  <c r="BB756" s="1"/>
  <c r="BB757" s="1"/>
  <c r="BB758" s="1"/>
  <c r="BB759" s="1"/>
  <c r="BB760" s="1"/>
  <c r="BB761" s="1"/>
  <c r="BB762" s="1"/>
  <c r="BB763" s="1"/>
  <c r="BB764" s="1"/>
  <c r="BA673" s="1"/>
  <c r="AT629"/>
  <c r="AT630" s="1"/>
  <c r="AT631" s="1"/>
  <c r="AT632" s="1"/>
  <c r="AT633" s="1"/>
  <c r="AT634" s="1"/>
  <c r="AT635" s="1"/>
  <c r="AT636" s="1"/>
  <c r="AT637" s="1"/>
  <c r="AT638" s="1"/>
  <c r="AT639" s="1"/>
  <c r="AT640" s="1"/>
  <c r="AT641" s="1"/>
  <c r="AT642" s="1"/>
  <c r="AT643" s="1"/>
  <c r="AT644" s="1"/>
  <c r="AT645" s="1"/>
  <c r="AT646" s="1"/>
  <c r="AT647" s="1"/>
  <c r="AT648" s="1"/>
  <c r="AT649" s="1"/>
  <c r="AT650" s="1"/>
  <c r="AT651" s="1"/>
  <c r="AT652" s="1"/>
  <c r="AT653" s="1"/>
  <c r="AT654" s="1"/>
  <c r="AT655" s="1"/>
  <c r="AT656" s="1"/>
  <c r="AT657" s="1"/>
  <c r="AT658" s="1"/>
  <c r="AT659" s="1"/>
  <c r="AT660" s="1"/>
  <c r="AT661" s="1"/>
  <c r="AT662" s="1"/>
  <c r="AT663" s="1"/>
  <c r="AT664" s="1"/>
  <c r="AT665" s="1"/>
  <c r="AT666" s="1"/>
  <c r="AT667" s="1"/>
  <c r="AT668" s="1"/>
  <c r="AT669" s="1"/>
  <c r="AT670" s="1"/>
  <c r="AS579" s="1"/>
  <c r="AH726"/>
  <c r="AH727" s="1"/>
  <c r="AH728" s="1"/>
  <c r="AH729" s="1"/>
  <c r="AH730" s="1"/>
  <c r="AH731" s="1"/>
  <c r="AH732" s="1"/>
  <c r="AH733" s="1"/>
  <c r="AH734" s="1"/>
  <c r="AH735" s="1"/>
  <c r="AH736" s="1"/>
  <c r="AH737" s="1"/>
  <c r="AH738" s="1"/>
  <c r="AH739" s="1"/>
  <c r="AH740" s="1"/>
  <c r="AH741" s="1"/>
  <c r="AH742" s="1"/>
  <c r="AH743" s="1"/>
  <c r="AH744" s="1"/>
  <c r="AH745" s="1"/>
  <c r="AH746" s="1"/>
  <c r="AH747" s="1"/>
  <c r="AH748" s="1"/>
  <c r="AH749" s="1"/>
  <c r="AH750" s="1"/>
  <c r="AH751" s="1"/>
  <c r="AH752" s="1"/>
  <c r="AH753" s="1"/>
  <c r="AH754" s="1"/>
  <c r="AH755" s="1"/>
  <c r="AH756" s="1"/>
  <c r="AH757" s="1"/>
  <c r="AH758" s="1"/>
  <c r="AH759" s="1"/>
  <c r="AH760" s="1"/>
  <c r="AH761" s="1"/>
  <c r="AH762" s="1"/>
  <c r="AH763" s="1"/>
  <c r="AH764" s="1"/>
  <c r="AG673" s="1"/>
  <c r="AG780"/>
  <c r="AG732"/>
  <c r="AH912"/>
  <c r="AH913" s="1"/>
  <c r="AH914" s="1"/>
  <c r="AH915" s="1"/>
  <c r="AH916" s="1"/>
  <c r="AH917" s="1"/>
  <c r="AH918" s="1"/>
  <c r="AH919" s="1"/>
  <c r="AD911"/>
  <c r="AD912" s="1"/>
  <c r="AD913" s="1"/>
  <c r="AD914" s="1"/>
  <c r="AD915" s="1"/>
  <c r="AD916" s="1"/>
  <c r="AD917" s="1"/>
  <c r="AD918" s="1"/>
  <c r="AD919" s="1"/>
  <c r="AD920" s="1"/>
  <c r="AD921" s="1"/>
  <c r="AD922" s="1"/>
  <c r="AD923" s="1"/>
  <c r="AD924" s="1"/>
  <c r="AD925" s="1"/>
  <c r="AD926" s="1"/>
  <c r="AD927" s="1"/>
  <c r="AD928" s="1"/>
  <c r="AD929" s="1"/>
  <c r="AD930" s="1"/>
  <c r="AD931" s="1"/>
  <c r="AD932" s="1"/>
  <c r="AD933" s="1"/>
  <c r="AD934" s="1"/>
  <c r="AD935" s="1"/>
  <c r="AD936" s="1"/>
  <c r="AD937" s="1"/>
  <c r="AD938" s="1"/>
  <c r="AD939" s="1"/>
  <c r="AD940" s="1"/>
  <c r="AD941" s="1"/>
  <c r="AD942" s="1"/>
  <c r="AD943" s="1"/>
  <c r="AD944" s="1"/>
  <c r="AD945" s="1"/>
  <c r="AD946" s="1"/>
  <c r="AD947" s="1"/>
  <c r="AD948" s="1"/>
  <c r="AD949" s="1"/>
  <c r="AD950" s="1"/>
  <c r="AD951" s="1"/>
  <c r="AD952" s="1"/>
  <c r="AC861" s="1"/>
  <c r="AD657"/>
  <c r="AD658" s="1"/>
  <c r="AD659" s="1"/>
  <c r="AD660" s="1"/>
  <c r="AD661" s="1"/>
  <c r="AD662" s="1"/>
  <c r="AD663" s="1"/>
  <c r="AD664" s="1"/>
  <c r="AD665" s="1"/>
  <c r="AD666" s="1"/>
  <c r="AD667" s="1"/>
  <c r="AD668" s="1"/>
  <c r="AD669" s="1"/>
  <c r="AD670" s="1"/>
  <c r="AC579" s="1"/>
  <c r="Y811"/>
  <c r="Y763"/>
  <c r="Y744"/>
  <c r="Y792"/>
  <c r="Z744"/>
  <c r="Z745" s="1"/>
  <c r="Z746" s="1"/>
  <c r="Z747" s="1"/>
  <c r="Z748" s="1"/>
  <c r="Z749" s="1"/>
  <c r="Z750" s="1"/>
  <c r="Z751" s="1"/>
  <c r="Z752" s="1"/>
  <c r="Z753" s="1"/>
  <c r="Z754" s="1"/>
  <c r="Z755" s="1"/>
  <c r="Z756" s="1"/>
  <c r="Z757" s="1"/>
  <c r="Z758" s="1"/>
  <c r="Z759" s="1"/>
  <c r="Z760" s="1"/>
  <c r="Z761" s="1"/>
  <c r="Z762" s="1"/>
  <c r="Z763" s="1"/>
  <c r="Z764" s="1"/>
  <c r="Y673" s="1"/>
  <c r="Z650"/>
  <c r="Z651" s="1"/>
  <c r="Z652" s="1"/>
  <c r="Z653" s="1"/>
  <c r="Z654" s="1"/>
  <c r="Z655" s="1"/>
  <c r="Z656" s="1"/>
  <c r="Z657" s="1"/>
  <c r="Z658" s="1"/>
  <c r="Z659" s="1"/>
  <c r="Z660" s="1"/>
  <c r="Z661" s="1"/>
  <c r="Z662" s="1"/>
  <c r="Z663" s="1"/>
  <c r="Z664" s="1"/>
  <c r="Z665" s="1"/>
  <c r="Z666" s="1"/>
  <c r="Z667" s="1"/>
  <c r="Z668" s="1"/>
  <c r="Z669" s="1"/>
  <c r="Z670" s="1"/>
  <c r="Y579" s="1"/>
  <c r="Z911"/>
  <c r="Z912" s="1"/>
  <c r="V912"/>
  <c r="V913" s="1"/>
  <c r="V914" s="1"/>
  <c r="V915" s="1"/>
  <c r="V916" s="1"/>
  <c r="V917" s="1"/>
  <c r="V918" s="1"/>
  <c r="V919" s="1"/>
  <c r="V920" s="1"/>
  <c r="V921" s="1"/>
  <c r="V922" s="1"/>
  <c r="V923" s="1"/>
  <c r="V924" s="1"/>
  <c r="V925" s="1"/>
  <c r="V926" s="1"/>
  <c r="V927" s="1"/>
  <c r="V928" s="1"/>
  <c r="V929" s="1"/>
  <c r="V930" s="1"/>
  <c r="V931" s="1"/>
  <c r="V932" s="1"/>
  <c r="V933" s="1"/>
  <c r="V934" s="1"/>
  <c r="V935" s="1"/>
  <c r="V936" s="1"/>
  <c r="V937" s="1"/>
  <c r="V938" s="1"/>
  <c r="V939" s="1"/>
  <c r="V940" s="1"/>
  <c r="V941" s="1"/>
  <c r="V942" s="1"/>
  <c r="V943" s="1"/>
  <c r="V944" s="1"/>
  <c r="V945" s="1"/>
  <c r="V946" s="1"/>
  <c r="V947" s="1"/>
  <c r="V948" s="1"/>
  <c r="V949" s="1"/>
  <c r="V950" s="1"/>
  <c r="V951" s="1"/>
  <c r="V952" s="1"/>
  <c r="U861" s="1"/>
  <c r="V818"/>
  <c r="V819" s="1"/>
  <c r="V820" s="1"/>
  <c r="V821" s="1"/>
  <c r="V822" s="1"/>
  <c r="V823" s="1"/>
  <c r="V824" s="1"/>
  <c r="V825" s="1"/>
  <c r="V826" s="1"/>
  <c r="V827" s="1"/>
  <c r="V828" s="1"/>
  <c r="V829" s="1"/>
  <c r="V830" s="1"/>
  <c r="V831" s="1"/>
  <c r="V832" s="1"/>
  <c r="V833" s="1"/>
  <c r="V834" s="1"/>
  <c r="V835" s="1"/>
  <c r="V836" s="1"/>
  <c r="V837" s="1"/>
  <c r="V838" s="1"/>
  <c r="V839" s="1"/>
  <c r="V840" s="1"/>
  <c r="V841" s="1"/>
  <c r="V842" s="1"/>
  <c r="V843" s="1"/>
  <c r="V844" s="1"/>
  <c r="V845" s="1"/>
  <c r="V846" s="1"/>
  <c r="V847" s="1"/>
  <c r="V848" s="1"/>
  <c r="V849" s="1"/>
  <c r="V850" s="1"/>
  <c r="V851" s="1"/>
  <c r="V852" s="1"/>
  <c r="V853" s="1"/>
  <c r="V854" s="1"/>
  <c r="V855" s="1"/>
  <c r="V856" s="1"/>
  <c r="V857" s="1"/>
  <c r="V858" s="1"/>
  <c r="U767" s="1"/>
  <c r="AL830"/>
  <c r="AL831" s="1"/>
  <c r="AL832" s="1"/>
  <c r="AL833" s="1"/>
  <c r="AL834" s="1"/>
  <c r="AL835" s="1"/>
  <c r="AL836" s="1"/>
  <c r="AL837" s="1"/>
  <c r="AL838" s="1"/>
  <c r="AL839" s="1"/>
  <c r="AL840" s="1"/>
  <c r="AL841" s="1"/>
  <c r="AL842" s="1"/>
  <c r="AL843" s="1"/>
  <c r="AL844" s="1"/>
  <c r="AL845" s="1"/>
  <c r="AL846" s="1"/>
  <c r="AL847" s="1"/>
  <c r="AL848" s="1"/>
  <c r="AL849" s="1"/>
  <c r="AL850" s="1"/>
  <c r="AL851" s="1"/>
  <c r="AL852" s="1"/>
  <c r="AL853" s="1"/>
  <c r="AL854" s="1"/>
  <c r="AL855" s="1"/>
  <c r="AL856" s="1"/>
  <c r="AL857" s="1"/>
  <c r="AL858" s="1"/>
  <c r="AK767" s="1"/>
  <c r="AL924"/>
  <c r="AL925" s="1"/>
  <c r="AL926" s="1"/>
  <c r="AL927" s="1"/>
  <c r="AL928" s="1"/>
  <c r="AL929" s="1"/>
  <c r="AL930" s="1"/>
  <c r="AL931" s="1"/>
  <c r="AL932" s="1"/>
  <c r="AL933" s="1"/>
  <c r="AL934" s="1"/>
  <c r="AL935" s="1"/>
  <c r="AL936" s="1"/>
  <c r="AL937" s="1"/>
  <c r="AL938" s="1"/>
  <c r="AL939" s="1"/>
  <c r="AL940" s="1"/>
  <c r="AL941" s="1"/>
  <c r="AL942" s="1"/>
  <c r="AL943" s="1"/>
  <c r="AL944" s="1"/>
  <c r="AL945" s="1"/>
  <c r="AL946" s="1"/>
  <c r="AL947" s="1"/>
  <c r="AL948" s="1"/>
  <c r="AL949" s="1"/>
  <c r="AL950" s="1"/>
  <c r="AL951" s="1"/>
  <c r="AL952" s="1"/>
  <c r="AK861" s="1"/>
  <c r="Z913"/>
  <c r="Z914" s="1"/>
  <c r="Z915" s="1"/>
  <c r="Z916" s="1"/>
  <c r="Z917" s="1"/>
  <c r="Z918" s="1"/>
  <c r="Z919" s="1"/>
  <c r="Z920" s="1"/>
  <c r="Z921" s="1"/>
  <c r="Z922" s="1"/>
  <c r="Z923" s="1"/>
  <c r="Z924" s="1"/>
  <c r="Z925" s="1"/>
  <c r="Z926" s="1"/>
  <c r="Z927" s="1"/>
  <c r="Z928" s="1"/>
  <c r="Z929" s="1"/>
  <c r="Z930" s="1"/>
  <c r="Z931" s="1"/>
  <c r="AH817"/>
  <c r="AH818" s="1"/>
  <c r="AH819" s="1"/>
  <c r="AH820" s="1"/>
  <c r="AH821" s="1"/>
  <c r="AH822" s="1"/>
  <c r="AH823" s="1"/>
  <c r="AH824" s="1"/>
  <c r="AH825" s="1"/>
  <c r="Z817"/>
  <c r="Z818" s="1"/>
  <c r="Z819" s="1"/>
  <c r="Z820" s="1"/>
  <c r="Z821" s="1"/>
  <c r="Z822" s="1"/>
  <c r="Z823" s="1"/>
  <c r="Z824" s="1"/>
  <c r="Z825" s="1"/>
  <c r="Z826" s="1"/>
  <c r="Z827" s="1"/>
  <c r="Z828" s="1"/>
  <c r="Z829" s="1"/>
  <c r="Z830" s="1"/>
  <c r="Z831" s="1"/>
  <c r="Z832" s="1"/>
  <c r="Z833" s="1"/>
  <c r="Z834" s="1"/>
  <c r="Z835" s="1"/>
  <c r="Z836" s="1"/>
  <c r="Z837" s="1"/>
  <c r="AO842" l="1"/>
  <c r="AO890"/>
  <c r="AO936" s="1"/>
  <c r="AW885"/>
  <c r="AW931" s="1"/>
  <c r="AW837"/>
  <c r="BE838"/>
  <c r="BE886"/>
  <c r="BE932" s="1"/>
  <c r="AO895"/>
  <c r="AO941" s="1"/>
  <c r="AO847"/>
  <c r="BA906"/>
  <c r="BA952" s="1"/>
  <c r="BA858"/>
  <c r="BE874"/>
  <c r="BE920" s="1"/>
  <c r="BE826"/>
  <c r="AS881"/>
  <c r="AS927" s="1"/>
  <c r="AS833"/>
  <c r="AO872"/>
  <c r="AO918" s="1"/>
  <c r="AO824"/>
  <c r="AW866"/>
  <c r="AW912" s="1"/>
  <c r="AW818"/>
  <c r="BE868"/>
  <c r="BE914" s="1"/>
  <c r="BE820"/>
  <c r="BE840"/>
  <c r="BE888"/>
  <c r="BE934" s="1"/>
  <c r="BE893"/>
  <c r="BE939" s="1"/>
  <c r="BE845"/>
  <c r="AO897"/>
  <c r="AO943" s="1"/>
  <c r="AO849"/>
  <c r="BA871"/>
  <c r="BA917" s="1"/>
  <c r="BA823"/>
  <c r="AO874"/>
  <c r="AO920" s="1"/>
  <c r="AO826"/>
  <c r="AO863"/>
  <c r="AO909" s="1"/>
  <c r="AP909" s="1"/>
  <c r="AP910" s="1"/>
  <c r="AP911" s="1"/>
  <c r="AP912" s="1"/>
  <c r="AP913" s="1"/>
  <c r="AP914" s="1"/>
  <c r="AP915" s="1"/>
  <c r="AP916" s="1"/>
  <c r="AP917" s="1"/>
  <c r="AP918" s="1"/>
  <c r="AP919" s="1"/>
  <c r="AP920" s="1"/>
  <c r="AP921" s="1"/>
  <c r="AP922" s="1"/>
  <c r="AP923" s="1"/>
  <c r="AP924" s="1"/>
  <c r="AO815"/>
  <c r="AP815" s="1"/>
  <c r="AP816" s="1"/>
  <c r="AP817" s="1"/>
  <c r="AP818" s="1"/>
  <c r="AP819" s="1"/>
  <c r="AP820" s="1"/>
  <c r="AP821" s="1"/>
  <c r="AP822" s="1"/>
  <c r="AP823" s="1"/>
  <c r="AP824" s="1"/>
  <c r="AP825" s="1"/>
  <c r="AP826" s="1"/>
  <c r="AP827" s="1"/>
  <c r="AP828" s="1"/>
  <c r="AP829" s="1"/>
  <c r="AP830" s="1"/>
  <c r="AW844"/>
  <c r="AW892"/>
  <c r="AW938" s="1"/>
  <c r="AS857"/>
  <c r="AS905"/>
  <c r="AS951" s="1"/>
  <c r="AW830"/>
  <c r="AW878"/>
  <c r="AW924" s="1"/>
  <c r="AW868"/>
  <c r="AW914" s="1"/>
  <c r="AW820"/>
  <c r="AO883"/>
  <c r="AO929" s="1"/>
  <c r="AO835"/>
  <c r="AS877"/>
  <c r="AS923" s="1"/>
  <c r="AS829"/>
  <c r="AO878"/>
  <c r="AO924" s="1"/>
  <c r="AO830"/>
  <c r="AW903"/>
  <c r="AW949" s="1"/>
  <c r="AW855"/>
  <c r="AW901"/>
  <c r="AW947" s="1"/>
  <c r="AW853"/>
  <c r="BA888"/>
  <c r="BA934" s="1"/>
  <c r="BA840"/>
  <c r="AO901"/>
  <c r="AO947" s="1"/>
  <c r="AO853"/>
  <c r="BE897"/>
  <c r="BE943" s="1"/>
  <c r="BE849"/>
  <c r="AS900"/>
  <c r="AS946" s="1"/>
  <c r="AS852"/>
  <c r="AW816"/>
  <c r="AX816" s="1"/>
  <c r="AX817" s="1"/>
  <c r="AW864"/>
  <c r="AW910" s="1"/>
  <c r="AX910" s="1"/>
  <c r="AX911" s="1"/>
  <c r="BE875"/>
  <c r="BE921" s="1"/>
  <c r="BE827"/>
  <c r="BA904"/>
  <c r="BA950" s="1"/>
  <c r="BA856"/>
  <c r="BA883"/>
  <c r="BA929" s="1"/>
  <c r="BA835"/>
  <c r="BE891"/>
  <c r="BE937" s="1"/>
  <c r="BE843"/>
  <c r="BA839"/>
  <c r="BA887"/>
  <c r="BA933" s="1"/>
  <c r="AX726"/>
  <c r="AX727" s="1"/>
  <c r="AX728" s="1"/>
  <c r="AX729" s="1"/>
  <c r="AX730" s="1"/>
  <c r="AX731" s="1"/>
  <c r="AX732" s="1"/>
  <c r="AX733" s="1"/>
  <c r="AX734" s="1"/>
  <c r="AX735" s="1"/>
  <c r="AX736" s="1"/>
  <c r="AX737" s="1"/>
  <c r="AX738" s="1"/>
  <c r="AX739" s="1"/>
  <c r="AX740" s="1"/>
  <c r="AX741" s="1"/>
  <c r="AX742" s="1"/>
  <c r="AX743" s="1"/>
  <c r="AX744" s="1"/>
  <c r="AX745" s="1"/>
  <c r="AX746" s="1"/>
  <c r="AX747" s="1"/>
  <c r="AX748" s="1"/>
  <c r="AX749" s="1"/>
  <c r="AX750" s="1"/>
  <c r="AX751" s="1"/>
  <c r="AX752" s="1"/>
  <c r="AX753" s="1"/>
  <c r="AX754" s="1"/>
  <c r="AX755" s="1"/>
  <c r="AX756" s="1"/>
  <c r="AX757" s="1"/>
  <c r="AX758" s="1"/>
  <c r="AX759" s="1"/>
  <c r="AX760" s="1"/>
  <c r="AX761" s="1"/>
  <c r="AX762" s="1"/>
  <c r="AX763" s="1"/>
  <c r="AX764" s="1"/>
  <c r="AW673" s="1"/>
  <c r="AT735"/>
  <c r="AT736" s="1"/>
  <c r="AT737" s="1"/>
  <c r="AT738" s="1"/>
  <c r="AT739" s="1"/>
  <c r="AT740" s="1"/>
  <c r="AT741" s="1"/>
  <c r="AT742" s="1"/>
  <c r="AT743" s="1"/>
  <c r="AT744" s="1"/>
  <c r="AT745" s="1"/>
  <c r="AT746" s="1"/>
  <c r="AT747" s="1"/>
  <c r="AT748" s="1"/>
  <c r="AT749" s="1"/>
  <c r="AT750" s="1"/>
  <c r="AT751" s="1"/>
  <c r="AT752" s="1"/>
  <c r="AT753" s="1"/>
  <c r="AT754" s="1"/>
  <c r="AT755" s="1"/>
  <c r="AT756" s="1"/>
  <c r="AT757" s="1"/>
  <c r="AT758" s="1"/>
  <c r="AT759" s="1"/>
  <c r="AT760" s="1"/>
  <c r="AT761" s="1"/>
  <c r="AT762" s="1"/>
  <c r="AT763" s="1"/>
  <c r="AT764" s="1"/>
  <c r="AS673" s="1"/>
  <c r="BA865"/>
  <c r="BA911" s="1"/>
  <c r="BB911" s="1"/>
  <c r="BB912" s="1"/>
  <c r="BB913" s="1"/>
  <c r="BB914" s="1"/>
  <c r="BB915" s="1"/>
  <c r="BB916" s="1"/>
  <c r="BB917" s="1"/>
  <c r="BB918" s="1"/>
  <c r="BB919" s="1"/>
  <c r="BB920" s="1"/>
  <c r="BB921" s="1"/>
  <c r="BB922" s="1"/>
  <c r="BB923" s="1"/>
  <c r="BB924" s="1"/>
  <c r="BB925" s="1"/>
  <c r="BB926" s="1"/>
  <c r="BB927" s="1"/>
  <c r="BB928" s="1"/>
  <c r="BB929" s="1"/>
  <c r="BB930" s="1"/>
  <c r="BB931" s="1"/>
  <c r="BB932" s="1"/>
  <c r="BB933" s="1"/>
  <c r="BB934" s="1"/>
  <c r="BB935" s="1"/>
  <c r="BB936" s="1"/>
  <c r="BB937" s="1"/>
  <c r="BB938" s="1"/>
  <c r="BB939" s="1"/>
  <c r="BB940" s="1"/>
  <c r="BB941" s="1"/>
  <c r="BB942" s="1"/>
  <c r="BB943" s="1"/>
  <c r="BB944" s="1"/>
  <c r="BB945" s="1"/>
  <c r="BB946" s="1"/>
  <c r="BB947" s="1"/>
  <c r="BB948" s="1"/>
  <c r="BB949" s="1"/>
  <c r="BB950" s="1"/>
  <c r="BB951" s="1"/>
  <c r="BB952" s="1"/>
  <c r="BA861" s="1"/>
  <c r="BA817"/>
  <c r="BB817" s="1"/>
  <c r="BB818" s="1"/>
  <c r="BB819" s="1"/>
  <c r="BB820" s="1"/>
  <c r="BB821" s="1"/>
  <c r="BB822" s="1"/>
  <c r="BB823" s="1"/>
  <c r="BB824" s="1"/>
  <c r="BB825" s="1"/>
  <c r="BB826" s="1"/>
  <c r="BB827" s="1"/>
  <c r="BB828" s="1"/>
  <c r="BB829" s="1"/>
  <c r="BB830" s="1"/>
  <c r="BB831" s="1"/>
  <c r="BB832" s="1"/>
  <c r="BB833" s="1"/>
  <c r="BB834" s="1"/>
  <c r="BB835" s="1"/>
  <c r="BB836" s="1"/>
  <c r="BB837" s="1"/>
  <c r="BB838" s="1"/>
  <c r="BB839" s="1"/>
  <c r="BB840" s="1"/>
  <c r="BB841" s="1"/>
  <c r="BB842" s="1"/>
  <c r="BB843" s="1"/>
  <c r="BB844" s="1"/>
  <c r="BB845" s="1"/>
  <c r="BB846" s="1"/>
  <c r="BB847" s="1"/>
  <c r="BB848" s="1"/>
  <c r="BB849" s="1"/>
  <c r="BB850" s="1"/>
  <c r="BB851" s="1"/>
  <c r="BB852" s="1"/>
  <c r="BB853" s="1"/>
  <c r="BB854" s="1"/>
  <c r="BB855" s="1"/>
  <c r="BB856" s="1"/>
  <c r="BB857" s="1"/>
  <c r="BB858" s="1"/>
  <c r="BA767" s="1"/>
  <c r="BA867"/>
  <c r="BA913" s="1"/>
  <c r="BA819"/>
  <c r="AS817"/>
  <c r="AS865"/>
  <c r="AS911" s="1"/>
  <c r="AS904"/>
  <c r="AS950" s="1"/>
  <c r="AS856"/>
  <c r="AS898"/>
  <c r="AS944" s="1"/>
  <c r="AS850"/>
  <c r="AS843"/>
  <c r="AS891"/>
  <c r="AS937" s="1"/>
  <c r="AO879"/>
  <c r="AO925" s="1"/>
  <c r="AO831"/>
  <c r="BA894"/>
  <c r="BA940" s="1"/>
  <c r="BA846"/>
  <c r="AS882"/>
  <c r="AS928" s="1"/>
  <c r="AS834"/>
  <c r="BE870"/>
  <c r="BE916" s="1"/>
  <c r="BE822"/>
  <c r="AO854"/>
  <c r="AO902"/>
  <c r="AO948" s="1"/>
  <c r="BE842"/>
  <c r="BE890"/>
  <c r="BE936" s="1"/>
  <c r="BE850"/>
  <c r="BE898"/>
  <c r="BE944" s="1"/>
  <c r="AW884"/>
  <c r="AW930" s="1"/>
  <c r="AW836"/>
  <c r="BA847"/>
  <c r="BA895"/>
  <c r="BA941" s="1"/>
  <c r="AS866"/>
  <c r="AS912" s="1"/>
  <c r="AS818"/>
  <c r="AW869"/>
  <c r="AW915" s="1"/>
  <c r="AW821"/>
  <c r="BA872"/>
  <c r="BA918" s="1"/>
  <c r="BA824"/>
  <c r="AW880"/>
  <c r="AW926" s="1"/>
  <c r="AW832"/>
  <c r="BE836"/>
  <c r="BE884"/>
  <c r="BE930" s="1"/>
  <c r="AO840"/>
  <c r="AO888"/>
  <c r="AO934" s="1"/>
  <c r="BA869"/>
  <c r="BA915" s="1"/>
  <c r="BA821"/>
  <c r="AS875"/>
  <c r="AS921" s="1"/>
  <c r="AS827"/>
  <c r="AS863"/>
  <c r="AS909" s="1"/>
  <c r="AT909" s="1"/>
  <c r="AT910" s="1"/>
  <c r="AS815"/>
  <c r="AT815" s="1"/>
  <c r="AT816" s="1"/>
  <c r="BA833"/>
  <c r="BA881"/>
  <c r="BA927" s="1"/>
  <c r="BF914"/>
  <c r="BF915" s="1"/>
  <c r="BF916" s="1"/>
  <c r="BF917" s="1"/>
  <c r="BF918" s="1"/>
  <c r="BF919" s="1"/>
  <c r="BF920" s="1"/>
  <c r="BF732"/>
  <c r="BF733" s="1"/>
  <c r="BF734" s="1"/>
  <c r="BF735" s="1"/>
  <c r="BF736" s="1"/>
  <c r="BF737" s="1"/>
  <c r="BF738" s="1"/>
  <c r="BF739" s="1"/>
  <c r="BF740" s="1"/>
  <c r="BF741" s="1"/>
  <c r="BF742" s="1"/>
  <c r="BF743" s="1"/>
  <c r="BF744" s="1"/>
  <c r="BF745" s="1"/>
  <c r="BF746" s="1"/>
  <c r="BF747" s="1"/>
  <c r="BF748" s="1"/>
  <c r="BF749" s="1"/>
  <c r="BF750" s="1"/>
  <c r="BF751" s="1"/>
  <c r="BF752" s="1"/>
  <c r="BF753" s="1"/>
  <c r="BF754" s="1"/>
  <c r="BF755" s="1"/>
  <c r="BF756" s="1"/>
  <c r="BF757" s="1"/>
  <c r="BF758" s="1"/>
  <c r="BF759" s="1"/>
  <c r="BF760" s="1"/>
  <c r="BF761" s="1"/>
  <c r="BF762" s="1"/>
  <c r="BF763" s="1"/>
  <c r="BF764" s="1"/>
  <c r="BE673" s="1"/>
  <c r="C179" i="1" s="1"/>
  <c r="BF816" i="2"/>
  <c r="BF817" s="1"/>
  <c r="BF818" s="1"/>
  <c r="BF819" s="1"/>
  <c r="BF820" s="1"/>
  <c r="BF821" s="1"/>
  <c r="BF822" s="1"/>
  <c r="BF823" s="1"/>
  <c r="BF824" s="1"/>
  <c r="BF825" s="1"/>
  <c r="BF826" s="1"/>
  <c r="BF827" s="1"/>
  <c r="BF828" s="1"/>
  <c r="BF829" s="1"/>
  <c r="BF830" s="1"/>
  <c r="BF831" s="1"/>
  <c r="BF832" s="1"/>
  <c r="BF833" s="1"/>
  <c r="BF834" s="1"/>
  <c r="BF835" s="1"/>
  <c r="BF836" s="1"/>
  <c r="BF837" s="1"/>
  <c r="AP741"/>
  <c r="AP742" s="1"/>
  <c r="AP743" s="1"/>
  <c r="AP744" s="1"/>
  <c r="AP745" s="1"/>
  <c r="AP746" s="1"/>
  <c r="AP747" s="1"/>
  <c r="AP748" s="1"/>
  <c r="AP749" s="1"/>
  <c r="AP750" s="1"/>
  <c r="AP751" s="1"/>
  <c r="AP752" s="1"/>
  <c r="AP753" s="1"/>
  <c r="AP754" s="1"/>
  <c r="AP755" s="1"/>
  <c r="AP756" s="1"/>
  <c r="AP757" s="1"/>
  <c r="AP758" s="1"/>
  <c r="AP759" s="1"/>
  <c r="AP760" s="1"/>
  <c r="AP761" s="1"/>
  <c r="AP762" s="1"/>
  <c r="AP763" s="1"/>
  <c r="AP764" s="1"/>
  <c r="AO673" s="1"/>
  <c r="AH920"/>
  <c r="AH921" s="1"/>
  <c r="AH922" s="1"/>
  <c r="AH923" s="1"/>
  <c r="AH924" s="1"/>
  <c r="AH925" s="1"/>
  <c r="AH926" s="1"/>
  <c r="AH927" s="1"/>
  <c r="AH928" s="1"/>
  <c r="AH929" s="1"/>
  <c r="AH930" s="1"/>
  <c r="AH931" s="1"/>
  <c r="AH932" s="1"/>
  <c r="AH933" s="1"/>
  <c r="AH934" s="1"/>
  <c r="AH935" s="1"/>
  <c r="AH936" s="1"/>
  <c r="AH937" s="1"/>
  <c r="AH938" s="1"/>
  <c r="AH939" s="1"/>
  <c r="AH940" s="1"/>
  <c r="AH941" s="1"/>
  <c r="AH942" s="1"/>
  <c r="AH943" s="1"/>
  <c r="AH944" s="1"/>
  <c r="AH945" s="1"/>
  <c r="AH946" s="1"/>
  <c r="AH947" s="1"/>
  <c r="AH948" s="1"/>
  <c r="AH949" s="1"/>
  <c r="AH950" s="1"/>
  <c r="AH951" s="1"/>
  <c r="AH952" s="1"/>
  <c r="AG861" s="1"/>
  <c r="AG826"/>
  <c r="AH826" s="1"/>
  <c r="AH827" s="1"/>
  <c r="AH828" s="1"/>
  <c r="AH829" s="1"/>
  <c r="AH830" s="1"/>
  <c r="AH831" s="1"/>
  <c r="AH832" s="1"/>
  <c r="AH833" s="1"/>
  <c r="AH834" s="1"/>
  <c r="AH835" s="1"/>
  <c r="AH836" s="1"/>
  <c r="AH837" s="1"/>
  <c r="AH838" s="1"/>
  <c r="AH839" s="1"/>
  <c r="AH840" s="1"/>
  <c r="AH841" s="1"/>
  <c r="AH842" s="1"/>
  <c r="AH843" s="1"/>
  <c r="AH844" s="1"/>
  <c r="AH845" s="1"/>
  <c r="AH846" s="1"/>
  <c r="AH847" s="1"/>
  <c r="AH848" s="1"/>
  <c r="AH849" s="1"/>
  <c r="AH850" s="1"/>
  <c r="AH851" s="1"/>
  <c r="AH852" s="1"/>
  <c r="AH853" s="1"/>
  <c r="AH854" s="1"/>
  <c r="AH855" s="1"/>
  <c r="AH856" s="1"/>
  <c r="AH857" s="1"/>
  <c r="AH858" s="1"/>
  <c r="AG767" s="1"/>
  <c r="AG874"/>
  <c r="AG920" s="1"/>
  <c r="Y857"/>
  <c r="Y905"/>
  <c r="Y951" s="1"/>
  <c r="Y838"/>
  <c r="Y886"/>
  <c r="Y932" s="1"/>
  <c r="Z932" s="1"/>
  <c r="Z933" s="1"/>
  <c r="Z934" s="1"/>
  <c r="Z935" s="1"/>
  <c r="Z936" s="1"/>
  <c r="Z937" s="1"/>
  <c r="Z938" s="1"/>
  <c r="Z939" s="1"/>
  <c r="Z940" s="1"/>
  <c r="Z941" s="1"/>
  <c r="Z942" s="1"/>
  <c r="Z943" s="1"/>
  <c r="Z944" s="1"/>
  <c r="Z945" s="1"/>
  <c r="Z946" s="1"/>
  <c r="Z947" s="1"/>
  <c r="Z948" s="1"/>
  <c r="Z949" s="1"/>
  <c r="Z950" s="1"/>
  <c r="Z951" s="1"/>
  <c r="Z952" s="1"/>
  <c r="Y861" s="1"/>
  <c r="Z838"/>
  <c r="Z839" s="1"/>
  <c r="Z840" s="1"/>
  <c r="Z841" s="1"/>
  <c r="Z842" s="1"/>
  <c r="Z843" s="1"/>
  <c r="Z844" s="1"/>
  <c r="Z845" s="1"/>
  <c r="Z846" s="1"/>
  <c r="Z847" s="1"/>
  <c r="Z848" s="1"/>
  <c r="Z849" s="1"/>
  <c r="Z850" s="1"/>
  <c r="Z851" s="1"/>
  <c r="Z852" s="1"/>
  <c r="Z853" s="1"/>
  <c r="Z854" s="1"/>
  <c r="Z855" s="1"/>
  <c r="Z856" s="1"/>
  <c r="Z857" s="1"/>
  <c r="Z858" s="1"/>
  <c r="Y767" s="1"/>
  <c r="BF921" l="1"/>
  <c r="BF922" s="1"/>
  <c r="BF923" s="1"/>
  <c r="BF924" s="1"/>
  <c r="BF925" s="1"/>
  <c r="BF926" s="1"/>
  <c r="BF927" s="1"/>
  <c r="BF928" s="1"/>
  <c r="BF929" s="1"/>
  <c r="BF930" s="1"/>
  <c r="BF931" s="1"/>
  <c r="BF932" s="1"/>
  <c r="BF933" s="1"/>
  <c r="BF934" s="1"/>
  <c r="BF935" s="1"/>
  <c r="BF936" s="1"/>
  <c r="BF937" s="1"/>
  <c r="BF938" s="1"/>
  <c r="BF939" s="1"/>
  <c r="BF940" s="1"/>
  <c r="BF941" s="1"/>
  <c r="BF942" s="1"/>
  <c r="BF943" s="1"/>
  <c r="BF944" s="1"/>
  <c r="BF945" s="1"/>
  <c r="BF946" s="1"/>
  <c r="BF947" s="1"/>
  <c r="BF948" s="1"/>
  <c r="BF949" s="1"/>
  <c r="BF950" s="1"/>
  <c r="BF951" s="1"/>
  <c r="BF952" s="1"/>
  <c r="BE861" s="1"/>
  <c r="C209" i="1" s="1"/>
  <c r="AT911" i="2"/>
  <c r="AT912" s="1"/>
  <c r="AT913" s="1"/>
  <c r="AT914" s="1"/>
  <c r="AT915" s="1"/>
  <c r="AT916" s="1"/>
  <c r="AT917" s="1"/>
  <c r="AT918" s="1"/>
  <c r="AT919" s="1"/>
  <c r="AT920" s="1"/>
  <c r="AT921" s="1"/>
  <c r="AT922" s="1"/>
  <c r="AT923" s="1"/>
  <c r="AT924" s="1"/>
  <c r="AT925" s="1"/>
  <c r="AT926" s="1"/>
  <c r="AT927" s="1"/>
  <c r="AT928" s="1"/>
  <c r="AT929" s="1"/>
  <c r="AT930" s="1"/>
  <c r="AT931" s="1"/>
  <c r="AT932" s="1"/>
  <c r="AT933" s="1"/>
  <c r="AT934" s="1"/>
  <c r="AT935" s="1"/>
  <c r="AT936" s="1"/>
  <c r="AT937" s="1"/>
  <c r="AT938" s="1"/>
  <c r="AT939" s="1"/>
  <c r="AT940" s="1"/>
  <c r="AT941" s="1"/>
  <c r="AT942" s="1"/>
  <c r="AT943" s="1"/>
  <c r="AT944" s="1"/>
  <c r="AT945" s="1"/>
  <c r="AT946" s="1"/>
  <c r="AT947" s="1"/>
  <c r="AT948" s="1"/>
  <c r="AT949" s="1"/>
  <c r="AT950" s="1"/>
  <c r="AT951" s="1"/>
  <c r="AT952" s="1"/>
  <c r="AS861" s="1"/>
  <c r="AX818"/>
  <c r="AX819" s="1"/>
  <c r="AX820" s="1"/>
  <c r="AX821" s="1"/>
  <c r="AX822" s="1"/>
  <c r="AX823" s="1"/>
  <c r="AX824" s="1"/>
  <c r="AX825" s="1"/>
  <c r="AX826" s="1"/>
  <c r="AX827" s="1"/>
  <c r="AX828" s="1"/>
  <c r="AX829" s="1"/>
  <c r="AX830" s="1"/>
  <c r="AX831" s="1"/>
  <c r="AX832" s="1"/>
  <c r="AX833" s="1"/>
  <c r="AX834" s="1"/>
  <c r="AX835" s="1"/>
  <c r="AX836" s="1"/>
  <c r="AX837" s="1"/>
  <c r="AX838" s="1"/>
  <c r="AX839" s="1"/>
  <c r="AX840" s="1"/>
  <c r="AX841" s="1"/>
  <c r="AX842" s="1"/>
  <c r="AX843" s="1"/>
  <c r="AX844" s="1"/>
  <c r="AX845" s="1"/>
  <c r="AX846" s="1"/>
  <c r="AX847" s="1"/>
  <c r="AX848" s="1"/>
  <c r="AX849" s="1"/>
  <c r="AX850" s="1"/>
  <c r="AX851" s="1"/>
  <c r="AX852" s="1"/>
  <c r="AX853" s="1"/>
  <c r="AX854" s="1"/>
  <c r="AX855" s="1"/>
  <c r="AX856" s="1"/>
  <c r="AX857" s="1"/>
  <c r="AX858" s="1"/>
  <c r="AW767" s="1"/>
  <c r="AP925"/>
  <c r="AP926" s="1"/>
  <c r="AP927" s="1"/>
  <c r="AP928" s="1"/>
  <c r="AP929" s="1"/>
  <c r="AP930" s="1"/>
  <c r="AP931" s="1"/>
  <c r="AP932" s="1"/>
  <c r="AP933" s="1"/>
  <c r="AP934" s="1"/>
  <c r="AP935" s="1"/>
  <c r="AP936" s="1"/>
  <c r="AP937" s="1"/>
  <c r="AP938" s="1"/>
  <c r="AP939" s="1"/>
  <c r="AP940" s="1"/>
  <c r="AP941" s="1"/>
  <c r="AP942" s="1"/>
  <c r="AP943" s="1"/>
  <c r="AP944" s="1"/>
  <c r="AP945" s="1"/>
  <c r="AP946" s="1"/>
  <c r="AP947" s="1"/>
  <c r="AP948" s="1"/>
  <c r="AP949" s="1"/>
  <c r="AP950" s="1"/>
  <c r="AP951" s="1"/>
  <c r="AP952" s="1"/>
  <c r="AO861" s="1"/>
  <c r="BF838"/>
  <c r="BF839" s="1"/>
  <c r="BF840" s="1"/>
  <c r="BF841" s="1"/>
  <c r="BF842" s="1"/>
  <c r="BF843" s="1"/>
  <c r="BF844" s="1"/>
  <c r="BF845" s="1"/>
  <c r="BF846" s="1"/>
  <c r="BF847" s="1"/>
  <c r="BF848" s="1"/>
  <c r="BF849" s="1"/>
  <c r="BF850" s="1"/>
  <c r="BF851" s="1"/>
  <c r="BF852" s="1"/>
  <c r="BF853" s="1"/>
  <c r="BF854" s="1"/>
  <c r="BF855" s="1"/>
  <c r="BF856" s="1"/>
  <c r="BF857" s="1"/>
  <c r="BF858" s="1"/>
  <c r="BE767" s="1"/>
  <c r="C194" i="1" s="1"/>
  <c r="AT817" i="2"/>
  <c r="AT818" s="1"/>
  <c r="AT819" s="1"/>
  <c r="AT820" s="1"/>
  <c r="AT821" s="1"/>
  <c r="AT822" s="1"/>
  <c r="AT823" s="1"/>
  <c r="AT824" s="1"/>
  <c r="AT825" s="1"/>
  <c r="AT826" s="1"/>
  <c r="AT827" s="1"/>
  <c r="AT828" s="1"/>
  <c r="AT829" s="1"/>
  <c r="AT830" s="1"/>
  <c r="AT831" s="1"/>
  <c r="AT832" s="1"/>
  <c r="AT833" s="1"/>
  <c r="AT834" s="1"/>
  <c r="AT835" s="1"/>
  <c r="AT836" s="1"/>
  <c r="AT837" s="1"/>
  <c r="AT838" s="1"/>
  <c r="AT839" s="1"/>
  <c r="AT840" s="1"/>
  <c r="AT841" s="1"/>
  <c r="AT842" s="1"/>
  <c r="AT843" s="1"/>
  <c r="AT844" s="1"/>
  <c r="AT845" s="1"/>
  <c r="AT846" s="1"/>
  <c r="AT847" s="1"/>
  <c r="AT848" s="1"/>
  <c r="AT849" s="1"/>
  <c r="AT850" s="1"/>
  <c r="AT851" s="1"/>
  <c r="AT852" s="1"/>
  <c r="AT853" s="1"/>
  <c r="AT854" s="1"/>
  <c r="AT855" s="1"/>
  <c r="AT856" s="1"/>
  <c r="AT857" s="1"/>
  <c r="AT858" s="1"/>
  <c r="AS767" s="1"/>
  <c r="AX912"/>
  <c r="AX913" s="1"/>
  <c r="AX914" s="1"/>
  <c r="AX915" s="1"/>
  <c r="AX916" s="1"/>
  <c r="AX917" s="1"/>
  <c r="AX918" s="1"/>
  <c r="AX919" s="1"/>
  <c r="AX920" s="1"/>
  <c r="AX921" s="1"/>
  <c r="AX922" s="1"/>
  <c r="AX923" s="1"/>
  <c r="AX924" s="1"/>
  <c r="AX925" s="1"/>
  <c r="AX926" s="1"/>
  <c r="AX927" s="1"/>
  <c r="AX928" s="1"/>
  <c r="AX929" s="1"/>
  <c r="AX930" s="1"/>
  <c r="AX931" s="1"/>
  <c r="AX932" s="1"/>
  <c r="AX933" s="1"/>
  <c r="AX934" s="1"/>
  <c r="AX935" s="1"/>
  <c r="AX936" s="1"/>
  <c r="AX937" s="1"/>
  <c r="AX938" s="1"/>
  <c r="AX939" s="1"/>
  <c r="AX940" s="1"/>
  <c r="AX941" s="1"/>
  <c r="AX942" s="1"/>
  <c r="AX943" s="1"/>
  <c r="AX944" s="1"/>
  <c r="AX945" s="1"/>
  <c r="AX946" s="1"/>
  <c r="AX947" s="1"/>
  <c r="AX948" s="1"/>
  <c r="AX949" s="1"/>
  <c r="AX950" s="1"/>
  <c r="AX951" s="1"/>
  <c r="AX952" s="1"/>
  <c r="AW861" s="1"/>
  <c r="AP831"/>
  <c r="AP832" s="1"/>
  <c r="AP833" s="1"/>
  <c r="AP834" s="1"/>
  <c r="AP835" s="1"/>
  <c r="AP836" s="1"/>
  <c r="AP837" s="1"/>
  <c r="AP838" s="1"/>
  <c r="AP839" s="1"/>
  <c r="AP840" s="1"/>
  <c r="AP841" s="1"/>
  <c r="AP842" s="1"/>
  <c r="AP843" s="1"/>
  <c r="AP844" s="1"/>
  <c r="AP845" s="1"/>
  <c r="AP846" s="1"/>
  <c r="AP847" s="1"/>
  <c r="AP848" s="1"/>
  <c r="AP849" s="1"/>
  <c r="AP850" s="1"/>
  <c r="AP851" s="1"/>
  <c r="AP852" s="1"/>
  <c r="AP853" s="1"/>
  <c r="AP854" s="1"/>
  <c r="AP855" s="1"/>
  <c r="AP856" s="1"/>
  <c r="AP857" s="1"/>
  <c r="AP858" s="1"/>
  <c r="AO767" s="1"/>
  <c r="Q669" l="1"/>
  <c r="Q668"/>
  <c r="Q665"/>
  <c r="Q662"/>
  <c r="Q661"/>
  <c r="Q658"/>
  <c r="Q650"/>
  <c r="Q646"/>
  <c r="Q642"/>
  <c r="Q641"/>
  <c r="Q640"/>
  <c r="Q637"/>
  <c r="Q634"/>
  <c r="Q633"/>
  <c r="Q632"/>
  <c r="M670"/>
  <c r="M666"/>
  <c r="M665"/>
  <c r="M662"/>
  <c r="M658"/>
  <c r="M657"/>
  <c r="M650"/>
  <c r="M646"/>
  <c r="M645"/>
  <c r="M642"/>
  <c r="M638"/>
  <c r="M637"/>
  <c r="M629"/>
  <c r="I670"/>
  <c r="I669"/>
  <c r="I666"/>
  <c r="I665"/>
  <c r="I658"/>
  <c r="I653"/>
  <c r="I649"/>
  <c r="I642"/>
  <c r="I637"/>
  <c r="I633"/>
  <c r="I629"/>
  <c r="A629"/>
  <c r="A632"/>
  <c r="A640"/>
  <c r="A644"/>
  <c r="A648"/>
  <c r="A652"/>
  <c r="A656"/>
  <c r="Q858"/>
  <c r="M858"/>
  <c r="I858"/>
  <c r="E858"/>
  <c r="A858"/>
  <c r="Q857"/>
  <c r="M857"/>
  <c r="I857"/>
  <c r="E857"/>
  <c r="A857"/>
  <c r="Q856"/>
  <c r="M856"/>
  <c r="I856"/>
  <c r="E856"/>
  <c r="A856"/>
  <c r="Q855"/>
  <c r="M855"/>
  <c r="I855"/>
  <c r="E855"/>
  <c r="A855"/>
  <c r="Q854"/>
  <c r="M854"/>
  <c r="I854"/>
  <c r="E854"/>
  <c r="A854"/>
  <c r="Q853"/>
  <c r="M853"/>
  <c r="I853"/>
  <c r="E853"/>
  <c r="A853"/>
  <c r="Q852"/>
  <c r="M852"/>
  <c r="I852"/>
  <c r="E852"/>
  <c r="A852"/>
  <c r="Q851"/>
  <c r="M851"/>
  <c r="I851"/>
  <c r="E851"/>
  <c r="A851"/>
  <c r="Q850"/>
  <c r="M850"/>
  <c r="I850"/>
  <c r="E850"/>
  <c r="A850"/>
  <c r="Q849"/>
  <c r="M849"/>
  <c r="I849"/>
  <c r="E849"/>
  <c r="A849"/>
  <c r="Q848"/>
  <c r="M848"/>
  <c r="I848"/>
  <c r="E848"/>
  <c r="A848"/>
  <c r="Q847"/>
  <c r="M847"/>
  <c r="I847"/>
  <c r="E847"/>
  <c r="A847"/>
  <c r="Q846"/>
  <c r="M846"/>
  <c r="I846"/>
  <c r="E846"/>
  <c r="A846"/>
  <c r="Q845"/>
  <c r="M845"/>
  <c r="I845"/>
  <c r="E845"/>
  <c r="A845"/>
  <c r="Q844"/>
  <c r="M844"/>
  <c r="I844"/>
  <c r="E844"/>
  <c r="A844"/>
  <c r="Q843"/>
  <c r="M843"/>
  <c r="I843"/>
  <c r="E843"/>
  <c r="A843"/>
  <c r="Q842"/>
  <c r="M842"/>
  <c r="I842"/>
  <c r="E842"/>
  <c r="A842"/>
  <c r="Q841"/>
  <c r="M841"/>
  <c r="I841"/>
  <c r="E841"/>
  <c r="A841"/>
  <c r="Q840"/>
  <c r="M840"/>
  <c r="I840"/>
  <c r="E840"/>
  <c r="A840"/>
  <c r="Q839"/>
  <c r="M839"/>
  <c r="I839"/>
  <c r="E839"/>
  <c r="A839"/>
  <c r="Q838"/>
  <c r="M838"/>
  <c r="I838"/>
  <c r="E838"/>
  <c r="A838"/>
  <c r="Q837"/>
  <c r="M837"/>
  <c r="I837"/>
  <c r="E837"/>
  <c r="A837"/>
  <c r="Q836"/>
  <c r="M836"/>
  <c r="I836"/>
  <c r="E836"/>
  <c r="A836"/>
  <c r="Q835"/>
  <c r="M835"/>
  <c r="I835"/>
  <c r="E835"/>
  <c r="A835"/>
  <c r="Q834"/>
  <c r="M834"/>
  <c r="I834"/>
  <c r="E834"/>
  <c r="A834"/>
  <c r="Q833"/>
  <c r="M833"/>
  <c r="I833"/>
  <c r="E833"/>
  <c r="A833"/>
  <c r="Q832"/>
  <c r="M832"/>
  <c r="I832"/>
  <c r="E832"/>
  <c r="A832"/>
  <c r="Q831"/>
  <c r="M831"/>
  <c r="I831"/>
  <c r="E831"/>
  <c r="A831"/>
  <c r="Q830"/>
  <c r="M830"/>
  <c r="I830"/>
  <c r="E830"/>
  <c r="A830"/>
  <c r="Q829"/>
  <c r="M829"/>
  <c r="I829"/>
  <c r="E829"/>
  <c r="A829"/>
  <c r="Q828"/>
  <c r="M828"/>
  <c r="I828"/>
  <c r="E828"/>
  <c r="A828"/>
  <c r="Q827"/>
  <c r="M827"/>
  <c r="I827"/>
  <c r="E827"/>
  <c r="A827"/>
  <c r="Q826"/>
  <c r="M826"/>
  <c r="I826"/>
  <c r="E826"/>
  <c r="A826"/>
  <c r="Q825"/>
  <c r="M825"/>
  <c r="I825"/>
  <c r="E825"/>
  <c r="A825"/>
  <c r="Q824"/>
  <c r="M824"/>
  <c r="I824"/>
  <c r="E824"/>
  <c r="A824"/>
  <c r="Q823"/>
  <c r="M823"/>
  <c r="I823"/>
  <c r="E823"/>
  <c r="A823"/>
  <c r="Q822"/>
  <c r="M822"/>
  <c r="I822"/>
  <c r="E822"/>
  <c r="A822"/>
  <c r="Q821"/>
  <c r="M821"/>
  <c r="I821"/>
  <c r="E821"/>
  <c r="A821"/>
  <c r="Q820"/>
  <c r="M820"/>
  <c r="I820"/>
  <c r="E820"/>
  <c r="A820"/>
  <c r="Q819"/>
  <c r="M819"/>
  <c r="I819"/>
  <c r="E819"/>
  <c r="A819"/>
  <c r="Q818"/>
  <c r="M818"/>
  <c r="I818"/>
  <c r="E818"/>
  <c r="A818"/>
  <c r="Q817"/>
  <c r="M817"/>
  <c r="I817"/>
  <c r="E817"/>
  <c r="A817"/>
  <c r="Q816"/>
  <c r="M816"/>
  <c r="I816"/>
  <c r="E816"/>
  <c r="A816"/>
  <c r="Q815"/>
  <c r="R815" s="1"/>
  <c r="N815"/>
  <c r="M815"/>
  <c r="I815"/>
  <c r="J815" s="1"/>
  <c r="J816" s="1"/>
  <c r="J817" s="1"/>
  <c r="J818" s="1"/>
  <c r="J819" s="1"/>
  <c r="J820" s="1"/>
  <c r="J821" s="1"/>
  <c r="J822" s="1"/>
  <c r="J823" s="1"/>
  <c r="J824" s="1"/>
  <c r="J825" s="1"/>
  <c r="J826" s="1"/>
  <c r="J827" s="1"/>
  <c r="J828" s="1"/>
  <c r="J829" s="1"/>
  <c r="J830" s="1"/>
  <c r="J831" s="1"/>
  <c r="J832" s="1"/>
  <c r="J833" s="1"/>
  <c r="J834" s="1"/>
  <c r="J835" s="1"/>
  <c r="J836" s="1"/>
  <c r="J837" s="1"/>
  <c r="J838" s="1"/>
  <c r="J839" s="1"/>
  <c r="J840" s="1"/>
  <c r="J841" s="1"/>
  <c r="J842" s="1"/>
  <c r="J843" s="1"/>
  <c r="J844" s="1"/>
  <c r="J845" s="1"/>
  <c r="J846" s="1"/>
  <c r="J847" s="1"/>
  <c r="J848" s="1"/>
  <c r="J849" s="1"/>
  <c r="J850" s="1"/>
  <c r="J851" s="1"/>
  <c r="J852" s="1"/>
  <c r="J853" s="1"/>
  <c r="J854" s="1"/>
  <c r="J855" s="1"/>
  <c r="J856" s="1"/>
  <c r="J857" s="1"/>
  <c r="J858" s="1"/>
  <c r="I767" s="1"/>
  <c r="E815"/>
  <c r="F815" s="1"/>
  <c r="F816" s="1"/>
  <c r="F817" s="1"/>
  <c r="F818" s="1"/>
  <c r="F819" s="1"/>
  <c r="F820" s="1"/>
  <c r="F821" s="1"/>
  <c r="F822" s="1"/>
  <c r="F823" s="1"/>
  <c r="F824" s="1"/>
  <c r="F825" s="1"/>
  <c r="F826" s="1"/>
  <c r="F827" s="1"/>
  <c r="F828" s="1"/>
  <c r="F829" s="1"/>
  <c r="F830" s="1"/>
  <c r="F831" s="1"/>
  <c r="F832" s="1"/>
  <c r="F833" s="1"/>
  <c r="F834" s="1"/>
  <c r="F835" s="1"/>
  <c r="F836" s="1"/>
  <c r="F837" s="1"/>
  <c r="F838" s="1"/>
  <c r="F839" s="1"/>
  <c r="F840" s="1"/>
  <c r="F841" s="1"/>
  <c r="F842" s="1"/>
  <c r="F843" s="1"/>
  <c r="F844" s="1"/>
  <c r="F845" s="1"/>
  <c r="F846" s="1"/>
  <c r="F847" s="1"/>
  <c r="F848" s="1"/>
  <c r="F849" s="1"/>
  <c r="F850" s="1"/>
  <c r="F851" s="1"/>
  <c r="F852" s="1"/>
  <c r="F853" s="1"/>
  <c r="F854" s="1"/>
  <c r="F855" s="1"/>
  <c r="F856" s="1"/>
  <c r="F857" s="1"/>
  <c r="F858" s="1"/>
  <c r="E767" s="1"/>
  <c r="A815"/>
  <c r="B815" s="1"/>
  <c r="Q764"/>
  <c r="M764"/>
  <c r="I764"/>
  <c r="E764"/>
  <c r="A764"/>
  <c r="Q763"/>
  <c r="M763"/>
  <c r="I763"/>
  <c r="E763"/>
  <c r="A763"/>
  <c r="Q762"/>
  <c r="M762"/>
  <c r="I762"/>
  <c r="E762"/>
  <c r="A762"/>
  <c r="Q761"/>
  <c r="M761"/>
  <c r="I761"/>
  <c r="E761"/>
  <c r="A761"/>
  <c r="Q760"/>
  <c r="M760"/>
  <c r="I760"/>
  <c r="E760"/>
  <c r="A760"/>
  <c r="Q759"/>
  <c r="M759"/>
  <c r="I759"/>
  <c r="E759"/>
  <c r="A759"/>
  <c r="Q758"/>
  <c r="M758"/>
  <c r="I758"/>
  <c r="E758"/>
  <c r="A758"/>
  <c r="Q757"/>
  <c r="M757"/>
  <c r="I757"/>
  <c r="E757"/>
  <c r="A757"/>
  <c r="Q756"/>
  <c r="M756"/>
  <c r="I756"/>
  <c r="E756"/>
  <c r="A756"/>
  <c r="Q755"/>
  <c r="M755"/>
  <c r="I755"/>
  <c r="E755"/>
  <c r="A755"/>
  <c r="Q754"/>
  <c r="M754"/>
  <c r="I754"/>
  <c r="E754"/>
  <c r="A754"/>
  <c r="Q753"/>
  <c r="M753"/>
  <c r="I753"/>
  <c r="E753"/>
  <c r="A753"/>
  <c r="Q752"/>
  <c r="M752"/>
  <c r="I752"/>
  <c r="E752"/>
  <c r="A752"/>
  <c r="Q751"/>
  <c r="M751"/>
  <c r="I751"/>
  <c r="E751"/>
  <c r="A751"/>
  <c r="Q750"/>
  <c r="M750"/>
  <c r="I750"/>
  <c r="E750"/>
  <c r="A750"/>
  <c r="Q749"/>
  <c r="M749"/>
  <c r="I749"/>
  <c r="E749"/>
  <c r="A749"/>
  <c r="Q748"/>
  <c r="M748"/>
  <c r="I748"/>
  <c r="E748"/>
  <c r="A748"/>
  <c r="Q747"/>
  <c r="M747"/>
  <c r="I747"/>
  <c r="E747"/>
  <c r="A747"/>
  <c r="Q746"/>
  <c r="M746"/>
  <c r="I746"/>
  <c r="E746"/>
  <c r="A746"/>
  <c r="Q745"/>
  <c r="M745"/>
  <c r="I745"/>
  <c r="E745"/>
  <c r="A745"/>
  <c r="Q744"/>
  <c r="M744"/>
  <c r="I744"/>
  <c r="E744"/>
  <c r="A744"/>
  <c r="Q743"/>
  <c r="M743"/>
  <c r="I743"/>
  <c r="E743"/>
  <c r="A743"/>
  <c r="Q742"/>
  <c r="M742"/>
  <c r="I742"/>
  <c r="E742"/>
  <c r="A742"/>
  <c r="Q741"/>
  <c r="M741"/>
  <c r="I741"/>
  <c r="E741"/>
  <c r="A741"/>
  <c r="Q740"/>
  <c r="M740"/>
  <c r="I740"/>
  <c r="E740"/>
  <c r="A740"/>
  <c r="Q739"/>
  <c r="M739"/>
  <c r="I739"/>
  <c r="E739"/>
  <c r="A739"/>
  <c r="Q738"/>
  <c r="M738"/>
  <c r="I738"/>
  <c r="E738"/>
  <c r="A738"/>
  <c r="Q737"/>
  <c r="M737"/>
  <c r="I737"/>
  <c r="E737"/>
  <c r="A737"/>
  <c r="Q736"/>
  <c r="M736"/>
  <c r="I736"/>
  <c r="E736"/>
  <c r="A736"/>
  <c r="Q735"/>
  <c r="M735"/>
  <c r="I735"/>
  <c r="E735"/>
  <c r="A735"/>
  <c r="Q734"/>
  <c r="M734"/>
  <c r="I734"/>
  <c r="E734"/>
  <c r="A734"/>
  <c r="Q733"/>
  <c r="M733"/>
  <c r="I733"/>
  <c r="E733"/>
  <c r="A733"/>
  <c r="Q732"/>
  <c r="M732"/>
  <c r="I732"/>
  <c r="E732"/>
  <c r="A732"/>
  <c r="Q731"/>
  <c r="M731"/>
  <c r="I731"/>
  <c r="E731"/>
  <c r="A731"/>
  <c r="Q730"/>
  <c r="M730"/>
  <c r="I730"/>
  <c r="E730"/>
  <c r="A730"/>
  <c r="Q729"/>
  <c r="M729"/>
  <c r="I729"/>
  <c r="E729"/>
  <c r="A729"/>
  <c r="Q728"/>
  <c r="M728"/>
  <c r="I728"/>
  <c r="E728"/>
  <c r="A728"/>
  <c r="Q727"/>
  <c r="M727"/>
  <c r="I727"/>
  <c r="E727"/>
  <c r="A727"/>
  <c r="Q726"/>
  <c r="M726"/>
  <c r="I726"/>
  <c r="E726"/>
  <c r="A726"/>
  <c r="Q725"/>
  <c r="M725"/>
  <c r="I725"/>
  <c r="E725"/>
  <c r="A725"/>
  <c r="Q724"/>
  <c r="M724"/>
  <c r="I724"/>
  <c r="E724"/>
  <c r="A724"/>
  <c r="Q723"/>
  <c r="M723"/>
  <c r="I723"/>
  <c r="E723"/>
  <c r="A723"/>
  <c r="Q722"/>
  <c r="M722"/>
  <c r="I722"/>
  <c r="E722"/>
  <c r="A722"/>
  <c r="Q721"/>
  <c r="R721" s="1"/>
  <c r="R722" s="1"/>
  <c r="R723" s="1"/>
  <c r="R724" s="1"/>
  <c r="R725" s="1"/>
  <c r="R726" s="1"/>
  <c r="R727" s="1"/>
  <c r="R728" s="1"/>
  <c r="R729" s="1"/>
  <c r="R730" s="1"/>
  <c r="R731" s="1"/>
  <c r="R732" s="1"/>
  <c r="R733" s="1"/>
  <c r="R734" s="1"/>
  <c r="R735" s="1"/>
  <c r="R736" s="1"/>
  <c r="R737" s="1"/>
  <c r="R738" s="1"/>
  <c r="R739" s="1"/>
  <c r="R740" s="1"/>
  <c r="R741" s="1"/>
  <c r="R742" s="1"/>
  <c r="R743" s="1"/>
  <c r="R744" s="1"/>
  <c r="R745" s="1"/>
  <c r="R746" s="1"/>
  <c r="R747" s="1"/>
  <c r="R748" s="1"/>
  <c r="R749" s="1"/>
  <c r="R750" s="1"/>
  <c r="R751" s="1"/>
  <c r="R752" s="1"/>
  <c r="R753" s="1"/>
  <c r="R754" s="1"/>
  <c r="R755" s="1"/>
  <c r="R756" s="1"/>
  <c r="R757" s="1"/>
  <c r="R758" s="1"/>
  <c r="R759" s="1"/>
  <c r="R760" s="1"/>
  <c r="R761" s="1"/>
  <c r="R762" s="1"/>
  <c r="R763" s="1"/>
  <c r="R764" s="1"/>
  <c r="Q673" s="1"/>
  <c r="N721"/>
  <c r="N722" s="1"/>
  <c r="N723" s="1"/>
  <c r="N724" s="1"/>
  <c r="N725" s="1"/>
  <c r="N726" s="1"/>
  <c r="N727" s="1"/>
  <c r="N728" s="1"/>
  <c r="N729" s="1"/>
  <c r="N730" s="1"/>
  <c r="N731" s="1"/>
  <c r="N732" s="1"/>
  <c r="N733" s="1"/>
  <c r="N734" s="1"/>
  <c r="N735" s="1"/>
  <c r="N736" s="1"/>
  <c r="N737" s="1"/>
  <c r="N738" s="1"/>
  <c r="N739" s="1"/>
  <c r="N740" s="1"/>
  <c r="N741" s="1"/>
  <c r="N742" s="1"/>
  <c r="N743" s="1"/>
  <c r="N744" s="1"/>
  <c r="N745" s="1"/>
  <c r="N746" s="1"/>
  <c r="N747" s="1"/>
  <c r="N748" s="1"/>
  <c r="N749" s="1"/>
  <c r="N750" s="1"/>
  <c r="N751" s="1"/>
  <c r="N752" s="1"/>
  <c r="N753" s="1"/>
  <c r="N754" s="1"/>
  <c r="N755" s="1"/>
  <c r="N756" s="1"/>
  <c r="N757" s="1"/>
  <c r="N758" s="1"/>
  <c r="N759" s="1"/>
  <c r="N760" s="1"/>
  <c r="N761" s="1"/>
  <c r="N762" s="1"/>
  <c r="N763" s="1"/>
  <c r="N764" s="1"/>
  <c r="M673" s="1"/>
  <c r="M721"/>
  <c r="J721"/>
  <c r="J722" s="1"/>
  <c r="J723" s="1"/>
  <c r="J724" s="1"/>
  <c r="J725" s="1"/>
  <c r="J726" s="1"/>
  <c r="J727" s="1"/>
  <c r="J728" s="1"/>
  <c r="J729" s="1"/>
  <c r="J730" s="1"/>
  <c r="J731" s="1"/>
  <c r="J732" s="1"/>
  <c r="J733" s="1"/>
  <c r="J734" s="1"/>
  <c r="J735" s="1"/>
  <c r="J736" s="1"/>
  <c r="J737" s="1"/>
  <c r="J738" s="1"/>
  <c r="J739" s="1"/>
  <c r="J740" s="1"/>
  <c r="J741" s="1"/>
  <c r="J742" s="1"/>
  <c r="J743" s="1"/>
  <c r="J744" s="1"/>
  <c r="J745" s="1"/>
  <c r="J746" s="1"/>
  <c r="J747" s="1"/>
  <c r="J748" s="1"/>
  <c r="J749" s="1"/>
  <c r="J750" s="1"/>
  <c r="J751" s="1"/>
  <c r="J752" s="1"/>
  <c r="J753" s="1"/>
  <c r="J754" s="1"/>
  <c r="J755" s="1"/>
  <c r="J756" s="1"/>
  <c r="J757" s="1"/>
  <c r="J758" s="1"/>
  <c r="J759" s="1"/>
  <c r="J760" s="1"/>
  <c r="J761" s="1"/>
  <c r="J762" s="1"/>
  <c r="J763" s="1"/>
  <c r="J764" s="1"/>
  <c r="I673" s="1"/>
  <c r="I721"/>
  <c r="E721"/>
  <c r="F721" s="1"/>
  <c r="F722" s="1"/>
  <c r="F723" s="1"/>
  <c r="F724" s="1"/>
  <c r="A72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A673" s="1"/>
  <c r="Q670"/>
  <c r="E670"/>
  <c r="A670"/>
  <c r="M669"/>
  <c r="E669"/>
  <c r="A669"/>
  <c r="M668"/>
  <c r="I668"/>
  <c r="E668"/>
  <c r="Q667"/>
  <c r="M667"/>
  <c r="I667"/>
  <c r="E667"/>
  <c r="A667"/>
  <c r="Q666"/>
  <c r="E666"/>
  <c r="A666"/>
  <c r="E665"/>
  <c r="A665"/>
  <c r="Q664"/>
  <c r="M664"/>
  <c r="I664"/>
  <c r="E664"/>
  <c r="Q663"/>
  <c r="M663"/>
  <c r="I663"/>
  <c r="E663"/>
  <c r="A663"/>
  <c r="I662"/>
  <c r="E662"/>
  <c r="A662"/>
  <c r="M661"/>
  <c r="I661"/>
  <c r="E661"/>
  <c r="A661"/>
  <c r="Q660"/>
  <c r="M660"/>
  <c r="I660"/>
  <c r="E660"/>
  <c r="Q659"/>
  <c r="M659"/>
  <c r="I659"/>
  <c r="E659"/>
  <c r="A659"/>
  <c r="E658"/>
  <c r="A658"/>
  <c r="Q657"/>
  <c r="I657"/>
  <c r="E657"/>
  <c r="A657"/>
  <c r="Q656"/>
  <c r="M656"/>
  <c r="I656"/>
  <c r="E656"/>
  <c r="Q655"/>
  <c r="M655"/>
  <c r="I655"/>
  <c r="E655"/>
  <c r="A655"/>
  <c r="M654"/>
  <c r="E654"/>
  <c r="A654"/>
  <c r="Q653"/>
  <c r="M653"/>
  <c r="E653"/>
  <c r="A653"/>
  <c r="Q652"/>
  <c r="M652"/>
  <c r="I652"/>
  <c r="E652"/>
  <c r="Q651"/>
  <c r="M651"/>
  <c r="I651"/>
  <c r="E651"/>
  <c r="A651"/>
  <c r="E650"/>
  <c r="A650"/>
  <c r="Q649"/>
  <c r="M649"/>
  <c r="E649"/>
  <c r="A649"/>
  <c r="Q648"/>
  <c r="M648"/>
  <c r="I648"/>
  <c r="E648"/>
  <c r="Q647"/>
  <c r="M647"/>
  <c r="I647"/>
  <c r="E647"/>
  <c r="A647"/>
  <c r="I646"/>
  <c r="E646"/>
  <c r="A646"/>
  <c r="I645"/>
  <c r="E645"/>
  <c r="A645"/>
  <c r="Q644"/>
  <c r="M644"/>
  <c r="I644"/>
  <c r="E644"/>
  <c r="Q643"/>
  <c r="M643"/>
  <c r="I643"/>
  <c r="E643"/>
  <c r="A643"/>
  <c r="E642"/>
  <c r="A642"/>
  <c r="M641"/>
  <c r="I641"/>
  <c r="E641"/>
  <c r="A641"/>
  <c r="M640"/>
  <c r="I640"/>
  <c r="E640"/>
  <c r="Q639"/>
  <c r="M639"/>
  <c r="I639"/>
  <c r="E639"/>
  <c r="A639"/>
  <c r="Q638"/>
  <c r="E638"/>
  <c r="A638"/>
  <c r="E637"/>
  <c r="A637"/>
  <c r="Q636"/>
  <c r="M636"/>
  <c r="I636"/>
  <c r="E636"/>
  <c r="Q635"/>
  <c r="M635"/>
  <c r="I635"/>
  <c r="E635"/>
  <c r="A635"/>
  <c r="M634"/>
  <c r="E634"/>
  <c r="A634"/>
  <c r="M633"/>
  <c r="E633"/>
  <c r="A633"/>
  <c r="M632"/>
  <c r="I632"/>
  <c r="E632"/>
  <c r="Q631"/>
  <c r="M631"/>
  <c r="I631"/>
  <c r="E631"/>
  <c r="A631"/>
  <c r="Q630"/>
  <c r="I630"/>
  <c r="E630"/>
  <c r="A630"/>
  <c r="Q629"/>
  <c r="E629"/>
  <c r="Q628"/>
  <c r="M628"/>
  <c r="I628"/>
  <c r="E628"/>
  <c r="A628"/>
  <c r="R627"/>
  <c r="R628" s="1"/>
  <c r="R629" s="1"/>
  <c r="R630" s="1"/>
  <c r="R631" s="1"/>
  <c r="R632" s="1"/>
  <c r="R633" s="1"/>
  <c r="R634" s="1"/>
  <c r="R635" s="1"/>
  <c r="R636" s="1"/>
  <c r="R637" s="1"/>
  <c r="R638" s="1"/>
  <c r="R639" s="1"/>
  <c r="R640" s="1"/>
  <c r="R641" s="1"/>
  <c r="R642" s="1"/>
  <c r="R643" s="1"/>
  <c r="R644" s="1"/>
  <c r="Q627"/>
  <c r="M627"/>
  <c r="N627" s="1"/>
  <c r="N628" s="1"/>
  <c r="N629" s="1"/>
  <c r="I627"/>
  <c r="J627" s="1"/>
  <c r="J628" s="1"/>
  <c r="F627"/>
  <c r="F628" s="1"/>
  <c r="F629" s="1"/>
  <c r="F630" s="1"/>
  <c r="F631" s="1"/>
  <c r="F632" s="1"/>
  <c r="F633" s="1"/>
  <c r="F634" s="1"/>
  <c r="F635" s="1"/>
  <c r="F636" s="1"/>
  <c r="F637" s="1"/>
  <c r="F638" s="1"/>
  <c r="F639" s="1"/>
  <c r="F640" s="1"/>
  <c r="F641" s="1"/>
  <c r="F642" s="1"/>
  <c r="F643" s="1"/>
  <c r="F644" s="1"/>
  <c r="F645" s="1"/>
  <c r="F646" s="1"/>
  <c r="F647" s="1"/>
  <c r="F648" s="1"/>
  <c r="F649" s="1"/>
  <c r="F650" s="1"/>
  <c r="F651" s="1"/>
  <c r="F652" s="1"/>
  <c r="F653" s="1"/>
  <c r="F654" s="1"/>
  <c r="F655" s="1"/>
  <c r="F656" s="1"/>
  <c r="F657" s="1"/>
  <c r="F658" s="1"/>
  <c r="F659" s="1"/>
  <c r="F660" s="1"/>
  <c r="F661" s="1"/>
  <c r="F662" s="1"/>
  <c r="F663" s="1"/>
  <c r="F664" s="1"/>
  <c r="F665" s="1"/>
  <c r="F666" s="1"/>
  <c r="F667" s="1"/>
  <c r="F668" s="1"/>
  <c r="F669" s="1"/>
  <c r="F670" s="1"/>
  <c r="E579" s="1"/>
  <c r="E627"/>
  <c r="A627"/>
  <c r="B627" s="1"/>
  <c r="H514"/>
  <c r="Q576"/>
  <c r="Q575"/>
  <c r="Q574"/>
  <c r="Q573"/>
  <c r="Q572"/>
  <c r="Q571"/>
  <c r="Q570"/>
  <c r="Q569"/>
  <c r="Q568"/>
  <c r="Q567"/>
  <c r="Q566"/>
  <c r="Q565"/>
  <c r="Q564"/>
  <c r="Q563"/>
  <c r="Q562"/>
  <c r="Q561"/>
  <c r="Q560"/>
  <c r="Q559"/>
  <c r="Q558"/>
  <c r="Q557"/>
  <c r="Q556"/>
  <c r="Q555"/>
  <c r="Q554"/>
  <c r="Q553"/>
  <c r="Q552"/>
  <c r="Q551"/>
  <c r="Q550"/>
  <c r="Q549"/>
  <c r="Q548"/>
  <c r="Q547"/>
  <c r="Q546"/>
  <c r="Q545"/>
  <c r="Q544"/>
  <c r="Q543"/>
  <c r="Q542"/>
  <c r="Q541"/>
  <c r="Q540"/>
  <c r="Q539"/>
  <c r="Q538"/>
  <c r="Q537"/>
  <c r="Q536"/>
  <c r="Q535"/>
  <c r="Q534"/>
  <c r="Q533"/>
  <c r="R533" s="1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N533" s="1"/>
  <c r="N534" s="1"/>
  <c r="N535" s="1"/>
  <c r="N536" s="1"/>
  <c r="N537" s="1"/>
  <c r="N538" s="1"/>
  <c r="N539" s="1"/>
  <c r="N540" s="1"/>
  <c r="N541" s="1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J533" s="1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F533" s="1"/>
  <c r="A571"/>
  <c r="A572"/>
  <c r="A573"/>
  <c r="A574"/>
  <c r="A575"/>
  <c r="A576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33"/>
  <c r="B533" s="1"/>
  <c r="T530"/>
  <c r="T529"/>
  <c r="T528"/>
  <c r="T527"/>
  <c r="T526"/>
  <c r="T525"/>
  <c r="T524"/>
  <c r="T523"/>
  <c r="T522"/>
  <c r="T521"/>
  <c r="T520"/>
  <c r="T519"/>
  <c r="T518"/>
  <c r="T517"/>
  <c r="T516"/>
  <c r="T515"/>
  <c r="T514"/>
  <c r="T513"/>
  <c r="T512"/>
  <c r="T511"/>
  <c r="T510"/>
  <c r="T509"/>
  <c r="T508"/>
  <c r="T507"/>
  <c r="T506"/>
  <c r="T505"/>
  <c r="T504"/>
  <c r="T503"/>
  <c r="T502"/>
  <c r="T501"/>
  <c r="T500"/>
  <c r="T499"/>
  <c r="T498"/>
  <c r="T497"/>
  <c r="T496"/>
  <c r="T495"/>
  <c r="T494"/>
  <c r="T493"/>
  <c r="T492"/>
  <c r="T491"/>
  <c r="T490"/>
  <c r="T489"/>
  <c r="T488"/>
  <c r="T487"/>
  <c r="P530"/>
  <c r="P529"/>
  <c r="P528"/>
  <c r="P527"/>
  <c r="P526"/>
  <c r="P525"/>
  <c r="P524"/>
  <c r="P523"/>
  <c r="P522"/>
  <c r="P521"/>
  <c r="P520"/>
  <c r="P519"/>
  <c r="P518"/>
  <c r="P517"/>
  <c r="P516"/>
  <c r="P515"/>
  <c r="P514"/>
  <c r="P513"/>
  <c r="P512"/>
  <c r="P511"/>
  <c r="P510"/>
  <c r="P509"/>
  <c r="P508"/>
  <c r="P507"/>
  <c r="P506"/>
  <c r="P505"/>
  <c r="P504"/>
  <c r="P503"/>
  <c r="P502"/>
  <c r="P501"/>
  <c r="P500"/>
  <c r="P499"/>
  <c r="P498"/>
  <c r="P497"/>
  <c r="P496"/>
  <c r="P495"/>
  <c r="P494"/>
  <c r="P493"/>
  <c r="P492"/>
  <c r="P491"/>
  <c r="P490"/>
  <c r="P489"/>
  <c r="P488"/>
  <c r="P487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H530"/>
  <c r="H529"/>
  <c r="H528"/>
  <c r="H527"/>
  <c r="H526"/>
  <c r="H525"/>
  <c r="H524"/>
  <c r="H523"/>
  <c r="H522"/>
  <c r="H521"/>
  <c r="H520"/>
  <c r="H519"/>
  <c r="H518"/>
  <c r="H517"/>
  <c r="H515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487"/>
  <c r="R530"/>
  <c r="R624" s="1"/>
  <c r="R718" s="1"/>
  <c r="R812" s="1"/>
  <c r="R906" s="1"/>
  <c r="R1000" s="1"/>
  <c r="R529"/>
  <c r="R623" s="1"/>
  <c r="R717" s="1"/>
  <c r="R811" s="1"/>
  <c r="R905" s="1"/>
  <c r="R999" s="1"/>
  <c r="R528"/>
  <c r="R622" s="1"/>
  <c r="R716" s="1"/>
  <c r="R810" s="1"/>
  <c r="R904" s="1"/>
  <c r="R998" s="1"/>
  <c r="R527"/>
  <c r="R621" s="1"/>
  <c r="R715" s="1"/>
  <c r="R809" s="1"/>
  <c r="R903" s="1"/>
  <c r="R997" s="1"/>
  <c r="R526"/>
  <c r="R620" s="1"/>
  <c r="R714" s="1"/>
  <c r="R808" s="1"/>
  <c r="R902" s="1"/>
  <c r="R996" s="1"/>
  <c r="R525"/>
  <c r="R619" s="1"/>
  <c r="R713" s="1"/>
  <c r="R807" s="1"/>
  <c r="R901" s="1"/>
  <c r="R995" s="1"/>
  <c r="R524"/>
  <c r="R618" s="1"/>
  <c r="R712" s="1"/>
  <c r="R806" s="1"/>
  <c r="R900" s="1"/>
  <c r="R994" s="1"/>
  <c r="R523"/>
  <c r="R617" s="1"/>
  <c r="R711" s="1"/>
  <c r="R805" s="1"/>
  <c r="R899" s="1"/>
  <c r="R993" s="1"/>
  <c r="R522"/>
  <c r="R616" s="1"/>
  <c r="R710" s="1"/>
  <c r="R804" s="1"/>
  <c r="R898" s="1"/>
  <c r="R992" s="1"/>
  <c r="R521"/>
  <c r="R615" s="1"/>
  <c r="R709" s="1"/>
  <c r="R803" s="1"/>
  <c r="R897" s="1"/>
  <c r="R991" s="1"/>
  <c r="R520"/>
  <c r="R614" s="1"/>
  <c r="R708" s="1"/>
  <c r="R802" s="1"/>
  <c r="R896" s="1"/>
  <c r="R990" s="1"/>
  <c r="R519"/>
  <c r="R613" s="1"/>
  <c r="R707" s="1"/>
  <c r="R801" s="1"/>
  <c r="R895" s="1"/>
  <c r="R989" s="1"/>
  <c r="R518"/>
  <c r="R612" s="1"/>
  <c r="R706" s="1"/>
  <c r="R800" s="1"/>
  <c r="R894" s="1"/>
  <c r="R988" s="1"/>
  <c r="R517"/>
  <c r="R611" s="1"/>
  <c r="R705" s="1"/>
  <c r="R799" s="1"/>
  <c r="R893" s="1"/>
  <c r="R987" s="1"/>
  <c r="R516"/>
  <c r="R610" s="1"/>
  <c r="R704" s="1"/>
  <c r="R798" s="1"/>
  <c r="R892" s="1"/>
  <c r="R986" s="1"/>
  <c r="R515"/>
  <c r="R609" s="1"/>
  <c r="R703" s="1"/>
  <c r="R797" s="1"/>
  <c r="R891" s="1"/>
  <c r="R985" s="1"/>
  <c r="R514"/>
  <c r="R608" s="1"/>
  <c r="R702" s="1"/>
  <c r="R796" s="1"/>
  <c r="R890" s="1"/>
  <c r="R984" s="1"/>
  <c r="R513"/>
  <c r="R607" s="1"/>
  <c r="R701" s="1"/>
  <c r="R795" s="1"/>
  <c r="R889" s="1"/>
  <c r="R983" s="1"/>
  <c r="R512"/>
  <c r="R606" s="1"/>
  <c r="R700" s="1"/>
  <c r="R794" s="1"/>
  <c r="R888" s="1"/>
  <c r="R982" s="1"/>
  <c r="R511"/>
  <c r="R605" s="1"/>
  <c r="R699" s="1"/>
  <c r="R793" s="1"/>
  <c r="R887" s="1"/>
  <c r="R981" s="1"/>
  <c r="R510"/>
  <c r="R604" s="1"/>
  <c r="R698" s="1"/>
  <c r="R792" s="1"/>
  <c r="R886" s="1"/>
  <c r="R980" s="1"/>
  <c r="R509"/>
  <c r="R603" s="1"/>
  <c r="R697" s="1"/>
  <c r="R791" s="1"/>
  <c r="R885" s="1"/>
  <c r="R979" s="1"/>
  <c r="R508"/>
  <c r="R602" s="1"/>
  <c r="R696" s="1"/>
  <c r="R790" s="1"/>
  <c r="R884" s="1"/>
  <c r="R978" s="1"/>
  <c r="R507"/>
  <c r="R601" s="1"/>
  <c r="R695" s="1"/>
  <c r="R789" s="1"/>
  <c r="R883" s="1"/>
  <c r="R977" s="1"/>
  <c r="R506"/>
  <c r="R600" s="1"/>
  <c r="R694" s="1"/>
  <c r="R788" s="1"/>
  <c r="R882" s="1"/>
  <c r="R976" s="1"/>
  <c r="R505"/>
  <c r="R599" s="1"/>
  <c r="R693" s="1"/>
  <c r="R787" s="1"/>
  <c r="R881" s="1"/>
  <c r="R975" s="1"/>
  <c r="R504"/>
  <c r="R598" s="1"/>
  <c r="R692" s="1"/>
  <c r="R786" s="1"/>
  <c r="R880" s="1"/>
  <c r="R974" s="1"/>
  <c r="R503"/>
  <c r="R597" s="1"/>
  <c r="R691" s="1"/>
  <c r="R785" s="1"/>
  <c r="R879" s="1"/>
  <c r="R973" s="1"/>
  <c r="R502"/>
  <c r="R596" s="1"/>
  <c r="R690" s="1"/>
  <c r="R784" s="1"/>
  <c r="R878" s="1"/>
  <c r="R972" s="1"/>
  <c r="R501"/>
  <c r="R595" s="1"/>
  <c r="R689" s="1"/>
  <c r="R783" s="1"/>
  <c r="R877" s="1"/>
  <c r="R971" s="1"/>
  <c r="R500"/>
  <c r="R594" s="1"/>
  <c r="R688" s="1"/>
  <c r="R782" s="1"/>
  <c r="R876" s="1"/>
  <c r="R970" s="1"/>
  <c r="R499"/>
  <c r="R593" s="1"/>
  <c r="R687" s="1"/>
  <c r="R781" s="1"/>
  <c r="R875" s="1"/>
  <c r="R969" s="1"/>
  <c r="R498"/>
  <c r="R592" s="1"/>
  <c r="R686" s="1"/>
  <c r="R780" s="1"/>
  <c r="R874" s="1"/>
  <c r="R968" s="1"/>
  <c r="R497"/>
  <c r="R591" s="1"/>
  <c r="R685" s="1"/>
  <c r="R779" s="1"/>
  <c r="R873" s="1"/>
  <c r="R967" s="1"/>
  <c r="R496"/>
  <c r="R590" s="1"/>
  <c r="R684" s="1"/>
  <c r="R778" s="1"/>
  <c r="R872" s="1"/>
  <c r="R966" s="1"/>
  <c r="R495"/>
  <c r="R589" s="1"/>
  <c r="R683" s="1"/>
  <c r="R777" s="1"/>
  <c r="R871" s="1"/>
  <c r="R965" s="1"/>
  <c r="R494"/>
  <c r="R588" s="1"/>
  <c r="R682" s="1"/>
  <c r="R776" s="1"/>
  <c r="R870" s="1"/>
  <c r="R964" s="1"/>
  <c r="R493"/>
  <c r="R587" s="1"/>
  <c r="R681" s="1"/>
  <c r="R775" s="1"/>
  <c r="R869" s="1"/>
  <c r="R963" s="1"/>
  <c r="R492"/>
  <c r="R586" s="1"/>
  <c r="R680" s="1"/>
  <c r="R774" s="1"/>
  <c r="R868" s="1"/>
  <c r="R962" s="1"/>
  <c r="R491"/>
  <c r="R585" s="1"/>
  <c r="R679" s="1"/>
  <c r="R773" s="1"/>
  <c r="R867" s="1"/>
  <c r="R961" s="1"/>
  <c r="R490"/>
  <c r="R584" s="1"/>
  <c r="R678" s="1"/>
  <c r="R772" s="1"/>
  <c r="R866" s="1"/>
  <c r="R960" s="1"/>
  <c r="R489"/>
  <c r="R583" s="1"/>
  <c r="R677" s="1"/>
  <c r="R771" s="1"/>
  <c r="R865" s="1"/>
  <c r="R959" s="1"/>
  <c r="R488"/>
  <c r="R582" s="1"/>
  <c r="R676" s="1"/>
  <c r="R770" s="1"/>
  <c r="R864" s="1"/>
  <c r="R958" s="1"/>
  <c r="R487"/>
  <c r="R581" s="1"/>
  <c r="R675" s="1"/>
  <c r="R769" s="1"/>
  <c r="R863" s="1"/>
  <c r="R957" s="1"/>
  <c r="N530"/>
  <c r="N624" s="1"/>
  <c r="N718" s="1"/>
  <c r="N812" s="1"/>
  <c r="N906" s="1"/>
  <c r="N1000" s="1"/>
  <c r="N529"/>
  <c r="N623" s="1"/>
  <c r="N717" s="1"/>
  <c r="N811" s="1"/>
  <c r="N905" s="1"/>
  <c r="N999" s="1"/>
  <c r="N528"/>
  <c r="N622" s="1"/>
  <c r="N716" s="1"/>
  <c r="N810" s="1"/>
  <c r="N904" s="1"/>
  <c r="N998" s="1"/>
  <c r="N527"/>
  <c r="N621" s="1"/>
  <c r="N715" s="1"/>
  <c r="N809" s="1"/>
  <c r="N903" s="1"/>
  <c r="N997" s="1"/>
  <c r="N526"/>
  <c r="N620" s="1"/>
  <c r="N714" s="1"/>
  <c r="N808" s="1"/>
  <c r="N902" s="1"/>
  <c r="N996" s="1"/>
  <c r="N525"/>
  <c r="N619" s="1"/>
  <c r="N713" s="1"/>
  <c r="N807" s="1"/>
  <c r="N901" s="1"/>
  <c r="N995" s="1"/>
  <c r="N524"/>
  <c r="N618" s="1"/>
  <c r="N712" s="1"/>
  <c r="N806" s="1"/>
  <c r="N900" s="1"/>
  <c r="N994" s="1"/>
  <c r="N523"/>
  <c r="N617" s="1"/>
  <c r="N711" s="1"/>
  <c r="N805" s="1"/>
  <c r="N899" s="1"/>
  <c r="N993" s="1"/>
  <c r="N522"/>
  <c r="N616" s="1"/>
  <c r="N710" s="1"/>
  <c r="N804" s="1"/>
  <c r="N898" s="1"/>
  <c r="N992" s="1"/>
  <c r="N521"/>
  <c r="N615" s="1"/>
  <c r="N709" s="1"/>
  <c r="N803" s="1"/>
  <c r="N897" s="1"/>
  <c r="N991" s="1"/>
  <c r="N520"/>
  <c r="N614" s="1"/>
  <c r="N708" s="1"/>
  <c r="N802" s="1"/>
  <c r="N896" s="1"/>
  <c r="N990" s="1"/>
  <c r="N519"/>
  <c r="N613" s="1"/>
  <c r="N707" s="1"/>
  <c r="N801" s="1"/>
  <c r="N895" s="1"/>
  <c r="N989" s="1"/>
  <c r="N518"/>
  <c r="N612" s="1"/>
  <c r="N706" s="1"/>
  <c r="N800" s="1"/>
  <c r="N894" s="1"/>
  <c r="N988" s="1"/>
  <c r="N517"/>
  <c r="N611" s="1"/>
  <c r="N705" s="1"/>
  <c r="N799" s="1"/>
  <c r="N893" s="1"/>
  <c r="N987" s="1"/>
  <c r="N516"/>
  <c r="N610" s="1"/>
  <c r="N704" s="1"/>
  <c r="N798" s="1"/>
  <c r="N892" s="1"/>
  <c r="N986" s="1"/>
  <c r="N515"/>
  <c r="N609" s="1"/>
  <c r="N703" s="1"/>
  <c r="N797" s="1"/>
  <c r="N891" s="1"/>
  <c r="N985" s="1"/>
  <c r="N514"/>
  <c r="N608" s="1"/>
  <c r="N702" s="1"/>
  <c r="N796" s="1"/>
  <c r="N890" s="1"/>
  <c r="N984" s="1"/>
  <c r="N513"/>
  <c r="N607" s="1"/>
  <c r="N701" s="1"/>
  <c r="N795" s="1"/>
  <c r="N889" s="1"/>
  <c r="N983" s="1"/>
  <c r="N512"/>
  <c r="N606" s="1"/>
  <c r="N700" s="1"/>
  <c r="N794" s="1"/>
  <c r="N888" s="1"/>
  <c r="N982" s="1"/>
  <c r="N511"/>
  <c r="N605" s="1"/>
  <c r="N699" s="1"/>
  <c r="N793" s="1"/>
  <c r="N887" s="1"/>
  <c r="N981" s="1"/>
  <c r="N510"/>
  <c r="N604" s="1"/>
  <c r="N698" s="1"/>
  <c r="N792" s="1"/>
  <c r="N886" s="1"/>
  <c r="N980" s="1"/>
  <c r="N509"/>
  <c r="N603" s="1"/>
  <c r="N697" s="1"/>
  <c r="N791" s="1"/>
  <c r="N885" s="1"/>
  <c r="N979" s="1"/>
  <c r="N508"/>
  <c r="N602" s="1"/>
  <c r="N696" s="1"/>
  <c r="N790" s="1"/>
  <c r="N884" s="1"/>
  <c r="N978" s="1"/>
  <c r="N507"/>
  <c r="N601" s="1"/>
  <c r="N695" s="1"/>
  <c r="N789" s="1"/>
  <c r="N883" s="1"/>
  <c r="N977" s="1"/>
  <c r="N506"/>
  <c r="N600" s="1"/>
  <c r="N694" s="1"/>
  <c r="N788" s="1"/>
  <c r="N882" s="1"/>
  <c r="N976" s="1"/>
  <c r="N505"/>
  <c r="N599" s="1"/>
  <c r="N693" s="1"/>
  <c r="N787" s="1"/>
  <c r="N881" s="1"/>
  <c r="N975" s="1"/>
  <c r="N504"/>
  <c r="N598" s="1"/>
  <c r="N692" s="1"/>
  <c r="N786" s="1"/>
  <c r="N880" s="1"/>
  <c r="N974" s="1"/>
  <c r="N503"/>
  <c r="N597" s="1"/>
  <c r="N691" s="1"/>
  <c r="N785" s="1"/>
  <c r="N879" s="1"/>
  <c r="N973" s="1"/>
  <c r="N502"/>
  <c r="N596" s="1"/>
  <c r="N690" s="1"/>
  <c r="N784" s="1"/>
  <c r="N878" s="1"/>
  <c r="N972" s="1"/>
  <c r="N501"/>
  <c r="N595" s="1"/>
  <c r="N689" s="1"/>
  <c r="N783" s="1"/>
  <c r="N877" s="1"/>
  <c r="N971" s="1"/>
  <c r="N500"/>
  <c r="N594" s="1"/>
  <c r="N688" s="1"/>
  <c r="N782" s="1"/>
  <c r="N876" s="1"/>
  <c r="N970" s="1"/>
  <c r="N499"/>
  <c r="N593" s="1"/>
  <c r="N687" s="1"/>
  <c r="N781" s="1"/>
  <c r="N875" s="1"/>
  <c r="N969" s="1"/>
  <c r="N498"/>
  <c r="N592" s="1"/>
  <c r="N686" s="1"/>
  <c r="N780" s="1"/>
  <c r="N874" s="1"/>
  <c r="N968" s="1"/>
  <c r="N497"/>
  <c r="N591" s="1"/>
  <c r="N685" s="1"/>
  <c r="N779" s="1"/>
  <c r="N873" s="1"/>
  <c r="N967" s="1"/>
  <c r="N496"/>
  <c r="N590" s="1"/>
  <c r="N684" s="1"/>
  <c r="N778" s="1"/>
  <c r="N872" s="1"/>
  <c r="N966" s="1"/>
  <c r="N495"/>
  <c r="N589" s="1"/>
  <c r="N683" s="1"/>
  <c r="N777" s="1"/>
  <c r="N871" s="1"/>
  <c r="N965" s="1"/>
  <c r="N494"/>
  <c r="N588" s="1"/>
  <c r="N682" s="1"/>
  <c r="N776" s="1"/>
  <c r="N870" s="1"/>
  <c r="N964" s="1"/>
  <c r="N493"/>
  <c r="N587" s="1"/>
  <c r="N681" s="1"/>
  <c r="N775" s="1"/>
  <c r="N869" s="1"/>
  <c r="N963" s="1"/>
  <c r="N492"/>
  <c r="N586" s="1"/>
  <c r="N680" s="1"/>
  <c r="N774" s="1"/>
  <c r="N868" s="1"/>
  <c r="N962" s="1"/>
  <c r="N491"/>
  <c r="N585" s="1"/>
  <c r="N679" s="1"/>
  <c r="N773" s="1"/>
  <c r="N867" s="1"/>
  <c r="N961" s="1"/>
  <c r="N490"/>
  <c r="N584" s="1"/>
  <c r="N678" s="1"/>
  <c r="N772" s="1"/>
  <c r="N866" s="1"/>
  <c r="N960" s="1"/>
  <c r="N489"/>
  <c r="N583" s="1"/>
  <c r="N677" s="1"/>
  <c r="N771" s="1"/>
  <c r="N865" s="1"/>
  <c r="N959" s="1"/>
  <c r="N488"/>
  <c r="N582" s="1"/>
  <c r="N676" s="1"/>
  <c r="N770" s="1"/>
  <c r="N864" s="1"/>
  <c r="N958" s="1"/>
  <c r="N487"/>
  <c r="N581" s="1"/>
  <c r="N675" s="1"/>
  <c r="N769" s="1"/>
  <c r="N863" s="1"/>
  <c r="N957" s="1"/>
  <c r="J530"/>
  <c r="J624" s="1"/>
  <c r="J718" s="1"/>
  <c r="J812" s="1"/>
  <c r="J906" s="1"/>
  <c r="J1000" s="1"/>
  <c r="J529"/>
  <c r="J623" s="1"/>
  <c r="J717" s="1"/>
  <c r="J811" s="1"/>
  <c r="J905" s="1"/>
  <c r="J999" s="1"/>
  <c r="J528"/>
  <c r="J622" s="1"/>
  <c r="J716" s="1"/>
  <c r="J810" s="1"/>
  <c r="J904" s="1"/>
  <c r="J998" s="1"/>
  <c r="J527"/>
  <c r="J621" s="1"/>
  <c r="J715" s="1"/>
  <c r="J809" s="1"/>
  <c r="J903" s="1"/>
  <c r="J997" s="1"/>
  <c r="J526"/>
  <c r="J620" s="1"/>
  <c r="J714" s="1"/>
  <c r="J808" s="1"/>
  <c r="J902" s="1"/>
  <c r="J996" s="1"/>
  <c r="J525"/>
  <c r="J619" s="1"/>
  <c r="J713" s="1"/>
  <c r="J807" s="1"/>
  <c r="J901" s="1"/>
  <c r="J995" s="1"/>
  <c r="J524"/>
  <c r="J618" s="1"/>
  <c r="J712" s="1"/>
  <c r="J806" s="1"/>
  <c r="J900" s="1"/>
  <c r="J994" s="1"/>
  <c r="J523"/>
  <c r="J617" s="1"/>
  <c r="J711" s="1"/>
  <c r="J805" s="1"/>
  <c r="J899" s="1"/>
  <c r="J993" s="1"/>
  <c r="J522"/>
  <c r="J616" s="1"/>
  <c r="J710" s="1"/>
  <c r="J804" s="1"/>
  <c r="J898" s="1"/>
  <c r="J992" s="1"/>
  <c r="J521"/>
  <c r="J615" s="1"/>
  <c r="J709" s="1"/>
  <c r="J803" s="1"/>
  <c r="J897" s="1"/>
  <c r="J991" s="1"/>
  <c r="J520"/>
  <c r="J614" s="1"/>
  <c r="J708" s="1"/>
  <c r="J802" s="1"/>
  <c r="J896" s="1"/>
  <c r="J990" s="1"/>
  <c r="J519"/>
  <c r="J613" s="1"/>
  <c r="J707" s="1"/>
  <c r="J801" s="1"/>
  <c r="J895" s="1"/>
  <c r="J989" s="1"/>
  <c r="J518"/>
  <c r="J612" s="1"/>
  <c r="J706" s="1"/>
  <c r="J800" s="1"/>
  <c r="J894" s="1"/>
  <c r="J988" s="1"/>
  <c r="J517"/>
  <c r="J611" s="1"/>
  <c r="J705" s="1"/>
  <c r="J799" s="1"/>
  <c r="J893" s="1"/>
  <c r="J987" s="1"/>
  <c r="J516"/>
  <c r="J610" s="1"/>
  <c r="J704" s="1"/>
  <c r="J798" s="1"/>
  <c r="J892" s="1"/>
  <c r="J986" s="1"/>
  <c r="J515"/>
  <c r="J609" s="1"/>
  <c r="J703" s="1"/>
  <c r="J797" s="1"/>
  <c r="J891" s="1"/>
  <c r="J985" s="1"/>
  <c r="J514"/>
  <c r="J608" s="1"/>
  <c r="J702" s="1"/>
  <c r="J796" s="1"/>
  <c r="J890" s="1"/>
  <c r="J984" s="1"/>
  <c r="J513"/>
  <c r="J607" s="1"/>
  <c r="J701" s="1"/>
  <c r="J795" s="1"/>
  <c r="J889" s="1"/>
  <c r="J983" s="1"/>
  <c r="J512"/>
  <c r="J606" s="1"/>
  <c r="J700" s="1"/>
  <c r="J794" s="1"/>
  <c r="J888" s="1"/>
  <c r="J982" s="1"/>
  <c r="J511"/>
  <c r="J605" s="1"/>
  <c r="J699" s="1"/>
  <c r="J793" s="1"/>
  <c r="J887" s="1"/>
  <c r="J981" s="1"/>
  <c r="J510"/>
  <c r="J604" s="1"/>
  <c r="J698" s="1"/>
  <c r="J792" s="1"/>
  <c r="J886" s="1"/>
  <c r="J980" s="1"/>
  <c r="J509"/>
  <c r="J603" s="1"/>
  <c r="J697" s="1"/>
  <c r="J791" s="1"/>
  <c r="J885" s="1"/>
  <c r="J979" s="1"/>
  <c r="J508"/>
  <c r="J602" s="1"/>
  <c r="J696" s="1"/>
  <c r="J790" s="1"/>
  <c r="J884" s="1"/>
  <c r="J978" s="1"/>
  <c r="J507"/>
  <c r="J601" s="1"/>
  <c r="J695" s="1"/>
  <c r="J789" s="1"/>
  <c r="J883" s="1"/>
  <c r="J977" s="1"/>
  <c r="J506"/>
  <c r="J600" s="1"/>
  <c r="J694" s="1"/>
  <c r="J788" s="1"/>
  <c r="J882" s="1"/>
  <c r="J976" s="1"/>
  <c r="J505"/>
  <c r="J599" s="1"/>
  <c r="J693" s="1"/>
  <c r="J787" s="1"/>
  <c r="J881" s="1"/>
  <c r="J975" s="1"/>
  <c r="J504"/>
  <c r="J598" s="1"/>
  <c r="J692" s="1"/>
  <c r="J786" s="1"/>
  <c r="J880" s="1"/>
  <c r="J974" s="1"/>
  <c r="J503"/>
  <c r="J597" s="1"/>
  <c r="J691" s="1"/>
  <c r="J785" s="1"/>
  <c r="J879" s="1"/>
  <c r="J973" s="1"/>
  <c r="J502"/>
  <c r="J596" s="1"/>
  <c r="J690" s="1"/>
  <c r="J784" s="1"/>
  <c r="J878" s="1"/>
  <c r="J972" s="1"/>
  <c r="J501"/>
  <c r="J595" s="1"/>
  <c r="J689" s="1"/>
  <c r="J783" s="1"/>
  <c r="J877" s="1"/>
  <c r="J971" s="1"/>
  <c r="J500"/>
  <c r="J594" s="1"/>
  <c r="J688" s="1"/>
  <c r="J782" s="1"/>
  <c r="J876" s="1"/>
  <c r="J970" s="1"/>
  <c r="J499"/>
  <c r="J593" s="1"/>
  <c r="J687" s="1"/>
  <c r="J781" s="1"/>
  <c r="J875" s="1"/>
  <c r="J969" s="1"/>
  <c r="J498"/>
  <c r="J592" s="1"/>
  <c r="J686" s="1"/>
  <c r="J780" s="1"/>
  <c r="J874" s="1"/>
  <c r="J968" s="1"/>
  <c r="J497"/>
  <c r="J591" s="1"/>
  <c r="J685" s="1"/>
  <c r="J779" s="1"/>
  <c r="J873" s="1"/>
  <c r="J967" s="1"/>
  <c r="J496"/>
  <c r="J590" s="1"/>
  <c r="J684" s="1"/>
  <c r="J778" s="1"/>
  <c r="J872" s="1"/>
  <c r="J966" s="1"/>
  <c r="J495"/>
  <c r="J589" s="1"/>
  <c r="J683" s="1"/>
  <c r="J777" s="1"/>
  <c r="J871" s="1"/>
  <c r="J965" s="1"/>
  <c r="J494"/>
  <c r="J588" s="1"/>
  <c r="J682" s="1"/>
  <c r="J776" s="1"/>
  <c r="J870" s="1"/>
  <c r="J964" s="1"/>
  <c r="J493"/>
  <c r="J587" s="1"/>
  <c r="J681" s="1"/>
  <c r="J775" s="1"/>
  <c r="J869" s="1"/>
  <c r="J963" s="1"/>
  <c r="J492"/>
  <c r="J586" s="1"/>
  <c r="J680" s="1"/>
  <c r="J774" s="1"/>
  <c r="J868" s="1"/>
  <c r="J962" s="1"/>
  <c r="J491"/>
  <c r="J585" s="1"/>
  <c r="J679" s="1"/>
  <c r="J773" s="1"/>
  <c r="J867" s="1"/>
  <c r="J961" s="1"/>
  <c r="J490"/>
  <c r="J584" s="1"/>
  <c r="J678" s="1"/>
  <c r="J772" s="1"/>
  <c r="J866" s="1"/>
  <c r="J960" s="1"/>
  <c r="J489"/>
  <c r="J583" s="1"/>
  <c r="J677" s="1"/>
  <c r="J771" s="1"/>
  <c r="J865" s="1"/>
  <c r="J959" s="1"/>
  <c r="J488"/>
  <c r="J582" s="1"/>
  <c r="J676" s="1"/>
  <c r="J770" s="1"/>
  <c r="J864" s="1"/>
  <c r="J958" s="1"/>
  <c r="J487"/>
  <c r="J581" s="1"/>
  <c r="J675" s="1"/>
  <c r="J769" s="1"/>
  <c r="J863" s="1"/>
  <c r="J957" s="1"/>
  <c r="F530"/>
  <c r="F624" s="1"/>
  <c r="F718" s="1"/>
  <c r="F812" s="1"/>
  <c r="F906" s="1"/>
  <c r="F1000" s="1"/>
  <c r="F529"/>
  <c r="F623" s="1"/>
  <c r="F717" s="1"/>
  <c r="F811" s="1"/>
  <c r="F905" s="1"/>
  <c r="F999" s="1"/>
  <c r="F528"/>
  <c r="F622" s="1"/>
  <c r="F716" s="1"/>
  <c r="F810" s="1"/>
  <c r="F904" s="1"/>
  <c r="F998" s="1"/>
  <c r="F527"/>
  <c r="F621" s="1"/>
  <c r="F715" s="1"/>
  <c r="F809" s="1"/>
  <c r="F903" s="1"/>
  <c r="F997" s="1"/>
  <c r="F526"/>
  <c r="F620" s="1"/>
  <c r="F714" s="1"/>
  <c r="F808" s="1"/>
  <c r="F902" s="1"/>
  <c r="F996" s="1"/>
  <c r="F525"/>
  <c r="F619" s="1"/>
  <c r="F713" s="1"/>
  <c r="F807" s="1"/>
  <c r="F901" s="1"/>
  <c r="F995" s="1"/>
  <c r="F524"/>
  <c r="F618" s="1"/>
  <c r="F712" s="1"/>
  <c r="F806" s="1"/>
  <c r="F900" s="1"/>
  <c r="F994" s="1"/>
  <c r="F523"/>
  <c r="F617" s="1"/>
  <c r="F711" s="1"/>
  <c r="F805" s="1"/>
  <c r="F899" s="1"/>
  <c r="F993" s="1"/>
  <c r="F522"/>
  <c r="F616" s="1"/>
  <c r="F710" s="1"/>
  <c r="F804" s="1"/>
  <c r="F898" s="1"/>
  <c r="F992" s="1"/>
  <c r="F521"/>
  <c r="F615" s="1"/>
  <c r="F709" s="1"/>
  <c r="F803" s="1"/>
  <c r="F897" s="1"/>
  <c r="F991" s="1"/>
  <c r="F520"/>
  <c r="F614" s="1"/>
  <c r="F708" s="1"/>
  <c r="F802" s="1"/>
  <c r="F896" s="1"/>
  <c r="F990" s="1"/>
  <c r="F519"/>
  <c r="F613" s="1"/>
  <c r="F707" s="1"/>
  <c r="F801" s="1"/>
  <c r="F895" s="1"/>
  <c r="F989" s="1"/>
  <c r="F518"/>
  <c r="F612" s="1"/>
  <c r="F706" s="1"/>
  <c r="F800" s="1"/>
  <c r="F894" s="1"/>
  <c r="F988" s="1"/>
  <c r="F517"/>
  <c r="F611" s="1"/>
  <c r="F705" s="1"/>
  <c r="F799" s="1"/>
  <c r="F893" s="1"/>
  <c r="F987" s="1"/>
  <c r="F516"/>
  <c r="F610" s="1"/>
  <c r="F704" s="1"/>
  <c r="F798" s="1"/>
  <c r="F892" s="1"/>
  <c r="F986" s="1"/>
  <c r="F515"/>
  <c r="F609" s="1"/>
  <c r="F703" s="1"/>
  <c r="F797" s="1"/>
  <c r="F891" s="1"/>
  <c r="F985" s="1"/>
  <c r="F514"/>
  <c r="F608" s="1"/>
  <c r="F702" s="1"/>
  <c r="F796" s="1"/>
  <c r="F890" s="1"/>
  <c r="F984" s="1"/>
  <c r="F513"/>
  <c r="F607" s="1"/>
  <c r="F701" s="1"/>
  <c r="F795" s="1"/>
  <c r="F889" s="1"/>
  <c r="F983" s="1"/>
  <c r="F512"/>
  <c r="F606" s="1"/>
  <c r="F700" s="1"/>
  <c r="F794" s="1"/>
  <c r="F888" s="1"/>
  <c r="F982" s="1"/>
  <c r="F511"/>
  <c r="F605" s="1"/>
  <c r="F699" s="1"/>
  <c r="F793" s="1"/>
  <c r="F887" s="1"/>
  <c r="F981" s="1"/>
  <c r="F510"/>
  <c r="F604" s="1"/>
  <c r="F698" s="1"/>
  <c r="F792" s="1"/>
  <c r="F886" s="1"/>
  <c r="F980" s="1"/>
  <c r="F509"/>
  <c r="F603" s="1"/>
  <c r="F697" s="1"/>
  <c r="F791" s="1"/>
  <c r="F885" s="1"/>
  <c r="F979" s="1"/>
  <c r="F508"/>
  <c r="F602" s="1"/>
  <c r="F696" s="1"/>
  <c r="F790" s="1"/>
  <c r="F884" s="1"/>
  <c r="F978" s="1"/>
  <c r="F507"/>
  <c r="F601" s="1"/>
  <c r="F695" s="1"/>
  <c r="F789" s="1"/>
  <c r="F883" s="1"/>
  <c r="F977" s="1"/>
  <c r="F506"/>
  <c r="F600" s="1"/>
  <c r="F694" s="1"/>
  <c r="F788" s="1"/>
  <c r="F882" s="1"/>
  <c r="F976" s="1"/>
  <c r="F505"/>
  <c r="F599" s="1"/>
  <c r="F693" s="1"/>
  <c r="F787" s="1"/>
  <c r="F881" s="1"/>
  <c r="F975" s="1"/>
  <c r="F504"/>
  <c r="F598" s="1"/>
  <c r="F692" s="1"/>
  <c r="F786" s="1"/>
  <c r="F880" s="1"/>
  <c r="F974" s="1"/>
  <c r="F503"/>
  <c r="F597" s="1"/>
  <c r="F691" s="1"/>
  <c r="F785" s="1"/>
  <c r="F879" s="1"/>
  <c r="F973" s="1"/>
  <c r="F502"/>
  <c r="F596" s="1"/>
  <c r="F690" s="1"/>
  <c r="F784" s="1"/>
  <c r="F878" s="1"/>
  <c r="F972" s="1"/>
  <c r="F501"/>
  <c r="F595" s="1"/>
  <c r="F689" s="1"/>
  <c r="F783" s="1"/>
  <c r="F877" s="1"/>
  <c r="F971" s="1"/>
  <c r="F500"/>
  <c r="F594" s="1"/>
  <c r="F688" s="1"/>
  <c r="F782" s="1"/>
  <c r="F876" s="1"/>
  <c r="F970" s="1"/>
  <c r="F499"/>
  <c r="F593" s="1"/>
  <c r="F687" s="1"/>
  <c r="F781" s="1"/>
  <c r="F875" s="1"/>
  <c r="F969" s="1"/>
  <c r="F498"/>
  <c r="F592" s="1"/>
  <c r="F686" s="1"/>
  <c r="F780" s="1"/>
  <c r="F874" s="1"/>
  <c r="F968" s="1"/>
  <c r="F497"/>
  <c r="F591" s="1"/>
  <c r="F685" s="1"/>
  <c r="F779" s="1"/>
  <c r="F873" s="1"/>
  <c r="F967" s="1"/>
  <c r="F496"/>
  <c r="F590" s="1"/>
  <c r="F684" s="1"/>
  <c r="F778" s="1"/>
  <c r="F872" s="1"/>
  <c r="F966" s="1"/>
  <c r="F495"/>
  <c r="F589" s="1"/>
  <c r="F683" s="1"/>
  <c r="F777" s="1"/>
  <c r="F871" s="1"/>
  <c r="F965" s="1"/>
  <c r="F494"/>
  <c r="F588" s="1"/>
  <c r="F682" s="1"/>
  <c r="F776" s="1"/>
  <c r="F870" s="1"/>
  <c r="F964" s="1"/>
  <c r="F493"/>
  <c r="F587" s="1"/>
  <c r="F681" s="1"/>
  <c r="F775" s="1"/>
  <c r="F869" s="1"/>
  <c r="F963" s="1"/>
  <c r="F492"/>
  <c r="F586" s="1"/>
  <c r="F680" s="1"/>
  <c r="F774" s="1"/>
  <c r="F868" s="1"/>
  <c r="F962" s="1"/>
  <c r="F491"/>
  <c r="F585" s="1"/>
  <c r="F679" s="1"/>
  <c r="F773" s="1"/>
  <c r="F867" s="1"/>
  <c r="F961" s="1"/>
  <c r="F490"/>
  <c r="F584" s="1"/>
  <c r="F678" s="1"/>
  <c r="F772" s="1"/>
  <c r="F866" s="1"/>
  <c r="F960" s="1"/>
  <c r="F489"/>
  <c r="F583" s="1"/>
  <c r="F677" s="1"/>
  <c r="F771" s="1"/>
  <c r="F865" s="1"/>
  <c r="F959" s="1"/>
  <c r="F488"/>
  <c r="F582" s="1"/>
  <c r="F676" s="1"/>
  <c r="F770" s="1"/>
  <c r="F864" s="1"/>
  <c r="F958" s="1"/>
  <c r="F487"/>
  <c r="F581" s="1"/>
  <c r="F675" s="1"/>
  <c r="F769" s="1"/>
  <c r="F863" s="1"/>
  <c r="F957" s="1"/>
  <c r="B488"/>
  <c r="B582" s="1"/>
  <c r="B676" s="1"/>
  <c r="B770" s="1"/>
  <c r="B864" s="1"/>
  <c r="B958" s="1"/>
  <c r="B489"/>
  <c r="B583" s="1"/>
  <c r="B677" s="1"/>
  <c r="B771" s="1"/>
  <c r="B865" s="1"/>
  <c r="B959" s="1"/>
  <c r="B490"/>
  <c r="B584" s="1"/>
  <c r="B678" s="1"/>
  <c r="B772" s="1"/>
  <c r="B866" s="1"/>
  <c r="B960" s="1"/>
  <c r="B491"/>
  <c r="B585" s="1"/>
  <c r="B679" s="1"/>
  <c r="B773" s="1"/>
  <c r="B867" s="1"/>
  <c r="B961" s="1"/>
  <c r="B492"/>
  <c r="B586" s="1"/>
  <c r="B680" s="1"/>
  <c r="B774" s="1"/>
  <c r="B868" s="1"/>
  <c r="B962" s="1"/>
  <c r="B493"/>
  <c r="B587" s="1"/>
  <c r="B681" s="1"/>
  <c r="B775" s="1"/>
  <c r="B869" s="1"/>
  <c r="B963" s="1"/>
  <c r="B494"/>
  <c r="B588" s="1"/>
  <c r="B682" s="1"/>
  <c r="B776" s="1"/>
  <c r="B870" s="1"/>
  <c r="B964" s="1"/>
  <c r="B495"/>
  <c r="B589" s="1"/>
  <c r="B683" s="1"/>
  <c r="B777" s="1"/>
  <c r="B871" s="1"/>
  <c r="B965" s="1"/>
  <c r="B496"/>
  <c r="B590" s="1"/>
  <c r="B684" s="1"/>
  <c r="B778" s="1"/>
  <c r="B872" s="1"/>
  <c r="B966" s="1"/>
  <c r="B497"/>
  <c r="B591" s="1"/>
  <c r="B685" s="1"/>
  <c r="B779" s="1"/>
  <c r="B873" s="1"/>
  <c r="B967" s="1"/>
  <c r="B498"/>
  <c r="B592" s="1"/>
  <c r="B686" s="1"/>
  <c r="B780" s="1"/>
  <c r="B874" s="1"/>
  <c r="B968" s="1"/>
  <c r="B499"/>
  <c r="B593" s="1"/>
  <c r="B687" s="1"/>
  <c r="B781" s="1"/>
  <c r="B875" s="1"/>
  <c r="B969" s="1"/>
  <c r="B500"/>
  <c r="B594" s="1"/>
  <c r="B688" s="1"/>
  <c r="B782" s="1"/>
  <c r="B876" s="1"/>
  <c r="B970" s="1"/>
  <c r="B501"/>
  <c r="B595" s="1"/>
  <c r="B689" s="1"/>
  <c r="B783" s="1"/>
  <c r="B877" s="1"/>
  <c r="B971" s="1"/>
  <c r="B502"/>
  <c r="B596" s="1"/>
  <c r="B690" s="1"/>
  <c r="B784" s="1"/>
  <c r="B878" s="1"/>
  <c r="B972" s="1"/>
  <c r="B503"/>
  <c r="B597" s="1"/>
  <c r="B691" s="1"/>
  <c r="B785" s="1"/>
  <c r="B879" s="1"/>
  <c r="B973" s="1"/>
  <c r="B504"/>
  <c r="B598" s="1"/>
  <c r="B692" s="1"/>
  <c r="B786" s="1"/>
  <c r="B880" s="1"/>
  <c r="B974" s="1"/>
  <c r="B505"/>
  <c r="B599" s="1"/>
  <c r="B693" s="1"/>
  <c r="B787" s="1"/>
  <c r="B881" s="1"/>
  <c r="B975" s="1"/>
  <c r="B506"/>
  <c r="B600" s="1"/>
  <c r="B694" s="1"/>
  <c r="B788" s="1"/>
  <c r="B882" s="1"/>
  <c r="B976" s="1"/>
  <c r="B507"/>
  <c r="B601" s="1"/>
  <c r="B695" s="1"/>
  <c r="B789" s="1"/>
  <c r="B883" s="1"/>
  <c r="B977" s="1"/>
  <c r="B508"/>
  <c r="B602" s="1"/>
  <c r="B696" s="1"/>
  <c r="B790" s="1"/>
  <c r="B884" s="1"/>
  <c r="B978" s="1"/>
  <c r="B509"/>
  <c r="B603" s="1"/>
  <c r="B697" s="1"/>
  <c r="B791" s="1"/>
  <c r="B885" s="1"/>
  <c r="B979" s="1"/>
  <c r="B510"/>
  <c r="B604" s="1"/>
  <c r="B698" s="1"/>
  <c r="B792" s="1"/>
  <c r="B886" s="1"/>
  <c r="B980" s="1"/>
  <c r="B511"/>
  <c r="B605" s="1"/>
  <c r="B699" s="1"/>
  <c r="B793" s="1"/>
  <c r="B887" s="1"/>
  <c r="B981" s="1"/>
  <c r="B512"/>
  <c r="B606" s="1"/>
  <c r="B700" s="1"/>
  <c r="B794" s="1"/>
  <c r="B888" s="1"/>
  <c r="B982" s="1"/>
  <c r="B513"/>
  <c r="B607" s="1"/>
  <c r="B701" s="1"/>
  <c r="B795" s="1"/>
  <c r="B889" s="1"/>
  <c r="B983" s="1"/>
  <c r="B514"/>
  <c r="B608" s="1"/>
  <c r="B702" s="1"/>
  <c r="B796" s="1"/>
  <c r="B890" s="1"/>
  <c r="B984" s="1"/>
  <c r="B515"/>
  <c r="B609" s="1"/>
  <c r="B703" s="1"/>
  <c r="B797" s="1"/>
  <c r="B891" s="1"/>
  <c r="B985" s="1"/>
  <c r="B516"/>
  <c r="B610" s="1"/>
  <c r="B704" s="1"/>
  <c r="B798" s="1"/>
  <c r="B892" s="1"/>
  <c r="B986" s="1"/>
  <c r="B517"/>
  <c r="B611" s="1"/>
  <c r="B705" s="1"/>
  <c r="B799" s="1"/>
  <c r="B893" s="1"/>
  <c r="B987" s="1"/>
  <c r="B518"/>
  <c r="B612" s="1"/>
  <c r="B706" s="1"/>
  <c r="B800" s="1"/>
  <c r="B894" s="1"/>
  <c r="B988" s="1"/>
  <c r="B519"/>
  <c r="B613" s="1"/>
  <c r="B707" s="1"/>
  <c r="B801" s="1"/>
  <c r="B895" s="1"/>
  <c r="B989" s="1"/>
  <c r="B520"/>
  <c r="B614" s="1"/>
  <c r="B708" s="1"/>
  <c r="B802" s="1"/>
  <c r="B896" s="1"/>
  <c r="B990" s="1"/>
  <c r="B521"/>
  <c r="B615" s="1"/>
  <c r="B709" s="1"/>
  <c r="B803" s="1"/>
  <c r="B897" s="1"/>
  <c r="B991" s="1"/>
  <c r="B522"/>
  <c r="B616" s="1"/>
  <c r="B710" s="1"/>
  <c r="B804" s="1"/>
  <c r="B898" s="1"/>
  <c r="B992" s="1"/>
  <c r="B523"/>
  <c r="B617" s="1"/>
  <c r="B711" s="1"/>
  <c r="B805" s="1"/>
  <c r="B899" s="1"/>
  <c r="B993" s="1"/>
  <c r="B524"/>
  <c r="B618" s="1"/>
  <c r="B712" s="1"/>
  <c r="B806" s="1"/>
  <c r="B900" s="1"/>
  <c r="B994" s="1"/>
  <c r="B525"/>
  <c r="B619" s="1"/>
  <c r="B713" s="1"/>
  <c r="B807" s="1"/>
  <c r="B901" s="1"/>
  <c r="B995" s="1"/>
  <c r="B526"/>
  <c r="B620" s="1"/>
  <c r="B714" s="1"/>
  <c r="B808" s="1"/>
  <c r="B902" s="1"/>
  <c r="B996" s="1"/>
  <c r="B527"/>
  <c r="B621" s="1"/>
  <c r="B715" s="1"/>
  <c r="B809" s="1"/>
  <c r="B903" s="1"/>
  <c r="B997" s="1"/>
  <c r="B528"/>
  <c r="B622" s="1"/>
  <c r="B716" s="1"/>
  <c r="B810" s="1"/>
  <c r="B904" s="1"/>
  <c r="B998" s="1"/>
  <c r="B529"/>
  <c r="B623" s="1"/>
  <c r="B717" s="1"/>
  <c r="B811" s="1"/>
  <c r="B905" s="1"/>
  <c r="B999" s="1"/>
  <c r="B530"/>
  <c r="B624" s="1"/>
  <c r="B718" s="1"/>
  <c r="B812" s="1"/>
  <c r="B906" s="1"/>
  <c r="B1000" s="1"/>
  <c r="B487"/>
  <c r="B581" s="1"/>
  <c r="B675" s="1"/>
  <c r="B769" s="1"/>
  <c r="B863" s="1"/>
  <c r="B957" s="1"/>
  <c r="R816" l="1"/>
  <c r="R817" s="1"/>
  <c r="R818" s="1"/>
  <c r="R819" s="1"/>
  <c r="R820" s="1"/>
  <c r="R821" s="1"/>
  <c r="R822" s="1"/>
  <c r="R823" s="1"/>
  <c r="R824" s="1"/>
  <c r="R825" s="1"/>
  <c r="R826" s="1"/>
  <c r="R827" s="1"/>
  <c r="R828" s="1"/>
  <c r="R829" s="1"/>
  <c r="R830" s="1"/>
  <c r="R831" s="1"/>
  <c r="R832" s="1"/>
  <c r="R833" s="1"/>
  <c r="R834" s="1"/>
  <c r="R835" s="1"/>
  <c r="R836" s="1"/>
  <c r="R837" s="1"/>
  <c r="R838" s="1"/>
  <c r="R839" s="1"/>
  <c r="R840" s="1"/>
  <c r="R841" s="1"/>
  <c r="R842" s="1"/>
  <c r="R843" s="1"/>
  <c r="R844" s="1"/>
  <c r="R845" s="1"/>
  <c r="R846" s="1"/>
  <c r="R847" s="1"/>
  <c r="R848" s="1"/>
  <c r="R849" s="1"/>
  <c r="R850" s="1"/>
  <c r="R851" s="1"/>
  <c r="R852" s="1"/>
  <c r="R853" s="1"/>
  <c r="R854" s="1"/>
  <c r="R855" s="1"/>
  <c r="R856" s="1"/>
  <c r="R857" s="1"/>
  <c r="R858" s="1"/>
  <c r="Q767" s="1"/>
  <c r="N816"/>
  <c r="N817" s="1"/>
  <c r="N818" s="1"/>
  <c r="N819" s="1"/>
  <c r="N820" s="1"/>
  <c r="N821" s="1"/>
  <c r="N822" s="1"/>
  <c r="N823" s="1"/>
  <c r="N824" s="1"/>
  <c r="N825" s="1"/>
  <c r="N826" s="1"/>
  <c r="N827" s="1"/>
  <c r="N828" s="1"/>
  <c r="N829" s="1"/>
  <c r="N830" s="1"/>
  <c r="N831" s="1"/>
  <c r="N832" s="1"/>
  <c r="N833" s="1"/>
  <c r="N834" s="1"/>
  <c r="N835" s="1"/>
  <c r="N836" s="1"/>
  <c r="N837" s="1"/>
  <c r="N838" s="1"/>
  <c r="N839" s="1"/>
  <c r="N840" s="1"/>
  <c r="N841" s="1"/>
  <c r="N842" s="1"/>
  <c r="N843" s="1"/>
  <c r="N844" s="1"/>
  <c r="N845" s="1"/>
  <c r="N846" s="1"/>
  <c r="N847" s="1"/>
  <c r="N848" s="1"/>
  <c r="N849" s="1"/>
  <c r="N850" s="1"/>
  <c r="N851" s="1"/>
  <c r="N852" s="1"/>
  <c r="N853" s="1"/>
  <c r="N854" s="1"/>
  <c r="N855" s="1"/>
  <c r="N856" s="1"/>
  <c r="N857" s="1"/>
  <c r="N858" s="1"/>
  <c r="M767" s="1"/>
  <c r="B816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A767" s="1"/>
  <c r="F725"/>
  <c r="F726" s="1"/>
  <c r="F727" s="1"/>
  <c r="F728" s="1"/>
  <c r="F729" s="1"/>
  <c r="F730" s="1"/>
  <c r="F731" s="1"/>
  <c r="F732" s="1"/>
  <c r="F733" s="1"/>
  <c r="F734" s="1"/>
  <c r="F735" s="1"/>
  <c r="F736" s="1"/>
  <c r="F737" s="1"/>
  <c r="F738" s="1"/>
  <c r="F739" s="1"/>
  <c r="F740" s="1"/>
  <c r="F741" s="1"/>
  <c r="F742" s="1"/>
  <c r="F743" s="1"/>
  <c r="F744" s="1"/>
  <c r="F745" s="1"/>
  <c r="F746" s="1"/>
  <c r="F747" s="1"/>
  <c r="F748" s="1"/>
  <c r="F749" s="1"/>
  <c r="F750" s="1"/>
  <c r="F751" s="1"/>
  <c r="F752" s="1"/>
  <c r="F753" s="1"/>
  <c r="F754" s="1"/>
  <c r="F755" s="1"/>
  <c r="F756" s="1"/>
  <c r="F757" s="1"/>
  <c r="F758" s="1"/>
  <c r="F759" s="1"/>
  <c r="F760" s="1"/>
  <c r="F761" s="1"/>
  <c r="F762" s="1"/>
  <c r="F763" s="1"/>
  <c r="F764" s="1"/>
  <c r="E673" s="1"/>
  <c r="R645"/>
  <c r="R646" s="1"/>
  <c r="R647" s="1"/>
  <c r="R648" s="1"/>
  <c r="R649" s="1"/>
  <c r="R650" s="1"/>
  <c r="R651" s="1"/>
  <c r="R652" s="1"/>
  <c r="R653" s="1"/>
  <c r="R654" s="1"/>
  <c r="R655" s="1"/>
  <c r="R656" s="1"/>
  <c r="R657" s="1"/>
  <c r="R658" s="1"/>
  <c r="R659" s="1"/>
  <c r="R660" s="1"/>
  <c r="R661" s="1"/>
  <c r="R662" s="1"/>
  <c r="R663" s="1"/>
  <c r="R664" s="1"/>
  <c r="R665" s="1"/>
  <c r="R666" s="1"/>
  <c r="R667" s="1"/>
  <c r="R668" s="1"/>
  <c r="R669" s="1"/>
  <c r="R670" s="1"/>
  <c r="Q579" s="1"/>
  <c r="Q654"/>
  <c r="Q645"/>
  <c r="M630"/>
  <c r="N630" s="1"/>
  <c r="N631" s="1"/>
  <c r="N632" s="1"/>
  <c r="N633" s="1"/>
  <c r="N634" s="1"/>
  <c r="N635" s="1"/>
  <c r="N636" s="1"/>
  <c r="N637" s="1"/>
  <c r="N638" s="1"/>
  <c r="N639" s="1"/>
  <c r="N640" s="1"/>
  <c r="N641" s="1"/>
  <c r="N642" s="1"/>
  <c r="N643" s="1"/>
  <c r="N644" s="1"/>
  <c r="N645" s="1"/>
  <c r="N646" s="1"/>
  <c r="N647" s="1"/>
  <c r="N648" s="1"/>
  <c r="N649" s="1"/>
  <c r="N650" s="1"/>
  <c r="N651" s="1"/>
  <c r="N652" s="1"/>
  <c r="N653" s="1"/>
  <c r="N654" s="1"/>
  <c r="N655" s="1"/>
  <c r="N656" s="1"/>
  <c r="N657" s="1"/>
  <c r="N658" s="1"/>
  <c r="N659" s="1"/>
  <c r="N660" s="1"/>
  <c r="N661" s="1"/>
  <c r="N662" s="1"/>
  <c r="N663" s="1"/>
  <c r="N664" s="1"/>
  <c r="N665" s="1"/>
  <c r="N666" s="1"/>
  <c r="N667" s="1"/>
  <c r="N668" s="1"/>
  <c r="N669" s="1"/>
  <c r="N670" s="1"/>
  <c r="M579" s="1"/>
  <c r="J629"/>
  <c r="J630" s="1"/>
  <c r="J631" s="1"/>
  <c r="J632" s="1"/>
  <c r="J633" s="1"/>
  <c r="J634" s="1"/>
  <c r="J635" s="1"/>
  <c r="J636" s="1"/>
  <c r="J637" s="1"/>
  <c r="J638" s="1"/>
  <c r="J639" s="1"/>
  <c r="J640" s="1"/>
  <c r="J641" s="1"/>
  <c r="J642" s="1"/>
  <c r="J643" s="1"/>
  <c r="J644" s="1"/>
  <c r="J645" s="1"/>
  <c r="J646" s="1"/>
  <c r="J647" s="1"/>
  <c r="J648" s="1"/>
  <c r="J649" s="1"/>
  <c r="J650" s="1"/>
  <c r="J651" s="1"/>
  <c r="J652" s="1"/>
  <c r="J653" s="1"/>
  <c r="J654" s="1"/>
  <c r="J655" s="1"/>
  <c r="J656" s="1"/>
  <c r="J657" s="1"/>
  <c r="J658" s="1"/>
  <c r="J659" s="1"/>
  <c r="J660" s="1"/>
  <c r="J661" s="1"/>
  <c r="J662" s="1"/>
  <c r="J663" s="1"/>
  <c r="J664" s="1"/>
  <c r="J665" s="1"/>
  <c r="J666" s="1"/>
  <c r="J667" s="1"/>
  <c r="J668" s="1"/>
  <c r="J669" s="1"/>
  <c r="J670" s="1"/>
  <c r="I579" s="1"/>
  <c r="I650"/>
  <c r="I638"/>
  <c r="I654"/>
  <c r="I634"/>
  <c r="B628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A579" s="1"/>
  <c r="A636"/>
  <c r="A660"/>
  <c r="A664"/>
  <c r="A668"/>
  <c r="R534"/>
  <c r="R535" s="1"/>
  <c r="R536" s="1"/>
  <c r="R537" s="1"/>
  <c r="R538" s="1"/>
  <c r="R539" s="1"/>
  <c r="R540" s="1"/>
  <c r="R541" s="1"/>
  <c r="R542" s="1"/>
  <c r="R543" s="1"/>
  <c r="R544" s="1"/>
  <c r="R545" s="1"/>
  <c r="R546" s="1"/>
  <c r="R547" s="1"/>
  <c r="R548" s="1"/>
  <c r="R549" s="1"/>
  <c r="R550" s="1"/>
  <c r="R551" s="1"/>
  <c r="R552" s="1"/>
  <c r="R553" s="1"/>
  <c r="R554" s="1"/>
  <c r="R555" s="1"/>
  <c r="R556" s="1"/>
  <c r="R557" s="1"/>
  <c r="R558" s="1"/>
  <c r="R559" s="1"/>
  <c r="R560" s="1"/>
  <c r="R561" s="1"/>
  <c r="R562" s="1"/>
  <c r="R563" s="1"/>
  <c r="R564" s="1"/>
  <c r="R565" s="1"/>
  <c r="R566" s="1"/>
  <c r="R567" s="1"/>
  <c r="R568" s="1"/>
  <c r="R569" s="1"/>
  <c r="R570" s="1"/>
  <c r="R571" s="1"/>
  <c r="R572" s="1"/>
  <c r="R573" s="1"/>
  <c r="R574" s="1"/>
  <c r="R575" s="1"/>
  <c r="R576" s="1"/>
  <c r="Q485" s="1"/>
  <c r="N542"/>
  <c r="N543" s="1"/>
  <c r="N544" s="1"/>
  <c r="N545" s="1"/>
  <c r="N546" s="1"/>
  <c r="N547" s="1"/>
  <c r="N548" s="1"/>
  <c r="N549" s="1"/>
  <c r="N550" s="1"/>
  <c r="N551" s="1"/>
  <c r="N552" s="1"/>
  <c r="N553" s="1"/>
  <c r="N554" s="1"/>
  <c r="N555" s="1"/>
  <c r="N556" s="1"/>
  <c r="N557" s="1"/>
  <c r="N558" s="1"/>
  <c r="N559" s="1"/>
  <c r="N560" s="1"/>
  <c r="N561" s="1"/>
  <c r="N562" s="1"/>
  <c r="N563" s="1"/>
  <c r="N564" s="1"/>
  <c r="N565" s="1"/>
  <c r="N566" s="1"/>
  <c r="N567" s="1"/>
  <c r="N568" s="1"/>
  <c r="N569" s="1"/>
  <c r="N570" s="1"/>
  <c r="N571" s="1"/>
  <c r="N572" s="1"/>
  <c r="N573" s="1"/>
  <c r="N574" s="1"/>
  <c r="N575" s="1"/>
  <c r="N576" s="1"/>
  <c r="M485" s="1"/>
  <c r="B534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J534"/>
  <c r="J535" s="1"/>
  <c r="J536" s="1"/>
  <c r="J537" s="1"/>
  <c r="J538" s="1"/>
  <c r="J539" s="1"/>
  <c r="J540" s="1"/>
  <c r="J541" s="1"/>
  <c r="J542" s="1"/>
  <c r="J543" s="1"/>
  <c r="J544" s="1"/>
  <c r="J545" s="1"/>
  <c r="J546" s="1"/>
  <c r="J547" s="1"/>
  <c r="J548" s="1"/>
  <c r="J549" s="1"/>
  <c r="J550" s="1"/>
  <c r="J551" s="1"/>
  <c r="J552" s="1"/>
  <c r="J553" s="1"/>
  <c r="J554" s="1"/>
  <c r="J555" s="1"/>
  <c r="J556" s="1"/>
  <c r="J557" s="1"/>
  <c r="J558" s="1"/>
  <c r="J559" s="1"/>
  <c r="J560" s="1"/>
  <c r="J561" s="1"/>
  <c r="J562" s="1"/>
  <c r="J563" s="1"/>
  <c r="J564" s="1"/>
  <c r="J565" s="1"/>
  <c r="J566" s="1"/>
  <c r="J567" s="1"/>
  <c r="J568" s="1"/>
  <c r="J569" s="1"/>
  <c r="J570" s="1"/>
  <c r="J571" s="1"/>
  <c r="J572" s="1"/>
  <c r="J573" s="1"/>
  <c r="J574" s="1"/>
  <c r="J575" s="1"/>
  <c r="J576" s="1"/>
  <c r="I485" s="1"/>
  <c r="F534"/>
  <c r="F535" s="1"/>
  <c r="F536" s="1"/>
  <c r="F537" s="1"/>
  <c r="F538" s="1"/>
  <c r="F539" s="1"/>
  <c r="F540" s="1"/>
  <c r="F541" s="1"/>
  <c r="F542" s="1"/>
  <c r="F543" s="1"/>
  <c r="F544" s="1"/>
  <c r="F545" s="1"/>
  <c r="F546" s="1"/>
  <c r="F547" s="1"/>
  <c r="F548" s="1"/>
  <c r="F549" s="1"/>
  <c r="F550" s="1"/>
  <c r="F551" s="1"/>
  <c r="F552" s="1"/>
  <c r="F553" s="1"/>
  <c r="F554" s="1"/>
  <c r="F555" s="1"/>
  <c r="F556" s="1"/>
  <c r="F557" s="1"/>
  <c r="F558" s="1"/>
  <c r="F559" s="1"/>
  <c r="F560" s="1"/>
  <c r="F561" s="1"/>
  <c r="F562" s="1"/>
  <c r="F563" s="1"/>
  <c r="F564" s="1"/>
  <c r="F565" s="1"/>
  <c r="F566" s="1"/>
  <c r="F567" s="1"/>
  <c r="F568" s="1"/>
  <c r="F569" s="1"/>
  <c r="F570" s="1"/>
  <c r="F571" s="1"/>
  <c r="F572" s="1"/>
  <c r="F573" s="1"/>
  <c r="F574" s="1"/>
  <c r="F575" s="1"/>
  <c r="F576" s="1"/>
  <c r="E485" s="1"/>
  <c r="AN480" l="1"/>
  <c r="AL480"/>
  <c r="AN479"/>
  <c r="AL479"/>
  <c r="AN478"/>
  <c r="AL478"/>
  <c r="AN477"/>
  <c r="AL477"/>
  <c r="AN476"/>
  <c r="AL476"/>
  <c r="AN475"/>
  <c r="AL475"/>
  <c r="AN474"/>
  <c r="AL474"/>
  <c r="AN473"/>
  <c r="AL473"/>
  <c r="AN472"/>
  <c r="AL472"/>
  <c r="AN471"/>
  <c r="AL471"/>
  <c r="AN470"/>
  <c r="AL470"/>
  <c r="AN469"/>
  <c r="AL469"/>
  <c r="AN468"/>
  <c r="AL468"/>
  <c r="AN467"/>
  <c r="AL467"/>
  <c r="AN466"/>
  <c r="AL466"/>
  <c r="AN465"/>
  <c r="AL465"/>
  <c r="AN464"/>
  <c r="AL464"/>
  <c r="AN463"/>
  <c r="AL463"/>
  <c r="AN462"/>
  <c r="AL462"/>
  <c r="AN461"/>
  <c r="AL461"/>
  <c r="AN460"/>
  <c r="AL460"/>
  <c r="AN459"/>
  <c r="AL459"/>
  <c r="AN458"/>
  <c r="AL458"/>
  <c r="AN457"/>
  <c r="AL457"/>
  <c r="AN456"/>
  <c r="AL456"/>
  <c r="AN455"/>
  <c r="AL455"/>
  <c r="AN454"/>
  <c r="AL454"/>
  <c r="AN453"/>
  <c r="AL453"/>
  <c r="AN452"/>
  <c r="AL452"/>
  <c r="AN451"/>
  <c r="AL451"/>
  <c r="AN450"/>
  <c r="AL450"/>
  <c r="AN449"/>
  <c r="AL449"/>
  <c r="AN448"/>
  <c r="AL448"/>
  <c r="AN447"/>
  <c r="AL447"/>
  <c r="AN446"/>
  <c r="AL446"/>
  <c r="AN445"/>
  <c r="AL445"/>
  <c r="AN444"/>
  <c r="AL444"/>
  <c r="AN443"/>
  <c r="AL443"/>
  <c r="AN442"/>
  <c r="AL442"/>
  <c r="AN441"/>
  <c r="AL441"/>
  <c r="AN440"/>
  <c r="AL440"/>
  <c r="AN439"/>
  <c r="AL439"/>
  <c r="AN438"/>
  <c r="AL438"/>
  <c r="AN437"/>
  <c r="AL437"/>
  <c r="AN436"/>
  <c r="AL436"/>
  <c r="AN435"/>
  <c r="AL435"/>
  <c r="AN434"/>
  <c r="AL434"/>
  <c r="AN433"/>
  <c r="AL433"/>
  <c r="AN432"/>
  <c r="AL432"/>
  <c r="AN431"/>
  <c r="AL431"/>
  <c r="AN430"/>
  <c r="AL430"/>
  <c r="AN429"/>
  <c r="AL429"/>
  <c r="AN428"/>
  <c r="AL428"/>
  <c r="AN427"/>
  <c r="AL427"/>
  <c r="AN426"/>
  <c r="AL426"/>
  <c r="AN425"/>
  <c r="AL425"/>
  <c r="AN424"/>
  <c r="AL424"/>
  <c r="AN423"/>
  <c r="AL423"/>
  <c r="AN422"/>
  <c r="AL422"/>
  <c r="AN421"/>
  <c r="AL421"/>
  <c r="AN420"/>
  <c r="AL420"/>
  <c r="AN419"/>
  <c r="AL419"/>
  <c r="AN418"/>
  <c r="AL418"/>
  <c r="AN417"/>
  <c r="AL417"/>
  <c r="AN416"/>
  <c r="AL416"/>
  <c r="AN415"/>
  <c r="AL415"/>
  <c r="AN414"/>
  <c r="AL414"/>
  <c r="AN413"/>
  <c r="AL413"/>
  <c r="AN412"/>
  <c r="AL412"/>
  <c r="AN411"/>
  <c r="AL411"/>
  <c r="AN410"/>
  <c r="AL410"/>
  <c r="AN409"/>
  <c r="AL409"/>
  <c r="AN408"/>
  <c r="AL408"/>
  <c r="AN407"/>
  <c r="AL407"/>
  <c r="AN406"/>
  <c r="AL406"/>
  <c r="AN405"/>
  <c r="AL405"/>
  <c r="AN404"/>
  <c r="AL404"/>
  <c r="AN403"/>
  <c r="AL403"/>
  <c r="AN402"/>
  <c r="AL402"/>
  <c r="AN401"/>
  <c r="AL401"/>
  <c r="AN400"/>
  <c r="AL400"/>
  <c r="AN399"/>
  <c r="AL399"/>
  <c r="AN398"/>
  <c r="AL398"/>
  <c r="AN397"/>
  <c r="AL397"/>
  <c r="AN396"/>
  <c r="AL396"/>
  <c r="AN395"/>
  <c r="AL395"/>
  <c r="AN394"/>
  <c r="AL394"/>
  <c r="AN393"/>
  <c r="AL393"/>
  <c r="AN392"/>
  <c r="AL392"/>
  <c r="AN391"/>
  <c r="AL391"/>
  <c r="AN390"/>
  <c r="AL390"/>
  <c r="AN389"/>
  <c r="AL389"/>
  <c r="AN388"/>
  <c r="AL388"/>
  <c r="AN387"/>
  <c r="AL387"/>
  <c r="AN386"/>
  <c r="AL386"/>
  <c r="AN385"/>
  <c r="AL385"/>
  <c r="AN384"/>
  <c r="AL384"/>
  <c r="AN383"/>
  <c r="AL383"/>
  <c r="AN382"/>
  <c r="AL382"/>
  <c r="AN381"/>
  <c r="AL381"/>
  <c r="AN380"/>
  <c r="AL380"/>
  <c r="AN379"/>
  <c r="AL379"/>
  <c r="AN378"/>
  <c r="AL378"/>
  <c r="AN377"/>
  <c r="AL377"/>
  <c r="AN376"/>
  <c r="AL376"/>
  <c r="AN375"/>
  <c r="AL375"/>
  <c r="AN374"/>
  <c r="AL374"/>
  <c r="AN373"/>
  <c r="AL373"/>
  <c r="AN372"/>
  <c r="AL372"/>
  <c r="AN371"/>
  <c r="AL371"/>
  <c r="AN370"/>
  <c r="AL370"/>
  <c r="AN369"/>
  <c r="AL369"/>
  <c r="AN368"/>
  <c r="AL368"/>
  <c r="AN367"/>
  <c r="AL367"/>
  <c r="AN366"/>
  <c r="AL366"/>
  <c r="AN365"/>
  <c r="AL365"/>
  <c r="AN364"/>
  <c r="AL364"/>
  <c r="AN363"/>
  <c r="AL363"/>
  <c r="AN362"/>
  <c r="AL362"/>
  <c r="AN361"/>
  <c r="AL361"/>
  <c r="AN360"/>
  <c r="AL360"/>
  <c r="AN359"/>
  <c r="AL359"/>
  <c r="AN358"/>
  <c r="AL358"/>
  <c r="AN357"/>
  <c r="AL357"/>
  <c r="AN356"/>
  <c r="AL356"/>
  <c r="AN355"/>
  <c r="AL355"/>
  <c r="AN354"/>
  <c r="AL354"/>
  <c r="AN353"/>
  <c r="AL353"/>
  <c r="AN352"/>
  <c r="AL352"/>
  <c r="AN351"/>
  <c r="AL351"/>
  <c r="AN350"/>
  <c r="AL350"/>
  <c r="AN349"/>
  <c r="AL349"/>
  <c r="AE480"/>
  <c r="AC480"/>
  <c r="AE479"/>
  <c r="AC479"/>
  <c r="AE478"/>
  <c r="AC478"/>
  <c r="AE477"/>
  <c r="AC477"/>
  <c r="AE476"/>
  <c r="AC476"/>
  <c r="AE475"/>
  <c r="AC475"/>
  <c r="AE474"/>
  <c r="AC474"/>
  <c r="AE473"/>
  <c r="AC473"/>
  <c r="AE472"/>
  <c r="AC472"/>
  <c r="AE471"/>
  <c r="AC471"/>
  <c r="AE470"/>
  <c r="AC470"/>
  <c r="AE469"/>
  <c r="AC469"/>
  <c r="AE468"/>
  <c r="AC468"/>
  <c r="AE467"/>
  <c r="AC467"/>
  <c r="AE466"/>
  <c r="AC466"/>
  <c r="AE465"/>
  <c r="AC465"/>
  <c r="AE464"/>
  <c r="AC464"/>
  <c r="AE463"/>
  <c r="AC463"/>
  <c r="AE462"/>
  <c r="AC462"/>
  <c r="AE461"/>
  <c r="AC461"/>
  <c r="AE460"/>
  <c r="AC460"/>
  <c r="AE459"/>
  <c r="AC459"/>
  <c r="AE458"/>
  <c r="AC458"/>
  <c r="AE457"/>
  <c r="AC457"/>
  <c r="AE456"/>
  <c r="AC456"/>
  <c r="AE455"/>
  <c r="AC455"/>
  <c r="AE454"/>
  <c r="AC454"/>
  <c r="AE453"/>
  <c r="AC453"/>
  <c r="AE452"/>
  <c r="AC452"/>
  <c r="AE451"/>
  <c r="AC451"/>
  <c r="AE450"/>
  <c r="AC450"/>
  <c r="AE449"/>
  <c r="AC449"/>
  <c r="AE448"/>
  <c r="AC448"/>
  <c r="AE447"/>
  <c r="AC447"/>
  <c r="AE446"/>
  <c r="AC446"/>
  <c r="AE445"/>
  <c r="AC445"/>
  <c r="AE444"/>
  <c r="AC444"/>
  <c r="AE443"/>
  <c r="AC443"/>
  <c r="AE442"/>
  <c r="AC442"/>
  <c r="AE441"/>
  <c r="AC441"/>
  <c r="AE440"/>
  <c r="AC440"/>
  <c r="AE439"/>
  <c r="AC439"/>
  <c r="AE438"/>
  <c r="AC438"/>
  <c r="AE437"/>
  <c r="AC437"/>
  <c r="AE436"/>
  <c r="AC436"/>
  <c r="AE435"/>
  <c r="AC435"/>
  <c r="AE434"/>
  <c r="AC434"/>
  <c r="AE433"/>
  <c r="AC433"/>
  <c r="AE432"/>
  <c r="AC432"/>
  <c r="AE431"/>
  <c r="AC431"/>
  <c r="AE430"/>
  <c r="AC430"/>
  <c r="AE429"/>
  <c r="AC429"/>
  <c r="AE428"/>
  <c r="AC428"/>
  <c r="AE427"/>
  <c r="AC427"/>
  <c r="AE426"/>
  <c r="AC426"/>
  <c r="AE425"/>
  <c r="AC425"/>
  <c r="AE424"/>
  <c r="AC424"/>
  <c r="AE423"/>
  <c r="AC423"/>
  <c r="AE422"/>
  <c r="AC422"/>
  <c r="AE421"/>
  <c r="AC421"/>
  <c r="AE420"/>
  <c r="AC420"/>
  <c r="AE419"/>
  <c r="AC419"/>
  <c r="AE418"/>
  <c r="AC418"/>
  <c r="AE417"/>
  <c r="AC417"/>
  <c r="AE416"/>
  <c r="AC416"/>
  <c r="AE415"/>
  <c r="AC415"/>
  <c r="AE414"/>
  <c r="AC414"/>
  <c r="AE413"/>
  <c r="AC413"/>
  <c r="AE412"/>
  <c r="AC412"/>
  <c r="AE411"/>
  <c r="AC411"/>
  <c r="AE410"/>
  <c r="AC410"/>
  <c r="AE409"/>
  <c r="AC409"/>
  <c r="AE408"/>
  <c r="AC408"/>
  <c r="AE407"/>
  <c r="AC407"/>
  <c r="AE406"/>
  <c r="AC406"/>
  <c r="AE405"/>
  <c r="AC405"/>
  <c r="AE404"/>
  <c r="AC404"/>
  <c r="AE403"/>
  <c r="AC403"/>
  <c r="AE402"/>
  <c r="AC402"/>
  <c r="AE401"/>
  <c r="AC401"/>
  <c r="AE400"/>
  <c r="AC400"/>
  <c r="AE399"/>
  <c r="AC399"/>
  <c r="AE398"/>
  <c r="AC398"/>
  <c r="AE397"/>
  <c r="AC397"/>
  <c r="AE396"/>
  <c r="AC396"/>
  <c r="AE395"/>
  <c r="AC395"/>
  <c r="AE394"/>
  <c r="AC394"/>
  <c r="AE393"/>
  <c r="AC393"/>
  <c r="AE392"/>
  <c r="AC392"/>
  <c r="AE391"/>
  <c r="AC391"/>
  <c r="AE390"/>
  <c r="AC390"/>
  <c r="AE389"/>
  <c r="AC389"/>
  <c r="AE388"/>
  <c r="AC388"/>
  <c r="AE387"/>
  <c r="AC387"/>
  <c r="AE386"/>
  <c r="AC386"/>
  <c r="AE385"/>
  <c r="AC385"/>
  <c r="AE384"/>
  <c r="AC384"/>
  <c r="AE383"/>
  <c r="AC383"/>
  <c r="AE382"/>
  <c r="AC382"/>
  <c r="AE381"/>
  <c r="AC381"/>
  <c r="AE380"/>
  <c r="AC380"/>
  <c r="AE379"/>
  <c r="AC379"/>
  <c r="AE378"/>
  <c r="AC378"/>
  <c r="AE377"/>
  <c r="AC377"/>
  <c r="AE376"/>
  <c r="AC376"/>
  <c r="AE375"/>
  <c r="AC375"/>
  <c r="AE374"/>
  <c r="AC374"/>
  <c r="AE373"/>
  <c r="AC373"/>
  <c r="AE372"/>
  <c r="AC372"/>
  <c r="AE371"/>
  <c r="AC371"/>
  <c r="AE370"/>
  <c r="AC370"/>
  <c r="AE369"/>
  <c r="AC369"/>
  <c r="AE368"/>
  <c r="AC368"/>
  <c r="AE367"/>
  <c r="AC367"/>
  <c r="AE366"/>
  <c r="AC366"/>
  <c r="AE365"/>
  <c r="AC365"/>
  <c r="AE364"/>
  <c r="AC364"/>
  <c r="AE363"/>
  <c r="AC363"/>
  <c r="AE362"/>
  <c r="AC362"/>
  <c r="AE361"/>
  <c r="AC361"/>
  <c r="AE360"/>
  <c r="AC360"/>
  <c r="AE359"/>
  <c r="AC359"/>
  <c r="AE358"/>
  <c r="AC358"/>
  <c r="AE357"/>
  <c r="AC357"/>
  <c r="AE356"/>
  <c r="AC356"/>
  <c r="AE355"/>
  <c r="AC355"/>
  <c r="AE354"/>
  <c r="AC354"/>
  <c r="AE353"/>
  <c r="AC353"/>
  <c r="AE352"/>
  <c r="AC352"/>
  <c r="AE351"/>
  <c r="AC351"/>
  <c r="AE350"/>
  <c r="AC350"/>
  <c r="AE349"/>
  <c r="AC349"/>
  <c r="V480"/>
  <c r="T480"/>
  <c r="V479"/>
  <c r="T479"/>
  <c r="V478"/>
  <c r="T478"/>
  <c r="V477"/>
  <c r="T477"/>
  <c r="V476"/>
  <c r="T476"/>
  <c r="V475"/>
  <c r="T475"/>
  <c r="V474"/>
  <c r="T474"/>
  <c r="V473"/>
  <c r="T473"/>
  <c r="V472"/>
  <c r="T472"/>
  <c r="V471"/>
  <c r="T471"/>
  <c r="V470"/>
  <c r="T470"/>
  <c r="V469"/>
  <c r="T469"/>
  <c r="V468"/>
  <c r="T468"/>
  <c r="V467"/>
  <c r="T467"/>
  <c r="V466"/>
  <c r="T466"/>
  <c r="V465"/>
  <c r="T465"/>
  <c r="V464"/>
  <c r="T464"/>
  <c r="V463"/>
  <c r="T463"/>
  <c r="V462"/>
  <c r="T462"/>
  <c r="V461"/>
  <c r="T461"/>
  <c r="V460"/>
  <c r="T460"/>
  <c r="V459"/>
  <c r="T459"/>
  <c r="V458"/>
  <c r="T458"/>
  <c r="V457"/>
  <c r="T457"/>
  <c r="V456"/>
  <c r="T456"/>
  <c r="V455"/>
  <c r="T455"/>
  <c r="V454"/>
  <c r="T454"/>
  <c r="V453"/>
  <c r="T453"/>
  <c r="V452"/>
  <c r="T452"/>
  <c r="V451"/>
  <c r="T451"/>
  <c r="V450"/>
  <c r="T450"/>
  <c r="V449"/>
  <c r="T449"/>
  <c r="V448"/>
  <c r="T448"/>
  <c r="V447"/>
  <c r="T447"/>
  <c r="V446"/>
  <c r="T446"/>
  <c r="V445"/>
  <c r="T445"/>
  <c r="V444"/>
  <c r="T444"/>
  <c r="V443"/>
  <c r="T443"/>
  <c r="V442"/>
  <c r="T442"/>
  <c r="V441"/>
  <c r="T441"/>
  <c r="V440"/>
  <c r="T440"/>
  <c r="V439"/>
  <c r="T439"/>
  <c r="V438"/>
  <c r="T438"/>
  <c r="V437"/>
  <c r="T437"/>
  <c r="V436"/>
  <c r="T436"/>
  <c r="V435"/>
  <c r="T435"/>
  <c r="V434"/>
  <c r="T434"/>
  <c r="V433"/>
  <c r="T433"/>
  <c r="V432"/>
  <c r="T432"/>
  <c r="V431"/>
  <c r="T431"/>
  <c r="V430"/>
  <c r="T430"/>
  <c r="V429"/>
  <c r="T429"/>
  <c r="V428"/>
  <c r="T428"/>
  <c r="V427"/>
  <c r="T427"/>
  <c r="V426"/>
  <c r="T426"/>
  <c r="V425"/>
  <c r="T425"/>
  <c r="V424"/>
  <c r="T424"/>
  <c r="V423"/>
  <c r="T423"/>
  <c r="V422"/>
  <c r="T422"/>
  <c r="V421"/>
  <c r="T421"/>
  <c r="V420"/>
  <c r="T420"/>
  <c r="V419"/>
  <c r="T419"/>
  <c r="V418"/>
  <c r="T418"/>
  <c r="V417"/>
  <c r="T417"/>
  <c r="V416"/>
  <c r="T416"/>
  <c r="V415"/>
  <c r="T415"/>
  <c r="V414"/>
  <c r="T414"/>
  <c r="V413"/>
  <c r="T413"/>
  <c r="V412"/>
  <c r="T412"/>
  <c r="V411"/>
  <c r="T411"/>
  <c r="V410"/>
  <c r="T410"/>
  <c r="V409"/>
  <c r="T409"/>
  <c r="V408"/>
  <c r="T408"/>
  <c r="V407"/>
  <c r="T407"/>
  <c r="V406"/>
  <c r="T406"/>
  <c r="V405"/>
  <c r="T405"/>
  <c r="V404"/>
  <c r="T404"/>
  <c r="V403"/>
  <c r="T403"/>
  <c r="V402"/>
  <c r="T402"/>
  <c r="V401"/>
  <c r="T401"/>
  <c r="V400"/>
  <c r="T400"/>
  <c r="V399"/>
  <c r="T399"/>
  <c r="V398"/>
  <c r="T398"/>
  <c r="V397"/>
  <c r="T397"/>
  <c r="V396"/>
  <c r="T396"/>
  <c r="V395"/>
  <c r="T395"/>
  <c r="V394"/>
  <c r="T394"/>
  <c r="V393"/>
  <c r="T393"/>
  <c r="V392"/>
  <c r="T392"/>
  <c r="V391"/>
  <c r="T391"/>
  <c r="V390"/>
  <c r="T390"/>
  <c r="V389"/>
  <c r="T389"/>
  <c r="V388"/>
  <c r="T388"/>
  <c r="V387"/>
  <c r="T387"/>
  <c r="V386"/>
  <c r="T386"/>
  <c r="V385"/>
  <c r="T385"/>
  <c r="V384"/>
  <c r="T384"/>
  <c r="V383"/>
  <c r="T383"/>
  <c r="V382"/>
  <c r="T382"/>
  <c r="V381"/>
  <c r="T381"/>
  <c r="V380"/>
  <c r="T380"/>
  <c r="V379"/>
  <c r="T379"/>
  <c r="V378"/>
  <c r="T378"/>
  <c r="V377"/>
  <c r="T377"/>
  <c r="V376"/>
  <c r="T376"/>
  <c r="V375"/>
  <c r="T375"/>
  <c r="V374"/>
  <c r="T374"/>
  <c r="V373"/>
  <c r="T373"/>
  <c r="V372"/>
  <c r="T372"/>
  <c r="V371"/>
  <c r="T371"/>
  <c r="V370"/>
  <c r="T370"/>
  <c r="V369"/>
  <c r="T369"/>
  <c r="V368"/>
  <c r="T368"/>
  <c r="V367"/>
  <c r="T367"/>
  <c r="V366"/>
  <c r="T366"/>
  <c r="V365"/>
  <c r="T365"/>
  <c r="V364"/>
  <c r="T364"/>
  <c r="V363"/>
  <c r="T363"/>
  <c r="V362"/>
  <c r="T362"/>
  <c r="V361"/>
  <c r="T361"/>
  <c r="V360"/>
  <c r="T360"/>
  <c r="V359"/>
  <c r="T359"/>
  <c r="V358"/>
  <c r="T358"/>
  <c r="V357"/>
  <c r="T357"/>
  <c r="V356"/>
  <c r="T356"/>
  <c r="V355"/>
  <c r="T355"/>
  <c r="V354"/>
  <c r="T354"/>
  <c r="V353"/>
  <c r="T353"/>
  <c r="V352"/>
  <c r="T352"/>
  <c r="V351"/>
  <c r="T351"/>
  <c r="V350"/>
  <c r="T350"/>
  <c r="V349"/>
  <c r="T349"/>
  <c r="K351"/>
  <c r="M351"/>
  <c r="K352"/>
  <c r="M352"/>
  <c r="K353"/>
  <c r="M353"/>
  <c r="K354"/>
  <c r="M354"/>
  <c r="K355"/>
  <c r="M355"/>
  <c r="K356"/>
  <c r="M356"/>
  <c r="K357"/>
  <c r="M357"/>
  <c r="K358"/>
  <c r="M358"/>
  <c r="K359"/>
  <c r="M359"/>
  <c r="K360"/>
  <c r="M360"/>
  <c r="K361"/>
  <c r="M361"/>
  <c r="K362"/>
  <c r="M362"/>
  <c r="K363"/>
  <c r="M363"/>
  <c r="K364"/>
  <c r="M364"/>
  <c r="K365"/>
  <c r="M365"/>
  <c r="K366"/>
  <c r="M366"/>
  <c r="K367"/>
  <c r="M367"/>
  <c r="K368"/>
  <c r="M368"/>
  <c r="K369"/>
  <c r="M369"/>
  <c r="K370"/>
  <c r="M370"/>
  <c r="K371"/>
  <c r="M371"/>
  <c r="K372"/>
  <c r="M372"/>
  <c r="K373"/>
  <c r="M373"/>
  <c r="K374"/>
  <c r="M374"/>
  <c r="K375"/>
  <c r="M375"/>
  <c r="K376"/>
  <c r="M376"/>
  <c r="K377"/>
  <c r="M377"/>
  <c r="K378"/>
  <c r="M378"/>
  <c r="K379"/>
  <c r="M379"/>
  <c r="K380"/>
  <c r="M380"/>
  <c r="K381"/>
  <c r="M381"/>
  <c r="K382"/>
  <c r="M382"/>
  <c r="K383"/>
  <c r="M383"/>
  <c r="K384"/>
  <c r="M384"/>
  <c r="K385"/>
  <c r="M385"/>
  <c r="K386"/>
  <c r="M386"/>
  <c r="K387"/>
  <c r="M387"/>
  <c r="K388"/>
  <c r="M388"/>
  <c r="K389"/>
  <c r="M389"/>
  <c r="K390"/>
  <c r="M390"/>
  <c r="K391"/>
  <c r="M391"/>
  <c r="K392"/>
  <c r="M392"/>
  <c r="K393"/>
  <c r="M393"/>
  <c r="K394"/>
  <c r="M394"/>
  <c r="K395"/>
  <c r="M395"/>
  <c r="K396"/>
  <c r="M396"/>
  <c r="K397"/>
  <c r="M397"/>
  <c r="K398"/>
  <c r="M398"/>
  <c r="K399"/>
  <c r="M399"/>
  <c r="K400"/>
  <c r="M400"/>
  <c r="K401"/>
  <c r="M401"/>
  <c r="K402"/>
  <c r="M402"/>
  <c r="K403"/>
  <c r="M403"/>
  <c r="K404"/>
  <c r="M404"/>
  <c r="K405"/>
  <c r="M405"/>
  <c r="K406"/>
  <c r="M406"/>
  <c r="K407"/>
  <c r="M407"/>
  <c r="K408"/>
  <c r="M408"/>
  <c r="K409"/>
  <c r="M409"/>
  <c r="K410"/>
  <c r="M410"/>
  <c r="K411"/>
  <c r="M411"/>
  <c r="K412"/>
  <c r="M412"/>
  <c r="K413"/>
  <c r="M413"/>
  <c r="K414"/>
  <c r="M414"/>
  <c r="K415"/>
  <c r="M415"/>
  <c r="K416"/>
  <c r="M416"/>
  <c r="K417"/>
  <c r="M417"/>
  <c r="K418"/>
  <c r="M418"/>
  <c r="K419"/>
  <c r="M419"/>
  <c r="K420"/>
  <c r="M420"/>
  <c r="K421"/>
  <c r="M421"/>
  <c r="K422"/>
  <c r="M422"/>
  <c r="K423"/>
  <c r="M423"/>
  <c r="K424"/>
  <c r="M424"/>
  <c r="K425"/>
  <c r="M425"/>
  <c r="K426"/>
  <c r="M426"/>
  <c r="K427"/>
  <c r="M427"/>
  <c r="K428"/>
  <c r="M428"/>
  <c r="K429"/>
  <c r="M429"/>
  <c r="K430"/>
  <c r="M430"/>
  <c r="K431"/>
  <c r="M431"/>
  <c r="K432"/>
  <c r="M432"/>
  <c r="K433"/>
  <c r="M433"/>
  <c r="K434"/>
  <c r="M434"/>
  <c r="K435"/>
  <c r="M435"/>
  <c r="K436"/>
  <c r="M436"/>
  <c r="K437"/>
  <c r="M437"/>
  <c r="K438"/>
  <c r="M438"/>
  <c r="K439"/>
  <c r="M439"/>
  <c r="K440"/>
  <c r="M440"/>
  <c r="K441"/>
  <c r="M441"/>
  <c r="K442"/>
  <c r="M442"/>
  <c r="K443"/>
  <c r="M443"/>
  <c r="K444"/>
  <c r="M444"/>
  <c r="K445"/>
  <c r="M445"/>
  <c r="K446"/>
  <c r="M446"/>
  <c r="K447"/>
  <c r="M447"/>
  <c r="K448"/>
  <c r="M448"/>
  <c r="K449"/>
  <c r="M449"/>
  <c r="K450"/>
  <c r="M450"/>
  <c r="K451"/>
  <c r="M451"/>
  <c r="K452"/>
  <c r="M452"/>
  <c r="K453"/>
  <c r="M453"/>
  <c r="K454"/>
  <c r="M454"/>
  <c r="K455"/>
  <c r="M455"/>
  <c r="K456"/>
  <c r="M456"/>
  <c r="K457"/>
  <c r="M457"/>
  <c r="K458"/>
  <c r="M458"/>
  <c r="K459"/>
  <c r="M459"/>
  <c r="K460"/>
  <c r="M460"/>
  <c r="K461"/>
  <c r="M461"/>
  <c r="K462"/>
  <c r="M462"/>
  <c r="K463"/>
  <c r="M463"/>
  <c r="K464"/>
  <c r="M464"/>
  <c r="K465"/>
  <c r="M465"/>
  <c r="K466"/>
  <c r="M466"/>
  <c r="K467"/>
  <c r="M467"/>
  <c r="K468"/>
  <c r="M468"/>
  <c r="K469"/>
  <c r="M469"/>
  <c r="K470"/>
  <c r="M470"/>
  <c r="K471"/>
  <c r="M471"/>
  <c r="K472"/>
  <c r="M472"/>
  <c r="K473"/>
  <c r="M473"/>
  <c r="K474"/>
  <c r="M474"/>
  <c r="K475"/>
  <c r="M475"/>
  <c r="K476"/>
  <c r="M476"/>
  <c r="K477"/>
  <c r="M477"/>
  <c r="K478"/>
  <c r="M478"/>
  <c r="K479"/>
  <c r="M479"/>
  <c r="K480"/>
  <c r="M480"/>
  <c r="M350"/>
  <c r="K350"/>
  <c r="M349"/>
  <c r="K349"/>
  <c r="B351"/>
  <c r="D351"/>
  <c r="B352"/>
  <c r="D352"/>
  <c r="B353"/>
  <c r="D353"/>
  <c r="B354"/>
  <c r="D354"/>
  <c r="B355"/>
  <c r="D355"/>
  <c r="B356"/>
  <c r="D356"/>
  <c r="B357"/>
  <c r="D357"/>
  <c r="B358"/>
  <c r="D358"/>
  <c r="B359"/>
  <c r="D359"/>
  <c r="B360"/>
  <c r="D360"/>
  <c r="B361"/>
  <c r="D361"/>
  <c r="B362"/>
  <c r="D362"/>
  <c r="B363"/>
  <c r="D363"/>
  <c r="B364"/>
  <c r="D364"/>
  <c r="B365"/>
  <c r="D365"/>
  <c r="B366"/>
  <c r="D366"/>
  <c r="B367"/>
  <c r="D367"/>
  <c r="B368"/>
  <c r="D368"/>
  <c r="B369"/>
  <c r="D369"/>
  <c r="B370"/>
  <c r="D370"/>
  <c r="B371"/>
  <c r="D371"/>
  <c r="B372"/>
  <c r="D372"/>
  <c r="B373"/>
  <c r="D373"/>
  <c r="B374"/>
  <c r="D374"/>
  <c r="B375"/>
  <c r="D375"/>
  <c r="B376"/>
  <c r="D376"/>
  <c r="B377"/>
  <c r="D377"/>
  <c r="B378"/>
  <c r="D378"/>
  <c r="B379"/>
  <c r="D379"/>
  <c r="B380"/>
  <c r="D380"/>
  <c r="B381"/>
  <c r="D381"/>
  <c r="B382"/>
  <c r="D382"/>
  <c r="B383"/>
  <c r="D383"/>
  <c r="B384"/>
  <c r="D384"/>
  <c r="B385"/>
  <c r="D385"/>
  <c r="B386"/>
  <c r="D386"/>
  <c r="B387"/>
  <c r="D387"/>
  <c r="B388"/>
  <c r="D388"/>
  <c r="B389"/>
  <c r="D389"/>
  <c r="B390"/>
  <c r="D390"/>
  <c r="B391"/>
  <c r="D391"/>
  <c r="B392"/>
  <c r="D392"/>
  <c r="B393"/>
  <c r="D393"/>
  <c r="B394"/>
  <c r="D394"/>
  <c r="B395"/>
  <c r="D395"/>
  <c r="B396"/>
  <c r="D396"/>
  <c r="B397"/>
  <c r="D397"/>
  <c r="B398"/>
  <c r="D398"/>
  <c r="B399"/>
  <c r="D399"/>
  <c r="B400"/>
  <c r="D400"/>
  <c r="B401"/>
  <c r="D401"/>
  <c r="B402"/>
  <c r="D402"/>
  <c r="B403"/>
  <c r="D403"/>
  <c r="B404"/>
  <c r="D404"/>
  <c r="B405"/>
  <c r="D405"/>
  <c r="B406"/>
  <c r="D406"/>
  <c r="B407"/>
  <c r="D407"/>
  <c r="B408"/>
  <c r="D408"/>
  <c r="B409"/>
  <c r="D409"/>
  <c r="B410"/>
  <c r="D410"/>
  <c r="B411"/>
  <c r="D411"/>
  <c r="B412"/>
  <c r="D412"/>
  <c r="B413"/>
  <c r="D413"/>
  <c r="B414"/>
  <c r="D414"/>
  <c r="B415"/>
  <c r="D415"/>
  <c r="B416"/>
  <c r="D416"/>
  <c r="B417"/>
  <c r="D417"/>
  <c r="B418"/>
  <c r="D418"/>
  <c r="B419"/>
  <c r="D419"/>
  <c r="B420"/>
  <c r="D420"/>
  <c r="B421"/>
  <c r="D421"/>
  <c r="B422"/>
  <c r="D422"/>
  <c r="B423"/>
  <c r="D423"/>
  <c r="B424"/>
  <c r="D424"/>
  <c r="B425"/>
  <c r="D425"/>
  <c r="B426"/>
  <c r="D426"/>
  <c r="B427"/>
  <c r="D427"/>
  <c r="B428"/>
  <c r="D428"/>
  <c r="B429"/>
  <c r="D429"/>
  <c r="B430"/>
  <c r="D430"/>
  <c r="B431"/>
  <c r="D431"/>
  <c r="B432"/>
  <c r="D432"/>
  <c r="B433"/>
  <c r="D433"/>
  <c r="B434"/>
  <c r="D434"/>
  <c r="B435"/>
  <c r="D435"/>
  <c r="B436"/>
  <c r="D436"/>
  <c r="B437"/>
  <c r="D437"/>
  <c r="B438"/>
  <c r="D438"/>
  <c r="B439"/>
  <c r="D439"/>
  <c r="B440"/>
  <c r="D440"/>
  <c r="B441"/>
  <c r="D441"/>
  <c r="B442"/>
  <c r="D442"/>
  <c r="B443"/>
  <c r="D443"/>
  <c r="B444"/>
  <c r="D444"/>
  <c r="B445"/>
  <c r="D445"/>
  <c r="B446"/>
  <c r="D446"/>
  <c r="B447"/>
  <c r="D447"/>
  <c r="B448"/>
  <c r="D448"/>
  <c r="B449"/>
  <c r="D449"/>
  <c r="B450"/>
  <c r="D450"/>
  <c r="B451"/>
  <c r="D451"/>
  <c r="B452"/>
  <c r="D452"/>
  <c r="B453"/>
  <c r="D453"/>
  <c r="B454"/>
  <c r="D454"/>
  <c r="B455"/>
  <c r="D455"/>
  <c r="B456"/>
  <c r="D456"/>
  <c r="B457"/>
  <c r="D457"/>
  <c r="B458"/>
  <c r="D458"/>
  <c r="B459"/>
  <c r="D459"/>
  <c r="B460"/>
  <c r="D460"/>
  <c r="B461"/>
  <c r="D461"/>
  <c r="B462"/>
  <c r="D462"/>
  <c r="B463"/>
  <c r="D463"/>
  <c r="B464"/>
  <c r="D464"/>
  <c r="B465"/>
  <c r="D465"/>
  <c r="B466"/>
  <c r="D466"/>
  <c r="B467"/>
  <c r="D467"/>
  <c r="B468"/>
  <c r="D468"/>
  <c r="B469"/>
  <c r="D469"/>
  <c r="B470"/>
  <c r="D470"/>
  <c r="B471"/>
  <c r="D471"/>
  <c r="B472"/>
  <c r="D472"/>
  <c r="B473"/>
  <c r="D473"/>
  <c r="B474"/>
  <c r="D474"/>
  <c r="B475"/>
  <c r="D475"/>
  <c r="B476"/>
  <c r="D476"/>
  <c r="B477"/>
  <c r="D477"/>
  <c r="B478"/>
  <c r="D478"/>
  <c r="B479"/>
  <c r="D479"/>
  <c r="B480"/>
  <c r="D480"/>
  <c r="B350"/>
  <c r="D350"/>
  <c r="D349"/>
  <c r="B349"/>
  <c r="G5" i="4" l="1"/>
  <c r="G4"/>
  <c r="G11"/>
  <c r="G26"/>
  <c r="G25"/>
  <c r="G17"/>
  <c r="G10"/>
  <c r="G7"/>
  <c r="G18"/>
  <c r="G6"/>
  <c r="G24"/>
  <c r="G16"/>
  <c r="G9"/>
  <c r="H9" s="1"/>
  <c r="G3"/>
  <c r="H22"/>
  <c r="H23" s="1"/>
  <c r="H24" s="1"/>
  <c r="H25" s="1"/>
  <c r="H20"/>
  <c r="H21" s="1"/>
  <c r="H3"/>
  <c r="G23"/>
  <c r="G22"/>
  <c r="G21"/>
  <c r="G20"/>
  <c r="G15"/>
  <c r="G14"/>
  <c r="G13"/>
  <c r="G12"/>
  <c r="E21"/>
  <c r="F21" s="1"/>
  <c r="E22"/>
  <c r="F22" s="1"/>
  <c r="E23"/>
  <c r="F23" s="1"/>
  <c r="E24"/>
  <c r="F24" s="1"/>
  <c r="E25"/>
  <c r="F25" s="1"/>
  <c r="E26"/>
  <c r="F26" s="1"/>
  <c r="E20"/>
  <c r="F20" s="1"/>
  <c r="F19"/>
  <c r="E10"/>
  <c r="E11"/>
  <c r="E12"/>
  <c r="E13"/>
  <c r="E14"/>
  <c r="E15"/>
  <c r="E16"/>
  <c r="E17"/>
  <c r="E18"/>
  <c r="E9"/>
  <c r="F10"/>
  <c r="F11"/>
  <c r="F12"/>
  <c r="F13"/>
  <c r="F14"/>
  <c r="F15"/>
  <c r="F16"/>
  <c r="F17"/>
  <c r="F18"/>
  <c r="F9"/>
  <c r="F4"/>
  <c r="F6"/>
  <c r="F3"/>
  <c r="E4"/>
  <c r="E5"/>
  <c r="F5" s="1"/>
  <c r="E6"/>
  <c r="E7"/>
  <c r="F7" s="1"/>
  <c r="E3"/>
  <c r="H4" l="1"/>
  <c r="H5" s="1"/>
  <c r="H26"/>
  <c r="H10"/>
  <c r="H11" s="1"/>
  <c r="H12" s="1"/>
  <c r="H13" s="1"/>
  <c r="H14" s="1"/>
  <c r="H15" s="1"/>
  <c r="H16" s="1"/>
  <c r="H17" s="1"/>
  <c r="H18" s="1"/>
  <c r="H6"/>
  <c r="H7" s="1"/>
  <c r="F27"/>
  <c r="F8"/>
  <c r="M1234" i="3" l="1"/>
  <c r="M1233"/>
  <c r="M1232"/>
  <c r="M1231"/>
  <c r="M1229"/>
  <c r="M1227"/>
  <c r="M1225"/>
  <c r="M1223"/>
  <c r="M1221"/>
  <c r="M1219"/>
  <c r="M1218"/>
  <c r="M1217"/>
  <c r="M1216"/>
  <c r="M1215"/>
  <c r="M1214"/>
  <c r="M1213"/>
  <c r="M1212"/>
  <c r="M1210"/>
  <c r="M1208"/>
  <c r="M1204"/>
  <c r="M1200"/>
  <c r="M1190"/>
  <c r="M1189"/>
  <c r="M1188"/>
  <c r="M1187"/>
  <c r="M1174"/>
  <c r="M1173"/>
  <c r="M1172"/>
  <c r="M1171"/>
  <c r="M1170"/>
  <c r="M1169"/>
  <c r="M1168"/>
  <c r="M1166"/>
  <c r="M1164"/>
  <c r="M1160"/>
  <c r="M1156"/>
  <c r="M1146"/>
  <c r="M1144"/>
  <c r="M1142"/>
  <c r="M1138"/>
  <c r="M1134"/>
  <c r="M1120"/>
  <c r="M1116"/>
  <c r="M1114"/>
  <c r="M1112"/>
  <c r="M1102"/>
  <c r="M1100"/>
  <c r="M1098"/>
  <c r="M1094"/>
  <c r="M1090"/>
  <c r="M1076"/>
  <c r="M1072"/>
  <c r="M1070"/>
  <c r="M1068"/>
  <c r="M1054"/>
  <c r="M1050"/>
  <c r="M1048"/>
  <c r="M1046"/>
  <c r="M1036"/>
  <c r="M1034"/>
  <c r="M1030"/>
  <c r="M1026"/>
  <c r="M1022"/>
  <c r="M1017"/>
  <c r="M1010"/>
  <c r="M1006"/>
  <c r="M1004"/>
  <c r="M1002"/>
  <c r="M992"/>
  <c r="M990"/>
  <c r="M986"/>
  <c r="M982"/>
  <c r="M978"/>
  <c r="M975"/>
  <c r="M973"/>
  <c r="M970"/>
  <c r="M968"/>
  <c r="M964"/>
  <c r="M960"/>
  <c r="M956"/>
  <c r="M951"/>
  <c r="M948"/>
  <c r="M946"/>
  <c r="M945"/>
  <c r="M930"/>
  <c r="M926"/>
  <c r="M924"/>
  <c r="M920"/>
  <c r="M916"/>
  <c r="M912"/>
  <c r="M909"/>
  <c r="M907"/>
  <c r="M904"/>
  <c r="M902"/>
  <c r="M901"/>
  <c r="M886"/>
  <c r="M882"/>
  <c r="M880"/>
  <c r="M879"/>
  <c r="M864"/>
  <c r="M856"/>
  <c r="M852"/>
  <c r="M850"/>
  <c r="M848"/>
  <c r="M846"/>
  <c r="M840"/>
  <c r="M839"/>
  <c r="M838"/>
  <c r="M836"/>
  <c r="M835"/>
  <c r="M820"/>
  <c r="M812"/>
  <c r="M808"/>
  <c r="M806"/>
  <c r="M804"/>
  <c r="M802"/>
  <c r="M796"/>
  <c r="M795"/>
  <c r="M790"/>
  <c r="M786"/>
  <c r="M784"/>
  <c r="M782"/>
  <c r="M780"/>
  <c r="M774"/>
  <c r="M773"/>
  <c r="M772"/>
  <c r="M770"/>
  <c r="M768"/>
  <c r="M764"/>
  <c r="M760"/>
  <c r="M756"/>
  <c r="M746"/>
  <c r="M742"/>
  <c r="M740"/>
  <c r="M738"/>
  <c r="M736"/>
  <c r="M730"/>
  <c r="M729"/>
  <c r="M728"/>
  <c r="M726"/>
  <c r="M724"/>
  <c r="M720"/>
  <c r="M716"/>
  <c r="M712"/>
  <c r="M706"/>
  <c r="M704"/>
  <c r="M702"/>
  <c r="M698"/>
  <c r="M694"/>
  <c r="M690"/>
  <c r="M684"/>
  <c r="M678"/>
  <c r="M674"/>
  <c r="M670"/>
  <c r="M662"/>
  <c r="M660"/>
  <c r="M658"/>
  <c r="M654"/>
  <c r="M650"/>
  <c r="M646"/>
  <c r="M640"/>
  <c r="M634"/>
  <c r="M630"/>
  <c r="M626"/>
  <c r="M618"/>
  <c r="M612"/>
  <c r="M608"/>
  <c r="M604"/>
  <c r="M577"/>
  <c r="M574"/>
  <c r="M568"/>
  <c r="M564"/>
  <c r="M560"/>
  <c r="M533"/>
  <c r="M511"/>
  <c r="M508"/>
  <c r="M506"/>
  <c r="M504"/>
  <c r="M500"/>
  <c r="M496"/>
  <c r="M491"/>
  <c r="M467"/>
  <c r="M464"/>
  <c r="M462"/>
  <c r="M460"/>
  <c r="M456"/>
  <c r="M452"/>
  <c r="M447"/>
  <c r="M442"/>
  <c r="M440"/>
  <c r="M438"/>
  <c r="M434"/>
  <c r="M430"/>
  <c r="M425"/>
  <c r="M416"/>
  <c r="M412"/>
  <c r="M410"/>
  <c r="M408"/>
  <c r="M406"/>
  <c r="M402"/>
  <c r="M398"/>
  <c r="M396"/>
  <c r="M394"/>
  <c r="M390"/>
  <c r="M386"/>
  <c r="M381"/>
  <c r="M372"/>
  <c r="M368"/>
  <c r="M366"/>
  <c r="M364"/>
  <c r="M362"/>
  <c r="M358"/>
  <c r="M350"/>
  <c r="O350" s="1"/>
  <c r="M346"/>
  <c r="O346" s="1"/>
  <c r="M344"/>
  <c r="O344" s="1"/>
  <c r="M342"/>
  <c r="M340"/>
  <c r="M336"/>
  <c r="O336" s="1"/>
  <c r="M332"/>
  <c r="O332" s="1"/>
  <c r="M330"/>
  <c r="M328"/>
  <c r="M324"/>
  <c r="O324" s="1"/>
  <c r="M320"/>
  <c r="O320" s="1"/>
  <c r="M312"/>
  <c r="M311"/>
  <c r="O311" s="1"/>
  <c r="M306"/>
  <c r="O306" s="1"/>
  <c r="M302"/>
  <c r="M300"/>
  <c r="M298"/>
  <c r="M296"/>
  <c r="M292"/>
  <c r="M288"/>
  <c r="M286"/>
  <c r="M284"/>
  <c r="O284" s="1"/>
  <c r="M280"/>
  <c r="O280" s="1"/>
  <c r="M276"/>
  <c r="M268"/>
  <c r="M267"/>
  <c r="O267" s="1"/>
  <c r="M266"/>
  <c r="C266"/>
  <c r="C354" s="1"/>
  <c r="C442" s="1"/>
  <c r="C530" s="1"/>
  <c r="C618" s="1"/>
  <c r="C706" s="1"/>
  <c r="C794" s="1"/>
  <c r="C882" s="1"/>
  <c r="C970" s="1"/>
  <c r="C1058" s="1"/>
  <c r="C1146" s="1"/>
  <c r="C1234" s="1"/>
  <c r="B266"/>
  <c r="B354" s="1"/>
  <c r="C265"/>
  <c r="C353" s="1"/>
  <c r="C441" s="1"/>
  <c r="C529" s="1"/>
  <c r="C617" s="1"/>
  <c r="C705" s="1"/>
  <c r="C793" s="1"/>
  <c r="C881" s="1"/>
  <c r="C969" s="1"/>
  <c r="C1057" s="1"/>
  <c r="C1145" s="1"/>
  <c r="C1233" s="1"/>
  <c r="B265"/>
  <c r="B353" s="1"/>
  <c r="M264"/>
  <c r="C264"/>
  <c r="C352" s="1"/>
  <c r="C440" s="1"/>
  <c r="C528" s="1"/>
  <c r="C616" s="1"/>
  <c r="C704" s="1"/>
  <c r="C792" s="1"/>
  <c r="C880" s="1"/>
  <c r="C968" s="1"/>
  <c r="C1056" s="1"/>
  <c r="C1144" s="1"/>
  <c r="C1232" s="1"/>
  <c r="B264"/>
  <c r="B352" s="1"/>
  <c r="C263"/>
  <c r="C351" s="1"/>
  <c r="C439" s="1"/>
  <c r="C527" s="1"/>
  <c r="C615" s="1"/>
  <c r="C703" s="1"/>
  <c r="C791" s="1"/>
  <c r="C879" s="1"/>
  <c r="C967" s="1"/>
  <c r="C1055" s="1"/>
  <c r="C1143" s="1"/>
  <c r="C1231" s="1"/>
  <c r="B263"/>
  <c r="B351" s="1"/>
  <c r="M262"/>
  <c r="O262" s="1"/>
  <c r="C262"/>
  <c r="C350" s="1"/>
  <c r="C438" s="1"/>
  <c r="C526" s="1"/>
  <c r="C614" s="1"/>
  <c r="C702" s="1"/>
  <c r="C790" s="1"/>
  <c r="C878" s="1"/>
  <c r="C966" s="1"/>
  <c r="C1054" s="1"/>
  <c r="C1142" s="1"/>
  <c r="C1230" s="1"/>
  <c r="B262"/>
  <c r="B350" s="1"/>
  <c r="C261"/>
  <c r="C349" s="1"/>
  <c r="C437" s="1"/>
  <c r="C525" s="1"/>
  <c r="C613" s="1"/>
  <c r="C701" s="1"/>
  <c r="C789" s="1"/>
  <c r="C877" s="1"/>
  <c r="C965" s="1"/>
  <c r="C1053" s="1"/>
  <c r="C1141" s="1"/>
  <c r="C1229" s="1"/>
  <c r="B261"/>
  <c r="B349" s="1"/>
  <c r="C260"/>
  <c r="C348" s="1"/>
  <c r="C436" s="1"/>
  <c r="C524" s="1"/>
  <c r="C612" s="1"/>
  <c r="C700" s="1"/>
  <c r="C788" s="1"/>
  <c r="C876" s="1"/>
  <c r="C964" s="1"/>
  <c r="C1052" s="1"/>
  <c r="C1140" s="1"/>
  <c r="C1228" s="1"/>
  <c r="B260"/>
  <c r="B348" s="1"/>
  <c r="C259"/>
  <c r="C347" s="1"/>
  <c r="C435" s="1"/>
  <c r="C523" s="1"/>
  <c r="C611" s="1"/>
  <c r="C699" s="1"/>
  <c r="C787" s="1"/>
  <c r="C875" s="1"/>
  <c r="C963" s="1"/>
  <c r="C1051" s="1"/>
  <c r="C1139" s="1"/>
  <c r="C1227" s="1"/>
  <c r="B259"/>
  <c r="B347" s="1"/>
  <c r="M258"/>
  <c r="O258" s="1"/>
  <c r="C258"/>
  <c r="C346" s="1"/>
  <c r="C434" s="1"/>
  <c r="C522" s="1"/>
  <c r="C610" s="1"/>
  <c r="C698" s="1"/>
  <c r="C786" s="1"/>
  <c r="C874" s="1"/>
  <c r="C962" s="1"/>
  <c r="C1050" s="1"/>
  <c r="C1138" s="1"/>
  <c r="C1226" s="1"/>
  <c r="B258"/>
  <c r="B346" s="1"/>
  <c r="C257"/>
  <c r="C345" s="1"/>
  <c r="C433" s="1"/>
  <c r="C521" s="1"/>
  <c r="C609" s="1"/>
  <c r="C697" s="1"/>
  <c r="C785" s="1"/>
  <c r="C873" s="1"/>
  <c r="C961" s="1"/>
  <c r="C1049" s="1"/>
  <c r="C1137" s="1"/>
  <c r="C1225" s="1"/>
  <c r="B257"/>
  <c r="B345" s="1"/>
  <c r="C256"/>
  <c r="C344" s="1"/>
  <c r="C432" s="1"/>
  <c r="C520" s="1"/>
  <c r="C608" s="1"/>
  <c r="C696" s="1"/>
  <c r="C784" s="1"/>
  <c r="C872" s="1"/>
  <c r="C960" s="1"/>
  <c r="C1048" s="1"/>
  <c r="C1136" s="1"/>
  <c r="C1224" s="1"/>
  <c r="B256"/>
  <c r="B344" s="1"/>
  <c r="C255"/>
  <c r="C343" s="1"/>
  <c r="C431" s="1"/>
  <c r="C519" s="1"/>
  <c r="C607" s="1"/>
  <c r="C695" s="1"/>
  <c r="C783" s="1"/>
  <c r="C871" s="1"/>
  <c r="C959" s="1"/>
  <c r="C1047" s="1"/>
  <c r="C1135" s="1"/>
  <c r="C1223" s="1"/>
  <c r="B255"/>
  <c r="B343" s="1"/>
  <c r="M254"/>
  <c r="C254"/>
  <c r="C342" s="1"/>
  <c r="C430" s="1"/>
  <c r="C518" s="1"/>
  <c r="C606" s="1"/>
  <c r="C694" s="1"/>
  <c r="C782" s="1"/>
  <c r="C870" s="1"/>
  <c r="C958" s="1"/>
  <c r="C1046" s="1"/>
  <c r="C1134" s="1"/>
  <c r="C1222" s="1"/>
  <c r="B254"/>
  <c r="B342" s="1"/>
  <c r="C253"/>
  <c r="C341" s="1"/>
  <c r="C429" s="1"/>
  <c r="C517" s="1"/>
  <c r="C605" s="1"/>
  <c r="C693" s="1"/>
  <c r="C781" s="1"/>
  <c r="C869" s="1"/>
  <c r="C957" s="1"/>
  <c r="C1045" s="1"/>
  <c r="C1133" s="1"/>
  <c r="C1221" s="1"/>
  <c r="B253"/>
  <c r="B341" s="1"/>
  <c r="C252"/>
  <c r="C340" s="1"/>
  <c r="C428" s="1"/>
  <c r="C516" s="1"/>
  <c r="C604" s="1"/>
  <c r="C692" s="1"/>
  <c r="C780" s="1"/>
  <c r="C868" s="1"/>
  <c r="C956" s="1"/>
  <c r="C1044" s="1"/>
  <c r="C1132" s="1"/>
  <c r="C1220" s="1"/>
  <c r="B252"/>
  <c r="B340" s="1"/>
  <c r="C251"/>
  <c r="C339" s="1"/>
  <c r="C427" s="1"/>
  <c r="C515" s="1"/>
  <c r="C603" s="1"/>
  <c r="C691" s="1"/>
  <c r="C779" s="1"/>
  <c r="C867" s="1"/>
  <c r="C955" s="1"/>
  <c r="C1043" s="1"/>
  <c r="C1131" s="1"/>
  <c r="C1219" s="1"/>
  <c r="B251"/>
  <c r="B339" s="1"/>
  <c r="C250"/>
  <c r="C338" s="1"/>
  <c r="C426" s="1"/>
  <c r="C514" s="1"/>
  <c r="C602" s="1"/>
  <c r="C690" s="1"/>
  <c r="C778" s="1"/>
  <c r="C866" s="1"/>
  <c r="C954" s="1"/>
  <c r="C1042" s="1"/>
  <c r="C1130" s="1"/>
  <c r="C1218" s="1"/>
  <c r="B250"/>
  <c r="B338" s="1"/>
  <c r="C249"/>
  <c r="C337" s="1"/>
  <c r="C425" s="1"/>
  <c r="C513" s="1"/>
  <c r="C601" s="1"/>
  <c r="C689" s="1"/>
  <c r="C777" s="1"/>
  <c r="C865" s="1"/>
  <c r="C953" s="1"/>
  <c r="C1041" s="1"/>
  <c r="C1129" s="1"/>
  <c r="C1217" s="1"/>
  <c r="B249"/>
  <c r="B337" s="1"/>
  <c r="C248"/>
  <c r="C336" s="1"/>
  <c r="C424" s="1"/>
  <c r="C512" s="1"/>
  <c r="C600" s="1"/>
  <c r="C688" s="1"/>
  <c r="C776" s="1"/>
  <c r="C864" s="1"/>
  <c r="C952" s="1"/>
  <c r="C1040" s="1"/>
  <c r="C1128" s="1"/>
  <c r="C1216" s="1"/>
  <c r="B248"/>
  <c r="B336" s="1"/>
  <c r="C247"/>
  <c r="C335" s="1"/>
  <c r="C423" s="1"/>
  <c r="C511" s="1"/>
  <c r="C599" s="1"/>
  <c r="C687" s="1"/>
  <c r="C775" s="1"/>
  <c r="C863" s="1"/>
  <c r="C951" s="1"/>
  <c r="C1039" s="1"/>
  <c r="C1127" s="1"/>
  <c r="C1215" s="1"/>
  <c r="B247"/>
  <c r="B335" s="1"/>
  <c r="M246"/>
  <c r="C246"/>
  <c r="C334" s="1"/>
  <c r="C422" s="1"/>
  <c r="C510" s="1"/>
  <c r="C598" s="1"/>
  <c r="C686" s="1"/>
  <c r="C774" s="1"/>
  <c r="C862" s="1"/>
  <c r="C950" s="1"/>
  <c r="C1038" s="1"/>
  <c r="C1126" s="1"/>
  <c r="C1214" s="1"/>
  <c r="B246"/>
  <c r="B334" s="1"/>
  <c r="M245"/>
  <c r="C245"/>
  <c r="C333" s="1"/>
  <c r="C421" s="1"/>
  <c r="C509" s="1"/>
  <c r="C597" s="1"/>
  <c r="C685" s="1"/>
  <c r="C773" s="1"/>
  <c r="C861" s="1"/>
  <c r="C949" s="1"/>
  <c r="C1037" s="1"/>
  <c r="C1125" s="1"/>
  <c r="C1213" s="1"/>
  <c r="B245"/>
  <c r="B333" s="1"/>
  <c r="M244"/>
  <c r="O244" s="1"/>
  <c r="C244"/>
  <c r="C332" s="1"/>
  <c r="C420" s="1"/>
  <c r="C508" s="1"/>
  <c r="C596" s="1"/>
  <c r="C684" s="1"/>
  <c r="C772" s="1"/>
  <c r="C860" s="1"/>
  <c r="C948" s="1"/>
  <c r="C1036" s="1"/>
  <c r="C1124" s="1"/>
  <c r="C1212" s="1"/>
  <c r="B244"/>
  <c r="B332" s="1"/>
  <c r="C243"/>
  <c r="C331" s="1"/>
  <c r="C419" s="1"/>
  <c r="C507" s="1"/>
  <c r="C595" s="1"/>
  <c r="C683" s="1"/>
  <c r="C771" s="1"/>
  <c r="C859" s="1"/>
  <c r="C947" s="1"/>
  <c r="C1035" s="1"/>
  <c r="C1123" s="1"/>
  <c r="C1211" s="1"/>
  <c r="B243"/>
  <c r="B331" s="1"/>
  <c r="M242"/>
  <c r="C242"/>
  <c r="C330" s="1"/>
  <c r="C418" s="1"/>
  <c r="C506" s="1"/>
  <c r="C594" s="1"/>
  <c r="C682" s="1"/>
  <c r="C770" s="1"/>
  <c r="C858" s="1"/>
  <c r="C946" s="1"/>
  <c r="C1034" s="1"/>
  <c r="C1122" s="1"/>
  <c r="C1210" s="1"/>
  <c r="B242"/>
  <c r="B330" s="1"/>
  <c r="C241"/>
  <c r="C329" s="1"/>
  <c r="C417" s="1"/>
  <c r="C505" s="1"/>
  <c r="C593" s="1"/>
  <c r="C681" s="1"/>
  <c r="C769" s="1"/>
  <c r="C857" s="1"/>
  <c r="C945" s="1"/>
  <c r="C1033" s="1"/>
  <c r="C1121" s="1"/>
  <c r="C1209" s="1"/>
  <c r="B241"/>
  <c r="B329" s="1"/>
  <c r="M240"/>
  <c r="C240"/>
  <c r="C328" s="1"/>
  <c r="C416" s="1"/>
  <c r="C504" s="1"/>
  <c r="C592" s="1"/>
  <c r="C680" s="1"/>
  <c r="C768" s="1"/>
  <c r="C856" s="1"/>
  <c r="C944" s="1"/>
  <c r="C1032" s="1"/>
  <c r="C1120" s="1"/>
  <c r="C1208" s="1"/>
  <c r="B240"/>
  <c r="B328" s="1"/>
  <c r="C239"/>
  <c r="C327" s="1"/>
  <c r="C415" s="1"/>
  <c r="C503" s="1"/>
  <c r="C591" s="1"/>
  <c r="C679" s="1"/>
  <c r="C767" s="1"/>
  <c r="C855" s="1"/>
  <c r="C943" s="1"/>
  <c r="C1031" s="1"/>
  <c r="C1119" s="1"/>
  <c r="C1207" s="1"/>
  <c r="B239"/>
  <c r="B327" s="1"/>
  <c r="C238"/>
  <c r="C326" s="1"/>
  <c r="C414" s="1"/>
  <c r="C502" s="1"/>
  <c r="C590" s="1"/>
  <c r="C678" s="1"/>
  <c r="C766" s="1"/>
  <c r="C854" s="1"/>
  <c r="C942" s="1"/>
  <c r="C1030" s="1"/>
  <c r="C1118" s="1"/>
  <c r="C1206" s="1"/>
  <c r="B238"/>
  <c r="B326" s="1"/>
  <c r="C237"/>
  <c r="C325" s="1"/>
  <c r="C413" s="1"/>
  <c r="C501" s="1"/>
  <c r="C589" s="1"/>
  <c r="C677" s="1"/>
  <c r="C765" s="1"/>
  <c r="C853" s="1"/>
  <c r="C941" s="1"/>
  <c r="C1029" s="1"/>
  <c r="C1117" s="1"/>
  <c r="C1205" s="1"/>
  <c r="B237"/>
  <c r="B325" s="1"/>
  <c r="M236"/>
  <c r="O236" s="1"/>
  <c r="C236"/>
  <c r="C324" s="1"/>
  <c r="C412" s="1"/>
  <c r="C500" s="1"/>
  <c r="C588" s="1"/>
  <c r="C676" s="1"/>
  <c r="C764" s="1"/>
  <c r="C852" s="1"/>
  <c r="C940" s="1"/>
  <c r="C1028" s="1"/>
  <c r="C1116" s="1"/>
  <c r="C1204" s="1"/>
  <c r="B236"/>
  <c r="B324" s="1"/>
  <c r="C235"/>
  <c r="C323" s="1"/>
  <c r="C411" s="1"/>
  <c r="C499" s="1"/>
  <c r="C587" s="1"/>
  <c r="C675" s="1"/>
  <c r="C763" s="1"/>
  <c r="C851" s="1"/>
  <c r="C939" s="1"/>
  <c r="C1027" s="1"/>
  <c r="C1115" s="1"/>
  <c r="C1203" s="1"/>
  <c r="B235"/>
  <c r="B323" s="1"/>
  <c r="C234"/>
  <c r="C322" s="1"/>
  <c r="C410" s="1"/>
  <c r="C498" s="1"/>
  <c r="C586" s="1"/>
  <c r="C674" s="1"/>
  <c r="C762" s="1"/>
  <c r="C850" s="1"/>
  <c r="C938" s="1"/>
  <c r="C1026" s="1"/>
  <c r="C1114" s="1"/>
  <c r="C1202" s="1"/>
  <c r="B234"/>
  <c r="B322" s="1"/>
  <c r="C233"/>
  <c r="C321" s="1"/>
  <c r="C409" s="1"/>
  <c r="C497" s="1"/>
  <c r="C585" s="1"/>
  <c r="C673" s="1"/>
  <c r="C761" s="1"/>
  <c r="C849" s="1"/>
  <c r="C937" s="1"/>
  <c r="C1025" s="1"/>
  <c r="C1113" s="1"/>
  <c r="C1201" s="1"/>
  <c r="B233"/>
  <c r="B321" s="1"/>
  <c r="M232"/>
  <c r="O232" s="1"/>
  <c r="C232"/>
  <c r="C320" s="1"/>
  <c r="C408" s="1"/>
  <c r="C496" s="1"/>
  <c r="C584" s="1"/>
  <c r="C672" s="1"/>
  <c r="C760" s="1"/>
  <c r="C848" s="1"/>
  <c r="C936" s="1"/>
  <c r="C1024" s="1"/>
  <c r="C1112" s="1"/>
  <c r="C1200" s="1"/>
  <c r="B232"/>
  <c r="B320" s="1"/>
  <c r="C231"/>
  <c r="C319" s="1"/>
  <c r="C407" s="1"/>
  <c r="C495" s="1"/>
  <c r="C583" s="1"/>
  <c r="C671" s="1"/>
  <c r="C759" s="1"/>
  <c r="C847" s="1"/>
  <c r="C935" s="1"/>
  <c r="C1023" s="1"/>
  <c r="C1111" s="1"/>
  <c r="C1199" s="1"/>
  <c r="B231"/>
  <c r="B319" s="1"/>
  <c r="C230"/>
  <c r="C318" s="1"/>
  <c r="C406" s="1"/>
  <c r="C494" s="1"/>
  <c r="C582" s="1"/>
  <c r="C670" s="1"/>
  <c r="C758" s="1"/>
  <c r="C846" s="1"/>
  <c r="C934" s="1"/>
  <c r="C1022" s="1"/>
  <c r="C1110" s="1"/>
  <c r="C1198" s="1"/>
  <c r="B230"/>
  <c r="B318" s="1"/>
  <c r="C229"/>
  <c r="C317" s="1"/>
  <c r="C405" s="1"/>
  <c r="C493" s="1"/>
  <c r="C581" s="1"/>
  <c r="C669" s="1"/>
  <c r="C757" s="1"/>
  <c r="C845" s="1"/>
  <c r="C933" s="1"/>
  <c r="C1021" s="1"/>
  <c r="C1109" s="1"/>
  <c r="C1197" s="1"/>
  <c r="B229"/>
  <c r="B317" s="1"/>
  <c r="M228"/>
  <c r="C228"/>
  <c r="C316" s="1"/>
  <c r="C404" s="1"/>
  <c r="C492" s="1"/>
  <c r="C580" s="1"/>
  <c r="C668" s="1"/>
  <c r="C756" s="1"/>
  <c r="C844" s="1"/>
  <c r="C932" s="1"/>
  <c r="C1020" s="1"/>
  <c r="C1108" s="1"/>
  <c r="C1196" s="1"/>
  <c r="B228"/>
  <c r="B316" s="1"/>
  <c r="C227"/>
  <c r="C315" s="1"/>
  <c r="C403" s="1"/>
  <c r="C491" s="1"/>
  <c r="C579" s="1"/>
  <c r="C667" s="1"/>
  <c r="C755" s="1"/>
  <c r="C843" s="1"/>
  <c r="C931" s="1"/>
  <c r="C1019" s="1"/>
  <c r="C1107" s="1"/>
  <c r="C1195" s="1"/>
  <c r="B227"/>
  <c r="B315" s="1"/>
  <c r="C226"/>
  <c r="C314" s="1"/>
  <c r="C402" s="1"/>
  <c r="C490" s="1"/>
  <c r="C578" s="1"/>
  <c r="C666" s="1"/>
  <c r="C754" s="1"/>
  <c r="C842" s="1"/>
  <c r="C930" s="1"/>
  <c r="C1018" s="1"/>
  <c r="C1106" s="1"/>
  <c r="C1194" s="1"/>
  <c r="B226"/>
  <c r="B314" s="1"/>
  <c r="C225"/>
  <c r="C313" s="1"/>
  <c r="C401" s="1"/>
  <c r="C489" s="1"/>
  <c r="C577" s="1"/>
  <c r="C665" s="1"/>
  <c r="C753" s="1"/>
  <c r="C841" s="1"/>
  <c r="C929" s="1"/>
  <c r="C1017" s="1"/>
  <c r="C1105" s="1"/>
  <c r="C1193" s="1"/>
  <c r="B225"/>
  <c r="B313" s="1"/>
  <c r="C224"/>
  <c r="C312" s="1"/>
  <c r="C400" s="1"/>
  <c r="C488" s="1"/>
  <c r="C576" s="1"/>
  <c r="C664" s="1"/>
  <c r="C752" s="1"/>
  <c r="C840" s="1"/>
  <c r="C928" s="1"/>
  <c r="C1016" s="1"/>
  <c r="C1104" s="1"/>
  <c r="C1192" s="1"/>
  <c r="B224"/>
  <c r="B312" s="1"/>
  <c r="C223"/>
  <c r="C311" s="1"/>
  <c r="C399" s="1"/>
  <c r="C487" s="1"/>
  <c r="C575" s="1"/>
  <c r="C663" s="1"/>
  <c r="C751" s="1"/>
  <c r="C839" s="1"/>
  <c r="C927" s="1"/>
  <c r="C1015" s="1"/>
  <c r="C1103" s="1"/>
  <c r="C1191" s="1"/>
  <c r="B223"/>
  <c r="B311" s="1"/>
  <c r="M222"/>
  <c r="C222"/>
  <c r="C310" s="1"/>
  <c r="C398" s="1"/>
  <c r="C486" s="1"/>
  <c r="C574" s="1"/>
  <c r="C662" s="1"/>
  <c r="C750" s="1"/>
  <c r="C838" s="1"/>
  <c r="C926" s="1"/>
  <c r="C1014" s="1"/>
  <c r="C1102" s="1"/>
  <c r="C1190" s="1"/>
  <c r="B222"/>
  <c r="B310" s="1"/>
  <c r="C221"/>
  <c r="C309" s="1"/>
  <c r="C397" s="1"/>
  <c r="C485" s="1"/>
  <c r="C573" s="1"/>
  <c r="C661" s="1"/>
  <c r="C749" s="1"/>
  <c r="C837" s="1"/>
  <c r="C925" s="1"/>
  <c r="C1013" s="1"/>
  <c r="C1101" s="1"/>
  <c r="C1189" s="1"/>
  <c r="B221"/>
  <c r="B309" s="1"/>
  <c r="M220"/>
  <c r="O220" s="1"/>
  <c r="C220"/>
  <c r="C308" s="1"/>
  <c r="C396" s="1"/>
  <c r="C484" s="1"/>
  <c r="C572" s="1"/>
  <c r="C660" s="1"/>
  <c r="C748" s="1"/>
  <c r="C836" s="1"/>
  <c r="C924" s="1"/>
  <c r="C1012" s="1"/>
  <c r="C1100" s="1"/>
  <c r="C1188" s="1"/>
  <c r="B220"/>
  <c r="B308" s="1"/>
  <c r="C219"/>
  <c r="C307" s="1"/>
  <c r="C395" s="1"/>
  <c r="C483" s="1"/>
  <c r="C571" s="1"/>
  <c r="C659" s="1"/>
  <c r="C747" s="1"/>
  <c r="C835" s="1"/>
  <c r="C923" s="1"/>
  <c r="C1011" s="1"/>
  <c r="C1099" s="1"/>
  <c r="C1187" s="1"/>
  <c r="B219"/>
  <c r="B307" s="1"/>
  <c r="M218"/>
  <c r="O218" s="1"/>
  <c r="C218"/>
  <c r="C306" s="1"/>
  <c r="C394" s="1"/>
  <c r="C482" s="1"/>
  <c r="C570" s="1"/>
  <c r="C658" s="1"/>
  <c r="C746" s="1"/>
  <c r="C834" s="1"/>
  <c r="C922" s="1"/>
  <c r="C1010" s="1"/>
  <c r="C1098" s="1"/>
  <c r="C1186" s="1"/>
  <c r="B218"/>
  <c r="B306" s="1"/>
  <c r="C217"/>
  <c r="C305" s="1"/>
  <c r="C393" s="1"/>
  <c r="C481" s="1"/>
  <c r="C569" s="1"/>
  <c r="C657" s="1"/>
  <c r="C745" s="1"/>
  <c r="C833" s="1"/>
  <c r="C921" s="1"/>
  <c r="C1009" s="1"/>
  <c r="C1097" s="1"/>
  <c r="C1185" s="1"/>
  <c r="B217"/>
  <c r="B305" s="1"/>
  <c r="C216"/>
  <c r="C304" s="1"/>
  <c r="C392" s="1"/>
  <c r="C480" s="1"/>
  <c r="C568" s="1"/>
  <c r="C656" s="1"/>
  <c r="C744" s="1"/>
  <c r="C832" s="1"/>
  <c r="C920" s="1"/>
  <c r="C1008" s="1"/>
  <c r="C1096" s="1"/>
  <c r="C1184" s="1"/>
  <c r="B216"/>
  <c r="B304" s="1"/>
  <c r="C215"/>
  <c r="C303" s="1"/>
  <c r="C391" s="1"/>
  <c r="C479" s="1"/>
  <c r="C567" s="1"/>
  <c r="C655" s="1"/>
  <c r="C743" s="1"/>
  <c r="C831" s="1"/>
  <c r="C919" s="1"/>
  <c r="C1007" s="1"/>
  <c r="C1095" s="1"/>
  <c r="C1183" s="1"/>
  <c r="B215"/>
  <c r="B303" s="1"/>
  <c r="M214"/>
  <c r="C214"/>
  <c r="C302" s="1"/>
  <c r="C390" s="1"/>
  <c r="C478" s="1"/>
  <c r="C566" s="1"/>
  <c r="C654" s="1"/>
  <c r="C742" s="1"/>
  <c r="C830" s="1"/>
  <c r="C918" s="1"/>
  <c r="C1006" s="1"/>
  <c r="C1094" s="1"/>
  <c r="C1182" s="1"/>
  <c r="B214"/>
  <c r="B302" s="1"/>
  <c r="C213"/>
  <c r="C301" s="1"/>
  <c r="C389" s="1"/>
  <c r="C477" s="1"/>
  <c r="C565" s="1"/>
  <c r="C653" s="1"/>
  <c r="C741" s="1"/>
  <c r="C829" s="1"/>
  <c r="C917" s="1"/>
  <c r="C1005" s="1"/>
  <c r="C1093" s="1"/>
  <c r="C1181" s="1"/>
  <c r="B213"/>
  <c r="B301" s="1"/>
  <c r="C212"/>
  <c r="C300" s="1"/>
  <c r="C388" s="1"/>
  <c r="C476" s="1"/>
  <c r="C564" s="1"/>
  <c r="C652" s="1"/>
  <c r="C740" s="1"/>
  <c r="C828" s="1"/>
  <c r="C916" s="1"/>
  <c r="C1004" s="1"/>
  <c r="C1092" s="1"/>
  <c r="C1180" s="1"/>
  <c r="B212"/>
  <c r="B300" s="1"/>
  <c r="C211"/>
  <c r="C299" s="1"/>
  <c r="C387" s="1"/>
  <c r="C475" s="1"/>
  <c r="C563" s="1"/>
  <c r="C651" s="1"/>
  <c r="C739" s="1"/>
  <c r="C827" s="1"/>
  <c r="C915" s="1"/>
  <c r="C1003" s="1"/>
  <c r="C1091" s="1"/>
  <c r="C1179" s="1"/>
  <c r="B211"/>
  <c r="B299" s="1"/>
  <c r="M210"/>
  <c r="C210"/>
  <c r="C298" s="1"/>
  <c r="C386" s="1"/>
  <c r="C474" s="1"/>
  <c r="C562" s="1"/>
  <c r="C650" s="1"/>
  <c r="C738" s="1"/>
  <c r="C826" s="1"/>
  <c r="C914" s="1"/>
  <c r="C1002" s="1"/>
  <c r="C1090" s="1"/>
  <c r="C1178" s="1"/>
  <c r="B210"/>
  <c r="B298" s="1"/>
  <c r="C209"/>
  <c r="C297" s="1"/>
  <c r="C385" s="1"/>
  <c r="C473" s="1"/>
  <c r="C561" s="1"/>
  <c r="C649" s="1"/>
  <c r="C737" s="1"/>
  <c r="C825" s="1"/>
  <c r="C913" s="1"/>
  <c r="C1001" s="1"/>
  <c r="C1089" s="1"/>
  <c r="C1177" s="1"/>
  <c r="B209"/>
  <c r="B297" s="1"/>
  <c r="C208"/>
  <c r="C296" s="1"/>
  <c r="C384" s="1"/>
  <c r="C472" s="1"/>
  <c r="C560" s="1"/>
  <c r="C648" s="1"/>
  <c r="C736" s="1"/>
  <c r="C824" s="1"/>
  <c r="C912" s="1"/>
  <c r="C1000" s="1"/>
  <c r="C1088" s="1"/>
  <c r="C1176" s="1"/>
  <c r="B208"/>
  <c r="B296" s="1"/>
  <c r="C207"/>
  <c r="C295" s="1"/>
  <c r="C383" s="1"/>
  <c r="C471" s="1"/>
  <c r="C559" s="1"/>
  <c r="C647" s="1"/>
  <c r="C735" s="1"/>
  <c r="C823" s="1"/>
  <c r="C911" s="1"/>
  <c r="C999" s="1"/>
  <c r="C1087" s="1"/>
  <c r="C1175" s="1"/>
  <c r="B207"/>
  <c r="B295" s="1"/>
  <c r="C206"/>
  <c r="C294" s="1"/>
  <c r="C382" s="1"/>
  <c r="C470" s="1"/>
  <c r="C558" s="1"/>
  <c r="C646" s="1"/>
  <c r="C734" s="1"/>
  <c r="C822" s="1"/>
  <c r="C910" s="1"/>
  <c r="C998" s="1"/>
  <c r="C1086" s="1"/>
  <c r="C1174" s="1"/>
  <c r="B206"/>
  <c r="B294" s="1"/>
  <c r="C205"/>
  <c r="C293" s="1"/>
  <c r="C381" s="1"/>
  <c r="C469" s="1"/>
  <c r="C557" s="1"/>
  <c r="C645" s="1"/>
  <c r="C733" s="1"/>
  <c r="C821" s="1"/>
  <c r="C909" s="1"/>
  <c r="C997" s="1"/>
  <c r="C1085" s="1"/>
  <c r="C1173" s="1"/>
  <c r="B205"/>
  <c r="B293" s="1"/>
  <c r="C204"/>
  <c r="C292" s="1"/>
  <c r="C380" s="1"/>
  <c r="C468" s="1"/>
  <c r="C556" s="1"/>
  <c r="C644" s="1"/>
  <c r="C732" s="1"/>
  <c r="C820" s="1"/>
  <c r="C908" s="1"/>
  <c r="C996" s="1"/>
  <c r="C1084" s="1"/>
  <c r="C1172" s="1"/>
  <c r="B204"/>
  <c r="B292" s="1"/>
  <c r="C203"/>
  <c r="C291" s="1"/>
  <c r="C379" s="1"/>
  <c r="C467" s="1"/>
  <c r="C555" s="1"/>
  <c r="C643" s="1"/>
  <c r="C731" s="1"/>
  <c r="C819" s="1"/>
  <c r="C907" s="1"/>
  <c r="C995" s="1"/>
  <c r="C1083" s="1"/>
  <c r="C1171" s="1"/>
  <c r="B203"/>
  <c r="B291" s="1"/>
  <c r="M202"/>
  <c r="O202" s="1"/>
  <c r="C202"/>
  <c r="C290" s="1"/>
  <c r="C378" s="1"/>
  <c r="C466" s="1"/>
  <c r="C554" s="1"/>
  <c r="C642" s="1"/>
  <c r="C730" s="1"/>
  <c r="C818" s="1"/>
  <c r="C906" s="1"/>
  <c r="C994" s="1"/>
  <c r="C1082" s="1"/>
  <c r="C1170" s="1"/>
  <c r="B202"/>
  <c r="B290" s="1"/>
  <c r="M201"/>
  <c r="C201"/>
  <c r="C289" s="1"/>
  <c r="C377" s="1"/>
  <c r="C465" s="1"/>
  <c r="C553" s="1"/>
  <c r="C641" s="1"/>
  <c r="C729" s="1"/>
  <c r="C817" s="1"/>
  <c r="C905" s="1"/>
  <c r="C993" s="1"/>
  <c r="C1081" s="1"/>
  <c r="C1169" s="1"/>
  <c r="B201"/>
  <c r="B289" s="1"/>
  <c r="M200"/>
  <c r="C200"/>
  <c r="C288" s="1"/>
  <c r="C376" s="1"/>
  <c r="C464" s="1"/>
  <c r="C552" s="1"/>
  <c r="C640" s="1"/>
  <c r="C728" s="1"/>
  <c r="C816" s="1"/>
  <c r="C904" s="1"/>
  <c r="C992" s="1"/>
  <c r="C1080" s="1"/>
  <c r="C1168" s="1"/>
  <c r="B200"/>
  <c r="B288" s="1"/>
  <c r="C199"/>
  <c r="C287" s="1"/>
  <c r="C375" s="1"/>
  <c r="C463" s="1"/>
  <c r="C551" s="1"/>
  <c r="C639" s="1"/>
  <c r="C727" s="1"/>
  <c r="C815" s="1"/>
  <c r="C903" s="1"/>
  <c r="C991" s="1"/>
  <c r="C1079" s="1"/>
  <c r="C1167" s="1"/>
  <c r="B199"/>
  <c r="B287" s="1"/>
  <c r="M198"/>
  <c r="C198"/>
  <c r="C286" s="1"/>
  <c r="C374" s="1"/>
  <c r="C462" s="1"/>
  <c r="C550" s="1"/>
  <c r="C638" s="1"/>
  <c r="C726" s="1"/>
  <c r="C814" s="1"/>
  <c r="C902" s="1"/>
  <c r="C990" s="1"/>
  <c r="C1078" s="1"/>
  <c r="C1166" s="1"/>
  <c r="B198"/>
  <c r="B286" s="1"/>
  <c r="C197"/>
  <c r="C285" s="1"/>
  <c r="C373" s="1"/>
  <c r="C461" s="1"/>
  <c r="C549" s="1"/>
  <c r="C637" s="1"/>
  <c r="C725" s="1"/>
  <c r="C813" s="1"/>
  <c r="C901" s="1"/>
  <c r="C989" s="1"/>
  <c r="C1077" s="1"/>
  <c r="C1165" s="1"/>
  <c r="B197"/>
  <c r="B285" s="1"/>
  <c r="M196"/>
  <c r="O196" s="1"/>
  <c r="C196"/>
  <c r="C284" s="1"/>
  <c r="C372" s="1"/>
  <c r="C460" s="1"/>
  <c r="C548" s="1"/>
  <c r="C636" s="1"/>
  <c r="C724" s="1"/>
  <c r="C812" s="1"/>
  <c r="C900" s="1"/>
  <c r="C988" s="1"/>
  <c r="C1076" s="1"/>
  <c r="C1164" s="1"/>
  <c r="B196"/>
  <c r="B284" s="1"/>
  <c r="C195"/>
  <c r="C283" s="1"/>
  <c r="C371" s="1"/>
  <c r="C459" s="1"/>
  <c r="C547" s="1"/>
  <c r="C635" s="1"/>
  <c r="C723" s="1"/>
  <c r="C811" s="1"/>
  <c r="C899" s="1"/>
  <c r="C987" s="1"/>
  <c r="C1075" s="1"/>
  <c r="C1163" s="1"/>
  <c r="B195"/>
  <c r="B283" s="1"/>
  <c r="C194"/>
  <c r="C282" s="1"/>
  <c r="C370" s="1"/>
  <c r="C458" s="1"/>
  <c r="C546" s="1"/>
  <c r="C634" s="1"/>
  <c r="C722" s="1"/>
  <c r="C810" s="1"/>
  <c r="C898" s="1"/>
  <c r="C986" s="1"/>
  <c r="C1074" s="1"/>
  <c r="C1162" s="1"/>
  <c r="B194"/>
  <c r="B282" s="1"/>
  <c r="C193"/>
  <c r="C281" s="1"/>
  <c r="C369" s="1"/>
  <c r="C457" s="1"/>
  <c r="C545" s="1"/>
  <c r="C633" s="1"/>
  <c r="C721" s="1"/>
  <c r="C809" s="1"/>
  <c r="C897" s="1"/>
  <c r="C985" s="1"/>
  <c r="C1073" s="1"/>
  <c r="C1161" s="1"/>
  <c r="B193"/>
  <c r="B281" s="1"/>
  <c r="M192"/>
  <c r="O192" s="1"/>
  <c r="C192"/>
  <c r="C280" s="1"/>
  <c r="C368" s="1"/>
  <c r="C456" s="1"/>
  <c r="C544" s="1"/>
  <c r="C632" s="1"/>
  <c r="C720" s="1"/>
  <c r="C808" s="1"/>
  <c r="C896" s="1"/>
  <c r="C984" s="1"/>
  <c r="C1072" s="1"/>
  <c r="C1160" s="1"/>
  <c r="B192"/>
  <c r="B280" s="1"/>
  <c r="C191"/>
  <c r="C279" s="1"/>
  <c r="C367" s="1"/>
  <c r="C455" s="1"/>
  <c r="C543" s="1"/>
  <c r="C631" s="1"/>
  <c r="C719" s="1"/>
  <c r="C807" s="1"/>
  <c r="C895" s="1"/>
  <c r="C983" s="1"/>
  <c r="C1071" s="1"/>
  <c r="C1159" s="1"/>
  <c r="B191"/>
  <c r="B279" s="1"/>
  <c r="C190"/>
  <c r="C278" s="1"/>
  <c r="C366" s="1"/>
  <c r="C454" s="1"/>
  <c r="C542" s="1"/>
  <c r="C630" s="1"/>
  <c r="C718" s="1"/>
  <c r="C806" s="1"/>
  <c r="C894" s="1"/>
  <c r="C982" s="1"/>
  <c r="C1070" s="1"/>
  <c r="C1158" s="1"/>
  <c r="B190"/>
  <c r="B278" s="1"/>
  <c r="C189"/>
  <c r="C277" s="1"/>
  <c r="C365" s="1"/>
  <c r="C453" s="1"/>
  <c r="C541" s="1"/>
  <c r="C629" s="1"/>
  <c r="C717" s="1"/>
  <c r="C805" s="1"/>
  <c r="C893" s="1"/>
  <c r="C981" s="1"/>
  <c r="C1069" s="1"/>
  <c r="C1157" s="1"/>
  <c r="B189"/>
  <c r="B277" s="1"/>
  <c r="M188"/>
  <c r="C188"/>
  <c r="C276" s="1"/>
  <c r="C364" s="1"/>
  <c r="C452" s="1"/>
  <c r="C540" s="1"/>
  <c r="C628" s="1"/>
  <c r="C716" s="1"/>
  <c r="C804" s="1"/>
  <c r="C892" s="1"/>
  <c r="C980" s="1"/>
  <c r="C1068" s="1"/>
  <c r="C1156" s="1"/>
  <c r="B188"/>
  <c r="C187"/>
  <c r="C275" s="1"/>
  <c r="C363" s="1"/>
  <c r="C451" s="1"/>
  <c r="C539" s="1"/>
  <c r="C627" s="1"/>
  <c r="C715" s="1"/>
  <c r="C803" s="1"/>
  <c r="C891" s="1"/>
  <c r="C979" s="1"/>
  <c r="C1067" s="1"/>
  <c r="C1155" s="1"/>
  <c r="B187"/>
  <c r="B275" s="1"/>
  <c r="C186"/>
  <c r="C274" s="1"/>
  <c r="C362" s="1"/>
  <c r="C450" s="1"/>
  <c r="C538" s="1"/>
  <c r="C626" s="1"/>
  <c r="C714" s="1"/>
  <c r="C802" s="1"/>
  <c r="C890" s="1"/>
  <c r="C978" s="1"/>
  <c r="C1066" s="1"/>
  <c r="C1154" s="1"/>
  <c r="B186"/>
  <c r="C185"/>
  <c r="C273" s="1"/>
  <c r="C361" s="1"/>
  <c r="C449" s="1"/>
  <c r="C537" s="1"/>
  <c r="C625" s="1"/>
  <c r="C713" s="1"/>
  <c r="C801" s="1"/>
  <c r="C889" s="1"/>
  <c r="C977" s="1"/>
  <c r="C1065" s="1"/>
  <c r="C1153" s="1"/>
  <c r="B185"/>
  <c r="B273" s="1"/>
  <c r="M184"/>
  <c r="C184"/>
  <c r="C272" s="1"/>
  <c r="C360" s="1"/>
  <c r="C448" s="1"/>
  <c r="C536" s="1"/>
  <c r="C624" s="1"/>
  <c r="C712" s="1"/>
  <c r="C800" s="1"/>
  <c r="C888" s="1"/>
  <c r="C976" s="1"/>
  <c r="C1064" s="1"/>
  <c r="C1152" s="1"/>
  <c r="B184"/>
  <c r="C183"/>
  <c r="C271" s="1"/>
  <c r="C359" s="1"/>
  <c r="C447" s="1"/>
  <c r="C535" s="1"/>
  <c r="C623" s="1"/>
  <c r="C711" s="1"/>
  <c r="C799" s="1"/>
  <c r="C887" s="1"/>
  <c r="C975" s="1"/>
  <c r="C1063" s="1"/>
  <c r="C1151" s="1"/>
  <c r="B183"/>
  <c r="B271" s="1"/>
  <c r="C182"/>
  <c r="C270" s="1"/>
  <c r="C358" s="1"/>
  <c r="C446" s="1"/>
  <c r="C534" s="1"/>
  <c r="C622" s="1"/>
  <c r="C710" s="1"/>
  <c r="C798" s="1"/>
  <c r="C886" s="1"/>
  <c r="C974" s="1"/>
  <c r="C1062" s="1"/>
  <c r="C1150" s="1"/>
  <c r="B182"/>
  <c r="C181"/>
  <c r="C269" s="1"/>
  <c r="C357" s="1"/>
  <c r="C445" s="1"/>
  <c r="C533" s="1"/>
  <c r="C621" s="1"/>
  <c r="C709" s="1"/>
  <c r="C797" s="1"/>
  <c r="C885" s="1"/>
  <c r="C973" s="1"/>
  <c r="C1061" s="1"/>
  <c r="C1149" s="1"/>
  <c r="B181"/>
  <c r="B269" s="1"/>
  <c r="C180"/>
  <c r="C268" s="1"/>
  <c r="C356" s="1"/>
  <c r="C444" s="1"/>
  <c r="C532" s="1"/>
  <c r="C620" s="1"/>
  <c r="C708" s="1"/>
  <c r="C796" s="1"/>
  <c r="C884" s="1"/>
  <c r="C972" s="1"/>
  <c r="C1060" s="1"/>
  <c r="C1148" s="1"/>
  <c r="B180"/>
  <c r="C179"/>
  <c r="C267" s="1"/>
  <c r="C355" s="1"/>
  <c r="C443" s="1"/>
  <c r="C531" s="1"/>
  <c r="C619" s="1"/>
  <c r="C707" s="1"/>
  <c r="C795" s="1"/>
  <c r="C883" s="1"/>
  <c r="C971" s="1"/>
  <c r="C1059" s="1"/>
  <c r="C1147" s="1"/>
  <c r="B179"/>
  <c r="B267" s="1"/>
  <c r="M178"/>
  <c r="O178" s="1"/>
  <c r="L178"/>
  <c r="L266" s="1"/>
  <c r="L354" s="1"/>
  <c r="L442" s="1"/>
  <c r="L530" s="1"/>
  <c r="L618" s="1"/>
  <c r="L706" s="1"/>
  <c r="L794" s="1"/>
  <c r="L882" s="1"/>
  <c r="L970" s="1"/>
  <c r="L1058" s="1"/>
  <c r="L1146" s="1"/>
  <c r="L1234" s="1"/>
  <c r="K178"/>
  <c r="K266" s="1"/>
  <c r="K354" s="1"/>
  <c r="K442" s="1"/>
  <c r="K530" s="1"/>
  <c r="K618" s="1"/>
  <c r="K706" s="1"/>
  <c r="K794" s="1"/>
  <c r="K882" s="1"/>
  <c r="K970" s="1"/>
  <c r="K1058" s="1"/>
  <c r="K1146" s="1"/>
  <c r="K1234" s="1"/>
  <c r="J178"/>
  <c r="J266" s="1"/>
  <c r="J354" s="1"/>
  <c r="J442" s="1"/>
  <c r="J530" s="1"/>
  <c r="J618" s="1"/>
  <c r="J706" s="1"/>
  <c r="J794" s="1"/>
  <c r="J882" s="1"/>
  <c r="J970" s="1"/>
  <c r="J1058" s="1"/>
  <c r="J1146" s="1"/>
  <c r="J1234" s="1"/>
  <c r="I178"/>
  <c r="I266" s="1"/>
  <c r="I354" s="1"/>
  <c r="I442" s="1"/>
  <c r="I530" s="1"/>
  <c r="I618" s="1"/>
  <c r="I706" s="1"/>
  <c r="I794" s="1"/>
  <c r="I882" s="1"/>
  <c r="I970" s="1"/>
  <c r="I1058" s="1"/>
  <c r="I1146" s="1"/>
  <c r="I1234" s="1"/>
  <c r="H178"/>
  <c r="H266" s="1"/>
  <c r="H354" s="1"/>
  <c r="H442" s="1"/>
  <c r="H530" s="1"/>
  <c r="H618" s="1"/>
  <c r="H706" s="1"/>
  <c r="H794" s="1"/>
  <c r="H882" s="1"/>
  <c r="H970" s="1"/>
  <c r="H1058" s="1"/>
  <c r="H1146" s="1"/>
  <c r="H1234" s="1"/>
  <c r="L177"/>
  <c r="L265" s="1"/>
  <c r="L353" s="1"/>
  <c r="L441" s="1"/>
  <c r="L529" s="1"/>
  <c r="L617" s="1"/>
  <c r="L705" s="1"/>
  <c r="L793" s="1"/>
  <c r="L881" s="1"/>
  <c r="L969" s="1"/>
  <c r="L1057" s="1"/>
  <c r="L1145" s="1"/>
  <c r="L1233" s="1"/>
  <c r="K177"/>
  <c r="K265" s="1"/>
  <c r="K353" s="1"/>
  <c r="K441" s="1"/>
  <c r="K529" s="1"/>
  <c r="K617" s="1"/>
  <c r="K705" s="1"/>
  <c r="K793" s="1"/>
  <c r="K881" s="1"/>
  <c r="K969" s="1"/>
  <c r="K1057" s="1"/>
  <c r="K1145" s="1"/>
  <c r="K1233" s="1"/>
  <c r="J177"/>
  <c r="J265" s="1"/>
  <c r="J353" s="1"/>
  <c r="J441" s="1"/>
  <c r="J529" s="1"/>
  <c r="J617" s="1"/>
  <c r="J705" s="1"/>
  <c r="J793" s="1"/>
  <c r="J881" s="1"/>
  <c r="J969" s="1"/>
  <c r="J1057" s="1"/>
  <c r="J1145" s="1"/>
  <c r="J1233" s="1"/>
  <c r="I177"/>
  <c r="I265" s="1"/>
  <c r="I353" s="1"/>
  <c r="I441" s="1"/>
  <c r="I529" s="1"/>
  <c r="I617" s="1"/>
  <c r="I705" s="1"/>
  <c r="I793" s="1"/>
  <c r="I881" s="1"/>
  <c r="I969" s="1"/>
  <c r="I1057" s="1"/>
  <c r="I1145" s="1"/>
  <c r="I1233" s="1"/>
  <c r="H177"/>
  <c r="H265" s="1"/>
  <c r="H353" s="1"/>
  <c r="H441" s="1"/>
  <c r="H529" s="1"/>
  <c r="H617" s="1"/>
  <c r="H705" s="1"/>
  <c r="H793" s="1"/>
  <c r="H881" s="1"/>
  <c r="H969" s="1"/>
  <c r="H1057" s="1"/>
  <c r="H1145" s="1"/>
  <c r="H1233" s="1"/>
  <c r="M176"/>
  <c r="O176" s="1"/>
  <c r="L176"/>
  <c r="L264" s="1"/>
  <c r="L352" s="1"/>
  <c r="L440" s="1"/>
  <c r="L528" s="1"/>
  <c r="L616" s="1"/>
  <c r="L704" s="1"/>
  <c r="L792" s="1"/>
  <c r="L880" s="1"/>
  <c r="L968" s="1"/>
  <c r="L1056" s="1"/>
  <c r="L1144" s="1"/>
  <c r="L1232" s="1"/>
  <c r="K176"/>
  <c r="K264" s="1"/>
  <c r="K352" s="1"/>
  <c r="K440" s="1"/>
  <c r="K528" s="1"/>
  <c r="K616" s="1"/>
  <c r="K704" s="1"/>
  <c r="K792" s="1"/>
  <c r="K880" s="1"/>
  <c r="K968" s="1"/>
  <c r="K1056" s="1"/>
  <c r="K1144" s="1"/>
  <c r="K1232" s="1"/>
  <c r="J176"/>
  <c r="J264" s="1"/>
  <c r="J352" s="1"/>
  <c r="J440" s="1"/>
  <c r="J528" s="1"/>
  <c r="J616" s="1"/>
  <c r="J704" s="1"/>
  <c r="J792" s="1"/>
  <c r="J880" s="1"/>
  <c r="J968" s="1"/>
  <c r="J1056" s="1"/>
  <c r="J1144" s="1"/>
  <c r="J1232" s="1"/>
  <c r="I176"/>
  <c r="I264" s="1"/>
  <c r="I352" s="1"/>
  <c r="I440" s="1"/>
  <c r="I528" s="1"/>
  <c r="I616" s="1"/>
  <c r="I704" s="1"/>
  <c r="I792" s="1"/>
  <c r="I880" s="1"/>
  <c r="I968" s="1"/>
  <c r="I1056" s="1"/>
  <c r="I1144" s="1"/>
  <c r="I1232" s="1"/>
  <c r="H176"/>
  <c r="H264" s="1"/>
  <c r="H352" s="1"/>
  <c r="H440" s="1"/>
  <c r="H528" s="1"/>
  <c r="H616" s="1"/>
  <c r="H704" s="1"/>
  <c r="H792" s="1"/>
  <c r="H880" s="1"/>
  <c r="H968" s="1"/>
  <c r="H1056" s="1"/>
  <c r="H1144" s="1"/>
  <c r="H1232" s="1"/>
  <c r="L175"/>
  <c r="L263" s="1"/>
  <c r="L351" s="1"/>
  <c r="L439" s="1"/>
  <c r="L527" s="1"/>
  <c r="L615" s="1"/>
  <c r="L703" s="1"/>
  <c r="L791" s="1"/>
  <c r="L879" s="1"/>
  <c r="L967" s="1"/>
  <c r="L1055" s="1"/>
  <c r="L1143" s="1"/>
  <c r="L1231" s="1"/>
  <c r="K175"/>
  <c r="K263" s="1"/>
  <c r="K351" s="1"/>
  <c r="K439" s="1"/>
  <c r="K527" s="1"/>
  <c r="K615" s="1"/>
  <c r="K703" s="1"/>
  <c r="K791" s="1"/>
  <c r="K879" s="1"/>
  <c r="K967" s="1"/>
  <c r="K1055" s="1"/>
  <c r="K1143" s="1"/>
  <c r="K1231" s="1"/>
  <c r="J175"/>
  <c r="J263" s="1"/>
  <c r="J351" s="1"/>
  <c r="J439" s="1"/>
  <c r="J527" s="1"/>
  <c r="J615" s="1"/>
  <c r="J703" s="1"/>
  <c r="J791" s="1"/>
  <c r="J879" s="1"/>
  <c r="J967" s="1"/>
  <c r="J1055" s="1"/>
  <c r="J1143" s="1"/>
  <c r="J1231" s="1"/>
  <c r="I175"/>
  <c r="I263" s="1"/>
  <c r="I351" s="1"/>
  <c r="I439" s="1"/>
  <c r="I527" s="1"/>
  <c r="I615" s="1"/>
  <c r="I703" s="1"/>
  <c r="I791" s="1"/>
  <c r="I879" s="1"/>
  <c r="I967" s="1"/>
  <c r="I1055" s="1"/>
  <c r="I1143" s="1"/>
  <c r="I1231" s="1"/>
  <c r="H175"/>
  <c r="H263" s="1"/>
  <c r="H351" s="1"/>
  <c r="H439" s="1"/>
  <c r="H527" s="1"/>
  <c r="H615" s="1"/>
  <c r="H703" s="1"/>
  <c r="H791" s="1"/>
  <c r="H879" s="1"/>
  <c r="H967" s="1"/>
  <c r="H1055" s="1"/>
  <c r="H1143" s="1"/>
  <c r="H1231" s="1"/>
  <c r="M174"/>
  <c r="O174" s="1"/>
  <c r="L174"/>
  <c r="L262" s="1"/>
  <c r="L350" s="1"/>
  <c r="L438" s="1"/>
  <c r="L526" s="1"/>
  <c r="L614" s="1"/>
  <c r="L702" s="1"/>
  <c r="L790" s="1"/>
  <c r="L878" s="1"/>
  <c r="L966" s="1"/>
  <c r="L1054" s="1"/>
  <c r="L1142" s="1"/>
  <c r="L1230" s="1"/>
  <c r="K174"/>
  <c r="K262" s="1"/>
  <c r="K350" s="1"/>
  <c r="K438" s="1"/>
  <c r="K526" s="1"/>
  <c r="K614" s="1"/>
  <c r="K702" s="1"/>
  <c r="K790" s="1"/>
  <c r="K878" s="1"/>
  <c r="K966" s="1"/>
  <c r="K1054" s="1"/>
  <c r="K1142" s="1"/>
  <c r="K1230" s="1"/>
  <c r="J174"/>
  <c r="J262" s="1"/>
  <c r="J350" s="1"/>
  <c r="J438" s="1"/>
  <c r="J526" s="1"/>
  <c r="J614" s="1"/>
  <c r="J702" s="1"/>
  <c r="J790" s="1"/>
  <c r="J878" s="1"/>
  <c r="J966" s="1"/>
  <c r="J1054" s="1"/>
  <c r="J1142" s="1"/>
  <c r="J1230" s="1"/>
  <c r="I174"/>
  <c r="I262" s="1"/>
  <c r="I350" s="1"/>
  <c r="I438" s="1"/>
  <c r="I526" s="1"/>
  <c r="I614" s="1"/>
  <c r="I702" s="1"/>
  <c r="I790" s="1"/>
  <c r="I878" s="1"/>
  <c r="I966" s="1"/>
  <c r="I1054" s="1"/>
  <c r="I1142" s="1"/>
  <c r="I1230" s="1"/>
  <c r="H174"/>
  <c r="H262" s="1"/>
  <c r="H350" s="1"/>
  <c r="H438" s="1"/>
  <c r="H526" s="1"/>
  <c r="H614" s="1"/>
  <c r="H702" s="1"/>
  <c r="H790" s="1"/>
  <c r="H878" s="1"/>
  <c r="H966" s="1"/>
  <c r="H1054" s="1"/>
  <c r="H1142" s="1"/>
  <c r="H1230" s="1"/>
  <c r="L173"/>
  <c r="L261" s="1"/>
  <c r="L349" s="1"/>
  <c r="L437" s="1"/>
  <c r="L525" s="1"/>
  <c r="L613" s="1"/>
  <c r="L701" s="1"/>
  <c r="L789" s="1"/>
  <c r="L877" s="1"/>
  <c r="L965" s="1"/>
  <c r="L1053" s="1"/>
  <c r="L1141" s="1"/>
  <c r="L1229" s="1"/>
  <c r="K173"/>
  <c r="K261" s="1"/>
  <c r="K349" s="1"/>
  <c r="K437" s="1"/>
  <c r="K525" s="1"/>
  <c r="K613" s="1"/>
  <c r="K701" s="1"/>
  <c r="K789" s="1"/>
  <c r="K877" s="1"/>
  <c r="K965" s="1"/>
  <c r="K1053" s="1"/>
  <c r="K1141" s="1"/>
  <c r="K1229" s="1"/>
  <c r="J173"/>
  <c r="J261" s="1"/>
  <c r="J349" s="1"/>
  <c r="J437" s="1"/>
  <c r="J525" s="1"/>
  <c r="J613" s="1"/>
  <c r="J701" s="1"/>
  <c r="J789" s="1"/>
  <c r="J877" s="1"/>
  <c r="J965" s="1"/>
  <c r="J1053" s="1"/>
  <c r="J1141" s="1"/>
  <c r="J1229" s="1"/>
  <c r="I173"/>
  <c r="I261" s="1"/>
  <c r="I349" s="1"/>
  <c r="I437" s="1"/>
  <c r="I525" s="1"/>
  <c r="I613" s="1"/>
  <c r="I701" s="1"/>
  <c r="I789" s="1"/>
  <c r="I877" s="1"/>
  <c r="I965" s="1"/>
  <c r="I1053" s="1"/>
  <c r="I1141" s="1"/>
  <c r="I1229" s="1"/>
  <c r="H173"/>
  <c r="H261" s="1"/>
  <c r="H349" s="1"/>
  <c r="H437" s="1"/>
  <c r="H525" s="1"/>
  <c r="H613" s="1"/>
  <c r="H701" s="1"/>
  <c r="H789" s="1"/>
  <c r="H877" s="1"/>
  <c r="H965" s="1"/>
  <c r="H1053" s="1"/>
  <c r="H1141" s="1"/>
  <c r="H1229" s="1"/>
  <c r="L172"/>
  <c r="L260" s="1"/>
  <c r="L348" s="1"/>
  <c r="L436" s="1"/>
  <c r="L524" s="1"/>
  <c r="L612" s="1"/>
  <c r="L700" s="1"/>
  <c r="L788" s="1"/>
  <c r="L876" s="1"/>
  <c r="L964" s="1"/>
  <c r="L1052" s="1"/>
  <c r="L1140" s="1"/>
  <c r="L1228" s="1"/>
  <c r="K172"/>
  <c r="K260" s="1"/>
  <c r="K348" s="1"/>
  <c r="K436" s="1"/>
  <c r="K524" s="1"/>
  <c r="K612" s="1"/>
  <c r="K700" s="1"/>
  <c r="K788" s="1"/>
  <c r="K876" s="1"/>
  <c r="K964" s="1"/>
  <c r="K1052" s="1"/>
  <c r="K1140" s="1"/>
  <c r="K1228" s="1"/>
  <c r="J172"/>
  <c r="J260" s="1"/>
  <c r="J348" s="1"/>
  <c r="J436" s="1"/>
  <c r="J524" s="1"/>
  <c r="J612" s="1"/>
  <c r="J700" s="1"/>
  <c r="J788" s="1"/>
  <c r="J876" s="1"/>
  <c r="J964" s="1"/>
  <c r="J1052" s="1"/>
  <c r="J1140" s="1"/>
  <c r="J1228" s="1"/>
  <c r="I172"/>
  <c r="I260" s="1"/>
  <c r="I348" s="1"/>
  <c r="I436" s="1"/>
  <c r="I524" s="1"/>
  <c r="I612" s="1"/>
  <c r="I700" s="1"/>
  <c r="I788" s="1"/>
  <c r="I876" s="1"/>
  <c r="I964" s="1"/>
  <c r="I1052" s="1"/>
  <c r="I1140" s="1"/>
  <c r="I1228" s="1"/>
  <c r="H172"/>
  <c r="H260" s="1"/>
  <c r="H348" s="1"/>
  <c r="H436" s="1"/>
  <c r="H524" s="1"/>
  <c r="H612" s="1"/>
  <c r="H700" s="1"/>
  <c r="H788" s="1"/>
  <c r="H876" s="1"/>
  <c r="H964" s="1"/>
  <c r="H1052" s="1"/>
  <c r="H1140" s="1"/>
  <c r="H1228" s="1"/>
  <c r="L171"/>
  <c r="L259" s="1"/>
  <c r="L347" s="1"/>
  <c r="L435" s="1"/>
  <c r="L523" s="1"/>
  <c r="L611" s="1"/>
  <c r="L699" s="1"/>
  <c r="L787" s="1"/>
  <c r="L875" s="1"/>
  <c r="L963" s="1"/>
  <c r="L1051" s="1"/>
  <c r="L1139" s="1"/>
  <c r="L1227" s="1"/>
  <c r="K171"/>
  <c r="K259" s="1"/>
  <c r="K347" s="1"/>
  <c r="K435" s="1"/>
  <c r="K523" s="1"/>
  <c r="K611" s="1"/>
  <c r="K699" s="1"/>
  <c r="K787" s="1"/>
  <c r="K875" s="1"/>
  <c r="K963" s="1"/>
  <c r="K1051" s="1"/>
  <c r="K1139" s="1"/>
  <c r="K1227" s="1"/>
  <c r="J171"/>
  <c r="J259" s="1"/>
  <c r="J347" s="1"/>
  <c r="J435" s="1"/>
  <c r="J523" s="1"/>
  <c r="J611" s="1"/>
  <c r="J699" s="1"/>
  <c r="J787" s="1"/>
  <c r="J875" s="1"/>
  <c r="J963" s="1"/>
  <c r="J1051" s="1"/>
  <c r="J1139" s="1"/>
  <c r="J1227" s="1"/>
  <c r="I171"/>
  <c r="I259" s="1"/>
  <c r="I347" s="1"/>
  <c r="I435" s="1"/>
  <c r="I523" s="1"/>
  <c r="I611" s="1"/>
  <c r="I699" s="1"/>
  <c r="I787" s="1"/>
  <c r="I875" s="1"/>
  <c r="I963" s="1"/>
  <c r="I1051" s="1"/>
  <c r="I1139" s="1"/>
  <c r="I1227" s="1"/>
  <c r="H171"/>
  <c r="H259" s="1"/>
  <c r="H347" s="1"/>
  <c r="H435" s="1"/>
  <c r="H523" s="1"/>
  <c r="H611" s="1"/>
  <c r="H699" s="1"/>
  <c r="H787" s="1"/>
  <c r="H875" s="1"/>
  <c r="H963" s="1"/>
  <c r="H1051" s="1"/>
  <c r="H1139" s="1"/>
  <c r="H1227" s="1"/>
  <c r="M170"/>
  <c r="O170" s="1"/>
  <c r="L170"/>
  <c r="L258" s="1"/>
  <c r="L346" s="1"/>
  <c r="L434" s="1"/>
  <c r="L522" s="1"/>
  <c r="L610" s="1"/>
  <c r="L698" s="1"/>
  <c r="L786" s="1"/>
  <c r="L874" s="1"/>
  <c r="L962" s="1"/>
  <c r="L1050" s="1"/>
  <c r="L1138" s="1"/>
  <c r="L1226" s="1"/>
  <c r="K170"/>
  <c r="K258" s="1"/>
  <c r="K346" s="1"/>
  <c r="K434" s="1"/>
  <c r="K522" s="1"/>
  <c r="K610" s="1"/>
  <c r="K698" s="1"/>
  <c r="K786" s="1"/>
  <c r="K874" s="1"/>
  <c r="K962" s="1"/>
  <c r="K1050" s="1"/>
  <c r="K1138" s="1"/>
  <c r="K1226" s="1"/>
  <c r="J170"/>
  <c r="J258" s="1"/>
  <c r="J346" s="1"/>
  <c r="J434" s="1"/>
  <c r="J522" s="1"/>
  <c r="J610" s="1"/>
  <c r="J698" s="1"/>
  <c r="J786" s="1"/>
  <c r="J874" s="1"/>
  <c r="J962" s="1"/>
  <c r="J1050" s="1"/>
  <c r="J1138" s="1"/>
  <c r="J1226" s="1"/>
  <c r="I170"/>
  <c r="I258" s="1"/>
  <c r="I346" s="1"/>
  <c r="I434" s="1"/>
  <c r="I522" s="1"/>
  <c r="I610" s="1"/>
  <c r="I698" s="1"/>
  <c r="I786" s="1"/>
  <c r="I874" s="1"/>
  <c r="I962" s="1"/>
  <c r="I1050" s="1"/>
  <c r="I1138" s="1"/>
  <c r="I1226" s="1"/>
  <c r="H170"/>
  <c r="H258" s="1"/>
  <c r="H346" s="1"/>
  <c r="H434" s="1"/>
  <c r="H522" s="1"/>
  <c r="H610" s="1"/>
  <c r="H698" s="1"/>
  <c r="H786" s="1"/>
  <c r="H874" s="1"/>
  <c r="H962" s="1"/>
  <c r="H1050" s="1"/>
  <c r="H1138" s="1"/>
  <c r="H1226" s="1"/>
  <c r="L169"/>
  <c r="L257" s="1"/>
  <c r="L345" s="1"/>
  <c r="L433" s="1"/>
  <c r="L521" s="1"/>
  <c r="L609" s="1"/>
  <c r="L697" s="1"/>
  <c r="L785" s="1"/>
  <c r="L873" s="1"/>
  <c r="L961" s="1"/>
  <c r="L1049" s="1"/>
  <c r="L1137" s="1"/>
  <c r="L1225" s="1"/>
  <c r="K169"/>
  <c r="K257" s="1"/>
  <c r="K345" s="1"/>
  <c r="K433" s="1"/>
  <c r="K521" s="1"/>
  <c r="K609" s="1"/>
  <c r="K697" s="1"/>
  <c r="K785" s="1"/>
  <c r="K873" s="1"/>
  <c r="K961" s="1"/>
  <c r="K1049" s="1"/>
  <c r="K1137" s="1"/>
  <c r="K1225" s="1"/>
  <c r="J169"/>
  <c r="J257" s="1"/>
  <c r="J345" s="1"/>
  <c r="J433" s="1"/>
  <c r="J521" s="1"/>
  <c r="J609" s="1"/>
  <c r="J697" s="1"/>
  <c r="J785" s="1"/>
  <c r="J873" s="1"/>
  <c r="J961" s="1"/>
  <c r="J1049" s="1"/>
  <c r="J1137" s="1"/>
  <c r="J1225" s="1"/>
  <c r="I169"/>
  <c r="I257" s="1"/>
  <c r="I345" s="1"/>
  <c r="I433" s="1"/>
  <c r="I521" s="1"/>
  <c r="I609" s="1"/>
  <c r="I697" s="1"/>
  <c r="I785" s="1"/>
  <c r="I873" s="1"/>
  <c r="I961" s="1"/>
  <c r="I1049" s="1"/>
  <c r="I1137" s="1"/>
  <c r="I1225" s="1"/>
  <c r="H169"/>
  <c r="H257" s="1"/>
  <c r="H345" s="1"/>
  <c r="H433" s="1"/>
  <c r="H521" s="1"/>
  <c r="H609" s="1"/>
  <c r="H697" s="1"/>
  <c r="H785" s="1"/>
  <c r="H873" s="1"/>
  <c r="H961" s="1"/>
  <c r="H1049" s="1"/>
  <c r="H1137" s="1"/>
  <c r="H1225" s="1"/>
  <c r="L168"/>
  <c r="L256" s="1"/>
  <c r="L344" s="1"/>
  <c r="L432" s="1"/>
  <c r="L520" s="1"/>
  <c r="L608" s="1"/>
  <c r="L696" s="1"/>
  <c r="L784" s="1"/>
  <c r="L872" s="1"/>
  <c r="L960" s="1"/>
  <c r="L1048" s="1"/>
  <c r="L1136" s="1"/>
  <c r="L1224" s="1"/>
  <c r="K168"/>
  <c r="K256" s="1"/>
  <c r="K344" s="1"/>
  <c r="K432" s="1"/>
  <c r="K520" s="1"/>
  <c r="K608" s="1"/>
  <c r="K696" s="1"/>
  <c r="K784" s="1"/>
  <c r="K872" s="1"/>
  <c r="K960" s="1"/>
  <c r="K1048" s="1"/>
  <c r="K1136" s="1"/>
  <c r="K1224" s="1"/>
  <c r="J168"/>
  <c r="J256" s="1"/>
  <c r="J344" s="1"/>
  <c r="J432" s="1"/>
  <c r="J520" s="1"/>
  <c r="J608" s="1"/>
  <c r="J696" s="1"/>
  <c r="J784" s="1"/>
  <c r="J872" s="1"/>
  <c r="J960" s="1"/>
  <c r="J1048" s="1"/>
  <c r="J1136" s="1"/>
  <c r="J1224" s="1"/>
  <c r="I168"/>
  <c r="I256" s="1"/>
  <c r="I344" s="1"/>
  <c r="I432" s="1"/>
  <c r="I520" s="1"/>
  <c r="I608" s="1"/>
  <c r="I696" s="1"/>
  <c r="I784" s="1"/>
  <c r="I872" s="1"/>
  <c r="I960" s="1"/>
  <c r="I1048" s="1"/>
  <c r="I1136" s="1"/>
  <c r="I1224" s="1"/>
  <c r="H168"/>
  <c r="H256" s="1"/>
  <c r="H344" s="1"/>
  <c r="H432" s="1"/>
  <c r="H520" s="1"/>
  <c r="H608" s="1"/>
  <c r="H696" s="1"/>
  <c r="H784" s="1"/>
  <c r="H872" s="1"/>
  <c r="H960" s="1"/>
  <c r="H1048" s="1"/>
  <c r="H1136" s="1"/>
  <c r="H1224" s="1"/>
  <c r="L167"/>
  <c r="L255" s="1"/>
  <c r="L343" s="1"/>
  <c r="L431" s="1"/>
  <c r="L519" s="1"/>
  <c r="L607" s="1"/>
  <c r="L695" s="1"/>
  <c r="L783" s="1"/>
  <c r="L871" s="1"/>
  <c r="L959" s="1"/>
  <c r="L1047" s="1"/>
  <c r="L1135" s="1"/>
  <c r="L1223" s="1"/>
  <c r="K167"/>
  <c r="K255" s="1"/>
  <c r="K343" s="1"/>
  <c r="K431" s="1"/>
  <c r="K519" s="1"/>
  <c r="K607" s="1"/>
  <c r="K695" s="1"/>
  <c r="K783" s="1"/>
  <c r="K871" s="1"/>
  <c r="K959" s="1"/>
  <c r="K1047" s="1"/>
  <c r="K1135" s="1"/>
  <c r="K1223" s="1"/>
  <c r="J167"/>
  <c r="J255" s="1"/>
  <c r="J343" s="1"/>
  <c r="J431" s="1"/>
  <c r="J519" s="1"/>
  <c r="J607" s="1"/>
  <c r="J695" s="1"/>
  <c r="J783" s="1"/>
  <c r="J871" s="1"/>
  <c r="J959" s="1"/>
  <c r="J1047" s="1"/>
  <c r="J1135" s="1"/>
  <c r="J1223" s="1"/>
  <c r="I167"/>
  <c r="I255" s="1"/>
  <c r="I343" s="1"/>
  <c r="I431" s="1"/>
  <c r="I519" s="1"/>
  <c r="I607" s="1"/>
  <c r="I695" s="1"/>
  <c r="I783" s="1"/>
  <c r="I871" s="1"/>
  <c r="I959" s="1"/>
  <c r="I1047" s="1"/>
  <c r="I1135" s="1"/>
  <c r="I1223" s="1"/>
  <c r="H167"/>
  <c r="H255" s="1"/>
  <c r="H343" s="1"/>
  <c r="H431" s="1"/>
  <c r="H519" s="1"/>
  <c r="H607" s="1"/>
  <c r="H695" s="1"/>
  <c r="H783" s="1"/>
  <c r="H871" s="1"/>
  <c r="H959" s="1"/>
  <c r="H1047" s="1"/>
  <c r="H1135" s="1"/>
  <c r="H1223" s="1"/>
  <c r="M166"/>
  <c r="O166" s="1"/>
  <c r="L166"/>
  <c r="L254" s="1"/>
  <c r="L342" s="1"/>
  <c r="L430" s="1"/>
  <c r="L518" s="1"/>
  <c r="L606" s="1"/>
  <c r="L694" s="1"/>
  <c r="L782" s="1"/>
  <c r="L870" s="1"/>
  <c r="L958" s="1"/>
  <c r="L1046" s="1"/>
  <c r="L1134" s="1"/>
  <c r="L1222" s="1"/>
  <c r="K166"/>
  <c r="K254" s="1"/>
  <c r="K342" s="1"/>
  <c r="K430" s="1"/>
  <c r="K518" s="1"/>
  <c r="K606" s="1"/>
  <c r="K694" s="1"/>
  <c r="K782" s="1"/>
  <c r="K870" s="1"/>
  <c r="K958" s="1"/>
  <c r="K1046" s="1"/>
  <c r="K1134" s="1"/>
  <c r="K1222" s="1"/>
  <c r="J166"/>
  <c r="J254" s="1"/>
  <c r="J342" s="1"/>
  <c r="J430" s="1"/>
  <c r="J518" s="1"/>
  <c r="J606" s="1"/>
  <c r="J694" s="1"/>
  <c r="J782" s="1"/>
  <c r="J870" s="1"/>
  <c r="J958" s="1"/>
  <c r="J1046" s="1"/>
  <c r="J1134" s="1"/>
  <c r="J1222" s="1"/>
  <c r="I166"/>
  <c r="I254" s="1"/>
  <c r="I342" s="1"/>
  <c r="I430" s="1"/>
  <c r="I518" s="1"/>
  <c r="I606" s="1"/>
  <c r="I694" s="1"/>
  <c r="I782" s="1"/>
  <c r="I870" s="1"/>
  <c r="I958" s="1"/>
  <c r="I1046" s="1"/>
  <c r="I1134" s="1"/>
  <c r="I1222" s="1"/>
  <c r="H166"/>
  <c r="H254" s="1"/>
  <c r="H342" s="1"/>
  <c r="H430" s="1"/>
  <c r="H518" s="1"/>
  <c r="H606" s="1"/>
  <c r="H694" s="1"/>
  <c r="H782" s="1"/>
  <c r="H870" s="1"/>
  <c r="H958" s="1"/>
  <c r="H1046" s="1"/>
  <c r="H1134" s="1"/>
  <c r="H1222" s="1"/>
  <c r="L165"/>
  <c r="L253" s="1"/>
  <c r="L341" s="1"/>
  <c r="L429" s="1"/>
  <c r="L517" s="1"/>
  <c r="L605" s="1"/>
  <c r="L693" s="1"/>
  <c r="L781" s="1"/>
  <c r="L869" s="1"/>
  <c r="L957" s="1"/>
  <c r="L1045" s="1"/>
  <c r="L1133" s="1"/>
  <c r="L1221" s="1"/>
  <c r="K165"/>
  <c r="K253" s="1"/>
  <c r="K341" s="1"/>
  <c r="K429" s="1"/>
  <c r="K517" s="1"/>
  <c r="K605" s="1"/>
  <c r="K693" s="1"/>
  <c r="K781" s="1"/>
  <c r="K869" s="1"/>
  <c r="K957" s="1"/>
  <c r="K1045" s="1"/>
  <c r="K1133" s="1"/>
  <c r="K1221" s="1"/>
  <c r="J165"/>
  <c r="J253" s="1"/>
  <c r="J341" s="1"/>
  <c r="J429" s="1"/>
  <c r="J517" s="1"/>
  <c r="J605" s="1"/>
  <c r="J693" s="1"/>
  <c r="J781" s="1"/>
  <c r="J869" s="1"/>
  <c r="J957" s="1"/>
  <c r="J1045" s="1"/>
  <c r="J1133" s="1"/>
  <c r="J1221" s="1"/>
  <c r="I165"/>
  <c r="I253" s="1"/>
  <c r="I341" s="1"/>
  <c r="I429" s="1"/>
  <c r="I517" s="1"/>
  <c r="I605" s="1"/>
  <c r="I693" s="1"/>
  <c r="I781" s="1"/>
  <c r="I869" s="1"/>
  <c r="I957" s="1"/>
  <c r="I1045" s="1"/>
  <c r="I1133" s="1"/>
  <c r="I1221" s="1"/>
  <c r="H165"/>
  <c r="H253" s="1"/>
  <c r="H341" s="1"/>
  <c r="H429" s="1"/>
  <c r="H517" s="1"/>
  <c r="H605" s="1"/>
  <c r="H693" s="1"/>
  <c r="H781" s="1"/>
  <c r="H869" s="1"/>
  <c r="H957" s="1"/>
  <c r="H1045" s="1"/>
  <c r="H1133" s="1"/>
  <c r="H1221" s="1"/>
  <c r="L164"/>
  <c r="L252" s="1"/>
  <c r="L340" s="1"/>
  <c r="L428" s="1"/>
  <c r="L516" s="1"/>
  <c r="L604" s="1"/>
  <c r="L692" s="1"/>
  <c r="L780" s="1"/>
  <c r="L868" s="1"/>
  <c r="L956" s="1"/>
  <c r="L1044" s="1"/>
  <c r="L1132" s="1"/>
  <c r="L1220" s="1"/>
  <c r="K164"/>
  <c r="K252" s="1"/>
  <c r="K340" s="1"/>
  <c r="K428" s="1"/>
  <c r="K516" s="1"/>
  <c r="K604" s="1"/>
  <c r="K692" s="1"/>
  <c r="K780" s="1"/>
  <c r="K868" s="1"/>
  <c r="K956" s="1"/>
  <c r="K1044" s="1"/>
  <c r="K1132" s="1"/>
  <c r="K1220" s="1"/>
  <c r="J164"/>
  <c r="J252" s="1"/>
  <c r="J340" s="1"/>
  <c r="J428" s="1"/>
  <c r="J516" s="1"/>
  <c r="J604" s="1"/>
  <c r="J692" s="1"/>
  <c r="J780" s="1"/>
  <c r="J868" s="1"/>
  <c r="J956" s="1"/>
  <c r="J1044" s="1"/>
  <c r="J1132" s="1"/>
  <c r="J1220" s="1"/>
  <c r="I164"/>
  <c r="I252" s="1"/>
  <c r="I340" s="1"/>
  <c r="I428" s="1"/>
  <c r="I516" s="1"/>
  <c r="I604" s="1"/>
  <c r="I692" s="1"/>
  <c r="I780" s="1"/>
  <c r="I868" s="1"/>
  <c r="I956" s="1"/>
  <c r="I1044" s="1"/>
  <c r="I1132" s="1"/>
  <c r="I1220" s="1"/>
  <c r="H164"/>
  <c r="H252" s="1"/>
  <c r="H340" s="1"/>
  <c r="H428" s="1"/>
  <c r="H516" s="1"/>
  <c r="H604" s="1"/>
  <c r="H692" s="1"/>
  <c r="H780" s="1"/>
  <c r="H868" s="1"/>
  <c r="H956" s="1"/>
  <c r="H1044" s="1"/>
  <c r="H1132" s="1"/>
  <c r="H1220" s="1"/>
  <c r="L163"/>
  <c r="L251" s="1"/>
  <c r="L339" s="1"/>
  <c r="L427" s="1"/>
  <c r="L515" s="1"/>
  <c r="L603" s="1"/>
  <c r="L691" s="1"/>
  <c r="L779" s="1"/>
  <c r="L867" s="1"/>
  <c r="L955" s="1"/>
  <c r="L1043" s="1"/>
  <c r="L1131" s="1"/>
  <c r="L1219" s="1"/>
  <c r="K163"/>
  <c r="K251" s="1"/>
  <c r="K339" s="1"/>
  <c r="K427" s="1"/>
  <c r="K515" s="1"/>
  <c r="K603" s="1"/>
  <c r="K691" s="1"/>
  <c r="K779" s="1"/>
  <c r="K867" s="1"/>
  <c r="K955" s="1"/>
  <c r="K1043" s="1"/>
  <c r="K1131" s="1"/>
  <c r="K1219" s="1"/>
  <c r="J163"/>
  <c r="J251" s="1"/>
  <c r="J339" s="1"/>
  <c r="J427" s="1"/>
  <c r="J515" s="1"/>
  <c r="J603" s="1"/>
  <c r="J691" s="1"/>
  <c r="J779" s="1"/>
  <c r="J867" s="1"/>
  <c r="J955" s="1"/>
  <c r="J1043" s="1"/>
  <c r="J1131" s="1"/>
  <c r="J1219" s="1"/>
  <c r="I163"/>
  <c r="I251" s="1"/>
  <c r="I339" s="1"/>
  <c r="I427" s="1"/>
  <c r="I515" s="1"/>
  <c r="I603" s="1"/>
  <c r="I691" s="1"/>
  <c r="I779" s="1"/>
  <c r="I867" s="1"/>
  <c r="I955" s="1"/>
  <c r="I1043" s="1"/>
  <c r="I1131" s="1"/>
  <c r="I1219" s="1"/>
  <c r="H163"/>
  <c r="H251" s="1"/>
  <c r="H339" s="1"/>
  <c r="H427" s="1"/>
  <c r="H515" s="1"/>
  <c r="H603" s="1"/>
  <c r="H691" s="1"/>
  <c r="H779" s="1"/>
  <c r="H867" s="1"/>
  <c r="H955" s="1"/>
  <c r="H1043" s="1"/>
  <c r="H1131" s="1"/>
  <c r="H1219" s="1"/>
  <c r="M162"/>
  <c r="O162" s="1"/>
  <c r="L162"/>
  <c r="L250" s="1"/>
  <c r="L338" s="1"/>
  <c r="L426" s="1"/>
  <c r="L514" s="1"/>
  <c r="L602" s="1"/>
  <c r="L690" s="1"/>
  <c r="L778" s="1"/>
  <c r="L866" s="1"/>
  <c r="L954" s="1"/>
  <c r="L1042" s="1"/>
  <c r="L1130" s="1"/>
  <c r="L1218" s="1"/>
  <c r="K162"/>
  <c r="K250" s="1"/>
  <c r="K338" s="1"/>
  <c r="K426" s="1"/>
  <c r="K514" s="1"/>
  <c r="K602" s="1"/>
  <c r="K690" s="1"/>
  <c r="K778" s="1"/>
  <c r="K866" s="1"/>
  <c r="K954" s="1"/>
  <c r="K1042" s="1"/>
  <c r="K1130" s="1"/>
  <c r="K1218" s="1"/>
  <c r="J162"/>
  <c r="J250" s="1"/>
  <c r="J338" s="1"/>
  <c r="J426" s="1"/>
  <c r="J514" s="1"/>
  <c r="J602" s="1"/>
  <c r="J690" s="1"/>
  <c r="J778" s="1"/>
  <c r="J866" s="1"/>
  <c r="J954" s="1"/>
  <c r="J1042" s="1"/>
  <c r="J1130" s="1"/>
  <c r="J1218" s="1"/>
  <c r="I162"/>
  <c r="I250" s="1"/>
  <c r="I338" s="1"/>
  <c r="I426" s="1"/>
  <c r="I514" s="1"/>
  <c r="I602" s="1"/>
  <c r="I690" s="1"/>
  <c r="I778" s="1"/>
  <c r="I866" s="1"/>
  <c r="I954" s="1"/>
  <c r="I1042" s="1"/>
  <c r="I1130" s="1"/>
  <c r="I1218" s="1"/>
  <c r="H162"/>
  <c r="H250" s="1"/>
  <c r="H338" s="1"/>
  <c r="H426" s="1"/>
  <c r="H514" s="1"/>
  <c r="H602" s="1"/>
  <c r="H690" s="1"/>
  <c r="H778" s="1"/>
  <c r="H866" s="1"/>
  <c r="H954" s="1"/>
  <c r="H1042" s="1"/>
  <c r="H1130" s="1"/>
  <c r="H1218" s="1"/>
  <c r="L161"/>
  <c r="L249" s="1"/>
  <c r="L337" s="1"/>
  <c r="L425" s="1"/>
  <c r="L513" s="1"/>
  <c r="L601" s="1"/>
  <c r="L689" s="1"/>
  <c r="L777" s="1"/>
  <c r="L865" s="1"/>
  <c r="L953" s="1"/>
  <c r="L1041" s="1"/>
  <c r="L1129" s="1"/>
  <c r="L1217" s="1"/>
  <c r="K161"/>
  <c r="K249" s="1"/>
  <c r="K337" s="1"/>
  <c r="K425" s="1"/>
  <c r="K513" s="1"/>
  <c r="K601" s="1"/>
  <c r="K689" s="1"/>
  <c r="K777" s="1"/>
  <c r="K865" s="1"/>
  <c r="K953" s="1"/>
  <c r="K1041" s="1"/>
  <c r="K1129" s="1"/>
  <c r="K1217" s="1"/>
  <c r="J161"/>
  <c r="J249" s="1"/>
  <c r="J337" s="1"/>
  <c r="J425" s="1"/>
  <c r="J513" s="1"/>
  <c r="J601" s="1"/>
  <c r="J689" s="1"/>
  <c r="J777" s="1"/>
  <c r="J865" s="1"/>
  <c r="J953" s="1"/>
  <c r="J1041" s="1"/>
  <c r="J1129" s="1"/>
  <c r="J1217" s="1"/>
  <c r="I161"/>
  <c r="I249" s="1"/>
  <c r="I337" s="1"/>
  <c r="I425" s="1"/>
  <c r="I513" s="1"/>
  <c r="I601" s="1"/>
  <c r="I689" s="1"/>
  <c r="I777" s="1"/>
  <c r="I865" s="1"/>
  <c r="I953" s="1"/>
  <c r="I1041" s="1"/>
  <c r="I1129" s="1"/>
  <c r="I1217" s="1"/>
  <c r="H161"/>
  <c r="H249" s="1"/>
  <c r="H337" s="1"/>
  <c r="H425" s="1"/>
  <c r="H513" s="1"/>
  <c r="H601" s="1"/>
  <c r="H689" s="1"/>
  <c r="H777" s="1"/>
  <c r="H865" s="1"/>
  <c r="H953" s="1"/>
  <c r="H1041" s="1"/>
  <c r="H1129" s="1"/>
  <c r="H1217" s="1"/>
  <c r="L160"/>
  <c r="L248" s="1"/>
  <c r="L336" s="1"/>
  <c r="L424" s="1"/>
  <c r="L512" s="1"/>
  <c r="L600" s="1"/>
  <c r="L688" s="1"/>
  <c r="L776" s="1"/>
  <c r="L864" s="1"/>
  <c r="L952" s="1"/>
  <c r="L1040" s="1"/>
  <c r="L1128" s="1"/>
  <c r="L1216" s="1"/>
  <c r="K160"/>
  <c r="K248" s="1"/>
  <c r="K336" s="1"/>
  <c r="K424" s="1"/>
  <c r="K512" s="1"/>
  <c r="K600" s="1"/>
  <c r="K688" s="1"/>
  <c r="K776" s="1"/>
  <c r="K864" s="1"/>
  <c r="K952" s="1"/>
  <c r="K1040" s="1"/>
  <c r="K1128" s="1"/>
  <c r="K1216" s="1"/>
  <c r="J160"/>
  <c r="J248" s="1"/>
  <c r="J336" s="1"/>
  <c r="J424" s="1"/>
  <c r="J512" s="1"/>
  <c r="J600" s="1"/>
  <c r="J688" s="1"/>
  <c r="J776" s="1"/>
  <c r="J864" s="1"/>
  <c r="J952" s="1"/>
  <c r="J1040" s="1"/>
  <c r="J1128" s="1"/>
  <c r="J1216" s="1"/>
  <c r="I160"/>
  <c r="I248" s="1"/>
  <c r="I336" s="1"/>
  <c r="I424" s="1"/>
  <c r="I512" s="1"/>
  <c r="I600" s="1"/>
  <c r="I688" s="1"/>
  <c r="I776" s="1"/>
  <c r="I864" s="1"/>
  <c r="I952" s="1"/>
  <c r="I1040" s="1"/>
  <c r="I1128" s="1"/>
  <c r="I1216" s="1"/>
  <c r="H160"/>
  <c r="H248" s="1"/>
  <c r="H336" s="1"/>
  <c r="H424" s="1"/>
  <c r="H512" s="1"/>
  <c r="H600" s="1"/>
  <c r="H688" s="1"/>
  <c r="H776" s="1"/>
  <c r="H864" s="1"/>
  <c r="H952" s="1"/>
  <c r="H1040" s="1"/>
  <c r="H1128" s="1"/>
  <c r="H1216" s="1"/>
  <c r="L159"/>
  <c r="L247" s="1"/>
  <c r="L335" s="1"/>
  <c r="L423" s="1"/>
  <c r="L511" s="1"/>
  <c r="L599" s="1"/>
  <c r="L687" s="1"/>
  <c r="L775" s="1"/>
  <c r="L863" s="1"/>
  <c r="L951" s="1"/>
  <c r="L1039" s="1"/>
  <c r="L1127" s="1"/>
  <c r="L1215" s="1"/>
  <c r="K159"/>
  <c r="K247" s="1"/>
  <c r="K335" s="1"/>
  <c r="K423" s="1"/>
  <c r="K511" s="1"/>
  <c r="K599" s="1"/>
  <c r="K687" s="1"/>
  <c r="K775" s="1"/>
  <c r="K863" s="1"/>
  <c r="K951" s="1"/>
  <c r="K1039" s="1"/>
  <c r="K1127" s="1"/>
  <c r="K1215" s="1"/>
  <c r="J159"/>
  <c r="J247" s="1"/>
  <c r="J335" s="1"/>
  <c r="J423" s="1"/>
  <c r="J511" s="1"/>
  <c r="J599" s="1"/>
  <c r="J687" s="1"/>
  <c r="J775" s="1"/>
  <c r="J863" s="1"/>
  <c r="J951" s="1"/>
  <c r="J1039" s="1"/>
  <c r="J1127" s="1"/>
  <c r="J1215" s="1"/>
  <c r="I159"/>
  <c r="I247" s="1"/>
  <c r="I335" s="1"/>
  <c r="I423" s="1"/>
  <c r="I511" s="1"/>
  <c r="I599" s="1"/>
  <c r="I687" s="1"/>
  <c r="I775" s="1"/>
  <c r="I863" s="1"/>
  <c r="I951" s="1"/>
  <c r="I1039" s="1"/>
  <c r="I1127" s="1"/>
  <c r="I1215" s="1"/>
  <c r="H159"/>
  <c r="H247" s="1"/>
  <c r="H335" s="1"/>
  <c r="H423" s="1"/>
  <c r="H511" s="1"/>
  <c r="H599" s="1"/>
  <c r="H687" s="1"/>
  <c r="H775" s="1"/>
  <c r="H863" s="1"/>
  <c r="H951" s="1"/>
  <c r="H1039" s="1"/>
  <c r="H1127" s="1"/>
  <c r="H1215" s="1"/>
  <c r="L158"/>
  <c r="L246" s="1"/>
  <c r="L334" s="1"/>
  <c r="L422" s="1"/>
  <c r="L510" s="1"/>
  <c r="L598" s="1"/>
  <c r="L686" s="1"/>
  <c r="L774" s="1"/>
  <c r="L862" s="1"/>
  <c r="L950" s="1"/>
  <c r="L1038" s="1"/>
  <c r="L1126" s="1"/>
  <c r="L1214" s="1"/>
  <c r="K158"/>
  <c r="K246" s="1"/>
  <c r="K334" s="1"/>
  <c r="K422" s="1"/>
  <c r="K510" s="1"/>
  <c r="K598" s="1"/>
  <c r="K686" s="1"/>
  <c r="K774" s="1"/>
  <c r="K862" s="1"/>
  <c r="K950" s="1"/>
  <c r="K1038" s="1"/>
  <c r="K1126" s="1"/>
  <c r="K1214" s="1"/>
  <c r="J158"/>
  <c r="J246" s="1"/>
  <c r="J334" s="1"/>
  <c r="J422" s="1"/>
  <c r="J510" s="1"/>
  <c r="J598" s="1"/>
  <c r="J686" s="1"/>
  <c r="J774" s="1"/>
  <c r="J862" s="1"/>
  <c r="J950" s="1"/>
  <c r="J1038" s="1"/>
  <c r="J1126" s="1"/>
  <c r="J1214" s="1"/>
  <c r="I158"/>
  <c r="I246" s="1"/>
  <c r="I334" s="1"/>
  <c r="I422" s="1"/>
  <c r="I510" s="1"/>
  <c r="I598" s="1"/>
  <c r="I686" s="1"/>
  <c r="I774" s="1"/>
  <c r="I862" s="1"/>
  <c r="I950" s="1"/>
  <c r="I1038" s="1"/>
  <c r="I1126" s="1"/>
  <c r="I1214" s="1"/>
  <c r="H158"/>
  <c r="H246" s="1"/>
  <c r="H334" s="1"/>
  <c r="H422" s="1"/>
  <c r="H510" s="1"/>
  <c r="H598" s="1"/>
  <c r="H686" s="1"/>
  <c r="H774" s="1"/>
  <c r="H862" s="1"/>
  <c r="H950" s="1"/>
  <c r="H1038" s="1"/>
  <c r="H1126" s="1"/>
  <c r="H1214" s="1"/>
  <c r="L157"/>
  <c r="L245" s="1"/>
  <c r="L333" s="1"/>
  <c r="L421" s="1"/>
  <c r="L509" s="1"/>
  <c r="L597" s="1"/>
  <c r="L685" s="1"/>
  <c r="L773" s="1"/>
  <c r="L861" s="1"/>
  <c r="L949" s="1"/>
  <c r="L1037" s="1"/>
  <c r="L1125" s="1"/>
  <c r="L1213" s="1"/>
  <c r="K157"/>
  <c r="K245" s="1"/>
  <c r="K333" s="1"/>
  <c r="K421" s="1"/>
  <c r="K509" s="1"/>
  <c r="K597" s="1"/>
  <c r="K685" s="1"/>
  <c r="K773" s="1"/>
  <c r="K861" s="1"/>
  <c r="K949" s="1"/>
  <c r="K1037" s="1"/>
  <c r="K1125" s="1"/>
  <c r="K1213" s="1"/>
  <c r="J157"/>
  <c r="J245" s="1"/>
  <c r="J333" s="1"/>
  <c r="J421" s="1"/>
  <c r="J509" s="1"/>
  <c r="J597" s="1"/>
  <c r="J685" s="1"/>
  <c r="J773" s="1"/>
  <c r="J861" s="1"/>
  <c r="J949" s="1"/>
  <c r="J1037" s="1"/>
  <c r="J1125" s="1"/>
  <c r="J1213" s="1"/>
  <c r="I157"/>
  <c r="I245" s="1"/>
  <c r="I333" s="1"/>
  <c r="I421" s="1"/>
  <c r="I509" s="1"/>
  <c r="I597" s="1"/>
  <c r="I685" s="1"/>
  <c r="I773" s="1"/>
  <c r="I861" s="1"/>
  <c r="I949" s="1"/>
  <c r="I1037" s="1"/>
  <c r="I1125" s="1"/>
  <c r="I1213" s="1"/>
  <c r="H157"/>
  <c r="H245" s="1"/>
  <c r="H333" s="1"/>
  <c r="H421" s="1"/>
  <c r="H509" s="1"/>
  <c r="H597" s="1"/>
  <c r="H685" s="1"/>
  <c r="H773" s="1"/>
  <c r="H861" s="1"/>
  <c r="H949" s="1"/>
  <c r="H1037" s="1"/>
  <c r="H1125" s="1"/>
  <c r="H1213" s="1"/>
  <c r="L156"/>
  <c r="L244" s="1"/>
  <c r="L332" s="1"/>
  <c r="L420" s="1"/>
  <c r="L508" s="1"/>
  <c r="L596" s="1"/>
  <c r="L684" s="1"/>
  <c r="L772" s="1"/>
  <c r="L860" s="1"/>
  <c r="L948" s="1"/>
  <c r="L1036" s="1"/>
  <c r="L1124" s="1"/>
  <c r="L1212" s="1"/>
  <c r="K156"/>
  <c r="K244" s="1"/>
  <c r="K332" s="1"/>
  <c r="K420" s="1"/>
  <c r="K508" s="1"/>
  <c r="K596" s="1"/>
  <c r="K684" s="1"/>
  <c r="K772" s="1"/>
  <c r="K860" s="1"/>
  <c r="K948" s="1"/>
  <c r="K1036" s="1"/>
  <c r="K1124" s="1"/>
  <c r="K1212" s="1"/>
  <c r="J156"/>
  <c r="J244" s="1"/>
  <c r="J332" s="1"/>
  <c r="J420" s="1"/>
  <c r="J508" s="1"/>
  <c r="J596" s="1"/>
  <c r="J684" s="1"/>
  <c r="J772" s="1"/>
  <c r="J860" s="1"/>
  <c r="J948" s="1"/>
  <c r="J1036" s="1"/>
  <c r="J1124" s="1"/>
  <c r="J1212" s="1"/>
  <c r="I156"/>
  <c r="I244" s="1"/>
  <c r="I332" s="1"/>
  <c r="I420" s="1"/>
  <c r="I508" s="1"/>
  <c r="I596" s="1"/>
  <c r="I684" s="1"/>
  <c r="I772" s="1"/>
  <c r="I860" s="1"/>
  <c r="I948" s="1"/>
  <c r="I1036" s="1"/>
  <c r="I1124" s="1"/>
  <c r="I1212" s="1"/>
  <c r="H156"/>
  <c r="H244" s="1"/>
  <c r="H332" s="1"/>
  <c r="H420" s="1"/>
  <c r="H508" s="1"/>
  <c r="H596" s="1"/>
  <c r="H684" s="1"/>
  <c r="H772" s="1"/>
  <c r="H860" s="1"/>
  <c r="H948" s="1"/>
  <c r="H1036" s="1"/>
  <c r="H1124" s="1"/>
  <c r="H1212" s="1"/>
  <c r="L155"/>
  <c r="L243" s="1"/>
  <c r="L331" s="1"/>
  <c r="L419" s="1"/>
  <c r="L507" s="1"/>
  <c r="L595" s="1"/>
  <c r="L683" s="1"/>
  <c r="L771" s="1"/>
  <c r="L859" s="1"/>
  <c r="L947" s="1"/>
  <c r="L1035" s="1"/>
  <c r="L1123" s="1"/>
  <c r="L1211" s="1"/>
  <c r="K155"/>
  <c r="K243" s="1"/>
  <c r="K331" s="1"/>
  <c r="K419" s="1"/>
  <c r="K507" s="1"/>
  <c r="K595" s="1"/>
  <c r="K683" s="1"/>
  <c r="K771" s="1"/>
  <c r="K859" s="1"/>
  <c r="K947" s="1"/>
  <c r="K1035" s="1"/>
  <c r="K1123" s="1"/>
  <c r="K1211" s="1"/>
  <c r="J155"/>
  <c r="J243" s="1"/>
  <c r="J331" s="1"/>
  <c r="J419" s="1"/>
  <c r="J507" s="1"/>
  <c r="J595" s="1"/>
  <c r="J683" s="1"/>
  <c r="J771" s="1"/>
  <c r="J859" s="1"/>
  <c r="J947" s="1"/>
  <c r="J1035" s="1"/>
  <c r="J1123" s="1"/>
  <c r="J1211" s="1"/>
  <c r="I155"/>
  <c r="I243" s="1"/>
  <c r="I331" s="1"/>
  <c r="I419" s="1"/>
  <c r="I507" s="1"/>
  <c r="I595" s="1"/>
  <c r="I683" s="1"/>
  <c r="I771" s="1"/>
  <c r="I859" s="1"/>
  <c r="I947" s="1"/>
  <c r="I1035" s="1"/>
  <c r="I1123" s="1"/>
  <c r="I1211" s="1"/>
  <c r="H155"/>
  <c r="H243" s="1"/>
  <c r="H331" s="1"/>
  <c r="H419" s="1"/>
  <c r="H507" s="1"/>
  <c r="H595" s="1"/>
  <c r="H683" s="1"/>
  <c r="H771" s="1"/>
  <c r="H859" s="1"/>
  <c r="H947" s="1"/>
  <c r="H1035" s="1"/>
  <c r="H1123" s="1"/>
  <c r="H1211" s="1"/>
  <c r="L154"/>
  <c r="L242" s="1"/>
  <c r="L330" s="1"/>
  <c r="L418" s="1"/>
  <c r="L506" s="1"/>
  <c r="L594" s="1"/>
  <c r="L682" s="1"/>
  <c r="L770" s="1"/>
  <c r="L858" s="1"/>
  <c r="L946" s="1"/>
  <c r="L1034" s="1"/>
  <c r="L1122" s="1"/>
  <c r="L1210" s="1"/>
  <c r="K154"/>
  <c r="K242" s="1"/>
  <c r="K330" s="1"/>
  <c r="K418" s="1"/>
  <c r="K506" s="1"/>
  <c r="K594" s="1"/>
  <c r="K682" s="1"/>
  <c r="K770" s="1"/>
  <c r="K858" s="1"/>
  <c r="K946" s="1"/>
  <c r="K1034" s="1"/>
  <c r="K1122" s="1"/>
  <c r="K1210" s="1"/>
  <c r="J154"/>
  <c r="J242" s="1"/>
  <c r="J330" s="1"/>
  <c r="J418" s="1"/>
  <c r="J506" s="1"/>
  <c r="J594" s="1"/>
  <c r="J682" s="1"/>
  <c r="J770" s="1"/>
  <c r="J858" s="1"/>
  <c r="J946" s="1"/>
  <c r="J1034" s="1"/>
  <c r="J1122" s="1"/>
  <c r="J1210" s="1"/>
  <c r="I154"/>
  <c r="I242" s="1"/>
  <c r="I330" s="1"/>
  <c r="I418" s="1"/>
  <c r="I506" s="1"/>
  <c r="I594" s="1"/>
  <c r="I682" s="1"/>
  <c r="I770" s="1"/>
  <c r="I858" s="1"/>
  <c r="I946" s="1"/>
  <c r="I1034" s="1"/>
  <c r="I1122" s="1"/>
  <c r="I1210" s="1"/>
  <c r="H154"/>
  <c r="H242" s="1"/>
  <c r="H330" s="1"/>
  <c r="H418" s="1"/>
  <c r="H506" s="1"/>
  <c r="H594" s="1"/>
  <c r="H682" s="1"/>
  <c r="H770" s="1"/>
  <c r="H858" s="1"/>
  <c r="H946" s="1"/>
  <c r="H1034" s="1"/>
  <c r="H1122" s="1"/>
  <c r="H1210" s="1"/>
  <c r="L153"/>
  <c r="L241" s="1"/>
  <c r="L329" s="1"/>
  <c r="L417" s="1"/>
  <c r="L505" s="1"/>
  <c r="L593" s="1"/>
  <c r="L681" s="1"/>
  <c r="L769" s="1"/>
  <c r="L857" s="1"/>
  <c r="L945" s="1"/>
  <c r="L1033" s="1"/>
  <c r="L1121" s="1"/>
  <c r="L1209" s="1"/>
  <c r="K153"/>
  <c r="K241" s="1"/>
  <c r="K329" s="1"/>
  <c r="K417" s="1"/>
  <c r="K505" s="1"/>
  <c r="K593" s="1"/>
  <c r="K681" s="1"/>
  <c r="K769" s="1"/>
  <c r="K857" s="1"/>
  <c r="K945" s="1"/>
  <c r="K1033" s="1"/>
  <c r="K1121" s="1"/>
  <c r="K1209" s="1"/>
  <c r="J153"/>
  <c r="J241" s="1"/>
  <c r="J329" s="1"/>
  <c r="J417" s="1"/>
  <c r="J505" s="1"/>
  <c r="J593" s="1"/>
  <c r="J681" s="1"/>
  <c r="J769" s="1"/>
  <c r="J857" s="1"/>
  <c r="J945" s="1"/>
  <c r="J1033" s="1"/>
  <c r="J1121" s="1"/>
  <c r="J1209" s="1"/>
  <c r="I153"/>
  <c r="I241" s="1"/>
  <c r="I329" s="1"/>
  <c r="I417" s="1"/>
  <c r="I505" s="1"/>
  <c r="I593" s="1"/>
  <c r="I681" s="1"/>
  <c r="I769" s="1"/>
  <c r="I857" s="1"/>
  <c r="I945" s="1"/>
  <c r="I1033" s="1"/>
  <c r="I1121" s="1"/>
  <c r="I1209" s="1"/>
  <c r="H153"/>
  <c r="H241" s="1"/>
  <c r="H329" s="1"/>
  <c r="H417" s="1"/>
  <c r="H505" s="1"/>
  <c r="H593" s="1"/>
  <c r="H681" s="1"/>
  <c r="H769" s="1"/>
  <c r="H857" s="1"/>
  <c r="H945" s="1"/>
  <c r="H1033" s="1"/>
  <c r="H1121" s="1"/>
  <c r="H1209" s="1"/>
  <c r="M152"/>
  <c r="O152" s="1"/>
  <c r="L152"/>
  <c r="L240" s="1"/>
  <c r="L328" s="1"/>
  <c r="L416" s="1"/>
  <c r="L504" s="1"/>
  <c r="L592" s="1"/>
  <c r="L680" s="1"/>
  <c r="L768" s="1"/>
  <c r="L856" s="1"/>
  <c r="L944" s="1"/>
  <c r="L1032" s="1"/>
  <c r="L1120" s="1"/>
  <c r="L1208" s="1"/>
  <c r="K152"/>
  <c r="K240" s="1"/>
  <c r="K328" s="1"/>
  <c r="K416" s="1"/>
  <c r="K504" s="1"/>
  <c r="K592" s="1"/>
  <c r="K680" s="1"/>
  <c r="K768" s="1"/>
  <c r="K856" s="1"/>
  <c r="K944" s="1"/>
  <c r="K1032" s="1"/>
  <c r="K1120" s="1"/>
  <c r="K1208" s="1"/>
  <c r="J152"/>
  <c r="J240" s="1"/>
  <c r="J328" s="1"/>
  <c r="J416" s="1"/>
  <c r="J504" s="1"/>
  <c r="J592" s="1"/>
  <c r="J680" s="1"/>
  <c r="J768" s="1"/>
  <c r="J856" s="1"/>
  <c r="J944" s="1"/>
  <c r="J1032" s="1"/>
  <c r="J1120" s="1"/>
  <c r="J1208" s="1"/>
  <c r="I152"/>
  <c r="I240" s="1"/>
  <c r="I328" s="1"/>
  <c r="I416" s="1"/>
  <c r="I504" s="1"/>
  <c r="I592" s="1"/>
  <c r="I680" s="1"/>
  <c r="I768" s="1"/>
  <c r="I856" s="1"/>
  <c r="I944" s="1"/>
  <c r="I1032" s="1"/>
  <c r="I1120" s="1"/>
  <c r="I1208" s="1"/>
  <c r="H152"/>
  <c r="H240" s="1"/>
  <c r="H328" s="1"/>
  <c r="H416" s="1"/>
  <c r="H504" s="1"/>
  <c r="H592" s="1"/>
  <c r="H680" s="1"/>
  <c r="H768" s="1"/>
  <c r="H856" s="1"/>
  <c r="H944" s="1"/>
  <c r="H1032" s="1"/>
  <c r="H1120" s="1"/>
  <c r="H1208" s="1"/>
  <c r="L151"/>
  <c r="L239" s="1"/>
  <c r="L327" s="1"/>
  <c r="L415" s="1"/>
  <c r="L503" s="1"/>
  <c r="L591" s="1"/>
  <c r="L679" s="1"/>
  <c r="L767" s="1"/>
  <c r="L855" s="1"/>
  <c r="L943" s="1"/>
  <c r="L1031" s="1"/>
  <c r="L1119" s="1"/>
  <c r="L1207" s="1"/>
  <c r="K151"/>
  <c r="K239" s="1"/>
  <c r="K327" s="1"/>
  <c r="K415" s="1"/>
  <c r="K503" s="1"/>
  <c r="K591" s="1"/>
  <c r="K679" s="1"/>
  <c r="K767" s="1"/>
  <c r="K855" s="1"/>
  <c r="K943" s="1"/>
  <c r="K1031" s="1"/>
  <c r="K1119" s="1"/>
  <c r="K1207" s="1"/>
  <c r="J151"/>
  <c r="J239" s="1"/>
  <c r="J327" s="1"/>
  <c r="J415" s="1"/>
  <c r="J503" s="1"/>
  <c r="J591" s="1"/>
  <c r="J679" s="1"/>
  <c r="J767" s="1"/>
  <c r="J855" s="1"/>
  <c r="J943" s="1"/>
  <c r="J1031" s="1"/>
  <c r="J1119" s="1"/>
  <c r="J1207" s="1"/>
  <c r="I151"/>
  <c r="I239" s="1"/>
  <c r="I327" s="1"/>
  <c r="I415" s="1"/>
  <c r="I503" s="1"/>
  <c r="I591" s="1"/>
  <c r="I679" s="1"/>
  <c r="I767" s="1"/>
  <c r="I855" s="1"/>
  <c r="I943" s="1"/>
  <c r="I1031" s="1"/>
  <c r="I1119" s="1"/>
  <c r="I1207" s="1"/>
  <c r="H151"/>
  <c r="H239" s="1"/>
  <c r="H327" s="1"/>
  <c r="H415" s="1"/>
  <c r="H503" s="1"/>
  <c r="H591" s="1"/>
  <c r="H679" s="1"/>
  <c r="H767" s="1"/>
  <c r="H855" s="1"/>
  <c r="H943" s="1"/>
  <c r="H1031" s="1"/>
  <c r="H1119" s="1"/>
  <c r="H1207" s="1"/>
  <c r="L150"/>
  <c r="L238" s="1"/>
  <c r="L326" s="1"/>
  <c r="L414" s="1"/>
  <c r="L502" s="1"/>
  <c r="L590" s="1"/>
  <c r="L678" s="1"/>
  <c r="L766" s="1"/>
  <c r="L854" s="1"/>
  <c r="L942" s="1"/>
  <c r="L1030" s="1"/>
  <c r="L1118" s="1"/>
  <c r="L1206" s="1"/>
  <c r="K150"/>
  <c r="K238" s="1"/>
  <c r="K326" s="1"/>
  <c r="K414" s="1"/>
  <c r="K502" s="1"/>
  <c r="K590" s="1"/>
  <c r="K678" s="1"/>
  <c r="K766" s="1"/>
  <c r="K854" s="1"/>
  <c r="K942" s="1"/>
  <c r="K1030" s="1"/>
  <c r="K1118" s="1"/>
  <c r="K1206" s="1"/>
  <c r="J150"/>
  <c r="J238" s="1"/>
  <c r="J326" s="1"/>
  <c r="J414" s="1"/>
  <c r="J502" s="1"/>
  <c r="J590" s="1"/>
  <c r="J678" s="1"/>
  <c r="J766" s="1"/>
  <c r="J854" s="1"/>
  <c r="J942" s="1"/>
  <c r="J1030" s="1"/>
  <c r="J1118" s="1"/>
  <c r="J1206" s="1"/>
  <c r="I150"/>
  <c r="I238" s="1"/>
  <c r="I326" s="1"/>
  <c r="I414" s="1"/>
  <c r="I502" s="1"/>
  <c r="I590" s="1"/>
  <c r="I678" s="1"/>
  <c r="I766" s="1"/>
  <c r="I854" s="1"/>
  <c r="I942" s="1"/>
  <c r="I1030" s="1"/>
  <c r="I1118" s="1"/>
  <c r="I1206" s="1"/>
  <c r="H150"/>
  <c r="H238" s="1"/>
  <c r="H326" s="1"/>
  <c r="H414" s="1"/>
  <c r="H502" s="1"/>
  <c r="H590" s="1"/>
  <c r="H678" s="1"/>
  <c r="H766" s="1"/>
  <c r="H854" s="1"/>
  <c r="H942" s="1"/>
  <c r="H1030" s="1"/>
  <c r="H1118" s="1"/>
  <c r="H1206" s="1"/>
  <c r="L149"/>
  <c r="L237" s="1"/>
  <c r="L325" s="1"/>
  <c r="L413" s="1"/>
  <c r="L501" s="1"/>
  <c r="L589" s="1"/>
  <c r="L677" s="1"/>
  <c r="L765" s="1"/>
  <c r="L853" s="1"/>
  <c r="L941" s="1"/>
  <c r="L1029" s="1"/>
  <c r="L1117" s="1"/>
  <c r="L1205" s="1"/>
  <c r="K149"/>
  <c r="K237" s="1"/>
  <c r="K325" s="1"/>
  <c r="K413" s="1"/>
  <c r="K501" s="1"/>
  <c r="K589" s="1"/>
  <c r="K677" s="1"/>
  <c r="K765" s="1"/>
  <c r="K853" s="1"/>
  <c r="K941" s="1"/>
  <c r="K1029" s="1"/>
  <c r="K1117" s="1"/>
  <c r="K1205" s="1"/>
  <c r="J149"/>
  <c r="J237" s="1"/>
  <c r="J325" s="1"/>
  <c r="J413" s="1"/>
  <c r="J501" s="1"/>
  <c r="J589" s="1"/>
  <c r="J677" s="1"/>
  <c r="J765" s="1"/>
  <c r="J853" s="1"/>
  <c r="J941" s="1"/>
  <c r="J1029" s="1"/>
  <c r="J1117" s="1"/>
  <c r="J1205" s="1"/>
  <c r="I149"/>
  <c r="I237" s="1"/>
  <c r="I325" s="1"/>
  <c r="I413" s="1"/>
  <c r="I501" s="1"/>
  <c r="I589" s="1"/>
  <c r="I677" s="1"/>
  <c r="I765" s="1"/>
  <c r="I853" s="1"/>
  <c r="I941" s="1"/>
  <c r="I1029" s="1"/>
  <c r="I1117" s="1"/>
  <c r="I1205" s="1"/>
  <c r="H149"/>
  <c r="H237" s="1"/>
  <c r="H325" s="1"/>
  <c r="H413" s="1"/>
  <c r="H501" s="1"/>
  <c r="H589" s="1"/>
  <c r="H677" s="1"/>
  <c r="H765" s="1"/>
  <c r="H853" s="1"/>
  <c r="H941" s="1"/>
  <c r="H1029" s="1"/>
  <c r="H1117" s="1"/>
  <c r="H1205" s="1"/>
  <c r="M148"/>
  <c r="O148" s="1"/>
  <c r="L148"/>
  <c r="L236" s="1"/>
  <c r="L324" s="1"/>
  <c r="L412" s="1"/>
  <c r="L500" s="1"/>
  <c r="L588" s="1"/>
  <c r="L676" s="1"/>
  <c r="L764" s="1"/>
  <c r="L852" s="1"/>
  <c r="L940" s="1"/>
  <c r="L1028" s="1"/>
  <c r="L1116" s="1"/>
  <c r="L1204" s="1"/>
  <c r="K148"/>
  <c r="K236" s="1"/>
  <c r="K324" s="1"/>
  <c r="K412" s="1"/>
  <c r="K500" s="1"/>
  <c r="K588" s="1"/>
  <c r="K676" s="1"/>
  <c r="K764" s="1"/>
  <c r="K852" s="1"/>
  <c r="K940" s="1"/>
  <c r="K1028" s="1"/>
  <c r="K1116" s="1"/>
  <c r="K1204" s="1"/>
  <c r="J148"/>
  <c r="J236" s="1"/>
  <c r="J324" s="1"/>
  <c r="J412" s="1"/>
  <c r="J500" s="1"/>
  <c r="J588" s="1"/>
  <c r="J676" s="1"/>
  <c r="J764" s="1"/>
  <c r="J852" s="1"/>
  <c r="J940" s="1"/>
  <c r="J1028" s="1"/>
  <c r="J1116" s="1"/>
  <c r="J1204" s="1"/>
  <c r="I148"/>
  <c r="I236" s="1"/>
  <c r="I324" s="1"/>
  <c r="I412" s="1"/>
  <c r="I500" s="1"/>
  <c r="I588" s="1"/>
  <c r="I676" s="1"/>
  <c r="I764" s="1"/>
  <c r="I852" s="1"/>
  <c r="I940" s="1"/>
  <c r="I1028" s="1"/>
  <c r="I1116" s="1"/>
  <c r="I1204" s="1"/>
  <c r="H148"/>
  <c r="H236" s="1"/>
  <c r="H324" s="1"/>
  <c r="H412" s="1"/>
  <c r="H500" s="1"/>
  <c r="H588" s="1"/>
  <c r="H676" s="1"/>
  <c r="H764" s="1"/>
  <c r="H852" s="1"/>
  <c r="H940" s="1"/>
  <c r="H1028" s="1"/>
  <c r="H1116" s="1"/>
  <c r="H1204" s="1"/>
  <c r="L147"/>
  <c r="L235" s="1"/>
  <c r="L323" s="1"/>
  <c r="L411" s="1"/>
  <c r="L499" s="1"/>
  <c r="L587" s="1"/>
  <c r="L675" s="1"/>
  <c r="L763" s="1"/>
  <c r="L851" s="1"/>
  <c r="L939" s="1"/>
  <c r="L1027" s="1"/>
  <c r="L1115" s="1"/>
  <c r="L1203" s="1"/>
  <c r="K147"/>
  <c r="K235" s="1"/>
  <c r="K323" s="1"/>
  <c r="K411" s="1"/>
  <c r="K499" s="1"/>
  <c r="K587" s="1"/>
  <c r="K675" s="1"/>
  <c r="K763" s="1"/>
  <c r="K851" s="1"/>
  <c r="K939" s="1"/>
  <c r="K1027" s="1"/>
  <c r="K1115" s="1"/>
  <c r="K1203" s="1"/>
  <c r="J147"/>
  <c r="J235" s="1"/>
  <c r="J323" s="1"/>
  <c r="J411" s="1"/>
  <c r="J499" s="1"/>
  <c r="J587" s="1"/>
  <c r="J675" s="1"/>
  <c r="J763" s="1"/>
  <c r="J851" s="1"/>
  <c r="J939" s="1"/>
  <c r="J1027" s="1"/>
  <c r="J1115" s="1"/>
  <c r="J1203" s="1"/>
  <c r="I147"/>
  <c r="I235" s="1"/>
  <c r="I323" s="1"/>
  <c r="I411" s="1"/>
  <c r="I499" s="1"/>
  <c r="I587" s="1"/>
  <c r="I675" s="1"/>
  <c r="I763" s="1"/>
  <c r="I851" s="1"/>
  <c r="I939" s="1"/>
  <c r="I1027" s="1"/>
  <c r="I1115" s="1"/>
  <c r="I1203" s="1"/>
  <c r="H147"/>
  <c r="H235" s="1"/>
  <c r="H323" s="1"/>
  <c r="H411" s="1"/>
  <c r="H499" s="1"/>
  <c r="H587" s="1"/>
  <c r="H675" s="1"/>
  <c r="H763" s="1"/>
  <c r="H851" s="1"/>
  <c r="H939" s="1"/>
  <c r="H1027" s="1"/>
  <c r="H1115" s="1"/>
  <c r="H1203" s="1"/>
  <c r="L146"/>
  <c r="L234" s="1"/>
  <c r="L322" s="1"/>
  <c r="L410" s="1"/>
  <c r="L498" s="1"/>
  <c r="L586" s="1"/>
  <c r="L674" s="1"/>
  <c r="L762" s="1"/>
  <c r="L850" s="1"/>
  <c r="L938" s="1"/>
  <c r="L1026" s="1"/>
  <c r="L1114" s="1"/>
  <c r="L1202" s="1"/>
  <c r="K146"/>
  <c r="K234" s="1"/>
  <c r="K322" s="1"/>
  <c r="K410" s="1"/>
  <c r="K498" s="1"/>
  <c r="K586" s="1"/>
  <c r="K674" s="1"/>
  <c r="K762" s="1"/>
  <c r="K850" s="1"/>
  <c r="K938" s="1"/>
  <c r="K1026" s="1"/>
  <c r="K1114" s="1"/>
  <c r="K1202" s="1"/>
  <c r="J146"/>
  <c r="J234" s="1"/>
  <c r="J322" s="1"/>
  <c r="J410" s="1"/>
  <c r="J498" s="1"/>
  <c r="J586" s="1"/>
  <c r="J674" s="1"/>
  <c r="J762" s="1"/>
  <c r="J850" s="1"/>
  <c r="J938" s="1"/>
  <c r="J1026" s="1"/>
  <c r="J1114" s="1"/>
  <c r="J1202" s="1"/>
  <c r="I146"/>
  <c r="I234" s="1"/>
  <c r="I322" s="1"/>
  <c r="I410" s="1"/>
  <c r="I498" s="1"/>
  <c r="I586" s="1"/>
  <c r="I674" s="1"/>
  <c r="I762" s="1"/>
  <c r="I850" s="1"/>
  <c r="I938" s="1"/>
  <c r="I1026" s="1"/>
  <c r="I1114" s="1"/>
  <c r="I1202" s="1"/>
  <c r="H146"/>
  <c r="H234" s="1"/>
  <c r="H322" s="1"/>
  <c r="H410" s="1"/>
  <c r="H498" s="1"/>
  <c r="H586" s="1"/>
  <c r="H674" s="1"/>
  <c r="H762" s="1"/>
  <c r="H850" s="1"/>
  <c r="H938" s="1"/>
  <c r="H1026" s="1"/>
  <c r="H1114" s="1"/>
  <c r="H1202" s="1"/>
  <c r="L145"/>
  <c r="L233" s="1"/>
  <c r="L321" s="1"/>
  <c r="L409" s="1"/>
  <c r="L497" s="1"/>
  <c r="L585" s="1"/>
  <c r="L673" s="1"/>
  <c r="L761" s="1"/>
  <c r="L849" s="1"/>
  <c r="L937" s="1"/>
  <c r="L1025" s="1"/>
  <c r="L1113" s="1"/>
  <c r="L1201" s="1"/>
  <c r="K145"/>
  <c r="K233" s="1"/>
  <c r="K321" s="1"/>
  <c r="K409" s="1"/>
  <c r="K497" s="1"/>
  <c r="K585" s="1"/>
  <c r="K673" s="1"/>
  <c r="K761" s="1"/>
  <c r="K849" s="1"/>
  <c r="K937" s="1"/>
  <c r="K1025" s="1"/>
  <c r="K1113" s="1"/>
  <c r="K1201" s="1"/>
  <c r="J145"/>
  <c r="J233" s="1"/>
  <c r="J321" s="1"/>
  <c r="J409" s="1"/>
  <c r="J497" s="1"/>
  <c r="J585" s="1"/>
  <c r="J673" s="1"/>
  <c r="J761" s="1"/>
  <c r="J849" s="1"/>
  <c r="J937" s="1"/>
  <c r="J1025" s="1"/>
  <c r="J1113" s="1"/>
  <c r="J1201" s="1"/>
  <c r="I145"/>
  <c r="I233" s="1"/>
  <c r="I321" s="1"/>
  <c r="I409" s="1"/>
  <c r="I497" s="1"/>
  <c r="I585" s="1"/>
  <c r="I673" s="1"/>
  <c r="I761" s="1"/>
  <c r="I849" s="1"/>
  <c r="I937" s="1"/>
  <c r="I1025" s="1"/>
  <c r="I1113" s="1"/>
  <c r="I1201" s="1"/>
  <c r="H145"/>
  <c r="H233" s="1"/>
  <c r="H321" s="1"/>
  <c r="H409" s="1"/>
  <c r="H497" s="1"/>
  <c r="H585" s="1"/>
  <c r="H673" s="1"/>
  <c r="H761" s="1"/>
  <c r="H849" s="1"/>
  <c r="H937" s="1"/>
  <c r="H1025" s="1"/>
  <c r="H1113" s="1"/>
  <c r="H1201" s="1"/>
  <c r="M144"/>
  <c r="O144" s="1"/>
  <c r="L144"/>
  <c r="L232" s="1"/>
  <c r="L320" s="1"/>
  <c r="L408" s="1"/>
  <c r="L496" s="1"/>
  <c r="L584" s="1"/>
  <c r="L672" s="1"/>
  <c r="L760" s="1"/>
  <c r="L848" s="1"/>
  <c r="L936" s="1"/>
  <c r="L1024" s="1"/>
  <c r="L1112" s="1"/>
  <c r="L1200" s="1"/>
  <c r="K144"/>
  <c r="K232" s="1"/>
  <c r="K320" s="1"/>
  <c r="K408" s="1"/>
  <c r="K496" s="1"/>
  <c r="K584" s="1"/>
  <c r="K672" s="1"/>
  <c r="K760" s="1"/>
  <c r="K848" s="1"/>
  <c r="K936" s="1"/>
  <c r="K1024" s="1"/>
  <c r="K1112" s="1"/>
  <c r="K1200" s="1"/>
  <c r="J144"/>
  <c r="J232" s="1"/>
  <c r="J320" s="1"/>
  <c r="J408" s="1"/>
  <c r="J496" s="1"/>
  <c r="J584" s="1"/>
  <c r="J672" s="1"/>
  <c r="J760" s="1"/>
  <c r="J848" s="1"/>
  <c r="J936" s="1"/>
  <c r="J1024" s="1"/>
  <c r="J1112" s="1"/>
  <c r="J1200" s="1"/>
  <c r="I144"/>
  <c r="I232" s="1"/>
  <c r="I320" s="1"/>
  <c r="I408" s="1"/>
  <c r="I496" s="1"/>
  <c r="I584" s="1"/>
  <c r="I672" s="1"/>
  <c r="I760" s="1"/>
  <c r="I848" s="1"/>
  <c r="I936" s="1"/>
  <c r="I1024" s="1"/>
  <c r="I1112" s="1"/>
  <c r="I1200" s="1"/>
  <c r="H144"/>
  <c r="H232" s="1"/>
  <c r="H320" s="1"/>
  <c r="H408" s="1"/>
  <c r="H496" s="1"/>
  <c r="H584" s="1"/>
  <c r="H672" s="1"/>
  <c r="H760" s="1"/>
  <c r="H848" s="1"/>
  <c r="H936" s="1"/>
  <c r="H1024" s="1"/>
  <c r="H1112" s="1"/>
  <c r="H1200" s="1"/>
  <c r="L143"/>
  <c r="L231" s="1"/>
  <c r="L319" s="1"/>
  <c r="L407" s="1"/>
  <c r="L495" s="1"/>
  <c r="L583" s="1"/>
  <c r="L671" s="1"/>
  <c r="L759" s="1"/>
  <c r="L847" s="1"/>
  <c r="L935" s="1"/>
  <c r="L1023" s="1"/>
  <c r="L1111" s="1"/>
  <c r="L1199" s="1"/>
  <c r="K143"/>
  <c r="K231" s="1"/>
  <c r="K319" s="1"/>
  <c r="K407" s="1"/>
  <c r="K495" s="1"/>
  <c r="K583" s="1"/>
  <c r="K671" s="1"/>
  <c r="K759" s="1"/>
  <c r="K847" s="1"/>
  <c r="K935" s="1"/>
  <c r="K1023" s="1"/>
  <c r="K1111" s="1"/>
  <c r="K1199" s="1"/>
  <c r="J143"/>
  <c r="J231" s="1"/>
  <c r="J319" s="1"/>
  <c r="J407" s="1"/>
  <c r="J495" s="1"/>
  <c r="J583" s="1"/>
  <c r="J671" s="1"/>
  <c r="J759" s="1"/>
  <c r="J847" s="1"/>
  <c r="J935" s="1"/>
  <c r="J1023" s="1"/>
  <c r="J1111" s="1"/>
  <c r="J1199" s="1"/>
  <c r="I143"/>
  <c r="I231" s="1"/>
  <c r="I319" s="1"/>
  <c r="I407" s="1"/>
  <c r="I495" s="1"/>
  <c r="I583" s="1"/>
  <c r="I671" s="1"/>
  <c r="I759" s="1"/>
  <c r="I847" s="1"/>
  <c r="I935" s="1"/>
  <c r="I1023" s="1"/>
  <c r="I1111" s="1"/>
  <c r="I1199" s="1"/>
  <c r="H143"/>
  <c r="H231" s="1"/>
  <c r="H319" s="1"/>
  <c r="H407" s="1"/>
  <c r="H495" s="1"/>
  <c r="H583" s="1"/>
  <c r="H671" s="1"/>
  <c r="H759" s="1"/>
  <c r="H847" s="1"/>
  <c r="H935" s="1"/>
  <c r="H1023" s="1"/>
  <c r="H1111" s="1"/>
  <c r="H1199" s="1"/>
  <c r="L142"/>
  <c r="L230" s="1"/>
  <c r="L318" s="1"/>
  <c r="L406" s="1"/>
  <c r="L494" s="1"/>
  <c r="L582" s="1"/>
  <c r="L670" s="1"/>
  <c r="L758" s="1"/>
  <c r="L846" s="1"/>
  <c r="L934" s="1"/>
  <c r="L1022" s="1"/>
  <c r="L1110" s="1"/>
  <c r="L1198" s="1"/>
  <c r="K142"/>
  <c r="K230" s="1"/>
  <c r="K318" s="1"/>
  <c r="K406" s="1"/>
  <c r="K494" s="1"/>
  <c r="K582" s="1"/>
  <c r="K670" s="1"/>
  <c r="K758" s="1"/>
  <c r="K846" s="1"/>
  <c r="K934" s="1"/>
  <c r="K1022" s="1"/>
  <c r="K1110" s="1"/>
  <c r="K1198" s="1"/>
  <c r="J142"/>
  <c r="J230" s="1"/>
  <c r="J318" s="1"/>
  <c r="J406" s="1"/>
  <c r="J494" s="1"/>
  <c r="J582" s="1"/>
  <c r="J670" s="1"/>
  <c r="J758" s="1"/>
  <c r="J846" s="1"/>
  <c r="J934" s="1"/>
  <c r="J1022" s="1"/>
  <c r="J1110" s="1"/>
  <c r="J1198" s="1"/>
  <c r="I142"/>
  <c r="I230" s="1"/>
  <c r="I318" s="1"/>
  <c r="I406" s="1"/>
  <c r="I494" s="1"/>
  <c r="I582" s="1"/>
  <c r="I670" s="1"/>
  <c r="I758" s="1"/>
  <c r="I846" s="1"/>
  <c r="I934" s="1"/>
  <c r="I1022" s="1"/>
  <c r="I1110" s="1"/>
  <c r="I1198" s="1"/>
  <c r="H142"/>
  <c r="H230" s="1"/>
  <c r="H318" s="1"/>
  <c r="H406" s="1"/>
  <c r="H494" s="1"/>
  <c r="H582" s="1"/>
  <c r="H670" s="1"/>
  <c r="H758" s="1"/>
  <c r="H846" s="1"/>
  <c r="H934" s="1"/>
  <c r="H1022" s="1"/>
  <c r="H1110" s="1"/>
  <c r="H1198" s="1"/>
  <c r="L141"/>
  <c r="L229" s="1"/>
  <c r="L317" s="1"/>
  <c r="L405" s="1"/>
  <c r="L493" s="1"/>
  <c r="L581" s="1"/>
  <c r="L669" s="1"/>
  <c r="L757" s="1"/>
  <c r="L845" s="1"/>
  <c r="L933" s="1"/>
  <c r="L1021" s="1"/>
  <c r="L1109" s="1"/>
  <c r="L1197" s="1"/>
  <c r="K141"/>
  <c r="K229" s="1"/>
  <c r="K317" s="1"/>
  <c r="K405" s="1"/>
  <c r="K493" s="1"/>
  <c r="K581" s="1"/>
  <c r="K669" s="1"/>
  <c r="K757" s="1"/>
  <c r="K845" s="1"/>
  <c r="K933" s="1"/>
  <c r="K1021" s="1"/>
  <c r="K1109" s="1"/>
  <c r="K1197" s="1"/>
  <c r="J141"/>
  <c r="J229" s="1"/>
  <c r="J317" s="1"/>
  <c r="J405" s="1"/>
  <c r="J493" s="1"/>
  <c r="J581" s="1"/>
  <c r="J669" s="1"/>
  <c r="J757" s="1"/>
  <c r="J845" s="1"/>
  <c r="J933" s="1"/>
  <c r="J1021" s="1"/>
  <c r="J1109" s="1"/>
  <c r="J1197" s="1"/>
  <c r="I141"/>
  <c r="I229" s="1"/>
  <c r="I317" s="1"/>
  <c r="I405" s="1"/>
  <c r="I493" s="1"/>
  <c r="I581" s="1"/>
  <c r="I669" s="1"/>
  <c r="I757" s="1"/>
  <c r="I845" s="1"/>
  <c r="I933" s="1"/>
  <c r="I1021" s="1"/>
  <c r="I1109" s="1"/>
  <c r="I1197" s="1"/>
  <c r="H141"/>
  <c r="H229" s="1"/>
  <c r="H317" s="1"/>
  <c r="H405" s="1"/>
  <c r="H493" s="1"/>
  <c r="H581" s="1"/>
  <c r="H669" s="1"/>
  <c r="H757" s="1"/>
  <c r="H845" s="1"/>
  <c r="H933" s="1"/>
  <c r="H1021" s="1"/>
  <c r="H1109" s="1"/>
  <c r="H1197" s="1"/>
  <c r="L140"/>
  <c r="L228" s="1"/>
  <c r="L316" s="1"/>
  <c r="L404" s="1"/>
  <c r="L492" s="1"/>
  <c r="L580" s="1"/>
  <c r="L668" s="1"/>
  <c r="L756" s="1"/>
  <c r="L844" s="1"/>
  <c r="L932" s="1"/>
  <c r="L1020" s="1"/>
  <c r="L1108" s="1"/>
  <c r="L1196" s="1"/>
  <c r="K140"/>
  <c r="K228" s="1"/>
  <c r="K316" s="1"/>
  <c r="K404" s="1"/>
  <c r="K492" s="1"/>
  <c r="K580" s="1"/>
  <c r="K668" s="1"/>
  <c r="K756" s="1"/>
  <c r="K844" s="1"/>
  <c r="K932" s="1"/>
  <c r="K1020" s="1"/>
  <c r="K1108" s="1"/>
  <c r="K1196" s="1"/>
  <c r="J140"/>
  <c r="J228" s="1"/>
  <c r="J316" s="1"/>
  <c r="J404" s="1"/>
  <c r="J492" s="1"/>
  <c r="J580" s="1"/>
  <c r="J668" s="1"/>
  <c r="J756" s="1"/>
  <c r="J844" s="1"/>
  <c r="J932" s="1"/>
  <c r="J1020" s="1"/>
  <c r="J1108" s="1"/>
  <c r="J1196" s="1"/>
  <c r="I140"/>
  <c r="I228" s="1"/>
  <c r="I316" s="1"/>
  <c r="I404" s="1"/>
  <c r="I492" s="1"/>
  <c r="I580" s="1"/>
  <c r="I668" s="1"/>
  <c r="I756" s="1"/>
  <c r="I844" s="1"/>
  <c r="I932" s="1"/>
  <c r="I1020" s="1"/>
  <c r="I1108" s="1"/>
  <c r="I1196" s="1"/>
  <c r="H140"/>
  <c r="H228" s="1"/>
  <c r="H316" s="1"/>
  <c r="H404" s="1"/>
  <c r="H492" s="1"/>
  <c r="H580" s="1"/>
  <c r="H668" s="1"/>
  <c r="H756" s="1"/>
  <c r="H844" s="1"/>
  <c r="H932" s="1"/>
  <c r="H1020" s="1"/>
  <c r="H1108" s="1"/>
  <c r="H1196" s="1"/>
  <c r="M139"/>
  <c r="O139" s="1"/>
  <c r="L139"/>
  <c r="L227" s="1"/>
  <c r="L315" s="1"/>
  <c r="L403" s="1"/>
  <c r="L491" s="1"/>
  <c r="L579" s="1"/>
  <c r="L667" s="1"/>
  <c r="L755" s="1"/>
  <c r="L843" s="1"/>
  <c r="L931" s="1"/>
  <c r="L1019" s="1"/>
  <c r="L1107" s="1"/>
  <c r="L1195" s="1"/>
  <c r="K139"/>
  <c r="K227" s="1"/>
  <c r="K315" s="1"/>
  <c r="K403" s="1"/>
  <c r="K491" s="1"/>
  <c r="K579" s="1"/>
  <c r="K667" s="1"/>
  <c r="K755" s="1"/>
  <c r="K843" s="1"/>
  <c r="K931" s="1"/>
  <c r="K1019" s="1"/>
  <c r="K1107" s="1"/>
  <c r="K1195" s="1"/>
  <c r="J139"/>
  <c r="J227" s="1"/>
  <c r="J315" s="1"/>
  <c r="J403" s="1"/>
  <c r="J491" s="1"/>
  <c r="J579" s="1"/>
  <c r="J667" s="1"/>
  <c r="J755" s="1"/>
  <c r="J843" s="1"/>
  <c r="J931" s="1"/>
  <c r="J1019" s="1"/>
  <c r="J1107" s="1"/>
  <c r="J1195" s="1"/>
  <c r="I139"/>
  <c r="I227" s="1"/>
  <c r="I315" s="1"/>
  <c r="I403" s="1"/>
  <c r="I491" s="1"/>
  <c r="I579" s="1"/>
  <c r="I667" s="1"/>
  <c r="I755" s="1"/>
  <c r="I843" s="1"/>
  <c r="I931" s="1"/>
  <c r="I1019" s="1"/>
  <c r="I1107" s="1"/>
  <c r="I1195" s="1"/>
  <c r="H139"/>
  <c r="H227" s="1"/>
  <c r="H315" s="1"/>
  <c r="H403" s="1"/>
  <c r="H491" s="1"/>
  <c r="H579" s="1"/>
  <c r="H667" s="1"/>
  <c r="H755" s="1"/>
  <c r="H843" s="1"/>
  <c r="H931" s="1"/>
  <c r="H1019" s="1"/>
  <c r="H1107" s="1"/>
  <c r="H1195" s="1"/>
  <c r="M138"/>
  <c r="O138" s="1"/>
  <c r="L138"/>
  <c r="L226" s="1"/>
  <c r="L314" s="1"/>
  <c r="L402" s="1"/>
  <c r="L490" s="1"/>
  <c r="L578" s="1"/>
  <c r="L666" s="1"/>
  <c r="L754" s="1"/>
  <c r="L842" s="1"/>
  <c r="L930" s="1"/>
  <c r="L1018" s="1"/>
  <c r="L1106" s="1"/>
  <c r="L1194" s="1"/>
  <c r="K138"/>
  <c r="K226" s="1"/>
  <c r="K314" s="1"/>
  <c r="K402" s="1"/>
  <c r="K490" s="1"/>
  <c r="K578" s="1"/>
  <c r="K666" s="1"/>
  <c r="K754" s="1"/>
  <c r="K842" s="1"/>
  <c r="K930" s="1"/>
  <c r="K1018" s="1"/>
  <c r="K1106" s="1"/>
  <c r="K1194" s="1"/>
  <c r="J138"/>
  <c r="J226" s="1"/>
  <c r="J314" s="1"/>
  <c r="J402" s="1"/>
  <c r="J490" s="1"/>
  <c r="J578" s="1"/>
  <c r="J666" s="1"/>
  <c r="J754" s="1"/>
  <c r="J842" s="1"/>
  <c r="J930" s="1"/>
  <c r="J1018" s="1"/>
  <c r="J1106" s="1"/>
  <c r="J1194" s="1"/>
  <c r="I138"/>
  <c r="I226" s="1"/>
  <c r="I314" s="1"/>
  <c r="I402" s="1"/>
  <c r="I490" s="1"/>
  <c r="I578" s="1"/>
  <c r="I666" s="1"/>
  <c r="I754" s="1"/>
  <c r="I842" s="1"/>
  <c r="I930" s="1"/>
  <c r="I1018" s="1"/>
  <c r="I1106" s="1"/>
  <c r="I1194" s="1"/>
  <c r="H138"/>
  <c r="H226" s="1"/>
  <c r="H314" s="1"/>
  <c r="H402" s="1"/>
  <c r="H490" s="1"/>
  <c r="H578" s="1"/>
  <c r="H666" s="1"/>
  <c r="H754" s="1"/>
  <c r="H842" s="1"/>
  <c r="H930" s="1"/>
  <c r="H1018" s="1"/>
  <c r="H1106" s="1"/>
  <c r="H1194" s="1"/>
  <c r="L137"/>
  <c r="L225" s="1"/>
  <c r="L313" s="1"/>
  <c r="L401" s="1"/>
  <c r="L489" s="1"/>
  <c r="L577" s="1"/>
  <c r="L665" s="1"/>
  <c r="L753" s="1"/>
  <c r="L841" s="1"/>
  <c r="L929" s="1"/>
  <c r="L1017" s="1"/>
  <c r="L1105" s="1"/>
  <c r="L1193" s="1"/>
  <c r="K137"/>
  <c r="K225" s="1"/>
  <c r="K313" s="1"/>
  <c r="K401" s="1"/>
  <c r="K489" s="1"/>
  <c r="K577" s="1"/>
  <c r="K665" s="1"/>
  <c r="K753" s="1"/>
  <c r="K841" s="1"/>
  <c r="K929" s="1"/>
  <c r="K1017" s="1"/>
  <c r="K1105" s="1"/>
  <c r="K1193" s="1"/>
  <c r="J137"/>
  <c r="J225" s="1"/>
  <c r="J313" s="1"/>
  <c r="J401" s="1"/>
  <c r="J489" s="1"/>
  <c r="J577" s="1"/>
  <c r="J665" s="1"/>
  <c r="J753" s="1"/>
  <c r="J841" s="1"/>
  <c r="J929" s="1"/>
  <c r="J1017" s="1"/>
  <c r="J1105" s="1"/>
  <c r="J1193" s="1"/>
  <c r="I137"/>
  <c r="I225" s="1"/>
  <c r="I313" s="1"/>
  <c r="I401" s="1"/>
  <c r="I489" s="1"/>
  <c r="I577" s="1"/>
  <c r="I665" s="1"/>
  <c r="I753" s="1"/>
  <c r="I841" s="1"/>
  <c r="I929" s="1"/>
  <c r="I1017" s="1"/>
  <c r="I1105" s="1"/>
  <c r="I1193" s="1"/>
  <c r="H137"/>
  <c r="H225" s="1"/>
  <c r="H313" s="1"/>
  <c r="H401" s="1"/>
  <c r="H489" s="1"/>
  <c r="H577" s="1"/>
  <c r="H665" s="1"/>
  <c r="H753" s="1"/>
  <c r="H841" s="1"/>
  <c r="H929" s="1"/>
  <c r="H1017" s="1"/>
  <c r="H1105" s="1"/>
  <c r="H1193" s="1"/>
  <c r="L136"/>
  <c r="L224" s="1"/>
  <c r="L312" s="1"/>
  <c r="L400" s="1"/>
  <c r="L488" s="1"/>
  <c r="L576" s="1"/>
  <c r="L664" s="1"/>
  <c r="L752" s="1"/>
  <c r="L840" s="1"/>
  <c r="L928" s="1"/>
  <c r="L1016" s="1"/>
  <c r="L1104" s="1"/>
  <c r="L1192" s="1"/>
  <c r="K136"/>
  <c r="K224" s="1"/>
  <c r="K312" s="1"/>
  <c r="K400" s="1"/>
  <c r="K488" s="1"/>
  <c r="K576" s="1"/>
  <c r="K664" s="1"/>
  <c r="K752" s="1"/>
  <c r="K840" s="1"/>
  <c r="K928" s="1"/>
  <c r="K1016" s="1"/>
  <c r="K1104" s="1"/>
  <c r="K1192" s="1"/>
  <c r="J136"/>
  <c r="J224" s="1"/>
  <c r="J312" s="1"/>
  <c r="J400" s="1"/>
  <c r="J488" s="1"/>
  <c r="J576" s="1"/>
  <c r="J664" s="1"/>
  <c r="J752" s="1"/>
  <c r="J840" s="1"/>
  <c r="J928" s="1"/>
  <c r="J1016" s="1"/>
  <c r="J1104" s="1"/>
  <c r="J1192" s="1"/>
  <c r="I136"/>
  <c r="I224" s="1"/>
  <c r="I312" s="1"/>
  <c r="I400" s="1"/>
  <c r="I488" s="1"/>
  <c r="I576" s="1"/>
  <c r="I664" s="1"/>
  <c r="I752" s="1"/>
  <c r="I840" s="1"/>
  <c r="I928" s="1"/>
  <c r="I1016" s="1"/>
  <c r="I1104" s="1"/>
  <c r="I1192" s="1"/>
  <c r="H136"/>
  <c r="H224" s="1"/>
  <c r="H312" s="1"/>
  <c r="H400" s="1"/>
  <c r="H488" s="1"/>
  <c r="H576" s="1"/>
  <c r="H664" s="1"/>
  <c r="H752" s="1"/>
  <c r="H840" s="1"/>
  <c r="H928" s="1"/>
  <c r="H1016" s="1"/>
  <c r="H1104" s="1"/>
  <c r="H1192" s="1"/>
  <c r="L135"/>
  <c r="L223" s="1"/>
  <c r="L311" s="1"/>
  <c r="L399" s="1"/>
  <c r="L487" s="1"/>
  <c r="L575" s="1"/>
  <c r="L663" s="1"/>
  <c r="L751" s="1"/>
  <c r="L839" s="1"/>
  <c r="L927" s="1"/>
  <c r="L1015" s="1"/>
  <c r="L1103" s="1"/>
  <c r="L1191" s="1"/>
  <c r="K135"/>
  <c r="K223" s="1"/>
  <c r="K311" s="1"/>
  <c r="K399" s="1"/>
  <c r="K487" s="1"/>
  <c r="K575" s="1"/>
  <c r="K663" s="1"/>
  <c r="K751" s="1"/>
  <c r="K839" s="1"/>
  <c r="K927" s="1"/>
  <c r="K1015" s="1"/>
  <c r="K1103" s="1"/>
  <c r="K1191" s="1"/>
  <c r="J135"/>
  <c r="J223" s="1"/>
  <c r="J311" s="1"/>
  <c r="J399" s="1"/>
  <c r="J487" s="1"/>
  <c r="J575" s="1"/>
  <c r="J663" s="1"/>
  <c r="J751" s="1"/>
  <c r="J839" s="1"/>
  <c r="J927" s="1"/>
  <c r="J1015" s="1"/>
  <c r="J1103" s="1"/>
  <c r="J1191" s="1"/>
  <c r="I135"/>
  <c r="I223" s="1"/>
  <c r="I311" s="1"/>
  <c r="I399" s="1"/>
  <c r="I487" s="1"/>
  <c r="I575" s="1"/>
  <c r="I663" s="1"/>
  <c r="I751" s="1"/>
  <c r="I839" s="1"/>
  <c r="I927" s="1"/>
  <c r="I1015" s="1"/>
  <c r="I1103" s="1"/>
  <c r="I1191" s="1"/>
  <c r="H135"/>
  <c r="H223" s="1"/>
  <c r="H311" s="1"/>
  <c r="H399" s="1"/>
  <c r="H487" s="1"/>
  <c r="H575" s="1"/>
  <c r="H663" s="1"/>
  <c r="H751" s="1"/>
  <c r="H839" s="1"/>
  <c r="H927" s="1"/>
  <c r="H1015" s="1"/>
  <c r="H1103" s="1"/>
  <c r="H1191" s="1"/>
  <c r="N134"/>
  <c r="M134"/>
  <c r="O134" s="1"/>
  <c r="L134"/>
  <c r="L222" s="1"/>
  <c r="L310" s="1"/>
  <c r="L398" s="1"/>
  <c r="L486" s="1"/>
  <c r="L574" s="1"/>
  <c r="L662" s="1"/>
  <c r="L750" s="1"/>
  <c r="L838" s="1"/>
  <c r="L926" s="1"/>
  <c r="L1014" s="1"/>
  <c r="L1102" s="1"/>
  <c r="L1190" s="1"/>
  <c r="K134"/>
  <c r="K222" s="1"/>
  <c r="K310" s="1"/>
  <c r="K398" s="1"/>
  <c r="K486" s="1"/>
  <c r="K574" s="1"/>
  <c r="K662" s="1"/>
  <c r="K750" s="1"/>
  <c r="K838" s="1"/>
  <c r="K926" s="1"/>
  <c r="K1014" s="1"/>
  <c r="K1102" s="1"/>
  <c r="K1190" s="1"/>
  <c r="J134"/>
  <c r="J222" s="1"/>
  <c r="J310" s="1"/>
  <c r="J398" s="1"/>
  <c r="J486" s="1"/>
  <c r="J574" s="1"/>
  <c r="J662" s="1"/>
  <c r="J750" s="1"/>
  <c r="J838" s="1"/>
  <c r="J926" s="1"/>
  <c r="J1014" s="1"/>
  <c r="J1102" s="1"/>
  <c r="J1190" s="1"/>
  <c r="I134"/>
  <c r="I222" s="1"/>
  <c r="I310" s="1"/>
  <c r="I398" s="1"/>
  <c r="I486" s="1"/>
  <c r="I574" s="1"/>
  <c r="I662" s="1"/>
  <c r="I750" s="1"/>
  <c r="I838" s="1"/>
  <c r="I926" s="1"/>
  <c r="I1014" s="1"/>
  <c r="I1102" s="1"/>
  <c r="I1190" s="1"/>
  <c r="H134"/>
  <c r="H222" s="1"/>
  <c r="H310" s="1"/>
  <c r="H398" s="1"/>
  <c r="H486" s="1"/>
  <c r="H574" s="1"/>
  <c r="H662" s="1"/>
  <c r="H750" s="1"/>
  <c r="H838" s="1"/>
  <c r="H926" s="1"/>
  <c r="H1014" s="1"/>
  <c r="H1102" s="1"/>
  <c r="H1190" s="1"/>
  <c r="L133"/>
  <c r="L221" s="1"/>
  <c r="L309" s="1"/>
  <c r="L397" s="1"/>
  <c r="L485" s="1"/>
  <c r="L573" s="1"/>
  <c r="L661" s="1"/>
  <c r="L749" s="1"/>
  <c r="L837" s="1"/>
  <c r="L925" s="1"/>
  <c r="L1013" s="1"/>
  <c r="L1101" s="1"/>
  <c r="L1189" s="1"/>
  <c r="K133"/>
  <c r="K221" s="1"/>
  <c r="K309" s="1"/>
  <c r="K397" s="1"/>
  <c r="K485" s="1"/>
  <c r="K573" s="1"/>
  <c r="K661" s="1"/>
  <c r="K749" s="1"/>
  <c r="K837" s="1"/>
  <c r="K925" s="1"/>
  <c r="K1013" s="1"/>
  <c r="K1101" s="1"/>
  <c r="K1189" s="1"/>
  <c r="J133"/>
  <c r="J221" s="1"/>
  <c r="J309" s="1"/>
  <c r="J397" s="1"/>
  <c r="J485" s="1"/>
  <c r="J573" s="1"/>
  <c r="J661" s="1"/>
  <c r="J749" s="1"/>
  <c r="J837" s="1"/>
  <c r="J925" s="1"/>
  <c r="J1013" s="1"/>
  <c r="J1101" s="1"/>
  <c r="J1189" s="1"/>
  <c r="I133"/>
  <c r="I221" s="1"/>
  <c r="I309" s="1"/>
  <c r="I397" s="1"/>
  <c r="I485" s="1"/>
  <c r="I573" s="1"/>
  <c r="I661" s="1"/>
  <c r="I749" s="1"/>
  <c r="I837" s="1"/>
  <c r="I925" s="1"/>
  <c r="I1013" s="1"/>
  <c r="I1101" s="1"/>
  <c r="I1189" s="1"/>
  <c r="H133"/>
  <c r="H221" s="1"/>
  <c r="H309" s="1"/>
  <c r="H397" s="1"/>
  <c r="H485" s="1"/>
  <c r="H573" s="1"/>
  <c r="H661" s="1"/>
  <c r="H749" s="1"/>
  <c r="H837" s="1"/>
  <c r="H925" s="1"/>
  <c r="H1013" s="1"/>
  <c r="H1101" s="1"/>
  <c r="H1189" s="1"/>
  <c r="M132"/>
  <c r="O132" s="1"/>
  <c r="L132"/>
  <c r="L220" s="1"/>
  <c r="L308" s="1"/>
  <c r="L396" s="1"/>
  <c r="L484" s="1"/>
  <c r="L572" s="1"/>
  <c r="L660" s="1"/>
  <c r="L748" s="1"/>
  <c r="L836" s="1"/>
  <c r="L924" s="1"/>
  <c r="L1012" s="1"/>
  <c r="L1100" s="1"/>
  <c r="L1188" s="1"/>
  <c r="K132"/>
  <c r="K220" s="1"/>
  <c r="K308" s="1"/>
  <c r="K396" s="1"/>
  <c r="K484" s="1"/>
  <c r="K572" s="1"/>
  <c r="K660" s="1"/>
  <c r="K748" s="1"/>
  <c r="K836" s="1"/>
  <c r="K924" s="1"/>
  <c r="K1012" s="1"/>
  <c r="K1100" s="1"/>
  <c r="K1188" s="1"/>
  <c r="J132"/>
  <c r="J220" s="1"/>
  <c r="J308" s="1"/>
  <c r="J396" s="1"/>
  <c r="J484" s="1"/>
  <c r="J572" s="1"/>
  <c r="J660" s="1"/>
  <c r="J748" s="1"/>
  <c r="J836" s="1"/>
  <c r="J924" s="1"/>
  <c r="J1012" s="1"/>
  <c r="J1100" s="1"/>
  <c r="J1188" s="1"/>
  <c r="I132"/>
  <c r="I220" s="1"/>
  <c r="I308" s="1"/>
  <c r="I396" s="1"/>
  <c r="I484" s="1"/>
  <c r="I572" s="1"/>
  <c r="I660" s="1"/>
  <c r="I748" s="1"/>
  <c r="I836" s="1"/>
  <c r="I924" s="1"/>
  <c r="I1012" s="1"/>
  <c r="I1100" s="1"/>
  <c r="I1188" s="1"/>
  <c r="H132"/>
  <c r="H220" s="1"/>
  <c r="H308" s="1"/>
  <c r="H396" s="1"/>
  <c r="H484" s="1"/>
  <c r="H572" s="1"/>
  <c r="H660" s="1"/>
  <c r="H748" s="1"/>
  <c r="H836" s="1"/>
  <c r="H924" s="1"/>
  <c r="H1012" s="1"/>
  <c r="H1100" s="1"/>
  <c r="H1188" s="1"/>
  <c r="L131"/>
  <c r="L219" s="1"/>
  <c r="L307" s="1"/>
  <c r="L395" s="1"/>
  <c r="L483" s="1"/>
  <c r="L571" s="1"/>
  <c r="L659" s="1"/>
  <c r="L747" s="1"/>
  <c r="L835" s="1"/>
  <c r="L923" s="1"/>
  <c r="L1011" s="1"/>
  <c r="L1099" s="1"/>
  <c r="L1187" s="1"/>
  <c r="K131"/>
  <c r="K219" s="1"/>
  <c r="K307" s="1"/>
  <c r="K395" s="1"/>
  <c r="K483" s="1"/>
  <c r="K571" s="1"/>
  <c r="K659" s="1"/>
  <c r="K747" s="1"/>
  <c r="K835" s="1"/>
  <c r="K923" s="1"/>
  <c r="K1011" s="1"/>
  <c r="K1099" s="1"/>
  <c r="K1187" s="1"/>
  <c r="J131"/>
  <c r="J219" s="1"/>
  <c r="J307" s="1"/>
  <c r="J395" s="1"/>
  <c r="J483" s="1"/>
  <c r="J571" s="1"/>
  <c r="J659" s="1"/>
  <c r="J747" s="1"/>
  <c r="J835" s="1"/>
  <c r="J923" s="1"/>
  <c r="J1011" s="1"/>
  <c r="J1099" s="1"/>
  <c r="J1187" s="1"/>
  <c r="I131"/>
  <c r="I219" s="1"/>
  <c r="I307" s="1"/>
  <c r="I395" s="1"/>
  <c r="I483" s="1"/>
  <c r="I571" s="1"/>
  <c r="I659" s="1"/>
  <c r="I747" s="1"/>
  <c r="I835" s="1"/>
  <c r="I923" s="1"/>
  <c r="I1011" s="1"/>
  <c r="I1099" s="1"/>
  <c r="I1187" s="1"/>
  <c r="H131"/>
  <c r="H219" s="1"/>
  <c r="H307" s="1"/>
  <c r="H395" s="1"/>
  <c r="H483" s="1"/>
  <c r="H571" s="1"/>
  <c r="H659" s="1"/>
  <c r="H747" s="1"/>
  <c r="H835" s="1"/>
  <c r="H923" s="1"/>
  <c r="H1011" s="1"/>
  <c r="H1099" s="1"/>
  <c r="H1187" s="1"/>
  <c r="M130"/>
  <c r="O130" s="1"/>
  <c r="L130"/>
  <c r="L218" s="1"/>
  <c r="L306" s="1"/>
  <c r="L394" s="1"/>
  <c r="L482" s="1"/>
  <c r="L570" s="1"/>
  <c r="L658" s="1"/>
  <c r="L746" s="1"/>
  <c r="L834" s="1"/>
  <c r="L922" s="1"/>
  <c r="L1010" s="1"/>
  <c r="L1098" s="1"/>
  <c r="L1186" s="1"/>
  <c r="K130"/>
  <c r="K218" s="1"/>
  <c r="K306" s="1"/>
  <c r="K394" s="1"/>
  <c r="K482" s="1"/>
  <c r="K570" s="1"/>
  <c r="K658" s="1"/>
  <c r="K746" s="1"/>
  <c r="K834" s="1"/>
  <c r="K922" s="1"/>
  <c r="K1010" s="1"/>
  <c r="K1098" s="1"/>
  <c r="K1186" s="1"/>
  <c r="J130"/>
  <c r="J218" s="1"/>
  <c r="J306" s="1"/>
  <c r="J394" s="1"/>
  <c r="J482" s="1"/>
  <c r="J570" s="1"/>
  <c r="J658" s="1"/>
  <c r="J746" s="1"/>
  <c r="J834" s="1"/>
  <c r="J922" s="1"/>
  <c r="J1010" s="1"/>
  <c r="J1098" s="1"/>
  <c r="J1186" s="1"/>
  <c r="I130"/>
  <c r="I218" s="1"/>
  <c r="I306" s="1"/>
  <c r="I394" s="1"/>
  <c r="I482" s="1"/>
  <c r="I570" s="1"/>
  <c r="I658" s="1"/>
  <c r="I746" s="1"/>
  <c r="I834" s="1"/>
  <c r="I922" s="1"/>
  <c r="I1010" s="1"/>
  <c r="I1098" s="1"/>
  <c r="I1186" s="1"/>
  <c r="H130"/>
  <c r="H218" s="1"/>
  <c r="H306" s="1"/>
  <c r="H394" s="1"/>
  <c r="H482" s="1"/>
  <c r="H570" s="1"/>
  <c r="H658" s="1"/>
  <c r="H746" s="1"/>
  <c r="H834" s="1"/>
  <c r="H922" s="1"/>
  <c r="H1010" s="1"/>
  <c r="H1098" s="1"/>
  <c r="H1186" s="1"/>
  <c r="L129"/>
  <c r="L217" s="1"/>
  <c r="L305" s="1"/>
  <c r="L393" s="1"/>
  <c r="L481" s="1"/>
  <c r="L569" s="1"/>
  <c r="L657" s="1"/>
  <c r="L745" s="1"/>
  <c r="L833" s="1"/>
  <c r="L921" s="1"/>
  <c r="L1009" s="1"/>
  <c r="L1097" s="1"/>
  <c r="L1185" s="1"/>
  <c r="K129"/>
  <c r="K217" s="1"/>
  <c r="K305" s="1"/>
  <c r="K393" s="1"/>
  <c r="K481" s="1"/>
  <c r="K569" s="1"/>
  <c r="K657" s="1"/>
  <c r="K745" s="1"/>
  <c r="K833" s="1"/>
  <c r="K921" s="1"/>
  <c r="K1009" s="1"/>
  <c r="K1097" s="1"/>
  <c r="K1185" s="1"/>
  <c r="J129"/>
  <c r="J217" s="1"/>
  <c r="J305" s="1"/>
  <c r="J393" s="1"/>
  <c r="J481" s="1"/>
  <c r="J569" s="1"/>
  <c r="J657" s="1"/>
  <c r="J745" s="1"/>
  <c r="J833" s="1"/>
  <c r="J921" s="1"/>
  <c r="J1009" s="1"/>
  <c r="J1097" s="1"/>
  <c r="J1185" s="1"/>
  <c r="I129"/>
  <c r="I217" s="1"/>
  <c r="I305" s="1"/>
  <c r="I393" s="1"/>
  <c r="I481" s="1"/>
  <c r="I569" s="1"/>
  <c r="I657" s="1"/>
  <c r="I745" s="1"/>
  <c r="I833" s="1"/>
  <c r="I921" s="1"/>
  <c r="I1009" s="1"/>
  <c r="I1097" s="1"/>
  <c r="I1185" s="1"/>
  <c r="H129"/>
  <c r="H217" s="1"/>
  <c r="H305" s="1"/>
  <c r="H393" s="1"/>
  <c r="H481" s="1"/>
  <c r="H569" s="1"/>
  <c r="H657" s="1"/>
  <c r="H745" s="1"/>
  <c r="H833" s="1"/>
  <c r="H921" s="1"/>
  <c r="H1009" s="1"/>
  <c r="H1097" s="1"/>
  <c r="H1185" s="1"/>
  <c r="L128"/>
  <c r="L216" s="1"/>
  <c r="L304" s="1"/>
  <c r="L392" s="1"/>
  <c r="L480" s="1"/>
  <c r="L568" s="1"/>
  <c r="L656" s="1"/>
  <c r="L744" s="1"/>
  <c r="L832" s="1"/>
  <c r="L920" s="1"/>
  <c r="L1008" s="1"/>
  <c r="L1096" s="1"/>
  <c r="L1184" s="1"/>
  <c r="K128"/>
  <c r="K216" s="1"/>
  <c r="K304" s="1"/>
  <c r="K392" s="1"/>
  <c r="K480" s="1"/>
  <c r="K568" s="1"/>
  <c r="K656" s="1"/>
  <c r="K744" s="1"/>
  <c r="K832" s="1"/>
  <c r="K920" s="1"/>
  <c r="K1008" s="1"/>
  <c r="K1096" s="1"/>
  <c r="K1184" s="1"/>
  <c r="J128"/>
  <c r="J216" s="1"/>
  <c r="J304" s="1"/>
  <c r="J392" s="1"/>
  <c r="J480" s="1"/>
  <c r="J568" s="1"/>
  <c r="J656" s="1"/>
  <c r="J744" s="1"/>
  <c r="J832" s="1"/>
  <c r="J920" s="1"/>
  <c r="J1008" s="1"/>
  <c r="J1096" s="1"/>
  <c r="J1184" s="1"/>
  <c r="I128"/>
  <c r="I216" s="1"/>
  <c r="I304" s="1"/>
  <c r="I392" s="1"/>
  <c r="I480" s="1"/>
  <c r="I568" s="1"/>
  <c r="I656" s="1"/>
  <c r="I744" s="1"/>
  <c r="I832" s="1"/>
  <c r="I920" s="1"/>
  <c r="I1008" s="1"/>
  <c r="I1096" s="1"/>
  <c r="I1184" s="1"/>
  <c r="H128"/>
  <c r="H216" s="1"/>
  <c r="H304" s="1"/>
  <c r="H392" s="1"/>
  <c r="H480" s="1"/>
  <c r="H568" s="1"/>
  <c r="H656" s="1"/>
  <c r="H744" s="1"/>
  <c r="H832" s="1"/>
  <c r="H920" s="1"/>
  <c r="H1008" s="1"/>
  <c r="H1096" s="1"/>
  <c r="H1184" s="1"/>
  <c r="L127"/>
  <c r="L215" s="1"/>
  <c r="L303" s="1"/>
  <c r="L391" s="1"/>
  <c r="L479" s="1"/>
  <c r="L567" s="1"/>
  <c r="L655" s="1"/>
  <c r="L743" s="1"/>
  <c r="L831" s="1"/>
  <c r="L919" s="1"/>
  <c r="L1007" s="1"/>
  <c r="L1095" s="1"/>
  <c r="L1183" s="1"/>
  <c r="K127"/>
  <c r="K215" s="1"/>
  <c r="K303" s="1"/>
  <c r="K391" s="1"/>
  <c r="K479" s="1"/>
  <c r="K567" s="1"/>
  <c r="K655" s="1"/>
  <c r="K743" s="1"/>
  <c r="K831" s="1"/>
  <c r="K919" s="1"/>
  <c r="K1007" s="1"/>
  <c r="K1095" s="1"/>
  <c r="K1183" s="1"/>
  <c r="J127"/>
  <c r="J215" s="1"/>
  <c r="J303" s="1"/>
  <c r="J391" s="1"/>
  <c r="J479" s="1"/>
  <c r="J567" s="1"/>
  <c r="J655" s="1"/>
  <c r="J743" s="1"/>
  <c r="J831" s="1"/>
  <c r="J919" s="1"/>
  <c r="J1007" s="1"/>
  <c r="J1095" s="1"/>
  <c r="J1183" s="1"/>
  <c r="I127"/>
  <c r="I215" s="1"/>
  <c r="I303" s="1"/>
  <c r="I391" s="1"/>
  <c r="I479" s="1"/>
  <c r="I567" s="1"/>
  <c r="I655" s="1"/>
  <c r="I743" s="1"/>
  <c r="I831" s="1"/>
  <c r="I919" s="1"/>
  <c r="I1007" s="1"/>
  <c r="I1095" s="1"/>
  <c r="I1183" s="1"/>
  <c r="H127"/>
  <c r="H215" s="1"/>
  <c r="H303" s="1"/>
  <c r="H391" s="1"/>
  <c r="H479" s="1"/>
  <c r="H567" s="1"/>
  <c r="H655" s="1"/>
  <c r="H743" s="1"/>
  <c r="H831" s="1"/>
  <c r="H919" s="1"/>
  <c r="H1007" s="1"/>
  <c r="H1095" s="1"/>
  <c r="H1183" s="1"/>
  <c r="M126"/>
  <c r="O126" s="1"/>
  <c r="L126"/>
  <c r="L214" s="1"/>
  <c r="L302" s="1"/>
  <c r="L390" s="1"/>
  <c r="L478" s="1"/>
  <c r="L566" s="1"/>
  <c r="L654" s="1"/>
  <c r="L742" s="1"/>
  <c r="L830" s="1"/>
  <c r="L918" s="1"/>
  <c r="L1006" s="1"/>
  <c r="L1094" s="1"/>
  <c r="L1182" s="1"/>
  <c r="K126"/>
  <c r="K214" s="1"/>
  <c r="K302" s="1"/>
  <c r="K390" s="1"/>
  <c r="K478" s="1"/>
  <c r="K566" s="1"/>
  <c r="K654" s="1"/>
  <c r="K742" s="1"/>
  <c r="K830" s="1"/>
  <c r="K918" s="1"/>
  <c r="K1006" s="1"/>
  <c r="K1094" s="1"/>
  <c r="K1182" s="1"/>
  <c r="J126"/>
  <c r="J214" s="1"/>
  <c r="J302" s="1"/>
  <c r="J390" s="1"/>
  <c r="J478" s="1"/>
  <c r="J566" s="1"/>
  <c r="J654" s="1"/>
  <c r="J742" s="1"/>
  <c r="J830" s="1"/>
  <c r="J918" s="1"/>
  <c r="J1006" s="1"/>
  <c r="J1094" s="1"/>
  <c r="J1182" s="1"/>
  <c r="I126"/>
  <c r="I214" s="1"/>
  <c r="I302" s="1"/>
  <c r="I390" s="1"/>
  <c r="I478" s="1"/>
  <c r="I566" s="1"/>
  <c r="I654" s="1"/>
  <c r="I742" s="1"/>
  <c r="I830" s="1"/>
  <c r="I918" s="1"/>
  <c r="I1006" s="1"/>
  <c r="I1094" s="1"/>
  <c r="I1182" s="1"/>
  <c r="H126"/>
  <c r="H214" s="1"/>
  <c r="H302" s="1"/>
  <c r="H390" s="1"/>
  <c r="H478" s="1"/>
  <c r="H566" s="1"/>
  <c r="H654" s="1"/>
  <c r="H742" s="1"/>
  <c r="H830" s="1"/>
  <c r="H918" s="1"/>
  <c r="H1006" s="1"/>
  <c r="H1094" s="1"/>
  <c r="H1182" s="1"/>
  <c r="L125"/>
  <c r="L213" s="1"/>
  <c r="L301" s="1"/>
  <c r="L389" s="1"/>
  <c r="L477" s="1"/>
  <c r="L565" s="1"/>
  <c r="L653" s="1"/>
  <c r="L741" s="1"/>
  <c r="L829" s="1"/>
  <c r="L917" s="1"/>
  <c r="L1005" s="1"/>
  <c r="L1093" s="1"/>
  <c r="L1181" s="1"/>
  <c r="K125"/>
  <c r="K213" s="1"/>
  <c r="K301" s="1"/>
  <c r="K389" s="1"/>
  <c r="K477" s="1"/>
  <c r="K565" s="1"/>
  <c r="K653" s="1"/>
  <c r="K741" s="1"/>
  <c r="K829" s="1"/>
  <c r="K917" s="1"/>
  <c r="K1005" s="1"/>
  <c r="K1093" s="1"/>
  <c r="K1181" s="1"/>
  <c r="J125"/>
  <c r="J213" s="1"/>
  <c r="J301" s="1"/>
  <c r="J389" s="1"/>
  <c r="J477" s="1"/>
  <c r="J565" s="1"/>
  <c r="J653" s="1"/>
  <c r="J741" s="1"/>
  <c r="J829" s="1"/>
  <c r="J917" s="1"/>
  <c r="J1005" s="1"/>
  <c r="J1093" s="1"/>
  <c r="J1181" s="1"/>
  <c r="I125"/>
  <c r="I213" s="1"/>
  <c r="I301" s="1"/>
  <c r="I389" s="1"/>
  <c r="I477" s="1"/>
  <c r="I565" s="1"/>
  <c r="I653" s="1"/>
  <c r="I741" s="1"/>
  <c r="I829" s="1"/>
  <c r="I917" s="1"/>
  <c r="I1005" s="1"/>
  <c r="I1093" s="1"/>
  <c r="I1181" s="1"/>
  <c r="H125"/>
  <c r="H213" s="1"/>
  <c r="H301" s="1"/>
  <c r="H389" s="1"/>
  <c r="H477" s="1"/>
  <c r="H565" s="1"/>
  <c r="H653" s="1"/>
  <c r="H741" s="1"/>
  <c r="H829" s="1"/>
  <c r="H917" s="1"/>
  <c r="H1005" s="1"/>
  <c r="H1093" s="1"/>
  <c r="H1181" s="1"/>
  <c r="L124"/>
  <c r="L212" s="1"/>
  <c r="L300" s="1"/>
  <c r="L388" s="1"/>
  <c r="L476" s="1"/>
  <c r="L564" s="1"/>
  <c r="L652" s="1"/>
  <c r="L740" s="1"/>
  <c r="L828" s="1"/>
  <c r="L916" s="1"/>
  <c r="L1004" s="1"/>
  <c r="L1092" s="1"/>
  <c r="L1180" s="1"/>
  <c r="K124"/>
  <c r="K212" s="1"/>
  <c r="K300" s="1"/>
  <c r="K388" s="1"/>
  <c r="K476" s="1"/>
  <c r="K564" s="1"/>
  <c r="K652" s="1"/>
  <c r="K740" s="1"/>
  <c r="K828" s="1"/>
  <c r="K916" s="1"/>
  <c r="K1004" s="1"/>
  <c r="K1092" s="1"/>
  <c r="K1180" s="1"/>
  <c r="J124"/>
  <c r="J212" s="1"/>
  <c r="J300" s="1"/>
  <c r="J388" s="1"/>
  <c r="J476" s="1"/>
  <c r="J564" s="1"/>
  <c r="J652" s="1"/>
  <c r="J740" s="1"/>
  <c r="J828" s="1"/>
  <c r="J916" s="1"/>
  <c r="J1004" s="1"/>
  <c r="J1092" s="1"/>
  <c r="J1180" s="1"/>
  <c r="I124"/>
  <c r="I212" s="1"/>
  <c r="I300" s="1"/>
  <c r="I388" s="1"/>
  <c r="I476" s="1"/>
  <c r="I564" s="1"/>
  <c r="I652" s="1"/>
  <c r="I740" s="1"/>
  <c r="I828" s="1"/>
  <c r="I916" s="1"/>
  <c r="I1004" s="1"/>
  <c r="I1092" s="1"/>
  <c r="I1180" s="1"/>
  <c r="H124"/>
  <c r="H212" s="1"/>
  <c r="H300" s="1"/>
  <c r="H388" s="1"/>
  <c r="H476" s="1"/>
  <c r="H564" s="1"/>
  <c r="H652" s="1"/>
  <c r="H740" s="1"/>
  <c r="H828" s="1"/>
  <c r="H916" s="1"/>
  <c r="H1004" s="1"/>
  <c r="H1092" s="1"/>
  <c r="H1180" s="1"/>
  <c r="L123"/>
  <c r="L211" s="1"/>
  <c r="L299" s="1"/>
  <c r="L387" s="1"/>
  <c r="L475" s="1"/>
  <c r="L563" s="1"/>
  <c r="L651" s="1"/>
  <c r="L739" s="1"/>
  <c r="L827" s="1"/>
  <c r="L915" s="1"/>
  <c r="L1003" s="1"/>
  <c r="L1091" s="1"/>
  <c r="L1179" s="1"/>
  <c r="K123"/>
  <c r="K211" s="1"/>
  <c r="K299" s="1"/>
  <c r="K387" s="1"/>
  <c r="K475" s="1"/>
  <c r="K563" s="1"/>
  <c r="K651" s="1"/>
  <c r="K739" s="1"/>
  <c r="K827" s="1"/>
  <c r="K915" s="1"/>
  <c r="K1003" s="1"/>
  <c r="K1091" s="1"/>
  <c r="K1179" s="1"/>
  <c r="J123"/>
  <c r="J211" s="1"/>
  <c r="J299" s="1"/>
  <c r="J387" s="1"/>
  <c r="J475" s="1"/>
  <c r="J563" s="1"/>
  <c r="J651" s="1"/>
  <c r="J739" s="1"/>
  <c r="J827" s="1"/>
  <c r="J915" s="1"/>
  <c r="J1003" s="1"/>
  <c r="J1091" s="1"/>
  <c r="J1179" s="1"/>
  <c r="I123"/>
  <c r="I211" s="1"/>
  <c r="I299" s="1"/>
  <c r="I387" s="1"/>
  <c r="I475" s="1"/>
  <c r="I563" s="1"/>
  <c r="I651" s="1"/>
  <c r="I739" s="1"/>
  <c r="I827" s="1"/>
  <c r="I915" s="1"/>
  <c r="I1003" s="1"/>
  <c r="I1091" s="1"/>
  <c r="I1179" s="1"/>
  <c r="H123"/>
  <c r="H211" s="1"/>
  <c r="H299" s="1"/>
  <c r="H387" s="1"/>
  <c r="H475" s="1"/>
  <c r="H563" s="1"/>
  <c r="H651" s="1"/>
  <c r="H739" s="1"/>
  <c r="H827" s="1"/>
  <c r="H915" s="1"/>
  <c r="H1003" s="1"/>
  <c r="H1091" s="1"/>
  <c r="H1179" s="1"/>
  <c r="M122"/>
  <c r="O122" s="1"/>
  <c r="L122"/>
  <c r="L210" s="1"/>
  <c r="L298" s="1"/>
  <c r="L386" s="1"/>
  <c r="L474" s="1"/>
  <c r="L562" s="1"/>
  <c r="L650" s="1"/>
  <c r="L738" s="1"/>
  <c r="L826" s="1"/>
  <c r="L914" s="1"/>
  <c r="L1002" s="1"/>
  <c r="L1090" s="1"/>
  <c r="L1178" s="1"/>
  <c r="K122"/>
  <c r="K210" s="1"/>
  <c r="K298" s="1"/>
  <c r="K386" s="1"/>
  <c r="K474" s="1"/>
  <c r="K562" s="1"/>
  <c r="K650" s="1"/>
  <c r="K738" s="1"/>
  <c r="K826" s="1"/>
  <c r="K914" s="1"/>
  <c r="K1002" s="1"/>
  <c r="K1090" s="1"/>
  <c r="K1178" s="1"/>
  <c r="J122"/>
  <c r="J210" s="1"/>
  <c r="J298" s="1"/>
  <c r="J386" s="1"/>
  <c r="J474" s="1"/>
  <c r="J562" s="1"/>
  <c r="J650" s="1"/>
  <c r="J738" s="1"/>
  <c r="J826" s="1"/>
  <c r="J914" s="1"/>
  <c r="J1002" s="1"/>
  <c r="J1090" s="1"/>
  <c r="J1178" s="1"/>
  <c r="I122"/>
  <c r="I210" s="1"/>
  <c r="I298" s="1"/>
  <c r="I386" s="1"/>
  <c r="I474" s="1"/>
  <c r="I562" s="1"/>
  <c r="I650" s="1"/>
  <c r="I738" s="1"/>
  <c r="I826" s="1"/>
  <c r="I914" s="1"/>
  <c r="I1002" s="1"/>
  <c r="I1090" s="1"/>
  <c r="I1178" s="1"/>
  <c r="H122"/>
  <c r="H210" s="1"/>
  <c r="H298" s="1"/>
  <c r="H386" s="1"/>
  <c r="H474" s="1"/>
  <c r="H562" s="1"/>
  <c r="H650" s="1"/>
  <c r="H738" s="1"/>
  <c r="H826" s="1"/>
  <c r="H914" s="1"/>
  <c r="H1002" s="1"/>
  <c r="H1090" s="1"/>
  <c r="H1178" s="1"/>
  <c r="L121"/>
  <c r="L209" s="1"/>
  <c r="L297" s="1"/>
  <c r="L385" s="1"/>
  <c r="L473" s="1"/>
  <c r="L561" s="1"/>
  <c r="L649" s="1"/>
  <c r="L737" s="1"/>
  <c r="L825" s="1"/>
  <c r="L913" s="1"/>
  <c r="L1001" s="1"/>
  <c r="L1089" s="1"/>
  <c r="L1177" s="1"/>
  <c r="K121"/>
  <c r="K209" s="1"/>
  <c r="K297" s="1"/>
  <c r="K385" s="1"/>
  <c r="K473" s="1"/>
  <c r="K561" s="1"/>
  <c r="K649" s="1"/>
  <c r="K737" s="1"/>
  <c r="K825" s="1"/>
  <c r="K913" s="1"/>
  <c r="K1001" s="1"/>
  <c r="K1089" s="1"/>
  <c r="K1177" s="1"/>
  <c r="J121"/>
  <c r="J209" s="1"/>
  <c r="J297" s="1"/>
  <c r="J385" s="1"/>
  <c r="J473" s="1"/>
  <c r="J561" s="1"/>
  <c r="J649" s="1"/>
  <c r="J737" s="1"/>
  <c r="J825" s="1"/>
  <c r="J913" s="1"/>
  <c r="J1001" s="1"/>
  <c r="J1089" s="1"/>
  <c r="J1177" s="1"/>
  <c r="I121"/>
  <c r="I209" s="1"/>
  <c r="I297" s="1"/>
  <c r="I385" s="1"/>
  <c r="I473" s="1"/>
  <c r="I561" s="1"/>
  <c r="I649" s="1"/>
  <c r="I737" s="1"/>
  <c r="I825" s="1"/>
  <c r="I913" s="1"/>
  <c r="I1001" s="1"/>
  <c r="I1089" s="1"/>
  <c r="I1177" s="1"/>
  <c r="H121"/>
  <c r="H209" s="1"/>
  <c r="H297" s="1"/>
  <c r="H385" s="1"/>
  <c r="H473" s="1"/>
  <c r="H561" s="1"/>
  <c r="H649" s="1"/>
  <c r="H737" s="1"/>
  <c r="H825" s="1"/>
  <c r="H913" s="1"/>
  <c r="H1001" s="1"/>
  <c r="H1089" s="1"/>
  <c r="H1177" s="1"/>
  <c r="L120"/>
  <c r="L208" s="1"/>
  <c r="L296" s="1"/>
  <c r="L384" s="1"/>
  <c r="L472" s="1"/>
  <c r="L560" s="1"/>
  <c r="L648" s="1"/>
  <c r="L736" s="1"/>
  <c r="L824" s="1"/>
  <c r="L912" s="1"/>
  <c r="L1000" s="1"/>
  <c r="L1088" s="1"/>
  <c r="L1176" s="1"/>
  <c r="K120"/>
  <c r="K208" s="1"/>
  <c r="K296" s="1"/>
  <c r="K384" s="1"/>
  <c r="K472" s="1"/>
  <c r="K560" s="1"/>
  <c r="K648" s="1"/>
  <c r="K736" s="1"/>
  <c r="K824" s="1"/>
  <c r="K912" s="1"/>
  <c r="K1000" s="1"/>
  <c r="K1088" s="1"/>
  <c r="K1176" s="1"/>
  <c r="J120"/>
  <c r="J208" s="1"/>
  <c r="J296" s="1"/>
  <c r="J384" s="1"/>
  <c r="J472" s="1"/>
  <c r="J560" s="1"/>
  <c r="J648" s="1"/>
  <c r="J736" s="1"/>
  <c r="J824" s="1"/>
  <c r="J912" s="1"/>
  <c r="J1000" s="1"/>
  <c r="J1088" s="1"/>
  <c r="J1176" s="1"/>
  <c r="I120"/>
  <c r="I208" s="1"/>
  <c r="I296" s="1"/>
  <c r="I384" s="1"/>
  <c r="I472" s="1"/>
  <c r="I560" s="1"/>
  <c r="I648" s="1"/>
  <c r="I736" s="1"/>
  <c r="I824" s="1"/>
  <c r="I912" s="1"/>
  <c r="I1000" s="1"/>
  <c r="I1088" s="1"/>
  <c r="I1176" s="1"/>
  <c r="H120"/>
  <c r="H208" s="1"/>
  <c r="H296" s="1"/>
  <c r="H384" s="1"/>
  <c r="H472" s="1"/>
  <c r="H560" s="1"/>
  <c r="H648" s="1"/>
  <c r="H736" s="1"/>
  <c r="H824" s="1"/>
  <c r="H912" s="1"/>
  <c r="H1000" s="1"/>
  <c r="H1088" s="1"/>
  <c r="H1176" s="1"/>
  <c r="L119"/>
  <c r="L207" s="1"/>
  <c r="L295" s="1"/>
  <c r="L383" s="1"/>
  <c r="L471" s="1"/>
  <c r="L559" s="1"/>
  <c r="L647" s="1"/>
  <c r="L735" s="1"/>
  <c r="L823" s="1"/>
  <c r="L911" s="1"/>
  <c r="L999" s="1"/>
  <c r="L1087" s="1"/>
  <c r="L1175" s="1"/>
  <c r="K119"/>
  <c r="K207" s="1"/>
  <c r="K295" s="1"/>
  <c r="K383" s="1"/>
  <c r="K471" s="1"/>
  <c r="K559" s="1"/>
  <c r="K647" s="1"/>
  <c r="K735" s="1"/>
  <c r="K823" s="1"/>
  <c r="K911" s="1"/>
  <c r="K999" s="1"/>
  <c r="K1087" s="1"/>
  <c r="K1175" s="1"/>
  <c r="J119"/>
  <c r="J207" s="1"/>
  <c r="J295" s="1"/>
  <c r="J383" s="1"/>
  <c r="J471" s="1"/>
  <c r="J559" s="1"/>
  <c r="J647" s="1"/>
  <c r="J735" s="1"/>
  <c r="J823" s="1"/>
  <c r="J911" s="1"/>
  <c r="J999" s="1"/>
  <c r="J1087" s="1"/>
  <c r="J1175" s="1"/>
  <c r="I119"/>
  <c r="I207" s="1"/>
  <c r="I295" s="1"/>
  <c r="I383" s="1"/>
  <c r="I471" s="1"/>
  <c r="I559" s="1"/>
  <c r="I647" s="1"/>
  <c r="I735" s="1"/>
  <c r="I823" s="1"/>
  <c r="I911" s="1"/>
  <c r="I999" s="1"/>
  <c r="I1087" s="1"/>
  <c r="I1175" s="1"/>
  <c r="H119"/>
  <c r="H207" s="1"/>
  <c r="H295" s="1"/>
  <c r="H383" s="1"/>
  <c r="H471" s="1"/>
  <c r="H559" s="1"/>
  <c r="H647" s="1"/>
  <c r="H735" s="1"/>
  <c r="H823" s="1"/>
  <c r="H911" s="1"/>
  <c r="H999" s="1"/>
  <c r="H1087" s="1"/>
  <c r="H1175" s="1"/>
  <c r="M118"/>
  <c r="O118" s="1"/>
  <c r="L118"/>
  <c r="L206" s="1"/>
  <c r="L294" s="1"/>
  <c r="L382" s="1"/>
  <c r="L470" s="1"/>
  <c r="L558" s="1"/>
  <c r="L646" s="1"/>
  <c r="L734" s="1"/>
  <c r="L822" s="1"/>
  <c r="L910" s="1"/>
  <c r="L998" s="1"/>
  <c r="L1086" s="1"/>
  <c r="L1174" s="1"/>
  <c r="K118"/>
  <c r="K206" s="1"/>
  <c r="K294" s="1"/>
  <c r="K382" s="1"/>
  <c r="K470" s="1"/>
  <c r="K558" s="1"/>
  <c r="K646" s="1"/>
  <c r="K734" s="1"/>
  <c r="K822" s="1"/>
  <c r="K910" s="1"/>
  <c r="K998" s="1"/>
  <c r="K1086" s="1"/>
  <c r="K1174" s="1"/>
  <c r="J118"/>
  <c r="J206" s="1"/>
  <c r="J294" s="1"/>
  <c r="J382" s="1"/>
  <c r="J470" s="1"/>
  <c r="J558" s="1"/>
  <c r="J646" s="1"/>
  <c r="J734" s="1"/>
  <c r="J822" s="1"/>
  <c r="J910" s="1"/>
  <c r="J998" s="1"/>
  <c r="J1086" s="1"/>
  <c r="J1174" s="1"/>
  <c r="I118"/>
  <c r="I206" s="1"/>
  <c r="I294" s="1"/>
  <c r="I382" s="1"/>
  <c r="I470" s="1"/>
  <c r="I558" s="1"/>
  <c r="I646" s="1"/>
  <c r="I734" s="1"/>
  <c r="I822" s="1"/>
  <c r="I910" s="1"/>
  <c r="I998" s="1"/>
  <c r="I1086" s="1"/>
  <c r="I1174" s="1"/>
  <c r="H118"/>
  <c r="H206" s="1"/>
  <c r="H294" s="1"/>
  <c r="H382" s="1"/>
  <c r="H470" s="1"/>
  <c r="H558" s="1"/>
  <c r="H646" s="1"/>
  <c r="H734" s="1"/>
  <c r="H822" s="1"/>
  <c r="H910" s="1"/>
  <c r="H998" s="1"/>
  <c r="H1086" s="1"/>
  <c r="H1174" s="1"/>
  <c r="L117"/>
  <c r="L205" s="1"/>
  <c r="L293" s="1"/>
  <c r="L381" s="1"/>
  <c r="L469" s="1"/>
  <c r="L557" s="1"/>
  <c r="L645" s="1"/>
  <c r="L733" s="1"/>
  <c r="L821" s="1"/>
  <c r="L909" s="1"/>
  <c r="L997" s="1"/>
  <c r="L1085" s="1"/>
  <c r="L1173" s="1"/>
  <c r="K117"/>
  <c r="K205" s="1"/>
  <c r="K293" s="1"/>
  <c r="K381" s="1"/>
  <c r="K469" s="1"/>
  <c r="K557" s="1"/>
  <c r="K645" s="1"/>
  <c r="K733" s="1"/>
  <c r="K821" s="1"/>
  <c r="K909" s="1"/>
  <c r="K997" s="1"/>
  <c r="K1085" s="1"/>
  <c r="K1173" s="1"/>
  <c r="J117"/>
  <c r="J205" s="1"/>
  <c r="J293" s="1"/>
  <c r="J381" s="1"/>
  <c r="J469" s="1"/>
  <c r="J557" s="1"/>
  <c r="J645" s="1"/>
  <c r="J733" s="1"/>
  <c r="J821" s="1"/>
  <c r="J909" s="1"/>
  <c r="J997" s="1"/>
  <c r="J1085" s="1"/>
  <c r="J1173" s="1"/>
  <c r="I117"/>
  <c r="I205" s="1"/>
  <c r="I293" s="1"/>
  <c r="I381" s="1"/>
  <c r="I469" s="1"/>
  <c r="I557" s="1"/>
  <c r="I645" s="1"/>
  <c r="I733" s="1"/>
  <c r="I821" s="1"/>
  <c r="I909" s="1"/>
  <c r="I997" s="1"/>
  <c r="I1085" s="1"/>
  <c r="I1173" s="1"/>
  <c r="H117"/>
  <c r="H205" s="1"/>
  <c r="H293" s="1"/>
  <c r="H381" s="1"/>
  <c r="H469" s="1"/>
  <c r="H557" s="1"/>
  <c r="H645" s="1"/>
  <c r="H733" s="1"/>
  <c r="H821" s="1"/>
  <c r="H909" s="1"/>
  <c r="H997" s="1"/>
  <c r="H1085" s="1"/>
  <c r="H1173" s="1"/>
  <c r="L116"/>
  <c r="L204" s="1"/>
  <c r="L292" s="1"/>
  <c r="L380" s="1"/>
  <c r="L468" s="1"/>
  <c r="L556" s="1"/>
  <c r="L644" s="1"/>
  <c r="L732" s="1"/>
  <c r="L820" s="1"/>
  <c r="L908" s="1"/>
  <c r="L996" s="1"/>
  <c r="L1084" s="1"/>
  <c r="L1172" s="1"/>
  <c r="K116"/>
  <c r="K204" s="1"/>
  <c r="K292" s="1"/>
  <c r="K380" s="1"/>
  <c r="K468" s="1"/>
  <c r="K556" s="1"/>
  <c r="K644" s="1"/>
  <c r="K732" s="1"/>
  <c r="K820" s="1"/>
  <c r="K908" s="1"/>
  <c r="K996" s="1"/>
  <c r="K1084" s="1"/>
  <c r="K1172" s="1"/>
  <c r="J116"/>
  <c r="J204" s="1"/>
  <c r="J292" s="1"/>
  <c r="J380" s="1"/>
  <c r="J468" s="1"/>
  <c r="J556" s="1"/>
  <c r="J644" s="1"/>
  <c r="J732" s="1"/>
  <c r="J820" s="1"/>
  <c r="J908" s="1"/>
  <c r="J996" s="1"/>
  <c r="J1084" s="1"/>
  <c r="J1172" s="1"/>
  <c r="I116"/>
  <c r="I204" s="1"/>
  <c r="I292" s="1"/>
  <c r="I380" s="1"/>
  <c r="I468" s="1"/>
  <c r="I556" s="1"/>
  <c r="I644" s="1"/>
  <c r="I732" s="1"/>
  <c r="I820" s="1"/>
  <c r="I908" s="1"/>
  <c r="I996" s="1"/>
  <c r="I1084" s="1"/>
  <c r="I1172" s="1"/>
  <c r="H116"/>
  <c r="H204" s="1"/>
  <c r="H292" s="1"/>
  <c r="H380" s="1"/>
  <c r="H468" s="1"/>
  <c r="H556" s="1"/>
  <c r="H644" s="1"/>
  <c r="H732" s="1"/>
  <c r="H820" s="1"/>
  <c r="H908" s="1"/>
  <c r="H996" s="1"/>
  <c r="H1084" s="1"/>
  <c r="H1172" s="1"/>
  <c r="L115"/>
  <c r="L203" s="1"/>
  <c r="L291" s="1"/>
  <c r="L379" s="1"/>
  <c r="L467" s="1"/>
  <c r="L555" s="1"/>
  <c r="L643" s="1"/>
  <c r="L731" s="1"/>
  <c r="L819" s="1"/>
  <c r="L907" s="1"/>
  <c r="L995" s="1"/>
  <c r="L1083" s="1"/>
  <c r="L1171" s="1"/>
  <c r="K115"/>
  <c r="K203" s="1"/>
  <c r="K291" s="1"/>
  <c r="K379" s="1"/>
  <c r="K467" s="1"/>
  <c r="K555" s="1"/>
  <c r="K643" s="1"/>
  <c r="K731" s="1"/>
  <c r="K819" s="1"/>
  <c r="K907" s="1"/>
  <c r="K995" s="1"/>
  <c r="K1083" s="1"/>
  <c r="K1171" s="1"/>
  <c r="J115"/>
  <c r="J203" s="1"/>
  <c r="J291" s="1"/>
  <c r="J379" s="1"/>
  <c r="J467" s="1"/>
  <c r="J555" s="1"/>
  <c r="J643" s="1"/>
  <c r="J731" s="1"/>
  <c r="J819" s="1"/>
  <c r="J907" s="1"/>
  <c r="J995" s="1"/>
  <c r="J1083" s="1"/>
  <c r="J1171" s="1"/>
  <c r="I115"/>
  <c r="I203" s="1"/>
  <c r="I291" s="1"/>
  <c r="I379" s="1"/>
  <c r="I467" s="1"/>
  <c r="I555" s="1"/>
  <c r="I643" s="1"/>
  <c r="I731" s="1"/>
  <c r="I819" s="1"/>
  <c r="I907" s="1"/>
  <c r="I995" s="1"/>
  <c r="I1083" s="1"/>
  <c r="I1171" s="1"/>
  <c r="H115"/>
  <c r="H203" s="1"/>
  <c r="H291" s="1"/>
  <c r="H379" s="1"/>
  <c r="H467" s="1"/>
  <c r="H555" s="1"/>
  <c r="H643" s="1"/>
  <c r="H731" s="1"/>
  <c r="H819" s="1"/>
  <c r="H907" s="1"/>
  <c r="H995" s="1"/>
  <c r="H1083" s="1"/>
  <c r="H1171" s="1"/>
  <c r="L114"/>
  <c r="L202" s="1"/>
  <c r="L290" s="1"/>
  <c r="L378" s="1"/>
  <c r="L466" s="1"/>
  <c r="L554" s="1"/>
  <c r="L642" s="1"/>
  <c r="L730" s="1"/>
  <c r="L818" s="1"/>
  <c r="L906" s="1"/>
  <c r="L994" s="1"/>
  <c r="L1082" s="1"/>
  <c r="L1170" s="1"/>
  <c r="K114"/>
  <c r="K202" s="1"/>
  <c r="K290" s="1"/>
  <c r="K378" s="1"/>
  <c r="K466" s="1"/>
  <c r="K554" s="1"/>
  <c r="K642" s="1"/>
  <c r="K730" s="1"/>
  <c r="K818" s="1"/>
  <c r="K906" s="1"/>
  <c r="K994" s="1"/>
  <c r="K1082" s="1"/>
  <c r="K1170" s="1"/>
  <c r="J114"/>
  <c r="J202" s="1"/>
  <c r="J290" s="1"/>
  <c r="J378" s="1"/>
  <c r="J466" s="1"/>
  <c r="J554" s="1"/>
  <c r="J642" s="1"/>
  <c r="J730" s="1"/>
  <c r="J818" s="1"/>
  <c r="J906" s="1"/>
  <c r="J994" s="1"/>
  <c r="J1082" s="1"/>
  <c r="J1170" s="1"/>
  <c r="I114"/>
  <c r="I202" s="1"/>
  <c r="I290" s="1"/>
  <c r="I378" s="1"/>
  <c r="I466" s="1"/>
  <c r="I554" s="1"/>
  <c r="I642" s="1"/>
  <c r="I730" s="1"/>
  <c r="I818" s="1"/>
  <c r="I906" s="1"/>
  <c r="I994" s="1"/>
  <c r="I1082" s="1"/>
  <c r="I1170" s="1"/>
  <c r="H114"/>
  <c r="H202" s="1"/>
  <c r="H290" s="1"/>
  <c r="H378" s="1"/>
  <c r="H466" s="1"/>
  <c r="H554" s="1"/>
  <c r="H642" s="1"/>
  <c r="H730" s="1"/>
  <c r="H818" s="1"/>
  <c r="H906" s="1"/>
  <c r="H994" s="1"/>
  <c r="H1082" s="1"/>
  <c r="H1170" s="1"/>
  <c r="L113"/>
  <c r="L201" s="1"/>
  <c r="L289" s="1"/>
  <c r="L377" s="1"/>
  <c r="L465" s="1"/>
  <c r="L553" s="1"/>
  <c r="L641" s="1"/>
  <c r="L729" s="1"/>
  <c r="L817" s="1"/>
  <c r="L905" s="1"/>
  <c r="L993" s="1"/>
  <c r="L1081" s="1"/>
  <c r="L1169" s="1"/>
  <c r="K113"/>
  <c r="K201" s="1"/>
  <c r="K289" s="1"/>
  <c r="K377" s="1"/>
  <c r="K465" s="1"/>
  <c r="K553" s="1"/>
  <c r="K641" s="1"/>
  <c r="K729" s="1"/>
  <c r="K817" s="1"/>
  <c r="K905" s="1"/>
  <c r="K993" s="1"/>
  <c r="K1081" s="1"/>
  <c r="K1169" s="1"/>
  <c r="J113"/>
  <c r="J201" s="1"/>
  <c r="J289" s="1"/>
  <c r="J377" s="1"/>
  <c r="J465" s="1"/>
  <c r="J553" s="1"/>
  <c r="J641" s="1"/>
  <c r="J729" s="1"/>
  <c r="J817" s="1"/>
  <c r="J905" s="1"/>
  <c r="J993" s="1"/>
  <c r="J1081" s="1"/>
  <c r="J1169" s="1"/>
  <c r="I113"/>
  <c r="I201" s="1"/>
  <c r="I289" s="1"/>
  <c r="I377" s="1"/>
  <c r="I465" s="1"/>
  <c r="I553" s="1"/>
  <c r="I641" s="1"/>
  <c r="I729" s="1"/>
  <c r="I817" s="1"/>
  <c r="I905" s="1"/>
  <c r="I993" s="1"/>
  <c r="I1081" s="1"/>
  <c r="I1169" s="1"/>
  <c r="H113"/>
  <c r="H201" s="1"/>
  <c r="H289" s="1"/>
  <c r="H377" s="1"/>
  <c r="H465" s="1"/>
  <c r="H553" s="1"/>
  <c r="H641" s="1"/>
  <c r="H729" s="1"/>
  <c r="H817" s="1"/>
  <c r="H905" s="1"/>
  <c r="H993" s="1"/>
  <c r="H1081" s="1"/>
  <c r="H1169" s="1"/>
  <c r="N112"/>
  <c r="L112"/>
  <c r="L200" s="1"/>
  <c r="L288" s="1"/>
  <c r="L376" s="1"/>
  <c r="L464" s="1"/>
  <c r="L552" s="1"/>
  <c r="L640" s="1"/>
  <c r="L728" s="1"/>
  <c r="L816" s="1"/>
  <c r="L904" s="1"/>
  <c r="L992" s="1"/>
  <c r="L1080" s="1"/>
  <c r="L1168" s="1"/>
  <c r="K112"/>
  <c r="K200" s="1"/>
  <c r="K288" s="1"/>
  <c r="K376" s="1"/>
  <c r="K464" s="1"/>
  <c r="K552" s="1"/>
  <c r="K640" s="1"/>
  <c r="K728" s="1"/>
  <c r="K816" s="1"/>
  <c r="K904" s="1"/>
  <c r="K992" s="1"/>
  <c r="K1080" s="1"/>
  <c r="K1168" s="1"/>
  <c r="J112"/>
  <c r="J200" s="1"/>
  <c r="J288" s="1"/>
  <c r="J376" s="1"/>
  <c r="J464" s="1"/>
  <c r="J552" s="1"/>
  <c r="J640" s="1"/>
  <c r="J728" s="1"/>
  <c r="J816" s="1"/>
  <c r="J904" s="1"/>
  <c r="J992" s="1"/>
  <c r="J1080" s="1"/>
  <c r="J1168" s="1"/>
  <c r="I112"/>
  <c r="I200" s="1"/>
  <c r="I288" s="1"/>
  <c r="I376" s="1"/>
  <c r="I464" s="1"/>
  <c r="I552" s="1"/>
  <c r="I640" s="1"/>
  <c r="I728" s="1"/>
  <c r="I816" s="1"/>
  <c r="I904" s="1"/>
  <c r="I992" s="1"/>
  <c r="I1080" s="1"/>
  <c r="I1168" s="1"/>
  <c r="H112"/>
  <c r="H200" s="1"/>
  <c r="H288" s="1"/>
  <c r="H376" s="1"/>
  <c r="H464" s="1"/>
  <c r="H552" s="1"/>
  <c r="H640" s="1"/>
  <c r="H728" s="1"/>
  <c r="H816" s="1"/>
  <c r="H904" s="1"/>
  <c r="H992" s="1"/>
  <c r="H1080" s="1"/>
  <c r="H1168" s="1"/>
  <c r="N111"/>
  <c r="L111"/>
  <c r="L199" s="1"/>
  <c r="L287" s="1"/>
  <c r="L375" s="1"/>
  <c r="L463" s="1"/>
  <c r="L551" s="1"/>
  <c r="L639" s="1"/>
  <c r="L727" s="1"/>
  <c r="L815" s="1"/>
  <c r="L903" s="1"/>
  <c r="L991" s="1"/>
  <c r="L1079" s="1"/>
  <c r="L1167" s="1"/>
  <c r="K111"/>
  <c r="K199" s="1"/>
  <c r="K287" s="1"/>
  <c r="K375" s="1"/>
  <c r="K463" s="1"/>
  <c r="K551" s="1"/>
  <c r="K639" s="1"/>
  <c r="K727" s="1"/>
  <c r="K815" s="1"/>
  <c r="K903" s="1"/>
  <c r="K991" s="1"/>
  <c r="K1079" s="1"/>
  <c r="K1167" s="1"/>
  <c r="J111"/>
  <c r="J199" s="1"/>
  <c r="J287" s="1"/>
  <c r="J375" s="1"/>
  <c r="J463" s="1"/>
  <c r="J551" s="1"/>
  <c r="J639" s="1"/>
  <c r="J727" s="1"/>
  <c r="J815" s="1"/>
  <c r="J903" s="1"/>
  <c r="J991" s="1"/>
  <c r="J1079" s="1"/>
  <c r="J1167" s="1"/>
  <c r="I111"/>
  <c r="I199" s="1"/>
  <c r="I287" s="1"/>
  <c r="I375" s="1"/>
  <c r="I463" s="1"/>
  <c r="I551" s="1"/>
  <c r="I639" s="1"/>
  <c r="I727" s="1"/>
  <c r="I815" s="1"/>
  <c r="I903" s="1"/>
  <c r="I991" s="1"/>
  <c r="I1079" s="1"/>
  <c r="I1167" s="1"/>
  <c r="H111"/>
  <c r="H199" s="1"/>
  <c r="H287" s="1"/>
  <c r="H375" s="1"/>
  <c r="H463" s="1"/>
  <c r="H551" s="1"/>
  <c r="H639" s="1"/>
  <c r="H727" s="1"/>
  <c r="H815" s="1"/>
  <c r="H903" s="1"/>
  <c r="H991" s="1"/>
  <c r="H1079" s="1"/>
  <c r="H1167" s="1"/>
  <c r="N110"/>
  <c r="L110"/>
  <c r="L198" s="1"/>
  <c r="L286" s="1"/>
  <c r="L374" s="1"/>
  <c r="L462" s="1"/>
  <c r="L550" s="1"/>
  <c r="L638" s="1"/>
  <c r="L726" s="1"/>
  <c r="L814" s="1"/>
  <c r="L902" s="1"/>
  <c r="L990" s="1"/>
  <c r="L1078" s="1"/>
  <c r="L1166" s="1"/>
  <c r="K110"/>
  <c r="K198" s="1"/>
  <c r="K286" s="1"/>
  <c r="K374" s="1"/>
  <c r="K462" s="1"/>
  <c r="K550" s="1"/>
  <c r="K638" s="1"/>
  <c r="K726" s="1"/>
  <c r="K814" s="1"/>
  <c r="K902" s="1"/>
  <c r="K990" s="1"/>
  <c r="K1078" s="1"/>
  <c r="K1166" s="1"/>
  <c r="J110"/>
  <c r="J198" s="1"/>
  <c r="J286" s="1"/>
  <c r="J374" s="1"/>
  <c r="J462" s="1"/>
  <c r="J550" s="1"/>
  <c r="J638" s="1"/>
  <c r="J726" s="1"/>
  <c r="J814" s="1"/>
  <c r="J902" s="1"/>
  <c r="J990" s="1"/>
  <c r="J1078" s="1"/>
  <c r="J1166" s="1"/>
  <c r="I110"/>
  <c r="I198" s="1"/>
  <c r="I286" s="1"/>
  <c r="I374" s="1"/>
  <c r="I462" s="1"/>
  <c r="I550" s="1"/>
  <c r="I638" s="1"/>
  <c r="I726" s="1"/>
  <c r="I814" s="1"/>
  <c r="I902" s="1"/>
  <c r="I990" s="1"/>
  <c r="I1078" s="1"/>
  <c r="I1166" s="1"/>
  <c r="H110"/>
  <c r="H198" s="1"/>
  <c r="H286" s="1"/>
  <c r="H374" s="1"/>
  <c r="H462" s="1"/>
  <c r="H550" s="1"/>
  <c r="H638" s="1"/>
  <c r="H726" s="1"/>
  <c r="H814" s="1"/>
  <c r="H902" s="1"/>
  <c r="H990" s="1"/>
  <c r="H1078" s="1"/>
  <c r="H1166" s="1"/>
  <c r="N109"/>
  <c r="L109"/>
  <c r="L197" s="1"/>
  <c r="L285" s="1"/>
  <c r="L373" s="1"/>
  <c r="L461" s="1"/>
  <c r="L549" s="1"/>
  <c r="L637" s="1"/>
  <c r="L725" s="1"/>
  <c r="L813" s="1"/>
  <c r="L901" s="1"/>
  <c r="L989" s="1"/>
  <c r="L1077" s="1"/>
  <c r="L1165" s="1"/>
  <c r="K109"/>
  <c r="K197" s="1"/>
  <c r="K285" s="1"/>
  <c r="K373" s="1"/>
  <c r="K461" s="1"/>
  <c r="K549" s="1"/>
  <c r="K637" s="1"/>
  <c r="K725" s="1"/>
  <c r="K813" s="1"/>
  <c r="K901" s="1"/>
  <c r="K989" s="1"/>
  <c r="K1077" s="1"/>
  <c r="K1165" s="1"/>
  <c r="J109"/>
  <c r="J197" s="1"/>
  <c r="J285" s="1"/>
  <c r="J373" s="1"/>
  <c r="J461" s="1"/>
  <c r="J549" s="1"/>
  <c r="J637" s="1"/>
  <c r="J725" s="1"/>
  <c r="J813" s="1"/>
  <c r="J901" s="1"/>
  <c r="J989" s="1"/>
  <c r="J1077" s="1"/>
  <c r="J1165" s="1"/>
  <c r="I109"/>
  <c r="I197" s="1"/>
  <c r="I285" s="1"/>
  <c r="I373" s="1"/>
  <c r="I461" s="1"/>
  <c r="I549" s="1"/>
  <c r="I637" s="1"/>
  <c r="I725" s="1"/>
  <c r="I813" s="1"/>
  <c r="I901" s="1"/>
  <c r="I989" s="1"/>
  <c r="I1077" s="1"/>
  <c r="I1165" s="1"/>
  <c r="H109"/>
  <c r="H197" s="1"/>
  <c r="H285" s="1"/>
  <c r="H373" s="1"/>
  <c r="H461" s="1"/>
  <c r="H549" s="1"/>
  <c r="H637" s="1"/>
  <c r="H725" s="1"/>
  <c r="H813" s="1"/>
  <c r="H901" s="1"/>
  <c r="H989" s="1"/>
  <c r="H1077" s="1"/>
  <c r="H1165" s="1"/>
  <c r="N108"/>
  <c r="M108"/>
  <c r="O108" s="1"/>
  <c r="L108"/>
  <c r="L196" s="1"/>
  <c r="L284" s="1"/>
  <c r="L372" s="1"/>
  <c r="L460" s="1"/>
  <c r="L548" s="1"/>
  <c r="L636" s="1"/>
  <c r="L724" s="1"/>
  <c r="L812" s="1"/>
  <c r="L900" s="1"/>
  <c r="L988" s="1"/>
  <c r="L1076" s="1"/>
  <c r="L1164" s="1"/>
  <c r="K108"/>
  <c r="K196" s="1"/>
  <c r="K284" s="1"/>
  <c r="K372" s="1"/>
  <c r="K460" s="1"/>
  <c r="K548" s="1"/>
  <c r="K636" s="1"/>
  <c r="K724" s="1"/>
  <c r="K812" s="1"/>
  <c r="K900" s="1"/>
  <c r="K988" s="1"/>
  <c r="K1076" s="1"/>
  <c r="K1164" s="1"/>
  <c r="J108"/>
  <c r="J196" s="1"/>
  <c r="J284" s="1"/>
  <c r="J372" s="1"/>
  <c r="J460" s="1"/>
  <c r="J548" s="1"/>
  <c r="J636" s="1"/>
  <c r="J724" s="1"/>
  <c r="J812" s="1"/>
  <c r="J900" s="1"/>
  <c r="J988" s="1"/>
  <c r="J1076" s="1"/>
  <c r="J1164" s="1"/>
  <c r="I108"/>
  <c r="I196" s="1"/>
  <c r="I284" s="1"/>
  <c r="I372" s="1"/>
  <c r="I460" s="1"/>
  <c r="I548" s="1"/>
  <c r="I636" s="1"/>
  <c r="I724" s="1"/>
  <c r="I812" s="1"/>
  <c r="I900" s="1"/>
  <c r="I988" s="1"/>
  <c r="I1076" s="1"/>
  <c r="I1164" s="1"/>
  <c r="H108"/>
  <c r="H196" s="1"/>
  <c r="H284" s="1"/>
  <c r="H372" s="1"/>
  <c r="H460" s="1"/>
  <c r="H548" s="1"/>
  <c r="H636" s="1"/>
  <c r="H724" s="1"/>
  <c r="H812" s="1"/>
  <c r="H900" s="1"/>
  <c r="H988" s="1"/>
  <c r="H1076" s="1"/>
  <c r="H1164" s="1"/>
  <c r="N107"/>
  <c r="L107"/>
  <c r="L195" s="1"/>
  <c r="L283" s="1"/>
  <c r="L371" s="1"/>
  <c r="L459" s="1"/>
  <c r="L547" s="1"/>
  <c r="L635" s="1"/>
  <c r="L723" s="1"/>
  <c r="L811" s="1"/>
  <c r="L899" s="1"/>
  <c r="L987" s="1"/>
  <c r="L1075" s="1"/>
  <c r="L1163" s="1"/>
  <c r="K107"/>
  <c r="K195" s="1"/>
  <c r="K283" s="1"/>
  <c r="K371" s="1"/>
  <c r="K459" s="1"/>
  <c r="K547" s="1"/>
  <c r="K635" s="1"/>
  <c r="K723" s="1"/>
  <c r="K811" s="1"/>
  <c r="K899" s="1"/>
  <c r="K987" s="1"/>
  <c r="K1075" s="1"/>
  <c r="K1163" s="1"/>
  <c r="J107"/>
  <c r="J195" s="1"/>
  <c r="J283" s="1"/>
  <c r="J371" s="1"/>
  <c r="J459" s="1"/>
  <c r="J547" s="1"/>
  <c r="J635" s="1"/>
  <c r="J723" s="1"/>
  <c r="J811" s="1"/>
  <c r="J899" s="1"/>
  <c r="J987" s="1"/>
  <c r="J1075" s="1"/>
  <c r="J1163" s="1"/>
  <c r="I107"/>
  <c r="I195" s="1"/>
  <c r="I283" s="1"/>
  <c r="I371" s="1"/>
  <c r="I459" s="1"/>
  <c r="I547" s="1"/>
  <c r="I635" s="1"/>
  <c r="I723" s="1"/>
  <c r="I811" s="1"/>
  <c r="I899" s="1"/>
  <c r="I987" s="1"/>
  <c r="I1075" s="1"/>
  <c r="I1163" s="1"/>
  <c r="H107"/>
  <c r="H195" s="1"/>
  <c r="H283" s="1"/>
  <c r="H371" s="1"/>
  <c r="H459" s="1"/>
  <c r="H547" s="1"/>
  <c r="H635" s="1"/>
  <c r="H723" s="1"/>
  <c r="H811" s="1"/>
  <c r="H899" s="1"/>
  <c r="H987" s="1"/>
  <c r="H1075" s="1"/>
  <c r="H1163" s="1"/>
  <c r="N106"/>
  <c r="L106"/>
  <c r="L194" s="1"/>
  <c r="L282" s="1"/>
  <c r="L370" s="1"/>
  <c r="L458" s="1"/>
  <c r="L546" s="1"/>
  <c r="L634" s="1"/>
  <c r="L722" s="1"/>
  <c r="L810" s="1"/>
  <c r="L898" s="1"/>
  <c r="L986" s="1"/>
  <c r="L1074" s="1"/>
  <c r="L1162" s="1"/>
  <c r="K106"/>
  <c r="K194" s="1"/>
  <c r="K282" s="1"/>
  <c r="K370" s="1"/>
  <c r="K458" s="1"/>
  <c r="K546" s="1"/>
  <c r="K634" s="1"/>
  <c r="K722" s="1"/>
  <c r="K810" s="1"/>
  <c r="K898" s="1"/>
  <c r="K986" s="1"/>
  <c r="K1074" s="1"/>
  <c r="K1162" s="1"/>
  <c r="J106"/>
  <c r="J194" s="1"/>
  <c r="J282" s="1"/>
  <c r="J370" s="1"/>
  <c r="J458" s="1"/>
  <c r="J546" s="1"/>
  <c r="J634" s="1"/>
  <c r="J722" s="1"/>
  <c r="J810" s="1"/>
  <c r="J898" s="1"/>
  <c r="J986" s="1"/>
  <c r="J1074" s="1"/>
  <c r="J1162" s="1"/>
  <c r="I106"/>
  <c r="I194" s="1"/>
  <c r="I282" s="1"/>
  <c r="I370" s="1"/>
  <c r="I458" s="1"/>
  <c r="I546" s="1"/>
  <c r="I634" s="1"/>
  <c r="I722" s="1"/>
  <c r="I810" s="1"/>
  <c r="I898" s="1"/>
  <c r="I986" s="1"/>
  <c r="I1074" s="1"/>
  <c r="I1162" s="1"/>
  <c r="H106"/>
  <c r="H194" s="1"/>
  <c r="H282" s="1"/>
  <c r="H370" s="1"/>
  <c r="H458" s="1"/>
  <c r="H546" s="1"/>
  <c r="H634" s="1"/>
  <c r="H722" s="1"/>
  <c r="H810" s="1"/>
  <c r="H898" s="1"/>
  <c r="H986" s="1"/>
  <c r="H1074" s="1"/>
  <c r="H1162" s="1"/>
  <c r="N105"/>
  <c r="L105"/>
  <c r="L193" s="1"/>
  <c r="L281" s="1"/>
  <c r="L369" s="1"/>
  <c r="L457" s="1"/>
  <c r="L545" s="1"/>
  <c r="L633" s="1"/>
  <c r="L721" s="1"/>
  <c r="L809" s="1"/>
  <c r="L897" s="1"/>
  <c r="L985" s="1"/>
  <c r="L1073" s="1"/>
  <c r="L1161" s="1"/>
  <c r="K105"/>
  <c r="K193" s="1"/>
  <c r="K281" s="1"/>
  <c r="K369" s="1"/>
  <c r="K457" s="1"/>
  <c r="K545" s="1"/>
  <c r="K633" s="1"/>
  <c r="K721" s="1"/>
  <c r="K809" s="1"/>
  <c r="K897" s="1"/>
  <c r="K985" s="1"/>
  <c r="K1073" s="1"/>
  <c r="K1161" s="1"/>
  <c r="J105"/>
  <c r="J193" s="1"/>
  <c r="J281" s="1"/>
  <c r="J369" s="1"/>
  <c r="J457" s="1"/>
  <c r="J545" s="1"/>
  <c r="J633" s="1"/>
  <c r="J721" s="1"/>
  <c r="J809" s="1"/>
  <c r="J897" s="1"/>
  <c r="J985" s="1"/>
  <c r="J1073" s="1"/>
  <c r="J1161" s="1"/>
  <c r="I105"/>
  <c r="I193" s="1"/>
  <c r="I281" s="1"/>
  <c r="I369" s="1"/>
  <c r="I457" s="1"/>
  <c r="I545" s="1"/>
  <c r="I633" s="1"/>
  <c r="I721" s="1"/>
  <c r="I809" s="1"/>
  <c r="I897" s="1"/>
  <c r="I985" s="1"/>
  <c r="I1073" s="1"/>
  <c r="I1161" s="1"/>
  <c r="H105"/>
  <c r="H193" s="1"/>
  <c r="H281" s="1"/>
  <c r="H369" s="1"/>
  <c r="H457" s="1"/>
  <c r="H545" s="1"/>
  <c r="H633" s="1"/>
  <c r="H721" s="1"/>
  <c r="H809" s="1"/>
  <c r="H897" s="1"/>
  <c r="H985" s="1"/>
  <c r="H1073" s="1"/>
  <c r="H1161" s="1"/>
  <c r="N104"/>
  <c r="M104"/>
  <c r="O104" s="1"/>
  <c r="L104"/>
  <c r="L192" s="1"/>
  <c r="L280" s="1"/>
  <c r="L368" s="1"/>
  <c r="L456" s="1"/>
  <c r="L544" s="1"/>
  <c r="L632" s="1"/>
  <c r="L720" s="1"/>
  <c r="L808" s="1"/>
  <c r="L896" s="1"/>
  <c r="L984" s="1"/>
  <c r="L1072" s="1"/>
  <c r="L1160" s="1"/>
  <c r="K104"/>
  <c r="K192" s="1"/>
  <c r="K280" s="1"/>
  <c r="K368" s="1"/>
  <c r="K456" s="1"/>
  <c r="K544" s="1"/>
  <c r="K632" s="1"/>
  <c r="K720" s="1"/>
  <c r="K808" s="1"/>
  <c r="K896" s="1"/>
  <c r="K984" s="1"/>
  <c r="K1072" s="1"/>
  <c r="K1160" s="1"/>
  <c r="J104"/>
  <c r="J192" s="1"/>
  <c r="J280" s="1"/>
  <c r="J368" s="1"/>
  <c r="J456" s="1"/>
  <c r="J544" s="1"/>
  <c r="J632" s="1"/>
  <c r="J720" s="1"/>
  <c r="J808" s="1"/>
  <c r="J896" s="1"/>
  <c r="J984" s="1"/>
  <c r="J1072" s="1"/>
  <c r="J1160" s="1"/>
  <c r="I104"/>
  <c r="I192" s="1"/>
  <c r="I280" s="1"/>
  <c r="I368" s="1"/>
  <c r="I456" s="1"/>
  <c r="I544" s="1"/>
  <c r="I632" s="1"/>
  <c r="I720" s="1"/>
  <c r="I808" s="1"/>
  <c r="I896" s="1"/>
  <c r="I984" s="1"/>
  <c r="I1072" s="1"/>
  <c r="I1160" s="1"/>
  <c r="H104"/>
  <c r="H192" s="1"/>
  <c r="H280" s="1"/>
  <c r="H368" s="1"/>
  <c r="H456" s="1"/>
  <c r="H544" s="1"/>
  <c r="H632" s="1"/>
  <c r="H720" s="1"/>
  <c r="H808" s="1"/>
  <c r="H896" s="1"/>
  <c r="H984" s="1"/>
  <c r="H1072" s="1"/>
  <c r="H1160" s="1"/>
  <c r="N103"/>
  <c r="L103"/>
  <c r="L191" s="1"/>
  <c r="L279" s="1"/>
  <c r="L367" s="1"/>
  <c r="L455" s="1"/>
  <c r="L543" s="1"/>
  <c r="L631" s="1"/>
  <c r="L719" s="1"/>
  <c r="L807" s="1"/>
  <c r="L895" s="1"/>
  <c r="L983" s="1"/>
  <c r="L1071" s="1"/>
  <c r="L1159" s="1"/>
  <c r="K103"/>
  <c r="K191" s="1"/>
  <c r="K279" s="1"/>
  <c r="K367" s="1"/>
  <c r="K455" s="1"/>
  <c r="K543" s="1"/>
  <c r="K631" s="1"/>
  <c r="K719" s="1"/>
  <c r="K807" s="1"/>
  <c r="K895" s="1"/>
  <c r="K983" s="1"/>
  <c r="K1071" s="1"/>
  <c r="K1159" s="1"/>
  <c r="J103"/>
  <c r="J191" s="1"/>
  <c r="J279" s="1"/>
  <c r="J367" s="1"/>
  <c r="J455" s="1"/>
  <c r="J543" s="1"/>
  <c r="J631" s="1"/>
  <c r="J719" s="1"/>
  <c r="J807" s="1"/>
  <c r="J895" s="1"/>
  <c r="J983" s="1"/>
  <c r="J1071" s="1"/>
  <c r="J1159" s="1"/>
  <c r="I103"/>
  <c r="I191" s="1"/>
  <c r="I279" s="1"/>
  <c r="I367" s="1"/>
  <c r="I455" s="1"/>
  <c r="I543" s="1"/>
  <c r="I631" s="1"/>
  <c r="I719" s="1"/>
  <c r="I807" s="1"/>
  <c r="I895" s="1"/>
  <c r="I983" s="1"/>
  <c r="I1071" s="1"/>
  <c r="I1159" s="1"/>
  <c r="H103"/>
  <c r="H191" s="1"/>
  <c r="H279" s="1"/>
  <c r="H367" s="1"/>
  <c r="H455" s="1"/>
  <c r="H543" s="1"/>
  <c r="H631" s="1"/>
  <c r="H719" s="1"/>
  <c r="H807" s="1"/>
  <c r="H895" s="1"/>
  <c r="H983" s="1"/>
  <c r="H1071" s="1"/>
  <c r="H1159" s="1"/>
  <c r="N102"/>
  <c r="L102"/>
  <c r="L190" s="1"/>
  <c r="L278" s="1"/>
  <c r="L366" s="1"/>
  <c r="L454" s="1"/>
  <c r="L542" s="1"/>
  <c r="L630" s="1"/>
  <c r="L718" s="1"/>
  <c r="L806" s="1"/>
  <c r="L894" s="1"/>
  <c r="L982" s="1"/>
  <c r="L1070" s="1"/>
  <c r="L1158" s="1"/>
  <c r="K102"/>
  <c r="K190" s="1"/>
  <c r="K278" s="1"/>
  <c r="K366" s="1"/>
  <c r="K454" s="1"/>
  <c r="K542" s="1"/>
  <c r="K630" s="1"/>
  <c r="K718" s="1"/>
  <c r="K806" s="1"/>
  <c r="K894" s="1"/>
  <c r="K982" s="1"/>
  <c r="K1070" s="1"/>
  <c r="K1158" s="1"/>
  <c r="J102"/>
  <c r="J190" s="1"/>
  <c r="J278" s="1"/>
  <c r="J366" s="1"/>
  <c r="J454" s="1"/>
  <c r="J542" s="1"/>
  <c r="J630" s="1"/>
  <c r="J718" s="1"/>
  <c r="J806" s="1"/>
  <c r="J894" s="1"/>
  <c r="J982" s="1"/>
  <c r="J1070" s="1"/>
  <c r="J1158" s="1"/>
  <c r="I102"/>
  <c r="I190" s="1"/>
  <c r="I278" s="1"/>
  <c r="I366" s="1"/>
  <c r="I454" s="1"/>
  <c r="I542" s="1"/>
  <c r="I630" s="1"/>
  <c r="I718" s="1"/>
  <c r="I806" s="1"/>
  <c r="I894" s="1"/>
  <c r="I982" s="1"/>
  <c r="I1070" s="1"/>
  <c r="I1158" s="1"/>
  <c r="H102"/>
  <c r="H190" s="1"/>
  <c r="H278" s="1"/>
  <c r="H366" s="1"/>
  <c r="H454" s="1"/>
  <c r="H542" s="1"/>
  <c r="H630" s="1"/>
  <c r="H718" s="1"/>
  <c r="H806" s="1"/>
  <c r="H894" s="1"/>
  <c r="H982" s="1"/>
  <c r="H1070" s="1"/>
  <c r="H1158" s="1"/>
  <c r="N101"/>
  <c r="L101"/>
  <c r="L189" s="1"/>
  <c r="L277" s="1"/>
  <c r="L365" s="1"/>
  <c r="L453" s="1"/>
  <c r="L541" s="1"/>
  <c r="L629" s="1"/>
  <c r="L717" s="1"/>
  <c r="L805" s="1"/>
  <c r="L893" s="1"/>
  <c r="L981" s="1"/>
  <c r="L1069" s="1"/>
  <c r="L1157" s="1"/>
  <c r="K101"/>
  <c r="K189" s="1"/>
  <c r="K277" s="1"/>
  <c r="K365" s="1"/>
  <c r="K453" s="1"/>
  <c r="K541" s="1"/>
  <c r="K629" s="1"/>
  <c r="K717" s="1"/>
  <c r="K805" s="1"/>
  <c r="K893" s="1"/>
  <c r="K981" s="1"/>
  <c r="K1069" s="1"/>
  <c r="K1157" s="1"/>
  <c r="J101"/>
  <c r="J189" s="1"/>
  <c r="J277" s="1"/>
  <c r="J365" s="1"/>
  <c r="J453" s="1"/>
  <c r="J541" s="1"/>
  <c r="J629" s="1"/>
  <c r="J717" s="1"/>
  <c r="J805" s="1"/>
  <c r="J893" s="1"/>
  <c r="J981" s="1"/>
  <c r="J1069" s="1"/>
  <c r="J1157" s="1"/>
  <c r="I101"/>
  <c r="I189" s="1"/>
  <c r="I277" s="1"/>
  <c r="I365" s="1"/>
  <c r="I453" s="1"/>
  <c r="I541" s="1"/>
  <c r="I629" s="1"/>
  <c r="I717" s="1"/>
  <c r="I805" s="1"/>
  <c r="I893" s="1"/>
  <c r="I981" s="1"/>
  <c r="I1069" s="1"/>
  <c r="I1157" s="1"/>
  <c r="H101"/>
  <c r="H189" s="1"/>
  <c r="H277" s="1"/>
  <c r="H365" s="1"/>
  <c r="H453" s="1"/>
  <c r="H541" s="1"/>
  <c r="H629" s="1"/>
  <c r="H717" s="1"/>
  <c r="H805" s="1"/>
  <c r="H893" s="1"/>
  <c r="H981" s="1"/>
  <c r="H1069" s="1"/>
  <c r="H1157" s="1"/>
  <c r="N100"/>
  <c r="M100"/>
  <c r="O100" s="1"/>
  <c r="L100"/>
  <c r="L188" s="1"/>
  <c r="L276" s="1"/>
  <c r="L364" s="1"/>
  <c r="L452" s="1"/>
  <c r="L540" s="1"/>
  <c r="L628" s="1"/>
  <c r="L716" s="1"/>
  <c r="L804" s="1"/>
  <c r="L892" s="1"/>
  <c r="L980" s="1"/>
  <c r="L1068" s="1"/>
  <c r="L1156" s="1"/>
  <c r="K100"/>
  <c r="K188" s="1"/>
  <c r="K276" s="1"/>
  <c r="K364" s="1"/>
  <c r="K452" s="1"/>
  <c r="K540" s="1"/>
  <c r="K628" s="1"/>
  <c r="K716" s="1"/>
  <c r="K804" s="1"/>
  <c r="K892" s="1"/>
  <c r="K980" s="1"/>
  <c r="K1068" s="1"/>
  <c r="K1156" s="1"/>
  <c r="J100"/>
  <c r="J188" s="1"/>
  <c r="J276" s="1"/>
  <c r="J364" s="1"/>
  <c r="J452" s="1"/>
  <c r="J540" s="1"/>
  <c r="J628" s="1"/>
  <c r="J716" s="1"/>
  <c r="J804" s="1"/>
  <c r="J892" s="1"/>
  <c r="J980" s="1"/>
  <c r="J1068" s="1"/>
  <c r="J1156" s="1"/>
  <c r="I100"/>
  <c r="I188" s="1"/>
  <c r="I276" s="1"/>
  <c r="I364" s="1"/>
  <c r="I452" s="1"/>
  <c r="I540" s="1"/>
  <c r="I628" s="1"/>
  <c r="I716" s="1"/>
  <c r="I804" s="1"/>
  <c r="I892" s="1"/>
  <c r="I980" s="1"/>
  <c r="I1068" s="1"/>
  <c r="I1156" s="1"/>
  <c r="H100"/>
  <c r="H188" s="1"/>
  <c r="H276" s="1"/>
  <c r="H364" s="1"/>
  <c r="H452" s="1"/>
  <c r="H540" s="1"/>
  <c r="H628" s="1"/>
  <c r="H716" s="1"/>
  <c r="H804" s="1"/>
  <c r="H892" s="1"/>
  <c r="H980" s="1"/>
  <c r="H1068" s="1"/>
  <c r="H1156" s="1"/>
  <c r="N99"/>
  <c r="L99"/>
  <c r="L187" s="1"/>
  <c r="L275" s="1"/>
  <c r="L363" s="1"/>
  <c r="L451" s="1"/>
  <c r="L539" s="1"/>
  <c r="L627" s="1"/>
  <c r="L715" s="1"/>
  <c r="L803" s="1"/>
  <c r="L891" s="1"/>
  <c r="L979" s="1"/>
  <c r="L1067" s="1"/>
  <c r="L1155" s="1"/>
  <c r="K99"/>
  <c r="K187" s="1"/>
  <c r="K275" s="1"/>
  <c r="K363" s="1"/>
  <c r="K451" s="1"/>
  <c r="K539" s="1"/>
  <c r="K627" s="1"/>
  <c r="K715" s="1"/>
  <c r="K803" s="1"/>
  <c r="K891" s="1"/>
  <c r="K979" s="1"/>
  <c r="K1067" s="1"/>
  <c r="K1155" s="1"/>
  <c r="J99"/>
  <c r="J187" s="1"/>
  <c r="J275" s="1"/>
  <c r="J363" s="1"/>
  <c r="J451" s="1"/>
  <c r="J539" s="1"/>
  <c r="J627" s="1"/>
  <c r="J715" s="1"/>
  <c r="J803" s="1"/>
  <c r="J891" s="1"/>
  <c r="J979" s="1"/>
  <c r="J1067" s="1"/>
  <c r="J1155" s="1"/>
  <c r="I99"/>
  <c r="I187" s="1"/>
  <c r="I275" s="1"/>
  <c r="I363" s="1"/>
  <c r="I451" s="1"/>
  <c r="I539" s="1"/>
  <c r="I627" s="1"/>
  <c r="I715" s="1"/>
  <c r="I803" s="1"/>
  <c r="I891" s="1"/>
  <c r="I979" s="1"/>
  <c r="I1067" s="1"/>
  <c r="I1155" s="1"/>
  <c r="H99"/>
  <c r="H187" s="1"/>
  <c r="H275" s="1"/>
  <c r="H363" s="1"/>
  <c r="H451" s="1"/>
  <c r="H539" s="1"/>
  <c r="H627" s="1"/>
  <c r="H715" s="1"/>
  <c r="H803" s="1"/>
  <c r="H891" s="1"/>
  <c r="H979" s="1"/>
  <c r="H1067" s="1"/>
  <c r="H1155" s="1"/>
  <c r="N98"/>
  <c r="L98"/>
  <c r="L186" s="1"/>
  <c r="L274" s="1"/>
  <c r="L362" s="1"/>
  <c r="L450" s="1"/>
  <c r="L538" s="1"/>
  <c r="L626" s="1"/>
  <c r="L714" s="1"/>
  <c r="L802" s="1"/>
  <c r="L890" s="1"/>
  <c r="L978" s="1"/>
  <c r="L1066" s="1"/>
  <c r="L1154" s="1"/>
  <c r="K98"/>
  <c r="K186" s="1"/>
  <c r="K274" s="1"/>
  <c r="K362" s="1"/>
  <c r="K450" s="1"/>
  <c r="K538" s="1"/>
  <c r="K626" s="1"/>
  <c r="K714" s="1"/>
  <c r="K802" s="1"/>
  <c r="K890" s="1"/>
  <c r="K978" s="1"/>
  <c r="K1066" s="1"/>
  <c r="K1154" s="1"/>
  <c r="J98"/>
  <c r="J186" s="1"/>
  <c r="J274" s="1"/>
  <c r="J362" s="1"/>
  <c r="J450" s="1"/>
  <c r="J538" s="1"/>
  <c r="J626" s="1"/>
  <c r="J714" s="1"/>
  <c r="J802" s="1"/>
  <c r="J890" s="1"/>
  <c r="J978" s="1"/>
  <c r="J1066" s="1"/>
  <c r="J1154" s="1"/>
  <c r="I98"/>
  <c r="I186" s="1"/>
  <c r="I274" s="1"/>
  <c r="I362" s="1"/>
  <c r="I450" s="1"/>
  <c r="I538" s="1"/>
  <c r="I626" s="1"/>
  <c r="I714" s="1"/>
  <c r="I802" s="1"/>
  <c r="I890" s="1"/>
  <c r="I978" s="1"/>
  <c r="I1066" s="1"/>
  <c r="I1154" s="1"/>
  <c r="H98"/>
  <c r="H186" s="1"/>
  <c r="H274" s="1"/>
  <c r="H362" s="1"/>
  <c r="H450" s="1"/>
  <c r="H538" s="1"/>
  <c r="H626" s="1"/>
  <c r="H714" s="1"/>
  <c r="H802" s="1"/>
  <c r="H890" s="1"/>
  <c r="H978" s="1"/>
  <c r="H1066" s="1"/>
  <c r="H1154" s="1"/>
  <c r="N97"/>
  <c r="L97"/>
  <c r="L185" s="1"/>
  <c r="L273" s="1"/>
  <c r="L361" s="1"/>
  <c r="L449" s="1"/>
  <c r="L537" s="1"/>
  <c r="L625" s="1"/>
  <c r="L713" s="1"/>
  <c r="L801" s="1"/>
  <c r="L889" s="1"/>
  <c r="L977" s="1"/>
  <c r="L1065" s="1"/>
  <c r="L1153" s="1"/>
  <c r="K97"/>
  <c r="K185" s="1"/>
  <c r="K273" s="1"/>
  <c r="K361" s="1"/>
  <c r="K449" s="1"/>
  <c r="K537" s="1"/>
  <c r="K625" s="1"/>
  <c r="K713" s="1"/>
  <c r="K801" s="1"/>
  <c r="K889" s="1"/>
  <c r="K977" s="1"/>
  <c r="K1065" s="1"/>
  <c r="K1153" s="1"/>
  <c r="J97"/>
  <c r="J185" s="1"/>
  <c r="J273" s="1"/>
  <c r="J361" s="1"/>
  <c r="J449" s="1"/>
  <c r="J537" s="1"/>
  <c r="J625" s="1"/>
  <c r="J713" s="1"/>
  <c r="J801" s="1"/>
  <c r="J889" s="1"/>
  <c r="J977" s="1"/>
  <c r="J1065" s="1"/>
  <c r="J1153" s="1"/>
  <c r="I97"/>
  <c r="I185" s="1"/>
  <c r="I273" s="1"/>
  <c r="I361" s="1"/>
  <c r="I449" s="1"/>
  <c r="I537" s="1"/>
  <c r="I625" s="1"/>
  <c r="I713" s="1"/>
  <c r="I801" s="1"/>
  <c r="I889" s="1"/>
  <c r="I977" s="1"/>
  <c r="I1065" s="1"/>
  <c r="I1153" s="1"/>
  <c r="H97"/>
  <c r="H185" s="1"/>
  <c r="H273" s="1"/>
  <c r="H361" s="1"/>
  <c r="H449" s="1"/>
  <c r="H537" s="1"/>
  <c r="H625" s="1"/>
  <c r="H713" s="1"/>
  <c r="H801" s="1"/>
  <c r="H889" s="1"/>
  <c r="H977" s="1"/>
  <c r="H1065" s="1"/>
  <c r="H1153" s="1"/>
  <c r="N96"/>
  <c r="L96"/>
  <c r="L184" s="1"/>
  <c r="L272" s="1"/>
  <c r="L360" s="1"/>
  <c r="L448" s="1"/>
  <c r="L536" s="1"/>
  <c r="L624" s="1"/>
  <c r="L712" s="1"/>
  <c r="L800" s="1"/>
  <c r="L888" s="1"/>
  <c r="L976" s="1"/>
  <c r="L1064" s="1"/>
  <c r="L1152" s="1"/>
  <c r="K96"/>
  <c r="K184" s="1"/>
  <c r="K272" s="1"/>
  <c r="K360" s="1"/>
  <c r="K448" s="1"/>
  <c r="K536" s="1"/>
  <c r="K624" s="1"/>
  <c r="K712" s="1"/>
  <c r="K800" s="1"/>
  <c r="K888" s="1"/>
  <c r="K976" s="1"/>
  <c r="K1064" s="1"/>
  <c r="K1152" s="1"/>
  <c r="J96"/>
  <c r="J184" s="1"/>
  <c r="J272" s="1"/>
  <c r="J360" s="1"/>
  <c r="J448" s="1"/>
  <c r="J536" s="1"/>
  <c r="J624" s="1"/>
  <c r="J712" s="1"/>
  <c r="J800" s="1"/>
  <c r="J888" s="1"/>
  <c r="J976" s="1"/>
  <c r="J1064" s="1"/>
  <c r="J1152" s="1"/>
  <c r="I96"/>
  <c r="I184" s="1"/>
  <c r="I272" s="1"/>
  <c r="I360" s="1"/>
  <c r="I448" s="1"/>
  <c r="I536" s="1"/>
  <c r="I624" s="1"/>
  <c r="I712" s="1"/>
  <c r="I800" s="1"/>
  <c r="I888" s="1"/>
  <c r="I976" s="1"/>
  <c r="I1064" s="1"/>
  <c r="I1152" s="1"/>
  <c r="H96"/>
  <c r="H184" s="1"/>
  <c r="H272" s="1"/>
  <c r="H360" s="1"/>
  <c r="H448" s="1"/>
  <c r="H536" s="1"/>
  <c r="H624" s="1"/>
  <c r="H712" s="1"/>
  <c r="H800" s="1"/>
  <c r="H888" s="1"/>
  <c r="H976" s="1"/>
  <c r="H1064" s="1"/>
  <c r="H1152" s="1"/>
  <c r="N95"/>
  <c r="M95"/>
  <c r="O95" s="1"/>
  <c r="L95"/>
  <c r="L183" s="1"/>
  <c r="L271" s="1"/>
  <c r="L359" s="1"/>
  <c r="L447" s="1"/>
  <c r="L535" s="1"/>
  <c r="L623" s="1"/>
  <c r="L711" s="1"/>
  <c r="L799" s="1"/>
  <c r="L887" s="1"/>
  <c r="L975" s="1"/>
  <c r="L1063" s="1"/>
  <c r="L1151" s="1"/>
  <c r="K95"/>
  <c r="K183" s="1"/>
  <c r="K271" s="1"/>
  <c r="K359" s="1"/>
  <c r="K447" s="1"/>
  <c r="K535" s="1"/>
  <c r="K623" s="1"/>
  <c r="K711" s="1"/>
  <c r="K799" s="1"/>
  <c r="K887" s="1"/>
  <c r="K975" s="1"/>
  <c r="K1063" s="1"/>
  <c r="K1151" s="1"/>
  <c r="J95"/>
  <c r="J183" s="1"/>
  <c r="J271" s="1"/>
  <c r="J359" s="1"/>
  <c r="J447" s="1"/>
  <c r="J535" s="1"/>
  <c r="J623" s="1"/>
  <c r="J711" s="1"/>
  <c r="J799" s="1"/>
  <c r="J887" s="1"/>
  <c r="J975" s="1"/>
  <c r="J1063" s="1"/>
  <c r="J1151" s="1"/>
  <c r="I95"/>
  <c r="I183" s="1"/>
  <c r="I271" s="1"/>
  <c r="I359" s="1"/>
  <c r="I447" s="1"/>
  <c r="I535" s="1"/>
  <c r="I623" s="1"/>
  <c r="I711" s="1"/>
  <c r="I799" s="1"/>
  <c r="I887" s="1"/>
  <c r="I975" s="1"/>
  <c r="I1063" s="1"/>
  <c r="I1151" s="1"/>
  <c r="H95"/>
  <c r="H183" s="1"/>
  <c r="H271" s="1"/>
  <c r="H359" s="1"/>
  <c r="H447" s="1"/>
  <c r="H535" s="1"/>
  <c r="H623" s="1"/>
  <c r="H711" s="1"/>
  <c r="H799" s="1"/>
  <c r="H887" s="1"/>
  <c r="H975" s="1"/>
  <c r="H1063" s="1"/>
  <c r="H1151" s="1"/>
  <c r="N94"/>
  <c r="M94"/>
  <c r="O94" s="1"/>
  <c r="L94"/>
  <c r="L182" s="1"/>
  <c r="L270" s="1"/>
  <c r="L358" s="1"/>
  <c r="L446" s="1"/>
  <c r="L534" s="1"/>
  <c r="L622" s="1"/>
  <c r="L710" s="1"/>
  <c r="L798" s="1"/>
  <c r="L886" s="1"/>
  <c r="L974" s="1"/>
  <c r="L1062" s="1"/>
  <c r="L1150" s="1"/>
  <c r="K94"/>
  <c r="K182" s="1"/>
  <c r="K270" s="1"/>
  <c r="K358" s="1"/>
  <c r="K446" s="1"/>
  <c r="K534" s="1"/>
  <c r="K622" s="1"/>
  <c r="K710" s="1"/>
  <c r="K798" s="1"/>
  <c r="K886" s="1"/>
  <c r="K974" s="1"/>
  <c r="K1062" s="1"/>
  <c r="K1150" s="1"/>
  <c r="J94"/>
  <c r="J182" s="1"/>
  <c r="J270" s="1"/>
  <c r="J358" s="1"/>
  <c r="J446" s="1"/>
  <c r="J534" s="1"/>
  <c r="J622" s="1"/>
  <c r="J710" s="1"/>
  <c r="J798" s="1"/>
  <c r="J886" s="1"/>
  <c r="J974" s="1"/>
  <c r="J1062" s="1"/>
  <c r="J1150" s="1"/>
  <c r="I94"/>
  <c r="I182" s="1"/>
  <c r="I270" s="1"/>
  <c r="I358" s="1"/>
  <c r="I446" s="1"/>
  <c r="I534" s="1"/>
  <c r="I622" s="1"/>
  <c r="I710" s="1"/>
  <c r="I798" s="1"/>
  <c r="I886" s="1"/>
  <c r="I974" s="1"/>
  <c r="I1062" s="1"/>
  <c r="I1150" s="1"/>
  <c r="H94"/>
  <c r="H182" s="1"/>
  <c r="H270" s="1"/>
  <c r="H358" s="1"/>
  <c r="H446" s="1"/>
  <c r="H534" s="1"/>
  <c r="H622" s="1"/>
  <c r="H710" s="1"/>
  <c r="H798" s="1"/>
  <c r="H886" s="1"/>
  <c r="H974" s="1"/>
  <c r="H1062" s="1"/>
  <c r="H1150" s="1"/>
  <c r="N93"/>
  <c r="M93"/>
  <c r="O93" s="1"/>
  <c r="L93"/>
  <c r="L181" s="1"/>
  <c r="L269" s="1"/>
  <c r="L357" s="1"/>
  <c r="L445" s="1"/>
  <c r="L533" s="1"/>
  <c r="L621" s="1"/>
  <c r="L709" s="1"/>
  <c r="L797" s="1"/>
  <c r="L885" s="1"/>
  <c r="L973" s="1"/>
  <c r="L1061" s="1"/>
  <c r="L1149" s="1"/>
  <c r="K93"/>
  <c r="K181" s="1"/>
  <c r="K269" s="1"/>
  <c r="K357" s="1"/>
  <c r="K445" s="1"/>
  <c r="K533" s="1"/>
  <c r="K621" s="1"/>
  <c r="K709" s="1"/>
  <c r="K797" s="1"/>
  <c r="K885" s="1"/>
  <c r="K973" s="1"/>
  <c r="K1061" s="1"/>
  <c r="K1149" s="1"/>
  <c r="J93"/>
  <c r="J181" s="1"/>
  <c r="J269" s="1"/>
  <c r="J357" s="1"/>
  <c r="J445" s="1"/>
  <c r="J533" s="1"/>
  <c r="J621" s="1"/>
  <c r="J709" s="1"/>
  <c r="J797" s="1"/>
  <c r="J885" s="1"/>
  <c r="J973" s="1"/>
  <c r="J1061" s="1"/>
  <c r="J1149" s="1"/>
  <c r="I93"/>
  <c r="I181" s="1"/>
  <c r="I269" s="1"/>
  <c r="I357" s="1"/>
  <c r="I445" s="1"/>
  <c r="I533" s="1"/>
  <c r="I621" s="1"/>
  <c r="I709" s="1"/>
  <c r="I797" s="1"/>
  <c r="I885" s="1"/>
  <c r="I973" s="1"/>
  <c r="I1061" s="1"/>
  <c r="I1149" s="1"/>
  <c r="H93"/>
  <c r="H181" s="1"/>
  <c r="H269" s="1"/>
  <c r="H357" s="1"/>
  <c r="H445" s="1"/>
  <c r="H533" s="1"/>
  <c r="H621" s="1"/>
  <c r="H709" s="1"/>
  <c r="H797" s="1"/>
  <c r="H885" s="1"/>
  <c r="H973" s="1"/>
  <c r="H1061" s="1"/>
  <c r="H1149" s="1"/>
  <c r="N92"/>
  <c r="L92"/>
  <c r="L180" s="1"/>
  <c r="L268" s="1"/>
  <c r="L356" s="1"/>
  <c r="L444" s="1"/>
  <c r="L532" s="1"/>
  <c r="L620" s="1"/>
  <c r="L708" s="1"/>
  <c r="L796" s="1"/>
  <c r="L884" s="1"/>
  <c r="L972" s="1"/>
  <c r="L1060" s="1"/>
  <c r="L1148" s="1"/>
  <c r="K92"/>
  <c r="K180" s="1"/>
  <c r="K268" s="1"/>
  <c r="K356" s="1"/>
  <c r="K444" s="1"/>
  <c r="K532" s="1"/>
  <c r="K620" s="1"/>
  <c r="K708" s="1"/>
  <c r="K796" s="1"/>
  <c r="K884" s="1"/>
  <c r="K972" s="1"/>
  <c r="K1060" s="1"/>
  <c r="K1148" s="1"/>
  <c r="J92"/>
  <c r="J180" s="1"/>
  <c r="J268" s="1"/>
  <c r="J356" s="1"/>
  <c r="J444" s="1"/>
  <c r="J532" s="1"/>
  <c r="J620" s="1"/>
  <c r="J708" s="1"/>
  <c r="J796" s="1"/>
  <c r="J884" s="1"/>
  <c r="J972" s="1"/>
  <c r="J1060" s="1"/>
  <c r="J1148" s="1"/>
  <c r="I92"/>
  <c r="I180" s="1"/>
  <c r="I268" s="1"/>
  <c r="I356" s="1"/>
  <c r="I444" s="1"/>
  <c r="I532" s="1"/>
  <c r="I620" s="1"/>
  <c r="I708" s="1"/>
  <c r="I796" s="1"/>
  <c r="I884" s="1"/>
  <c r="I972" s="1"/>
  <c r="I1060" s="1"/>
  <c r="I1148" s="1"/>
  <c r="H92"/>
  <c r="H180" s="1"/>
  <c r="H268" s="1"/>
  <c r="H356" s="1"/>
  <c r="H444" s="1"/>
  <c r="H532" s="1"/>
  <c r="H620" s="1"/>
  <c r="H708" s="1"/>
  <c r="H796" s="1"/>
  <c r="H884" s="1"/>
  <c r="H972" s="1"/>
  <c r="H1060" s="1"/>
  <c r="H1148" s="1"/>
  <c r="N91"/>
  <c r="L91"/>
  <c r="L179" s="1"/>
  <c r="L267" s="1"/>
  <c r="L355" s="1"/>
  <c r="L443" s="1"/>
  <c r="L531" s="1"/>
  <c r="L619" s="1"/>
  <c r="L707" s="1"/>
  <c r="L795" s="1"/>
  <c r="L883" s="1"/>
  <c r="L971" s="1"/>
  <c r="L1059" s="1"/>
  <c r="L1147" s="1"/>
  <c r="K91"/>
  <c r="K179" s="1"/>
  <c r="K267" s="1"/>
  <c r="K355" s="1"/>
  <c r="K443" s="1"/>
  <c r="K531" s="1"/>
  <c r="K619" s="1"/>
  <c r="K707" s="1"/>
  <c r="K795" s="1"/>
  <c r="K883" s="1"/>
  <c r="K971" s="1"/>
  <c r="K1059" s="1"/>
  <c r="K1147" s="1"/>
  <c r="J91"/>
  <c r="J179" s="1"/>
  <c r="J267" s="1"/>
  <c r="J355" s="1"/>
  <c r="J443" s="1"/>
  <c r="J531" s="1"/>
  <c r="J619" s="1"/>
  <c r="J707" s="1"/>
  <c r="J795" s="1"/>
  <c r="J883" s="1"/>
  <c r="J971" s="1"/>
  <c r="J1059" s="1"/>
  <c r="J1147" s="1"/>
  <c r="I91"/>
  <c r="I179" s="1"/>
  <c r="I267" s="1"/>
  <c r="I355" s="1"/>
  <c r="I443" s="1"/>
  <c r="I531" s="1"/>
  <c r="I619" s="1"/>
  <c r="I707" s="1"/>
  <c r="I795" s="1"/>
  <c r="I883" s="1"/>
  <c r="I971" s="1"/>
  <c r="I1059" s="1"/>
  <c r="I1147" s="1"/>
  <c r="H91"/>
  <c r="H179" s="1"/>
  <c r="H267" s="1"/>
  <c r="H355" s="1"/>
  <c r="H443" s="1"/>
  <c r="H531" s="1"/>
  <c r="H619" s="1"/>
  <c r="H707" s="1"/>
  <c r="H795" s="1"/>
  <c r="H883" s="1"/>
  <c r="H971" s="1"/>
  <c r="H1059" s="1"/>
  <c r="H1147" s="1"/>
  <c r="M86"/>
  <c r="O86" s="1"/>
  <c r="M82"/>
  <c r="O82" s="1"/>
  <c r="M78"/>
  <c r="O78" s="1"/>
  <c r="M73"/>
  <c r="O73" s="1"/>
  <c r="M72"/>
  <c r="O72" s="1"/>
  <c r="M71"/>
  <c r="O71" s="1"/>
  <c r="N68"/>
  <c r="N90" s="1"/>
  <c r="M90" s="1"/>
  <c r="O90" s="1"/>
  <c r="M68"/>
  <c r="O68" s="1"/>
  <c r="N67"/>
  <c r="N89" s="1"/>
  <c r="M89" s="1"/>
  <c r="O89" s="1"/>
  <c r="M67"/>
  <c r="O67" s="1"/>
  <c r="N66"/>
  <c r="N88" s="1"/>
  <c r="M88" s="1"/>
  <c r="O88" s="1"/>
  <c r="M66"/>
  <c r="O66" s="1"/>
  <c r="N65"/>
  <c r="N87" s="1"/>
  <c r="M87" s="1"/>
  <c r="O87" s="1"/>
  <c r="N64"/>
  <c r="N86" s="1"/>
  <c r="M64"/>
  <c r="O64" s="1"/>
  <c r="N63"/>
  <c r="N85" s="1"/>
  <c r="M85" s="1"/>
  <c r="O85" s="1"/>
  <c r="N62"/>
  <c r="N84" s="1"/>
  <c r="M84" s="1"/>
  <c r="O84" s="1"/>
  <c r="N61"/>
  <c r="N83" s="1"/>
  <c r="M83" s="1"/>
  <c r="O83" s="1"/>
  <c r="N60"/>
  <c r="N82" s="1"/>
  <c r="M60"/>
  <c r="O60" s="1"/>
  <c r="N59"/>
  <c r="N81" s="1"/>
  <c r="M81" s="1"/>
  <c r="O81" s="1"/>
  <c r="N58"/>
  <c r="N80" s="1"/>
  <c r="M80" s="1"/>
  <c r="O80" s="1"/>
  <c r="N57"/>
  <c r="N79" s="1"/>
  <c r="M79" s="1"/>
  <c r="O79" s="1"/>
  <c r="N56"/>
  <c r="N78" s="1"/>
  <c r="M56"/>
  <c r="O56" s="1"/>
  <c r="N55"/>
  <c r="N77" s="1"/>
  <c r="M77" s="1"/>
  <c r="O77" s="1"/>
  <c r="N54"/>
  <c r="N76" s="1"/>
  <c r="M76" s="1"/>
  <c r="O76" s="1"/>
  <c r="N53"/>
  <c r="N75" s="1"/>
  <c r="M75" s="1"/>
  <c r="O75" s="1"/>
  <c r="N52"/>
  <c r="N74" s="1"/>
  <c r="M74" s="1"/>
  <c r="O74" s="1"/>
  <c r="M52"/>
  <c r="O52" s="1"/>
  <c r="N51"/>
  <c r="N73" s="1"/>
  <c r="N50"/>
  <c r="N72" s="1"/>
  <c r="N49"/>
  <c r="N71" s="1"/>
  <c r="N48"/>
  <c r="N70" s="1"/>
  <c r="M70" s="1"/>
  <c r="O70" s="1"/>
  <c r="M48"/>
  <c r="O48" s="1"/>
  <c r="N47"/>
  <c r="N69" s="1"/>
  <c r="M69" s="1"/>
  <c r="O69" s="1"/>
  <c r="M47"/>
  <c r="O47" s="1"/>
  <c r="M46"/>
  <c r="O46" s="1"/>
  <c r="N45"/>
  <c r="N133" s="1"/>
  <c r="N44"/>
  <c r="N132" s="1"/>
  <c r="N43"/>
  <c r="N131" s="1"/>
  <c r="N42"/>
  <c r="N130" s="1"/>
  <c r="M42"/>
  <c r="O42" s="1"/>
  <c r="N41"/>
  <c r="N129" s="1"/>
  <c r="N40"/>
  <c r="N128" s="1"/>
  <c r="N39"/>
  <c r="N127" s="1"/>
  <c r="N38"/>
  <c r="N126" s="1"/>
  <c r="M38"/>
  <c r="O38" s="1"/>
  <c r="N37"/>
  <c r="N125" s="1"/>
  <c r="N36"/>
  <c r="M36" s="1"/>
  <c r="O36" s="1"/>
  <c r="N35"/>
  <c r="N123" s="1"/>
  <c r="N34"/>
  <c r="N122" s="1"/>
  <c r="M34"/>
  <c r="O34" s="1"/>
  <c r="N33"/>
  <c r="N121" s="1"/>
  <c r="N32"/>
  <c r="N120" s="1"/>
  <c r="N31"/>
  <c r="N119" s="1"/>
  <c r="N30"/>
  <c r="N118" s="1"/>
  <c r="N29"/>
  <c r="N117" s="1"/>
  <c r="M29"/>
  <c r="O29" s="1"/>
  <c r="N28"/>
  <c r="N116" s="1"/>
  <c r="M28"/>
  <c r="O28" s="1"/>
  <c r="N27"/>
  <c r="N115" s="1"/>
  <c r="N26"/>
  <c r="M26" s="1"/>
  <c r="O26" s="1"/>
  <c r="N25"/>
  <c r="N113" s="1"/>
  <c r="M24"/>
  <c r="O24" s="1"/>
  <c r="M23"/>
  <c r="O23" s="1"/>
  <c r="M22"/>
  <c r="O22" s="1"/>
  <c r="M21"/>
  <c r="O21" s="1"/>
  <c r="M20"/>
  <c r="O20" s="1"/>
  <c r="M19"/>
  <c r="O19" s="1"/>
  <c r="M18"/>
  <c r="O18" s="1"/>
  <c r="M17"/>
  <c r="O17" s="1"/>
  <c r="M16"/>
  <c r="O16" s="1"/>
  <c r="M15"/>
  <c r="O15" s="1"/>
  <c r="M14"/>
  <c r="O14" s="1"/>
  <c r="M13"/>
  <c r="O13" s="1"/>
  <c r="M12"/>
  <c r="O12" s="1"/>
  <c r="M11"/>
  <c r="O11" s="1"/>
  <c r="M10"/>
  <c r="O10" s="1"/>
  <c r="M9"/>
  <c r="O9" s="1"/>
  <c r="M8"/>
  <c r="O8" s="1"/>
  <c r="M7"/>
  <c r="O7" s="1"/>
  <c r="M6"/>
  <c r="O6" s="1"/>
  <c r="M5"/>
  <c r="O5" s="1"/>
  <c r="M4"/>
  <c r="O4" s="1"/>
  <c r="M3"/>
  <c r="N435" l="1"/>
  <c r="N171"/>
  <c r="N438"/>
  <c r="N174"/>
  <c r="N137"/>
  <c r="M137" s="1"/>
  <c r="O137" s="1"/>
  <c r="N401"/>
  <c r="N140"/>
  <c r="N404"/>
  <c r="N406"/>
  <c r="N142"/>
  <c r="M105"/>
  <c r="O105" s="1"/>
  <c r="N413"/>
  <c r="N149"/>
  <c r="M107"/>
  <c r="O107" s="1"/>
  <c r="N415"/>
  <c r="N151"/>
  <c r="N442"/>
  <c r="N178"/>
  <c r="O286"/>
  <c r="O298"/>
  <c r="O328"/>
  <c r="O340"/>
  <c r="O386"/>
  <c r="O442"/>
  <c r="N423"/>
  <c r="N159"/>
  <c r="N161"/>
  <c r="N425"/>
  <c r="N429"/>
  <c r="N165"/>
  <c r="N402"/>
  <c r="N138"/>
  <c r="M101"/>
  <c r="O101" s="1"/>
  <c r="N145"/>
  <c r="N409"/>
  <c r="M103"/>
  <c r="O103" s="1"/>
  <c r="N411"/>
  <c r="N147"/>
  <c r="N416"/>
  <c r="N152"/>
  <c r="M154"/>
  <c r="O154" s="1"/>
  <c r="N418"/>
  <c r="N154"/>
  <c r="N420"/>
  <c r="N156"/>
  <c r="N437"/>
  <c r="N173"/>
  <c r="N440"/>
  <c r="N176"/>
  <c r="M27"/>
  <c r="O27" s="1"/>
  <c r="O214"/>
  <c r="O254"/>
  <c r="O292"/>
  <c r="N428"/>
  <c r="N164"/>
  <c r="N431"/>
  <c r="N167"/>
  <c r="N434"/>
  <c r="N170"/>
  <c r="N177"/>
  <c r="N441"/>
  <c r="M91"/>
  <c r="O91" s="1"/>
  <c r="P91" s="1"/>
  <c r="N399"/>
  <c r="N135"/>
  <c r="N424"/>
  <c r="N160"/>
  <c r="N427"/>
  <c r="N163"/>
  <c r="N430"/>
  <c r="N166"/>
  <c r="N403"/>
  <c r="N139"/>
  <c r="M97"/>
  <c r="O97" s="1"/>
  <c r="N405"/>
  <c r="N141"/>
  <c r="M99"/>
  <c r="O99" s="1"/>
  <c r="N407"/>
  <c r="N143"/>
  <c r="N148"/>
  <c r="N412"/>
  <c r="M106"/>
  <c r="O106" s="1"/>
  <c r="N414"/>
  <c r="N150"/>
  <c r="N421"/>
  <c r="N157"/>
  <c r="N426"/>
  <c r="N162"/>
  <c r="N169"/>
  <c r="N433"/>
  <c r="N436"/>
  <c r="N172"/>
  <c r="N439"/>
  <c r="N175"/>
  <c r="N400"/>
  <c r="N136"/>
  <c r="M136" s="1"/>
  <c r="O136" s="1"/>
  <c r="N408"/>
  <c r="N144"/>
  <c r="M146"/>
  <c r="O146" s="1"/>
  <c r="N410"/>
  <c r="N146"/>
  <c r="N153"/>
  <c r="N417"/>
  <c r="N419"/>
  <c r="N155"/>
  <c r="O296"/>
  <c r="O188"/>
  <c r="O200"/>
  <c r="O228"/>
  <c r="O242"/>
  <c r="O245"/>
  <c r="O266"/>
  <c r="O302"/>
  <c r="O406"/>
  <c r="O184"/>
  <c r="O198"/>
  <c r="O201"/>
  <c r="O210"/>
  <c r="O222"/>
  <c r="O240"/>
  <c r="O246"/>
  <c r="O264"/>
  <c r="O288"/>
  <c r="O300"/>
  <c r="O312"/>
  <c r="O330"/>
  <c r="O342"/>
  <c r="O3"/>
  <c r="P3" s="1"/>
  <c r="P4" s="1"/>
  <c r="P5" s="1"/>
  <c r="P6" s="1"/>
  <c r="P7" s="1"/>
  <c r="P8" s="1"/>
  <c r="P9" s="1"/>
  <c r="P10" s="1"/>
  <c r="P11" s="1"/>
  <c r="P12" s="1"/>
  <c r="P13" s="1"/>
  <c r="P14" s="1"/>
  <c r="P15" s="1"/>
  <c r="P16" s="1"/>
  <c r="P17" s="1"/>
  <c r="P18" s="1"/>
  <c r="P19" s="1"/>
  <c r="P20" s="1"/>
  <c r="P21" s="1"/>
  <c r="P22" s="1"/>
  <c r="P23" s="1"/>
  <c r="P24" s="1"/>
  <c r="M49"/>
  <c r="O49" s="1"/>
  <c r="M50"/>
  <c r="O50" s="1"/>
  <c r="M111"/>
  <c r="O111" s="1"/>
  <c r="M51"/>
  <c r="O51" s="1"/>
  <c r="M53"/>
  <c r="O53" s="1"/>
  <c r="M54"/>
  <c r="O54" s="1"/>
  <c r="M55"/>
  <c r="O55" s="1"/>
  <c r="M57"/>
  <c r="O57" s="1"/>
  <c r="M58"/>
  <c r="O58" s="1"/>
  <c r="M59"/>
  <c r="O59" s="1"/>
  <c r="M61"/>
  <c r="O61" s="1"/>
  <c r="M62"/>
  <c r="O62" s="1"/>
  <c r="M63"/>
  <c r="O63" s="1"/>
  <c r="M65"/>
  <c r="O65" s="1"/>
  <c r="M109"/>
  <c r="O109" s="1"/>
  <c r="N206"/>
  <c r="N250" s="1"/>
  <c r="N208"/>
  <c r="N252" s="1"/>
  <c r="M120"/>
  <c r="O120" s="1"/>
  <c r="M164"/>
  <c r="O164" s="1"/>
  <c r="N214"/>
  <c r="N258" s="1"/>
  <c r="N216"/>
  <c r="N260" s="1"/>
  <c r="M128"/>
  <c r="O128" s="1"/>
  <c r="M172"/>
  <c r="O172" s="1"/>
  <c r="N204"/>
  <c r="N248" s="1"/>
  <c r="M116"/>
  <c r="O116" s="1"/>
  <c r="M160"/>
  <c r="O160" s="1"/>
  <c r="N210"/>
  <c r="N254" s="1"/>
  <c r="N218"/>
  <c r="N262" s="1"/>
  <c r="N220"/>
  <c r="N264" s="1"/>
  <c r="N201"/>
  <c r="N245" s="1"/>
  <c r="M157"/>
  <c r="O157" s="1"/>
  <c r="N203"/>
  <c r="N247" s="1"/>
  <c r="M159"/>
  <c r="O159" s="1"/>
  <c r="N205"/>
  <c r="N249" s="1"/>
  <c r="M161"/>
  <c r="O161" s="1"/>
  <c r="N207"/>
  <c r="N251" s="1"/>
  <c r="M163"/>
  <c r="O163" s="1"/>
  <c r="N209"/>
  <c r="N253" s="1"/>
  <c r="M165"/>
  <c r="O165" s="1"/>
  <c r="N211"/>
  <c r="N255" s="1"/>
  <c r="M167"/>
  <c r="O167" s="1"/>
  <c r="N213"/>
  <c r="N257" s="1"/>
  <c r="M169"/>
  <c r="O169" s="1"/>
  <c r="N215"/>
  <c r="N259" s="1"/>
  <c r="M171"/>
  <c r="O171" s="1"/>
  <c r="N217"/>
  <c r="N261" s="1"/>
  <c r="M173"/>
  <c r="O173" s="1"/>
  <c r="N219"/>
  <c r="N263" s="1"/>
  <c r="M175"/>
  <c r="O175" s="1"/>
  <c r="N221"/>
  <c r="N265" s="1"/>
  <c r="M177"/>
  <c r="O177" s="1"/>
  <c r="N179"/>
  <c r="N223" s="1"/>
  <c r="M135"/>
  <c r="O135" s="1"/>
  <c r="N181"/>
  <c r="N225" s="1"/>
  <c r="N183"/>
  <c r="N227" s="1"/>
  <c r="N185"/>
  <c r="N229" s="1"/>
  <c r="M141"/>
  <c r="O141" s="1"/>
  <c r="N187"/>
  <c r="N231" s="1"/>
  <c r="M143"/>
  <c r="O143" s="1"/>
  <c r="N189"/>
  <c r="N233" s="1"/>
  <c r="M145"/>
  <c r="O145" s="1"/>
  <c r="N191"/>
  <c r="N235" s="1"/>
  <c r="M147"/>
  <c r="O147" s="1"/>
  <c r="N193"/>
  <c r="N237" s="1"/>
  <c r="M149"/>
  <c r="O149" s="1"/>
  <c r="N195"/>
  <c r="N239" s="1"/>
  <c r="M151"/>
  <c r="O151" s="1"/>
  <c r="N196"/>
  <c r="N240" s="1"/>
  <c r="M417"/>
  <c r="O417" s="1"/>
  <c r="N200"/>
  <c r="N244" s="1"/>
  <c r="M112"/>
  <c r="O112" s="1"/>
  <c r="N222"/>
  <c r="N266" s="1"/>
  <c r="P267"/>
  <c r="B355"/>
  <c r="B268"/>
  <c r="O268" s="1"/>
  <c r="B359"/>
  <c r="B272"/>
  <c r="B361"/>
  <c r="B274"/>
  <c r="B369"/>
  <c r="B370"/>
  <c r="B371"/>
  <c r="B372"/>
  <c r="O372" s="1"/>
  <c r="B375"/>
  <c r="B376"/>
  <c r="B378"/>
  <c r="B387"/>
  <c r="B388"/>
  <c r="B389"/>
  <c r="B390"/>
  <c r="O390" s="1"/>
  <c r="B395"/>
  <c r="B396"/>
  <c r="O396" s="1"/>
  <c r="B399"/>
  <c r="B400"/>
  <c r="B401"/>
  <c r="B402"/>
  <c r="O402" s="1"/>
  <c r="B403"/>
  <c r="B404"/>
  <c r="B409"/>
  <c r="B410"/>
  <c r="O410" s="1"/>
  <c r="B411"/>
  <c r="B412"/>
  <c r="O412" s="1"/>
  <c r="B417"/>
  <c r="B418"/>
  <c r="B421"/>
  <c r="B423"/>
  <c r="B424"/>
  <c r="B425"/>
  <c r="O425" s="1"/>
  <c r="B426"/>
  <c r="B427"/>
  <c r="B428"/>
  <c r="B429"/>
  <c r="B430"/>
  <c r="O430" s="1"/>
  <c r="B435"/>
  <c r="B436"/>
  <c r="B437"/>
  <c r="B438"/>
  <c r="O438" s="1"/>
  <c r="B441"/>
  <c r="B442"/>
  <c r="M92"/>
  <c r="M96"/>
  <c r="O96" s="1"/>
  <c r="M98"/>
  <c r="O98" s="1"/>
  <c r="M102"/>
  <c r="O102" s="1"/>
  <c r="N114"/>
  <c r="M119"/>
  <c r="O119" s="1"/>
  <c r="M121"/>
  <c r="O121" s="1"/>
  <c r="N124"/>
  <c r="M127"/>
  <c r="O127" s="1"/>
  <c r="M129"/>
  <c r="O129" s="1"/>
  <c r="M133"/>
  <c r="O133" s="1"/>
  <c r="M156"/>
  <c r="O156" s="1"/>
  <c r="N182"/>
  <c r="N226" s="1"/>
  <c r="N184"/>
  <c r="N228" s="1"/>
  <c r="M400"/>
  <c r="M404"/>
  <c r="O404" s="1"/>
  <c r="M584"/>
  <c r="N190"/>
  <c r="N234" s="1"/>
  <c r="N192"/>
  <c r="N236" s="1"/>
  <c r="N194"/>
  <c r="N238" s="1"/>
  <c r="N198"/>
  <c r="N242" s="1"/>
  <c r="M110"/>
  <c r="O110" s="1"/>
  <c r="M419"/>
  <c r="O419" s="1"/>
  <c r="B357"/>
  <c r="B270"/>
  <c r="B363"/>
  <c r="B276"/>
  <c r="O276" s="1"/>
  <c r="B365"/>
  <c r="B366"/>
  <c r="O366" s="1"/>
  <c r="B367"/>
  <c r="B368"/>
  <c r="O368" s="1"/>
  <c r="B373"/>
  <c r="B374"/>
  <c r="B377"/>
  <c r="B379"/>
  <c r="B380"/>
  <c r="B381"/>
  <c r="O381" s="1"/>
  <c r="B382"/>
  <c r="B383"/>
  <c r="B384"/>
  <c r="B385"/>
  <c r="B386"/>
  <c r="B391"/>
  <c r="B392"/>
  <c r="B393"/>
  <c r="B394"/>
  <c r="O394" s="1"/>
  <c r="B397"/>
  <c r="B398"/>
  <c r="O398" s="1"/>
  <c r="B405"/>
  <c r="B406"/>
  <c r="B407"/>
  <c r="B408"/>
  <c r="O408" s="1"/>
  <c r="B413"/>
  <c r="B414"/>
  <c r="B415"/>
  <c r="B416"/>
  <c r="O416" s="1"/>
  <c r="B419"/>
  <c r="B420"/>
  <c r="B422"/>
  <c r="B431"/>
  <c r="B432"/>
  <c r="B433"/>
  <c r="B434"/>
  <c r="O434" s="1"/>
  <c r="B439"/>
  <c r="B440"/>
  <c r="O440" s="1"/>
  <c r="M25"/>
  <c r="O25" s="1"/>
  <c r="M30"/>
  <c r="O30" s="1"/>
  <c r="M31"/>
  <c r="O31" s="1"/>
  <c r="M32"/>
  <c r="O32" s="1"/>
  <c r="M33"/>
  <c r="O33" s="1"/>
  <c r="M35"/>
  <c r="O35" s="1"/>
  <c r="M37"/>
  <c r="O37" s="1"/>
  <c r="M39"/>
  <c r="O39" s="1"/>
  <c r="M40"/>
  <c r="O40" s="1"/>
  <c r="M41"/>
  <c r="O41" s="1"/>
  <c r="M43"/>
  <c r="O43" s="1"/>
  <c r="M44"/>
  <c r="O44" s="1"/>
  <c r="M45"/>
  <c r="O45" s="1"/>
  <c r="M113"/>
  <c r="O113" s="1"/>
  <c r="M115"/>
  <c r="O115" s="1"/>
  <c r="M117"/>
  <c r="O117" s="1"/>
  <c r="M123"/>
  <c r="O123" s="1"/>
  <c r="M125"/>
  <c r="O125" s="1"/>
  <c r="M131"/>
  <c r="O131" s="1"/>
  <c r="M140"/>
  <c r="O140" s="1"/>
  <c r="M142"/>
  <c r="O142" s="1"/>
  <c r="M150"/>
  <c r="O150" s="1"/>
  <c r="N180"/>
  <c r="N224" s="1"/>
  <c r="N186"/>
  <c r="N230" s="1"/>
  <c r="N188"/>
  <c r="N232" s="1"/>
  <c r="M153"/>
  <c r="O153" s="1"/>
  <c r="M155"/>
  <c r="O155" s="1"/>
  <c r="N197"/>
  <c r="N241" s="1"/>
  <c r="N199"/>
  <c r="N243" s="1"/>
  <c r="N168" l="1"/>
  <c r="N432"/>
  <c r="O400"/>
  <c r="N422"/>
  <c r="N158"/>
  <c r="O92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105" s="1"/>
  <c r="P106" s="1"/>
  <c r="P107" s="1"/>
  <c r="P108" s="1"/>
  <c r="P109" s="1"/>
  <c r="P110" s="1"/>
  <c r="P111" s="1"/>
  <c r="P112" s="1"/>
  <c r="P113" s="1"/>
  <c r="P25"/>
  <c r="P26" s="1"/>
  <c r="P27" s="1"/>
  <c r="P28" s="1"/>
  <c r="P29" s="1"/>
  <c r="P30" s="1"/>
  <c r="P31" s="1"/>
  <c r="P32" s="1"/>
  <c r="P33" s="1"/>
  <c r="P34" s="1"/>
  <c r="P35" s="1"/>
  <c r="P36" s="1"/>
  <c r="P37" s="1"/>
  <c r="P38" s="1"/>
  <c r="P39" s="1"/>
  <c r="P40" s="1"/>
  <c r="P41" s="1"/>
  <c r="P42" s="1"/>
  <c r="P43" s="1"/>
  <c r="P44" s="1"/>
  <c r="P45" s="1"/>
  <c r="P46" s="1"/>
  <c r="P47" s="1"/>
  <c r="P48" s="1"/>
  <c r="P49" s="1"/>
  <c r="P50" s="1"/>
  <c r="P51" s="1"/>
  <c r="P52" s="1"/>
  <c r="P53" s="1"/>
  <c r="P54" s="1"/>
  <c r="P55" s="1"/>
  <c r="P56" s="1"/>
  <c r="P57" s="1"/>
  <c r="P58" s="1"/>
  <c r="P59" s="1"/>
  <c r="P60" s="1"/>
  <c r="P61" s="1"/>
  <c r="P62" s="1"/>
  <c r="P63" s="1"/>
  <c r="P64" s="1"/>
  <c r="P65" s="1"/>
  <c r="P66" s="1"/>
  <c r="P67" s="1"/>
  <c r="P68" s="1"/>
  <c r="P69" s="1"/>
  <c r="P70" s="1"/>
  <c r="P71" s="1"/>
  <c r="P72" s="1"/>
  <c r="P73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C81" i="1" s="1"/>
  <c r="M199" i="3"/>
  <c r="O199" s="1"/>
  <c r="N287"/>
  <c r="N331" s="1"/>
  <c r="M243"/>
  <c r="O243" s="1"/>
  <c r="M197"/>
  <c r="O197" s="1"/>
  <c r="N285"/>
  <c r="N329" s="1"/>
  <c r="M241"/>
  <c r="O241" s="1"/>
  <c r="N274"/>
  <c r="N318" s="1"/>
  <c r="M230"/>
  <c r="O230" s="1"/>
  <c r="M186"/>
  <c r="O186" s="1"/>
  <c r="B527"/>
  <c r="B521"/>
  <c r="B519"/>
  <c r="B507"/>
  <c r="B503"/>
  <c r="B501"/>
  <c r="B495"/>
  <c r="B493"/>
  <c r="B485"/>
  <c r="B481"/>
  <c r="B479"/>
  <c r="B473"/>
  <c r="B471"/>
  <c r="B469"/>
  <c r="B467"/>
  <c r="O467" s="1"/>
  <c r="B465"/>
  <c r="B461"/>
  <c r="B455"/>
  <c r="B453"/>
  <c r="B451"/>
  <c r="B445"/>
  <c r="M418"/>
  <c r="O418" s="1"/>
  <c r="O414"/>
  <c r="M588"/>
  <c r="N270"/>
  <c r="N314" s="1"/>
  <c r="M226"/>
  <c r="O226" s="1"/>
  <c r="M182"/>
  <c r="O182" s="1"/>
  <c r="N202"/>
  <c r="N246" s="1"/>
  <c r="M114"/>
  <c r="M158"/>
  <c r="O158" s="1"/>
  <c r="B530"/>
  <c r="B526"/>
  <c r="B524"/>
  <c r="B518"/>
  <c r="B516"/>
  <c r="B514"/>
  <c r="B512"/>
  <c r="B506"/>
  <c r="O506" s="1"/>
  <c r="B500"/>
  <c r="O500" s="1"/>
  <c r="B498"/>
  <c r="B492"/>
  <c r="B490"/>
  <c r="B488"/>
  <c r="B484"/>
  <c r="B478"/>
  <c r="B476"/>
  <c r="B466"/>
  <c r="B464"/>
  <c r="O464" s="1"/>
  <c r="B460"/>
  <c r="O460" s="1"/>
  <c r="B458"/>
  <c r="B362"/>
  <c r="O362" s="1"/>
  <c r="B360"/>
  <c r="B356"/>
  <c r="N288"/>
  <c r="N332" s="1"/>
  <c r="N284"/>
  <c r="N328" s="1"/>
  <c r="M415"/>
  <c r="O415" s="1"/>
  <c r="M193"/>
  <c r="O193" s="1"/>
  <c r="N281"/>
  <c r="N325" s="1"/>
  <c r="M237"/>
  <c r="O237" s="1"/>
  <c r="M411"/>
  <c r="O411" s="1"/>
  <c r="M189"/>
  <c r="O189" s="1"/>
  <c r="N277"/>
  <c r="N321" s="1"/>
  <c r="M233"/>
  <c r="O233" s="1"/>
  <c r="M407"/>
  <c r="O407" s="1"/>
  <c r="N273"/>
  <c r="N317" s="1"/>
  <c r="M229"/>
  <c r="O229" s="1"/>
  <c r="M185"/>
  <c r="O185" s="1"/>
  <c r="M403"/>
  <c r="O403" s="1"/>
  <c r="N269"/>
  <c r="N313" s="1"/>
  <c r="M225"/>
  <c r="O225" s="1"/>
  <c r="M181"/>
  <c r="O181" s="1"/>
  <c r="M399"/>
  <c r="O399" s="1"/>
  <c r="M221"/>
  <c r="O221" s="1"/>
  <c r="N309"/>
  <c r="N353" s="1"/>
  <c r="M265"/>
  <c r="O265" s="1"/>
  <c r="M439"/>
  <c r="O439" s="1"/>
  <c r="M217"/>
  <c r="O217" s="1"/>
  <c r="N305"/>
  <c r="N349" s="1"/>
  <c r="M261"/>
  <c r="O261" s="1"/>
  <c r="M435"/>
  <c r="O435" s="1"/>
  <c r="M213"/>
  <c r="O213" s="1"/>
  <c r="N301"/>
  <c r="N345" s="1"/>
  <c r="M257"/>
  <c r="O257" s="1"/>
  <c r="M431"/>
  <c r="O431" s="1"/>
  <c r="M209"/>
  <c r="O209" s="1"/>
  <c r="N297"/>
  <c r="N341" s="1"/>
  <c r="M253"/>
  <c r="O253" s="1"/>
  <c r="M427"/>
  <c r="O427" s="1"/>
  <c r="M205"/>
  <c r="O205" s="1"/>
  <c r="N293"/>
  <c r="N337" s="1"/>
  <c r="M249"/>
  <c r="O249" s="1"/>
  <c r="M423"/>
  <c r="O423" s="1"/>
  <c r="N289"/>
  <c r="N333" s="1"/>
  <c r="N308"/>
  <c r="N352" s="1"/>
  <c r="M526"/>
  <c r="O526" s="1"/>
  <c r="N298"/>
  <c r="N342" s="1"/>
  <c r="N292"/>
  <c r="N336" s="1"/>
  <c r="M248"/>
  <c r="O248" s="1"/>
  <c r="M204"/>
  <c r="O204" s="1"/>
  <c r="N304"/>
  <c r="N348" s="1"/>
  <c r="M260"/>
  <c r="O260" s="1"/>
  <c r="O216"/>
  <c r="M522"/>
  <c r="O522" s="1"/>
  <c r="M428"/>
  <c r="O428" s="1"/>
  <c r="N294"/>
  <c r="N338" s="1"/>
  <c r="M250"/>
  <c r="O250" s="1"/>
  <c r="M206"/>
  <c r="O206" s="1"/>
  <c r="P268"/>
  <c r="N276"/>
  <c r="N320" s="1"/>
  <c r="N268"/>
  <c r="N312" s="1"/>
  <c r="M224"/>
  <c r="O224" s="1"/>
  <c r="M180"/>
  <c r="O180" s="1"/>
  <c r="B528"/>
  <c r="B522"/>
  <c r="B520"/>
  <c r="B510"/>
  <c r="B508"/>
  <c r="O508" s="1"/>
  <c r="B504"/>
  <c r="O504" s="1"/>
  <c r="B502"/>
  <c r="B496"/>
  <c r="O496" s="1"/>
  <c r="B494"/>
  <c r="B486"/>
  <c r="B482"/>
  <c r="B480"/>
  <c r="B474"/>
  <c r="B472"/>
  <c r="B470"/>
  <c r="B468"/>
  <c r="B462"/>
  <c r="O462" s="1"/>
  <c r="B456"/>
  <c r="O456" s="1"/>
  <c r="B454"/>
  <c r="B364"/>
  <c r="O364" s="1"/>
  <c r="B358"/>
  <c r="O358" s="1"/>
  <c r="N286"/>
  <c r="N330" s="1"/>
  <c r="N282"/>
  <c r="N326" s="1"/>
  <c r="M238"/>
  <c r="O238" s="1"/>
  <c r="M194"/>
  <c r="O194" s="1"/>
  <c r="N280"/>
  <c r="N324" s="1"/>
  <c r="N278"/>
  <c r="N322" s="1"/>
  <c r="M234"/>
  <c r="O234" s="1"/>
  <c r="M190"/>
  <c r="O190" s="1"/>
  <c r="N272"/>
  <c r="N316" s="1"/>
  <c r="N212"/>
  <c r="N256" s="1"/>
  <c r="M124"/>
  <c r="O124" s="1"/>
  <c r="M168"/>
  <c r="O168" s="1"/>
  <c r="B529"/>
  <c r="B525"/>
  <c r="B523"/>
  <c r="B517"/>
  <c r="B515"/>
  <c r="B513"/>
  <c r="B511"/>
  <c r="O511" s="1"/>
  <c r="B509"/>
  <c r="B505"/>
  <c r="B499"/>
  <c r="B497"/>
  <c r="B491"/>
  <c r="O491" s="1"/>
  <c r="B489"/>
  <c r="B487"/>
  <c r="B483"/>
  <c r="B477"/>
  <c r="B475"/>
  <c r="B463"/>
  <c r="B459"/>
  <c r="B457"/>
  <c r="B449"/>
  <c r="B447"/>
  <c r="O447" s="1"/>
  <c r="B443"/>
  <c r="N310"/>
  <c r="N354" s="1"/>
  <c r="M420"/>
  <c r="O420" s="1"/>
  <c r="M592"/>
  <c r="M195"/>
  <c r="O195" s="1"/>
  <c r="N283"/>
  <c r="N327" s="1"/>
  <c r="M239"/>
  <c r="O239" s="1"/>
  <c r="M413"/>
  <c r="O413" s="1"/>
  <c r="M191"/>
  <c r="O191" s="1"/>
  <c r="N279"/>
  <c r="N323" s="1"/>
  <c r="M235"/>
  <c r="O235" s="1"/>
  <c r="O409"/>
  <c r="N275"/>
  <c r="N319" s="1"/>
  <c r="M231"/>
  <c r="O231" s="1"/>
  <c r="M187"/>
  <c r="O187" s="1"/>
  <c r="O405"/>
  <c r="N271"/>
  <c r="N315" s="1"/>
  <c r="M227"/>
  <c r="O227" s="1"/>
  <c r="M183"/>
  <c r="O183" s="1"/>
  <c r="M401"/>
  <c r="O401" s="1"/>
  <c r="N267"/>
  <c r="N311" s="1"/>
  <c r="M223"/>
  <c r="O223" s="1"/>
  <c r="M179"/>
  <c r="M441"/>
  <c r="O441" s="1"/>
  <c r="M219"/>
  <c r="O219" s="1"/>
  <c r="N307"/>
  <c r="N351" s="1"/>
  <c r="M263"/>
  <c r="O263" s="1"/>
  <c r="M437"/>
  <c r="O437" s="1"/>
  <c r="M215"/>
  <c r="O215" s="1"/>
  <c r="N303"/>
  <c r="N347" s="1"/>
  <c r="M259"/>
  <c r="O259" s="1"/>
  <c r="M433"/>
  <c r="O433" s="1"/>
  <c r="M211"/>
  <c r="O211" s="1"/>
  <c r="N299"/>
  <c r="N343" s="1"/>
  <c r="M255"/>
  <c r="O255" s="1"/>
  <c r="M429"/>
  <c r="O429" s="1"/>
  <c r="M207"/>
  <c r="O207" s="1"/>
  <c r="N295"/>
  <c r="N339" s="1"/>
  <c r="M251"/>
  <c r="O251" s="1"/>
  <c r="M203"/>
  <c r="O203" s="1"/>
  <c r="N291"/>
  <c r="N335" s="1"/>
  <c r="M247"/>
  <c r="O247" s="1"/>
  <c r="M421"/>
  <c r="O421" s="1"/>
  <c r="N306"/>
  <c r="N350" s="1"/>
  <c r="M518"/>
  <c r="O518" s="1"/>
  <c r="M424"/>
  <c r="O424" s="1"/>
  <c r="M436"/>
  <c r="O436" s="1"/>
  <c r="N302"/>
  <c r="N346" s="1"/>
  <c r="N296"/>
  <c r="N340" s="1"/>
  <c r="M252"/>
  <c r="O252" s="1"/>
  <c r="O208"/>
  <c r="M426"/>
  <c r="O426" s="1"/>
  <c r="O592" l="1"/>
  <c r="O114"/>
  <c r="P114" s="1"/>
  <c r="P115" s="1"/>
  <c r="P116" s="1"/>
  <c r="P117" s="1"/>
  <c r="P118" s="1"/>
  <c r="P119" s="1"/>
  <c r="P120" s="1"/>
  <c r="P121" s="1"/>
  <c r="P122" s="1"/>
  <c r="P123" s="1"/>
  <c r="P124" s="1"/>
  <c r="P125" s="1"/>
  <c r="P126" s="1"/>
  <c r="P127" s="1"/>
  <c r="P128" s="1"/>
  <c r="P129" s="1"/>
  <c r="P130" s="1"/>
  <c r="P131" s="1"/>
  <c r="P132" s="1"/>
  <c r="P133" s="1"/>
  <c r="P134" s="1"/>
  <c r="P135" s="1"/>
  <c r="P136" s="1"/>
  <c r="P137" s="1"/>
  <c r="P138" s="1"/>
  <c r="P139" s="1"/>
  <c r="P140" s="1"/>
  <c r="P141" s="1"/>
  <c r="P142" s="1"/>
  <c r="P143" s="1"/>
  <c r="P144" s="1"/>
  <c r="P145" s="1"/>
  <c r="P146" s="1"/>
  <c r="P147" s="1"/>
  <c r="P148" s="1"/>
  <c r="P149" s="1"/>
  <c r="P150" s="1"/>
  <c r="P151" s="1"/>
  <c r="P152" s="1"/>
  <c r="P153" s="1"/>
  <c r="P154" s="1"/>
  <c r="P155" s="1"/>
  <c r="P156" s="1"/>
  <c r="P157" s="1"/>
  <c r="P158" s="1"/>
  <c r="P159" s="1"/>
  <c r="P160" s="1"/>
  <c r="P161" s="1"/>
  <c r="P162" s="1"/>
  <c r="P163" s="1"/>
  <c r="P164" s="1"/>
  <c r="P165" s="1"/>
  <c r="P166" s="1"/>
  <c r="P167" s="1"/>
  <c r="P168" s="1"/>
  <c r="P169" s="1"/>
  <c r="P170" s="1"/>
  <c r="P171" s="1"/>
  <c r="P172" s="1"/>
  <c r="P173" s="1"/>
  <c r="P174" s="1"/>
  <c r="P175" s="1"/>
  <c r="P176" s="1"/>
  <c r="P177" s="1"/>
  <c r="P178" s="1"/>
  <c r="C82" i="1" s="1"/>
  <c r="O179" i="3"/>
  <c r="P179" s="1"/>
  <c r="P180" s="1"/>
  <c r="P181" s="1"/>
  <c r="P182" s="1"/>
  <c r="P183" s="1"/>
  <c r="P184" s="1"/>
  <c r="P185" s="1"/>
  <c r="P186" s="1"/>
  <c r="P187" s="1"/>
  <c r="P188" s="1"/>
  <c r="P189" s="1"/>
  <c r="P190" s="1"/>
  <c r="P191" s="1"/>
  <c r="P192" s="1"/>
  <c r="P193" s="1"/>
  <c r="P194" s="1"/>
  <c r="P195" s="1"/>
  <c r="P196" s="1"/>
  <c r="P197" s="1"/>
  <c r="P198" s="1"/>
  <c r="P199" s="1"/>
  <c r="P200" s="1"/>
  <c r="P201" s="1"/>
  <c r="P202" s="1"/>
  <c r="P203" s="1"/>
  <c r="P204" s="1"/>
  <c r="P205" s="1"/>
  <c r="P206" s="1"/>
  <c r="P207" s="1"/>
  <c r="P208" s="1"/>
  <c r="P209" s="1"/>
  <c r="P210" s="1"/>
  <c r="P211" s="1"/>
  <c r="N384"/>
  <c r="N390"/>
  <c r="N478" s="1"/>
  <c r="N522" s="1"/>
  <c r="N610" s="1"/>
  <c r="N394"/>
  <c r="N482" s="1"/>
  <c r="N526" s="1"/>
  <c r="N614" s="1"/>
  <c r="M295"/>
  <c r="O295" s="1"/>
  <c r="N383"/>
  <c r="O339"/>
  <c r="M303"/>
  <c r="O303" s="1"/>
  <c r="N391"/>
  <c r="M347"/>
  <c r="O347" s="1"/>
  <c r="M271"/>
  <c r="O271" s="1"/>
  <c r="N359"/>
  <c r="M315"/>
  <c r="O315" s="1"/>
  <c r="M283"/>
  <c r="O283" s="1"/>
  <c r="N371"/>
  <c r="M327"/>
  <c r="O327" s="1"/>
  <c r="B531"/>
  <c r="B535"/>
  <c r="B537"/>
  <c r="B545"/>
  <c r="B547"/>
  <c r="B551"/>
  <c r="B563"/>
  <c r="B565"/>
  <c r="B571"/>
  <c r="B575"/>
  <c r="B577"/>
  <c r="O577" s="1"/>
  <c r="B579"/>
  <c r="B585"/>
  <c r="B587"/>
  <c r="B593"/>
  <c r="B597"/>
  <c r="B599"/>
  <c r="B601"/>
  <c r="B603"/>
  <c r="B605"/>
  <c r="B611"/>
  <c r="B613"/>
  <c r="B617"/>
  <c r="N300"/>
  <c r="N344" s="1"/>
  <c r="M256"/>
  <c r="O256" s="1"/>
  <c r="O212"/>
  <c r="N366"/>
  <c r="N454" s="1"/>
  <c r="N498" s="1"/>
  <c r="M322"/>
  <c r="O322" s="1"/>
  <c r="O278"/>
  <c r="N368"/>
  <c r="N456" s="1"/>
  <c r="N356"/>
  <c r="N364"/>
  <c r="N452" s="1"/>
  <c r="N382"/>
  <c r="M338"/>
  <c r="O338" s="1"/>
  <c r="M294"/>
  <c r="O294" s="1"/>
  <c r="M610"/>
  <c r="O610" s="1"/>
  <c r="N380"/>
  <c r="N386"/>
  <c r="N474" s="1"/>
  <c r="N518" s="1"/>
  <c r="N606" s="1"/>
  <c r="M606" s="1"/>
  <c r="O606" s="1"/>
  <c r="M614"/>
  <c r="O614" s="1"/>
  <c r="N396"/>
  <c r="N484" s="1"/>
  <c r="N528" s="1"/>
  <c r="M352"/>
  <c r="O352" s="1"/>
  <c r="M308"/>
  <c r="O308" s="1"/>
  <c r="M289"/>
  <c r="O289" s="1"/>
  <c r="N377"/>
  <c r="M333"/>
  <c r="O333" s="1"/>
  <c r="M293"/>
  <c r="O293" s="1"/>
  <c r="N381"/>
  <c r="N469" s="1"/>
  <c r="N513" s="1"/>
  <c r="M337"/>
  <c r="O337" s="1"/>
  <c r="M301"/>
  <c r="O301" s="1"/>
  <c r="N389"/>
  <c r="M345"/>
  <c r="O345" s="1"/>
  <c r="M309"/>
  <c r="O309" s="1"/>
  <c r="N397"/>
  <c r="M353"/>
  <c r="O353" s="1"/>
  <c r="M269"/>
  <c r="O269" s="1"/>
  <c r="P269" s="1"/>
  <c r="N357"/>
  <c r="M313"/>
  <c r="O313" s="1"/>
  <c r="M281"/>
  <c r="O281" s="1"/>
  <c r="N369"/>
  <c r="M325"/>
  <c r="O325" s="1"/>
  <c r="N290"/>
  <c r="N334" s="1"/>
  <c r="N358"/>
  <c r="N446" s="1"/>
  <c r="N490" s="1"/>
  <c r="M314"/>
  <c r="O314" s="1"/>
  <c r="M270"/>
  <c r="O270" s="1"/>
  <c r="M502"/>
  <c r="O502" s="1"/>
  <c r="M287"/>
  <c r="O287" s="1"/>
  <c r="N375"/>
  <c r="M331"/>
  <c r="O331" s="1"/>
  <c r="M291"/>
  <c r="O291" s="1"/>
  <c r="N379"/>
  <c r="M335"/>
  <c r="O335" s="1"/>
  <c r="M299"/>
  <c r="O299" s="1"/>
  <c r="N387"/>
  <c r="O343"/>
  <c r="M307"/>
  <c r="O307" s="1"/>
  <c r="N395"/>
  <c r="M351"/>
  <c r="O351" s="1"/>
  <c r="N355"/>
  <c r="M275"/>
  <c r="O275" s="1"/>
  <c r="N363"/>
  <c r="M319"/>
  <c r="O319" s="1"/>
  <c r="M279"/>
  <c r="O279" s="1"/>
  <c r="N367"/>
  <c r="M323"/>
  <c r="O323" s="1"/>
  <c r="N398"/>
  <c r="N486" s="1"/>
  <c r="N530" s="1"/>
  <c r="M354"/>
  <c r="O354" s="1"/>
  <c r="M310"/>
  <c r="O310" s="1"/>
  <c r="M432"/>
  <c r="O432" s="1"/>
  <c r="N360"/>
  <c r="M316"/>
  <c r="O316" s="1"/>
  <c r="M272"/>
  <c r="O272" s="1"/>
  <c r="N370"/>
  <c r="M326"/>
  <c r="O326" s="1"/>
  <c r="O282"/>
  <c r="N374"/>
  <c r="B446"/>
  <c r="B452"/>
  <c r="O452" s="1"/>
  <c r="B542"/>
  <c r="B544"/>
  <c r="B550"/>
  <c r="B556"/>
  <c r="B558"/>
  <c r="B560"/>
  <c r="O560" s="1"/>
  <c r="B562"/>
  <c r="B568"/>
  <c r="O568" s="1"/>
  <c r="B570"/>
  <c r="B574"/>
  <c r="O574" s="1"/>
  <c r="B582"/>
  <c r="B584"/>
  <c r="O584" s="1"/>
  <c r="B590"/>
  <c r="B592"/>
  <c r="B596"/>
  <c r="B598"/>
  <c r="B608"/>
  <c r="O608" s="1"/>
  <c r="B610"/>
  <c r="B616"/>
  <c r="N392"/>
  <c r="O348"/>
  <c r="M304"/>
  <c r="O304" s="1"/>
  <c r="M297"/>
  <c r="O297" s="1"/>
  <c r="N385"/>
  <c r="M341"/>
  <c r="O341" s="1"/>
  <c r="M305"/>
  <c r="O305" s="1"/>
  <c r="N393"/>
  <c r="M349"/>
  <c r="O349" s="1"/>
  <c r="M273"/>
  <c r="O273" s="1"/>
  <c r="N361"/>
  <c r="M317"/>
  <c r="O317" s="1"/>
  <c r="M277"/>
  <c r="O277" s="1"/>
  <c r="N365"/>
  <c r="M321"/>
  <c r="O321" s="1"/>
  <c r="N372"/>
  <c r="N460" s="1"/>
  <c r="N376"/>
  <c r="B444"/>
  <c r="B448"/>
  <c r="B450"/>
  <c r="B546"/>
  <c r="B548"/>
  <c r="B552"/>
  <c r="B554"/>
  <c r="B564"/>
  <c r="O564" s="1"/>
  <c r="B566"/>
  <c r="B572"/>
  <c r="B576"/>
  <c r="B578"/>
  <c r="B580"/>
  <c r="B586"/>
  <c r="B588"/>
  <c r="O588" s="1"/>
  <c r="B594"/>
  <c r="B600"/>
  <c r="B602"/>
  <c r="B604"/>
  <c r="O604" s="1"/>
  <c r="B606"/>
  <c r="B612"/>
  <c r="O612" s="1"/>
  <c r="B614"/>
  <c r="B618"/>
  <c r="O618" s="1"/>
  <c r="M422"/>
  <c r="O422" s="1"/>
  <c r="B533"/>
  <c r="O533" s="1"/>
  <c r="B539"/>
  <c r="B541"/>
  <c r="B543"/>
  <c r="B549"/>
  <c r="B553"/>
  <c r="B555"/>
  <c r="B557"/>
  <c r="B559"/>
  <c r="B561"/>
  <c r="B567"/>
  <c r="B569"/>
  <c r="B573"/>
  <c r="B581"/>
  <c r="B583"/>
  <c r="B589"/>
  <c r="B591"/>
  <c r="B595"/>
  <c r="B607"/>
  <c r="B609"/>
  <c r="B615"/>
  <c r="N362"/>
  <c r="N450" s="1"/>
  <c r="N494" s="1"/>
  <c r="M318"/>
  <c r="O318" s="1"/>
  <c r="O274"/>
  <c r="M285"/>
  <c r="O285" s="1"/>
  <c r="N373"/>
  <c r="M329"/>
  <c r="O329" s="1"/>
  <c r="M528" l="1"/>
  <c r="O528" s="1"/>
  <c r="N616"/>
  <c r="M616" s="1"/>
  <c r="O616" s="1"/>
  <c r="M498"/>
  <c r="O498" s="1"/>
  <c r="N586"/>
  <c r="M586" s="1"/>
  <c r="O586" s="1"/>
  <c r="M513"/>
  <c r="O513" s="1"/>
  <c r="N601"/>
  <c r="M601" s="1"/>
  <c r="O601" s="1"/>
  <c r="N618"/>
  <c r="M530"/>
  <c r="O530" s="1"/>
  <c r="N582"/>
  <c r="M582" s="1"/>
  <c r="O582" s="1"/>
  <c r="M494"/>
  <c r="O494" s="1"/>
  <c r="N548"/>
  <c r="N636" s="1"/>
  <c r="N680" s="1"/>
  <c r="M680" s="1"/>
  <c r="O680" s="1"/>
  <c r="N504"/>
  <c r="N592" s="1"/>
  <c r="M490"/>
  <c r="O490" s="1"/>
  <c r="N578"/>
  <c r="M578" s="1"/>
  <c r="O578" s="1"/>
  <c r="N540"/>
  <c r="N496"/>
  <c r="N584" s="1"/>
  <c r="N544"/>
  <c r="N500"/>
  <c r="N588" s="1"/>
  <c r="P270"/>
  <c r="P271" s="1"/>
  <c r="P272" s="1"/>
  <c r="P273" s="1"/>
  <c r="P274" s="1"/>
  <c r="P275" s="1"/>
  <c r="P276" s="1"/>
  <c r="P277" s="1"/>
  <c r="P278" s="1"/>
  <c r="P279" s="1"/>
  <c r="P280" s="1"/>
  <c r="P281" s="1"/>
  <c r="P282" s="1"/>
  <c r="P283" s="1"/>
  <c r="P284" s="1"/>
  <c r="P285" s="1"/>
  <c r="P286" s="1"/>
  <c r="P287" s="1"/>
  <c r="P288" s="1"/>
  <c r="P289" s="1"/>
  <c r="P212"/>
  <c r="P213" s="1"/>
  <c r="P214" s="1"/>
  <c r="P215" s="1"/>
  <c r="P216" s="1"/>
  <c r="P217" s="1"/>
  <c r="P218" s="1"/>
  <c r="P219" s="1"/>
  <c r="P220" s="1"/>
  <c r="P221" s="1"/>
  <c r="P222" s="1"/>
  <c r="P223" s="1"/>
  <c r="P224" s="1"/>
  <c r="P225" s="1"/>
  <c r="P226" s="1"/>
  <c r="P227" s="1"/>
  <c r="P228" s="1"/>
  <c r="P229" s="1"/>
  <c r="P230" s="1"/>
  <c r="P231" s="1"/>
  <c r="P232" s="1"/>
  <c r="P233" s="1"/>
  <c r="P234" s="1"/>
  <c r="P235" s="1"/>
  <c r="P236" s="1"/>
  <c r="P237" s="1"/>
  <c r="P238" s="1"/>
  <c r="P239" s="1"/>
  <c r="P240" s="1"/>
  <c r="P241" s="1"/>
  <c r="P242" s="1"/>
  <c r="P243" s="1"/>
  <c r="P244" s="1"/>
  <c r="P245" s="1"/>
  <c r="P246" s="1"/>
  <c r="P247" s="1"/>
  <c r="P248" s="1"/>
  <c r="P249" s="1"/>
  <c r="P250" s="1"/>
  <c r="P251" s="1"/>
  <c r="P252" s="1"/>
  <c r="P253" s="1"/>
  <c r="P254" s="1"/>
  <c r="P255" s="1"/>
  <c r="P256" s="1"/>
  <c r="P257" s="1"/>
  <c r="P258" s="1"/>
  <c r="P259" s="1"/>
  <c r="P260" s="1"/>
  <c r="P261" s="1"/>
  <c r="P262" s="1"/>
  <c r="P263" s="1"/>
  <c r="P264" s="1"/>
  <c r="P265" s="1"/>
  <c r="P266" s="1"/>
  <c r="N538"/>
  <c r="M450"/>
  <c r="O450" s="1"/>
  <c r="B703"/>
  <c r="B697"/>
  <c r="B695"/>
  <c r="B683"/>
  <c r="B679"/>
  <c r="B677"/>
  <c r="B671"/>
  <c r="B669"/>
  <c r="B661"/>
  <c r="B657"/>
  <c r="B655"/>
  <c r="B649"/>
  <c r="B647"/>
  <c r="B645"/>
  <c r="B643"/>
  <c r="B641"/>
  <c r="B706"/>
  <c r="O706" s="1"/>
  <c r="B702"/>
  <c r="O702" s="1"/>
  <c r="B700"/>
  <c r="B694"/>
  <c r="O694" s="1"/>
  <c r="B692"/>
  <c r="B690"/>
  <c r="O690" s="1"/>
  <c r="B688"/>
  <c r="B682"/>
  <c r="B676"/>
  <c r="B674"/>
  <c r="O674" s="1"/>
  <c r="B668"/>
  <c r="B666"/>
  <c r="B664"/>
  <c r="B660"/>
  <c r="O660" s="1"/>
  <c r="B654"/>
  <c r="O654" s="1"/>
  <c r="B652"/>
  <c r="B642"/>
  <c r="B640"/>
  <c r="O640" s="1"/>
  <c r="B636"/>
  <c r="B634"/>
  <c r="O634" s="1"/>
  <c r="B538"/>
  <c r="B536"/>
  <c r="B532"/>
  <c r="N464"/>
  <c r="M376"/>
  <c r="O376" s="1"/>
  <c r="M548"/>
  <c r="O548" s="1"/>
  <c r="M365"/>
  <c r="O365" s="1"/>
  <c r="N453"/>
  <c r="N497" s="1"/>
  <c r="B637"/>
  <c r="B631"/>
  <c r="B629"/>
  <c r="B627"/>
  <c r="B621"/>
  <c r="M361"/>
  <c r="O361" s="1"/>
  <c r="N449"/>
  <c r="N493" s="1"/>
  <c r="M385"/>
  <c r="O385" s="1"/>
  <c r="N473"/>
  <c r="N517" s="1"/>
  <c r="N480"/>
  <c r="N524" s="1"/>
  <c r="M392"/>
  <c r="O392" s="1"/>
  <c r="B704"/>
  <c r="O704" s="1"/>
  <c r="B698"/>
  <c r="O698" s="1"/>
  <c r="B696"/>
  <c r="B686"/>
  <c r="B684"/>
  <c r="O684" s="1"/>
  <c r="B680"/>
  <c r="B678"/>
  <c r="O678" s="1"/>
  <c r="B672"/>
  <c r="B670"/>
  <c r="O670" s="1"/>
  <c r="B662"/>
  <c r="O662" s="1"/>
  <c r="B658"/>
  <c r="O658" s="1"/>
  <c r="B656"/>
  <c r="B650"/>
  <c r="O650" s="1"/>
  <c r="B648"/>
  <c r="B646"/>
  <c r="O646" s="1"/>
  <c r="B644"/>
  <c r="B638"/>
  <c r="B632"/>
  <c r="B630"/>
  <c r="O630" s="1"/>
  <c r="B540"/>
  <c r="B534"/>
  <c r="N462"/>
  <c r="M374"/>
  <c r="O374" s="1"/>
  <c r="N448"/>
  <c r="N492" s="1"/>
  <c r="M360"/>
  <c r="O360" s="1"/>
  <c r="M363"/>
  <c r="O363" s="1"/>
  <c r="N451"/>
  <c r="N495" s="1"/>
  <c r="M387"/>
  <c r="O387" s="1"/>
  <c r="N475"/>
  <c r="N519" s="1"/>
  <c r="M375"/>
  <c r="O375" s="1"/>
  <c r="N463"/>
  <c r="N507" s="1"/>
  <c r="N534"/>
  <c r="M446"/>
  <c r="O446" s="1"/>
  <c r="N378"/>
  <c r="M334"/>
  <c r="O334" s="1"/>
  <c r="M290"/>
  <c r="O290" s="1"/>
  <c r="M369"/>
  <c r="O369" s="1"/>
  <c r="N457"/>
  <c r="N501" s="1"/>
  <c r="M397"/>
  <c r="O397" s="1"/>
  <c r="N485"/>
  <c r="N529" s="1"/>
  <c r="N557"/>
  <c r="M469"/>
  <c r="O469" s="1"/>
  <c r="N470"/>
  <c r="N514" s="1"/>
  <c r="M382"/>
  <c r="O382" s="1"/>
  <c r="N628"/>
  <c r="N672" s="1"/>
  <c r="M672" s="1"/>
  <c r="O672" s="1"/>
  <c r="M540"/>
  <c r="O540" s="1"/>
  <c r="N444"/>
  <c r="N488" s="1"/>
  <c r="M356"/>
  <c r="O356" s="1"/>
  <c r="N632"/>
  <c r="N676" s="1"/>
  <c r="M676" s="1"/>
  <c r="O676" s="1"/>
  <c r="M544"/>
  <c r="O544" s="1"/>
  <c r="N388"/>
  <c r="B705"/>
  <c r="B701"/>
  <c r="B699"/>
  <c r="B693"/>
  <c r="B691"/>
  <c r="B689"/>
  <c r="B687"/>
  <c r="B685"/>
  <c r="B681"/>
  <c r="B675"/>
  <c r="B673"/>
  <c r="B667"/>
  <c r="B665"/>
  <c r="B663"/>
  <c r="B659"/>
  <c r="B653"/>
  <c r="B651"/>
  <c r="M371"/>
  <c r="O371" s="1"/>
  <c r="N459"/>
  <c r="N503" s="1"/>
  <c r="M391"/>
  <c r="O391" s="1"/>
  <c r="N479"/>
  <c r="N523" s="1"/>
  <c r="M1056"/>
  <c r="N570"/>
  <c r="M482"/>
  <c r="O482" s="1"/>
  <c r="N566"/>
  <c r="M478"/>
  <c r="O478" s="1"/>
  <c r="N472"/>
  <c r="N516" s="1"/>
  <c r="M384"/>
  <c r="O384" s="1"/>
  <c r="M373"/>
  <c r="O373" s="1"/>
  <c r="N461"/>
  <c r="N505" s="1"/>
  <c r="M393"/>
  <c r="O393" s="1"/>
  <c r="N481"/>
  <c r="N525" s="1"/>
  <c r="N458"/>
  <c r="N502" s="1"/>
  <c r="N590" s="1"/>
  <c r="M590" s="1"/>
  <c r="O590" s="1"/>
  <c r="M370"/>
  <c r="O370" s="1"/>
  <c r="N574"/>
  <c r="N662" s="1"/>
  <c r="M486"/>
  <c r="O486" s="1"/>
  <c r="M367"/>
  <c r="O367" s="1"/>
  <c r="N455"/>
  <c r="N499" s="1"/>
  <c r="M355"/>
  <c r="N443"/>
  <c r="N487" s="1"/>
  <c r="M395"/>
  <c r="O395" s="1"/>
  <c r="N483"/>
  <c r="N527" s="1"/>
  <c r="M379"/>
  <c r="O379" s="1"/>
  <c r="N467"/>
  <c r="M357"/>
  <c r="O357" s="1"/>
  <c r="N445"/>
  <c r="N489" s="1"/>
  <c r="M389"/>
  <c r="O389" s="1"/>
  <c r="N477"/>
  <c r="N521" s="1"/>
  <c r="M377"/>
  <c r="O377" s="1"/>
  <c r="N465"/>
  <c r="N509" s="1"/>
  <c r="N572"/>
  <c r="M484"/>
  <c r="O484" s="1"/>
  <c r="N562"/>
  <c r="M474"/>
  <c r="O474" s="1"/>
  <c r="N468"/>
  <c r="N512" s="1"/>
  <c r="M380"/>
  <c r="O380" s="1"/>
  <c r="N542"/>
  <c r="M454"/>
  <c r="O454" s="1"/>
  <c r="B639"/>
  <c r="B635"/>
  <c r="B633"/>
  <c r="B625"/>
  <c r="B623"/>
  <c r="B619"/>
  <c r="M359"/>
  <c r="O359" s="1"/>
  <c r="N447"/>
  <c r="M383"/>
  <c r="O383" s="1"/>
  <c r="N471"/>
  <c r="N515" s="1"/>
  <c r="M527" l="1"/>
  <c r="O527" s="1"/>
  <c r="N615"/>
  <c r="M615" s="1"/>
  <c r="O615" s="1"/>
  <c r="N609"/>
  <c r="M609" s="1"/>
  <c r="O609" s="1"/>
  <c r="M521"/>
  <c r="O521" s="1"/>
  <c r="N597"/>
  <c r="M597" s="1"/>
  <c r="O597" s="1"/>
  <c r="M509"/>
  <c r="O509" s="1"/>
  <c r="N613"/>
  <c r="M613" s="1"/>
  <c r="O613" s="1"/>
  <c r="M525"/>
  <c r="O525" s="1"/>
  <c r="M505"/>
  <c r="O505" s="1"/>
  <c r="N593"/>
  <c r="M593" s="1"/>
  <c r="O593" s="1"/>
  <c r="M488"/>
  <c r="O488" s="1"/>
  <c r="N576"/>
  <c r="M576" s="1"/>
  <c r="O576" s="1"/>
  <c r="M514"/>
  <c r="O514" s="1"/>
  <c r="N602"/>
  <c r="M602" s="1"/>
  <c r="O602" s="1"/>
  <c r="M495"/>
  <c r="O495" s="1"/>
  <c r="N583"/>
  <c r="M583" s="1"/>
  <c r="O583" s="1"/>
  <c r="M524"/>
  <c r="O524" s="1"/>
  <c r="N612"/>
  <c r="M493"/>
  <c r="O493" s="1"/>
  <c r="N581"/>
  <c r="M581" s="1"/>
  <c r="O581" s="1"/>
  <c r="M515"/>
  <c r="O515" s="1"/>
  <c r="N603"/>
  <c r="M603" s="1"/>
  <c r="O603" s="1"/>
  <c r="N600"/>
  <c r="M600" s="1"/>
  <c r="O600" s="1"/>
  <c r="M512"/>
  <c r="O512" s="1"/>
  <c r="N575"/>
  <c r="M575" s="1"/>
  <c r="O575" s="1"/>
  <c r="M487"/>
  <c r="O487" s="1"/>
  <c r="N604"/>
  <c r="M516"/>
  <c r="O516" s="1"/>
  <c r="N611"/>
  <c r="M611" s="1"/>
  <c r="O611" s="1"/>
  <c r="M523"/>
  <c r="O523" s="1"/>
  <c r="M503"/>
  <c r="O503" s="1"/>
  <c r="N591"/>
  <c r="M591" s="1"/>
  <c r="O591" s="1"/>
  <c r="M507"/>
  <c r="O507" s="1"/>
  <c r="N595"/>
  <c r="M595" s="1"/>
  <c r="O595" s="1"/>
  <c r="N580"/>
  <c r="M580" s="1"/>
  <c r="O580" s="1"/>
  <c r="M492"/>
  <c r="O492" s="1"/>
  <c r="M497"/>
  <c r="O497" s="1"/>
  <c r="N585"/>
  <c r="M585" s="1"/>
  <c r="O585" s="1"/>
  <c r="M499"/>
  <c r="O499" s="1"/>
  <c r="N587"/>
  <c r="M587" s="1"/>
  <c r="O587" s="1"/>
  <c r="M529"/>
  <c r="O529" s="1"/>
  <c r="N617"/>
  <c r="M617" s="1"/>
  <c r="O617" s="1"/>
  <c r="M489"/>
  <c r="O489" s="1"/>
  <c r="N577"/>
  <c r="N589"/>
  <c r="M589" s="1"/>
  <c r="O589" s="1"/>
  <c r="M501"/>
  <c r="O501" s="1"/>
  <c r="M519"/>
  <c r="O519" s="1"/>
  <c r="N607"/>
  <c r="M607" s="1"/>
  <c r="O607" s="1"/>
  <c r="M517"/>
  <c r="O517" s="1"/>
  <c r="N605"/>
  <c r="M605" s="1"/>
  <c r="O605" s="1"/>
  <c r="N535"/>
  <c r="N491"/>
  <c r="N579" s="1"/>
  <c r="M579" s="1"/>
  <c r="O579" s="1"/>
  <c r="N660"/>
  <c r="M572"/>
  <c r="O572" s="1"/>
  <c r="N555"/>
  <c r="N511"/>
  <c r="N599" s="1"/>
  <c r="M599" s="1"/>
  <c r="O599" s="1"/>
  <c r="N750"/>
  <c r="N794" s="1"/>
  <c r="M794" s="1"/>
  <c r="N706"/>
  <c r="N550"/>
  <c r="N638" s="1"/>
  <c r="N506"/>
  <c r="N594" s="1"/>
  <c r="M594" s="1"/>
  <c r="O594" s="1"/>
  <c r="N552"/>
  <c r="N508"/>
  <c r="N596" s="1"/>
  <c r="M596" s="1"/>
  <c r="O596" s="1"/>
  <c r="O355"/>
  <c r="P355" s="1"/>
  <c r="P356" s="1"/>
  <c r="P357" s="1"/>
  <c r="P358" s="1"/>
  <c r="P359" s="1"/>
  <c r="P360" s="1"/>
  <c r="P361" s="1"/>
  <c r="P362" s="1"/>
  <c r="P363" s="1"/>
  <c r="P364" s="1"/>
  <c r="P365" s="1"/>
  <c r="P366" s="1"/>
  <c r="P367" s="1"/>
  <c r="P368" s="1"/>
  <c r="P369" s="1"/>
  <c r="P370" s="1"/>
  <c r="P371" s="1"/>
  <c r="P372" s="1"/>
  <c r="P373" s="1"/>
  <c r="P374" s="1"/>
  <c r="P375" s="1"/>
  <c r="P376" s="1"/>
  <c r="P377" s="1"/>
  <c r="P290"/>
  <c r="P291" s="1"/>
  <c r="P292" s="1"/>
  <c r="P293" s="1"/>
  <c r="P294" s="1"/>
  <c r="P295" s="1"/>
  <c r="P296" s="1"/>
  <c r="P297" s="1"/>
  <c r="P298" s="1"/>
  <c r="P299" s="1"/>
  <c r="P300" s="1"/>
  <c r="P301" s="1"/>
  <c r="P302" s="1"/>
  <c r="P303" s="1"/>
  <c r="P304" s="1"/>
  <c r="P305" s="1"/>
  <c r="P306" s="1"/>
  <c r="P307" s="1"/>
  <c r="P308" s="1"/>
  <c r="P309" s="1"/>
  <c r="P310" s="1"/>
  <c r="P311" s="1"/>
  <c r="P312" s="1"/>
  <c r="P313" s="1"/>
  <c r="P314" s="1"/>
  <c r="P315" s="1"/>
  <c r="P316" s="1"/>
  <c r="P317" s="1"/>
  <c r="P318" s="1"/>
  <c r="P319" s="1"/>
  <c r="P320" s="1"/>
  <c r="P321" s="1"/>
  <c r="P322" s="1"/>
  <c r="P323" s="1"/>
  <c r="P324" s="1"/>
  <c r="P325" s="1"/>
  <c r="P326" s="1"/>
  <c r="P327" s="1"/>
  <c r="P328" s="1"/>
  <c r="P329" s="1"/>
  <c r="P330" s="1"/>
  <c r="P331" s="1"/>
  <c r="P332" s="1"/>
  <c r="P333" s="1"/>
  <c r="P334" s="1"/>
  <c r="P335" s="1"/>
  <c r="P336" s="1"/>
  <c r="P337" s="1"/>
  <c r="P338" s="1"/>
  <c r="P339" s="1"/>
  <c r="P340" s="1"/>
  <c r="P341" s="1"/>
  <c r="P342" s="1"/>
  <c r="P343" s="1"/>
  <c r="P344" s="1"/>
  <c r="P345" s="1"/>
  <c r="P346" s="1"/>
  <c r="P347" s="1"/>
  <c r="P348" s="1"/>
  <c r="P349" s="1"/>
  <c r="P350" s="1"/>
  <c r="P351" s="1"/>
  <c r="P352" s="1"/>
  <c r="P353" s="1"/>
  <c r="P354" s="1"/>
  <c r="C84" i="1" s="1"/>
  <c r="N559" i="3"/>
  <c r="M471"/>
  <c r="O471" s="1"/>
  <c r="N553"/>
  <c r="M465"/>
  <c r="O465" s="1"/>
  <c r="N565"/>
  <c r="M477"/>
  <c r="O477" s="1"/>
  <c r="B707"/>
  <c r="B711"/>
  <c r="B713"/>
  <c r="B721"/>
  <c r="B723"/>
  <c r="B727"/>
  <c r="N630"/>
  <c r="M542"/>
  <c r="O542" s="1"/>
  <c r="N556"/>
  <c r="M468"/>
  <c r="O468" s="1"/>
  <c r="M562"/>
  <c r="O562" s="1"/>
  <c r="N650"/>
  <c r="N838"/>
  <c r="M750"/>
  <c r="N546"/>
  <c r="M458"/>
  <c r="O458" s="1"/>
  <c r="N567"/>
  <c r="M479"/>
  <c r="O479" s="1"/>
  <c r="M459"/>
  <c r="O459" s="1"/>
  <c r="N547"/>
  <c r="N573"/>
  <c r="M485"/>
  <c r="O485" s="1"/>
  <c r="M457"/>
  <c r="O457" s="1"/>
  <c r="N545"/>
  <c r="N466"/>
  <c r="N510" s="1"/>
  <c r="M378"/>
  <c r="O378" s="1"/>
  <c r="N622"/>
  <c r="N666" s="1"/>
  <c r="M666" s="1"/>
  <c r="O666" s="1"/>
  <c r="M534"/>
  <c r="O534" s="1"/>
  <c r="M1122"/>
  <c r="N536"/>
  <c r="M448"/>
  <c r="O448" s="1"/>
  <c r="M550"/>
  <c r="O550" s="1"/>
  <c r="B622"/>
  <c r="B628"/>
  <c r="B718"/>
  <c r="B720"/>
  <c r="O720" s="1"/>
  <c r="B726"/>
  <c r="O726" s="1"/>
  <c r="N568"/>
  <c r="N656" s="1"/>
  <c r="N700" s="1"/>
  <c r="M700" s="1"/>
  <c r="O700" s="1"/>
  <c r="M480"/>
  <c r="O480" s="1"/>
  <c r="B709"/>
  <c r="B715"/>
  <c r="B717"/>
  <c r="B719"/>
  <c r="B725"/>
  <c r="M636"/>
  <c r="O636" s="1"/>
  <c r="N724"/>
  <c r="M552"/>
  <c r="O552" s="1"/>
  <c r="N640"/>
  <c r="B620"/>
  <c r="B624"/>
  <c r="B626"/>
  <c r="O626" s="1"/>
  <c r="B722"/>
  <c r="B724"/>
  <c r="O724" s="1"/>
  <c r="B729"/>
  <c r="O729" s="1"/>
  <c r="B731"/>
  <c r="B733"/>
  <c r="B735"/>
  <c r="B737"/>
  <c r="B743"/>
  <c r="B745"/>
  <c r="B749"/>
  <c r="B757"/>
  <c r="B759"/>
  <c r="B765"/>
  <c r="B767"/>
  <c r="B771"/>
  <c r="B783"/>
  <c r="B785"/>
  <c r="B791"/>
  <c r="N626"/>
  <c r="M538"/>
  <c r="O538" s="1"/>
  <c r="N623"/>
  <c r="N667" s="1"/>
  <c r="M667" s="1"/>
  <c r="O667" s="1"/>
  <c r="M535"/>
  <c r="O535" s="1"/>
  <c r="M445"/>
  <c r="O445" s="1"/>
  <c r="N533"/>
  <c r="N621" s="1"/>
  <c r="N665" s="1"/>
  <c r="M665" s="1"/>
  <c r="O665" s="1"/>
  <c r="N643"/>
  <c r="N687" s="1"/>
  <c r="M687" s="1"/>
  <c r="O687" s="1"/>
  <c r="M555"/>
  <c r="O555" s="1"/>
  <c r="N571"/>
  <c r="M483"/>
  <c r="O483" s="1"/>
  <c r="M443"/>
  <c r="N531"/>
  <c r="M455"/>
  <c r="O455" s="1"/>
  <c r="N543"/>
  <c r="N569"/>
  <c r="M481"/>
  <c r="O481" s="1"/>
  <c r="M461"/>
  <c r="O461" s="1"/>
  <c r="N549"/>
  <c r="N560"/>
  <c r="N648" s="1"/>
  <c r="N692" s="1"/>
  <c r="M692" s="1"/>
  <c r="O692" s="1"/>
  <c r="M472"/>
  <c r="O472" s="1"/>
  <c r="M566"/>
  <c r="O566" s="1"/>
  <c r="N654"/>
  <c r="M570"/>
  <c r="O570" s="1"/>
  <c r="N658"/>
  <c r="B739"/>
  <c r="B741"/>
  <c r="B747"/>
  <c r="B751"/>
  <c r="B753"/>
  <c r="B755"/>
  <c r="B761"/>
  <c r="B763"/>
  <c r="B769"/>
  <c r="B773"/>
  <c r="O773" s="1"/>
  <c r="B775"/>
  <c r="B777"/>
  <c r="B779"/>
  <c r="B781"/>
  <c r="B787"/>
  <c r="B789"/>
  <c r="B793"/>
  <c r="N476"/>
  <c r="N520" s="1"/>
  <c r="M388"/>
  <c r="O388" s="1"/>
  <c r="M632"/>
  <c r="O632" s="1"/>
  <c r="N720"/>
  <c r="N532"/>
  <c r="M444"/>
  <c r="O444" s="1"/>
  <c r="M628"/>
  <c r="O628" s="1"/>
  <c r="N716"/>
  <c r="N558"/>
  <c r="M470"/>
  <c r="O470" s="1"/>
  <c r="N645"/>
  <c r="N689" s="1"/>
  <c r="M689" s="1"/>
  <c r="O689" s="1"/>
  <c r="M557"/>
  <c r="O557" s="1"/>
  <c r="M463"/>
  <c r="O463" s="1"/>
  <c r="N551"/>
  <c r="N563"/>
  <c r="M475"/>
  <c r="O475" s="1"/>
  <c r="M451"/>
  <c r="O451" s="1"/>
  <c r="N539"/>
  <c r="B732"/>
  <c r="B734"/>
  <c r="B736"/>
  <c r="O736" s="1"/>
  <c r="B738"/>
  <c r="O738" s="1"/>
  <c r="B744"/>
  <c r="B746"/>
  <c r="O746" s="1"/>
  <c r="B750"/>
  <c r="B758"/>
  <c r="B760"/>
  <c r="O760" s="1"/>
  <c r="B766"/>
  <c r="B768"/>
  <c r="O768" s="1"/>
  <c r="B772"/>
  <c r="O772" s="1"/>
  <c r="B774"/>
  <c r="O774" s="1"/>
  <c r="B784"/>
  <c r="O784" s="1"/>
  <c r="B786"/>
  <c r="O786" s="1"/>
  <c r="B792"/>
  <c r="N561"/>
  <c r="M473"/>
  <c r="O473" s="1"/>
  <c r="M449"/>
  <c r="O449" s="1"/>
  <c r="N537"/>
  <c r="M453"/>
  <c r="O453" s="1"/>
  <c r="N541"/>
  <c r="B728"/>
  <c r="O728" s="1"/>
  <c r="B730"/>
  <c r="O730" s="1"/>
  <c r="B740"/>
  <c r="O740" s="1"/>
  <c r="B742"/>
  <c r="O742" s="1"/>
  <c r="B748"/>
  <c r="B752"/>
  <c r="B754"/>
  <c r="B756"/>
  <c r="O756" s="1"/>
  <c r="B762"/>
  <c r="B764"/>
  <c r="O764" s="1"/>
  <c r="B770"/>
  <c r="O770" s="1"/>
  <c r="B776"/>
  <c r="B778"/>
  <c r="B780"/>
  <c r="O780" s="1"/>
  <c r="B782"/>
  <c r="O782" s="1"/>
  <c r="B788"/>
  <c r="B790"/>
  <c r="O790" s="1"/>
  <c r="B794"/>
  <c r="O794" l="1"/>
  <c r="N608"/>
  <c r="M520"/>
  <c r="O520" s="1"/>
  <c r="N598"/>
  <c r="M598" s="1"/>
  <c r="O598" s="1"/>
  <c r="M510"/>
  <c r="O510" s="1"/>
  <c r="O750"/>
  <c r="N804"/>
  <c r="N760"/>
  <c r="N808"/>
  <c r="N764"/>
  <c r="N746"/>
  <c r="N702"/>
  <c r="N742"/>
  <c r="N698"/>
  <c r="N714"/>
  <c r="N758" s="1"/>
  <c r="M758" s="1"/>
  <c r="O758" s="1"/>
  <c r="N670"/>
  <c r="N728"/>
  <c r="N684"/>
  <c r="N812"/>
  <c r="N768"/>
  <c r="N726"/>
  <c r="N682"/>
  <c r="M682" s="1"/>
  <c r="O682" s="1"/>
  <c r="M638"/>
  <c r="O638" s="1"/>
  <c r="N926"/>
  <c r="N882"/>
  <c r="N738"/>
  <c r="N694"/>
  <c r="N718"/>
  <c r="N762" s="1"/>
  <c r="M762" s="1"/>
  <c r="O762" s="1"/>
  <c r="N674"/>
  <c r="N748"/>
  <c r="N704"/>
  <c r="O443"/>
  <c r="P443" s="1"/>
  <c r="P444" s="1"/>
  <c r="P445" s="1"/>
  <c r="P446" s="1"/>
  <c r="P447" s="1"/>
  <c r="P448" s="1"/>
  <c r="P449" s="1"/>
  <c r="P450" s="1"/>
  <c r="P451" s="1"/>
  <c r="P452" s="1"/>
  <c r="P453" s="1"/>
  <c r="P454" s="1"/>
  <c r="P455" s="1"/>
  <c r="P456" s="1"/>
  <c r="P457" s="1"/>
  <c r="P458" s="1"/>
  <c r="P459" s="1"/>
  <c r="P460" s="1"/>
  <c r="P461" s="1"/>
  <c r="P462" s="1"/>
  <c r="P463" s="1"/>
  <c r="P464" s="1"/>
  <c r="P465" s="1"/>
  <c r="B882"/>
  <c r="O882" s="1"/>
  <c r="B878"/>
  <c r="B876"/>
  <c r="B870"/>
  <c r="B868"/>
  <c r="B866"/>
  <c r="B864"/>
  <c r="O864" s="1"/>
  <c r="B858"/>
  <c r="B852"/>
  <c r="O852" s="1"/>
  <c r="B850"/>
  <c r="O850" s="1"/>
  <c r="B844"/>
  <c r="B842"/>
  <c r="N649"/>
  <c r="N693" s="1"/>
  <c r="M693" s="1"/>
  <c r="O693" s="1"/>
  <c r="M561"/>
  <c r="O561" s="1"/>
  <c r="B880"/>
  <c r="O880" s="1"/>
  <c r="B874"/>
  <c r="B872"/>
  <c r="B862"/>
  <c r="B860"/>
  <c r="B856"/>
  <c r="O856" s="1"/>
  <c r="B854"/>
  <c r="B848"/>
  <c r="O848" s="1"/>
  <c r="B846"/>
  <c r="O846" s="1"/>
  <c r="N733"/>
  <c r="N777" s="1"/>
  <c r="M777" s="1"/>
  <c r="O777" s="1"/>
  <c r="M645"/>
  <c r="O645" s="1"/>
  <c r="M558"/>
  <c r="O558" s="1"/>
  <c r="N646"/>
  <c r="M648"/>
  <c r="O648" s="1"/>
  <c r="N736"/>
  <c r="N711"/>
  <c r="N755" s="1"/>
  <c r="M755" s="1"/>
  <c r="O755" s="1"/>
  <c r="M623"/>
  <c r="O623" s="1"/>
  <c r="B812"/>
  <c r="O812" s="1"/>
  <c r="B810"/>
  <c r="B840"/>
  <c r="O840" s="1"/>
  <c r="B836"/>
  <c r="O836" s="1"/>
  <c r="B830"/>
  <c r="B828"/>
  <c r="B818"/>
  <c r="B816"/>
  <c r="N629"/>
  <c r="N673" s="1"/>
  <c r="M673" s="1"/>
  <c r="O673" s="1"/>
  <c r="M541"/>
  <c r="O541" s="1"/>
  <c r="N625"/>
  <c r="N669" s="1"/>
  <c r="M669" s="1"/>
  <c r="O669" s="1"/>
  <c r="M537"/>
  <c r="O537" s="1"/>
  <c r="B838"/>
  <c r="O838" s="1"/>
  <c r="B834"/>
  <c r="B832"/>
  <c r="B826"/>
  <c r="B824"/>
  <c r="B822"/>
  <c r="B820"/>
  <c r="O820" s="1"/>
  <c r="N627"/>
  <c r="N671" s="1"/>
  <c r="M671" s="1"/>
  <c r="O671" s="1"/>
  <c r="M539"/>
  <c r="O539" s="1"/>
  <c r="N639"/>
  <c r="N683" s="1"/>
  <c r="M683" s="1"/>
  <c r="O683" s="1"/>
  <c r="M551"/>
  <c r="O551" s="1"/>
  <c r="N637"/>
  <c r="N681" s="1"/>
  <c r="M681" s="1"/>
  <c r="O681" s="1"/>
  <c r="M549"/>
  <c r="O549" s="1"/>
  <c r="N631"/>
  <c r="N675" s="1"/>
  <c r="M675" s="1"/>
  <c r="O675" s="1"/>
  <c r="M543"/>
  <c r="O543" s="1"/>
  <c r="N619"/>
  <c r="N663" s="1"/>
  <c r="M663" s="1"/>
  <c r="O663" s="1"/>
  <c r="M531"/>
  <c r="N709"/>
  <c r="N753" s="1"/>
  <c r="M753" s="1"/>
  <c r="O753" s="1"/>
  <c r="M621"/>
  <c r="O621" s="1"/>
  <c r="N802"/>
  <c r="M714"/>
  <c r="B879"/>
  <c r="O879" s="1"/>
  <c r="B873"/>
  <c r="B871"/>
  <c r="B859"/>
  <c r="B855"/>
  <c r="B853"/>
  <c r="B847"/>
  <c r="B845"/>
  <c r="B837"/>
  <c r="B833"/>
  <c r="B831"/>
  <c r="B825"/>
  <c r="B823"/>
  <c r="B821"/>
  <c r="B819"/>
  <c r="B817"/>
  <c r="B714"/>
  <c r="B712"/>
  <c r="O712" s="1"/>
  <c r="B708"/>
  <c r="B813"/>
  <c r="B807"/>
  <c r="B805"/>
  <c r="B803"/>
  <c r="B797"/>
  <c r="M656"/>
  <c r="O656" s="1"/>
  <c r="N744"/>
  <c r="N788" s="1"/>
  <c r="M788" s="1"/>
  <c r="O788" s="1"/>
  <c r="B716"/>
  <c r="O716" s="1"/>
  <c r="B710"/>
  <c r="N624"/>
  <c r="N668" s="1"/>
  <c r="M668" s="1"/>
  <c r="O668" s="1"/>
  <c r="M536"/>
  <c r="O536" s="1"/>
  <c r="M1224"/>
  <c r="M1136"/>
  <c r="M622"/>
  <c r="O622" s="1"/>
  <c r="N710"/>
  <c r="N754" s="1"/>
  <c r="M754" s="1"/>
  <c r="O754" s="1"/>
  <c r="N554"/>
  <c r="M466"/>
  <c r="O466" s="1"/>
  <c r="N661"/>
  <c r="N705" s="1"/>
  <c r="M705" s="1"/>
  <c r="O705" s="1"/>
  <c r="M573"/>
  <c r="O573" s="1"/>
  <c r="N655"/>
  <c r="N699" s="1"/>
  <c r="M699" s="1"/>
  <c r="O699" s="1"/>
  <c r="M567"/>
  <c r="O567" s="1"/>
  <c r="N634"/>
  <c r="M546"/>
  <c r="O546" s="1"/>
  <c r="M1012"/>
  <c r="M556"/>
  <c r="O556" s="1"/>
  <c r="N644"/>
  <c r="N688" s="1"/>
  <c r="M688" s="1"/>
  <c r="O688" s="1"/>
  <c r="M718"/>
  <c r="O718" s="1"/>
  <c r="B815"/>
  <c r="B811"/>
  <c r="B809"/>
  <c r="B801"/>
  <c r="B799"/>
  <c r="B795"/>
  <c r="O795" s="1"/>
  <c r="N653"/>
  <c r="N697" s="1"/>
  <c r="M697" s="1"/>
  <c r="O697" s="1"/>
  <c r="M565"/>
  <c r="O565" s="1"/>
  <c r="N641"/>
  <c r="N685" s="1"/>
  <c r="M685" s="1"/>
  <c r="O685" s="1"/>
  <c r="M553"/>
  <c r="O553" s="1"/>
  <c r="N647"/>
  <c r="N691" s="1"/>
  <c r="M691" s="1"/>
  <c r="O691" s="1"/>
  <c r="M559"/>
  <c r="O559" s="1"/>
  <c r="P378"/>
  <c r="P379" s="1"/>
  <c r="P380" s="1"/>
  <c r="P381" s="1"/>
  <c r="P382" s="1"/>
  <c r="P383" s="1"/>
  <c r="P384" s="1"/>
  <c r="P385" s="1"/>
  <c r="P386" s="1"/>
  <c r="P387" s="1"/>
  <c r="P388" s="1"/>
  <c r="P389" s="1"/>
  <c r="P390" s="1"/>
  <c r="P391" s="1"/>
  <c r="P392" s="1"/>
  <c r="P393" s="1"/>
  <c r="P394" s="1"/>
  <c r="P395" s="1"/>
  <c r="P396" s="1"/>
  <c r="P397" s="1"/>
  <c r="P398" s="1"/>
  <c r="P399" s="1"/>
  <c r="P400" s="1"/>
  <c r="P401" s="1"/>
  <c r="P402" s="1"/>
  <c r="P403" s="1"/>
  <c r="P404" s="1"/>
  <c r="P405" s="1"/>
  <c r="P406" s="1"/>
  <c r="P407" s="1"/>
  <c r="P408" s="1"/>
  <c r="P409" s="1"/>
  <c r="P410" s="1"/>
  <c r="P411" s="1"/>
  <c r="P412" s="1"/>
  <c r="P413" s="1"/>
  <c r="P414" s="1"/>
  <c r="P415" s="1"/>
  <c r="P416" s="1"/>
  <c r="P417" s="1"/>
  <c r="P418" s="1"/>
  <c r="P419" s="1"/>
  <c r="P420" s="1"/>
  <c r="P421" s="1"/>
  <c r="P422" s="1"/>
  <c r="P423" s="1"/>
  <c r="P424" s="1"/>
  <c r="P425" s="1"/>
  <c r="P426" s="1"/>
  <c r="P427" s="1"/>
  <c r="P428" s="1"/>
  <c r="P429" s="1"/>
  <c r="P430" s="1"/>
  <c r="P431" s="1"/>
  <c r="P432" s="1"/>
  <c r="P433" s="1"/>
  <c r="P434" s="1"/>
  <c r="P435" s="1"/>
  <c r="P436" s="1"/>
  <c r="P437" s="1"/>
  <c r="P438" s="1"/>
  <c r="P439" s="1"/>
  <c r="P440" s="1"/>
  <c r="P441" s="1"/>
  <c r="P442" s="1"/>
  <c r="C85" i="1" s="1"/>
  <c r="N651" i="3"/>
  <c r="N695" s="1"/>
  <c r="M695" s="1"/>
  <c r="O695" s="1"/>
  <c r="M563"/>
  <c r="O563" s="1"/>
  <c r="N620"/>
  <c r="N664" s="1"/>
  <c r="M664" s="1"/>
  <c r="O664" s="1"/>
  <c r="M532"/>
  <c r="O532" s="1"/>
  <c r="N564"/>
  <c r="N652" s="1"/>
  <c r="N696" s="1"/>
  <c r="M696" s="1"/>
  <c r="O696" s="1"/>
  <c r="M476"/>
  <c r="O476" s="1"/>
  <c r="B881"/>
  <c r="B877"/>
  <c r="B875"/>
  <c r="B869"/>
  <c r="B867"/>
  <c r="B865"/>
  <c r="B863"/>
  <c r="B861"/>
  <c r="B857"/>
  <c r="B851"/>
  <c r="B849"/>
  <c r="B843"/>
  <c r="B841"/>
  <c r="B839"/>
  <c r="O839" s="1"/>
  <c r="B835"/>
  <c r="O835" s="1"/>
  <c r="B829"/>
  <c r="B827"/>
  <c r="N657"/>
  <c r="N701" s="1"/>
  <c r="M701" s="1"/>
  <c r="O701" s="1"/>
  <c r="M569"/>
  <c r="O569" s="1"/>
  <c r="N659"/>
  <c r="N703" s="1"/>
  <c r="M703" s="1"/>
  <c r="O703" s="1"/>
  <c r="M571"/>
  <c r="O571" s="1"/>
  <c r="N731"/>
  <c r="N775" s="1"/>
  <c r="M775" s="1"/>
  <c r="O775" s="1"/>
  <c r="M643"/>
  <c r="O643" s="1"/>
  <c r="B814"/>
  <c r="B808"/>
  <c r="O808" s="1"/>
  <c r="B806"/>
  <c r="O806" s="1"/>
  <c r="N633"/>
  <c r="N677" s="1"/>
  <c r="M677" s="1"/>
  <c r="O677" s="1"/>
  <c r="M545"/>
  <c r="O545" s="1"/>
  <c r="N635"/>
  <c r="N679" s="1"/>
  <c r="M679" s="1"/>
  <c r="O679" s="1"/>
  <c r="M547"/>
  <c r="O547" s="1"/>
  <c r="N792" l="1"/>
  <c r="M792" s="1"/>
  <c r="O792" s="1"/>
  <c r="M748"/>
  <c r="O748" s="1"/>
  <c r="N836"/>
  <c r="N806"/>
  <c r="O714"/>
  <c r="N894"/>
  <c r="N850"/>
  <c r="N722"/>
  <c r="N766" s="1"/>
  <c r="M766" s="1"/>
  <c r="O766" s="1"/>
  <c r="N678"/>
  <c r="N890"/>
  <c r="N934" s="1"/>
  <c r="N846"/>
  <c r="N824"/>
  <c r="N868" s="1"/>
  <c r="M868" s="1"/>
  <c r="O868" s="1"/>
  <c r="N780"/>
  <c r="N734"/>
  <c r="N778" s="1"/>
  <c r="M778" s="1"/>
  <c r="O778" s="1"/>
  <c r="N690"/>
  <c r="N826"/>
  <c r="N782"/>
  <c r="N1014"/>
  <c r="N970"/>
  <c r="N1058" s="1"/>
  <c r="N814"/>
  <c r="N770"/>
  <c r="N900"/>
  <c r="N856"/>
  <c r="N816"/>
  <c r="N772"/>
  <c r="N830"/>
  <c r="N786"/>
  <c r="N834"/>
  <c r="N790"/>
  <c r="N896"/>
  <c r="N852"/>
  <c r="N892"/>
  <c r="N848"/>
  <c r="P466"/>
  <c r="P467" s="1"/>
  <c r="P468" s="1"/>
  <c r="P469" s="1"/>
  <c r="P470" s="1"/>
  <c r="P471" s="1"/>
  <c r="P472" s="1"/>
  <c r="P473" s="1"/>
  <c r="P474" s="1"/>
  <c r="P475" s="1"/>
  <c r="P476" s="1"/>
  <c r="P477" s="1"/>
  <c r="P478" s="1"/>
  <c r="P479" s="1"/>
  <c r="P480" s="1"/>
  <c r="P481" s="1"/>
  <c r="P482" s="1"/>
  <c r="P483" s="1"/>
  <c r="P484" s="1"/>
  <c r="P485" s="1"/>
  <c r="P486" s="1"/>
  <c r="P487" s="1"/>
  <c r="P488" s="1"/>
  <c r="P489" s="1"/>
  <c r="P490" s="1"/>
  <c r="P491" s="1"/>
  <c r="P492" s="1"/>
  <c r="P493" s="1"/>
  <c r="P494" s="1"/>
  <c r="P495" s="1"/>
  <c r="P496" s="1"/>
  <c r="P497" s="1"/>
  <c r="P498" s="1"/>
  <c r="P499" s="1"/>
  <c r="P500" s="1"/>
  <c r="P501" s="1"/>
  <c r="P502" s="1"/>
  <c r="P503" s="1"/>
  <c r="P504" s="1"/>
  <c r="P505" s="1"/>
  <c r="P506" s="1"/>
  <c r="P507" s="1"/>
  <c r="P508" s="1"/>
  <c r="P509" s="1"/>
  <c r="P510" s="1"/>
  <c r="P511" s="1"/>
  <c r="P512" s="1"/>
  <c r="P513" s="1"/>
  <c r="P514" s="1"/>
  <c r="P515" s="1"/>
  <c r="P516" s="1"/>
  <c r="P517" s="1"/>
  <c r="P518" s="1"/>
  <c r="P519" s="1"/>
  <c r="P520" s="1"/>
  <c r="P521" s="1"/>
  <c r="P522" s="1"/>
  <c r="P523" s="1"/>
  <c r="P524" s="1"/>
  <c r="P525" s="1"/>
  <c r="P526" s="1"/>
  <c r="P527" s="1"/>
  <c r="P528" s="1"/>
  <c r="P529" s="1"/>
  <c r="P530" s="1"/>
  <c r="C86" i="1" s="1"/>
  <c r="O531" i="3"/>
  <c r="P531" s="1"/>
  <c r="P532" s="1"/>
  <c r="P533" s="1"/>
  <c r="P534" s="1"/>
  <c r="P535" s="1"/>
  <c r="P536" s="1"/>
  <c r="P537" s="1"/>
  <c r="P538" s="1"/>
  <c r="P539" s="1"/>
  <c r="P540" s="1"/>
  <c r="P541" s="1"/>
  <c r="P542" s="1"/>
  <c r="P543" s="1"/>
  <c r="P544" s="1"/>
  <c r="P545" s="1"/>
  <c r="P546" s="1"/>
  <c r="P547" s="1"/>
  <c r="P548" s="1"/>
  <c r="P549" s="1"/>
  <c r="P550" s="1"/>
  <c r="P551" s="1"/>
  <c r="P552" s="1"/>
  <c r="P553" s="1"/>
  <c r="B931"/>
  <c r="B937"/>
  <c r="B939"/>
  <c r="B945"/>
  <c r="O945" s="1"/>
  <c r="B949"/>
  <c r="B951"/>
  <c r="O951" s="1"/>
  <c r="B953"/>
  <c r="O953" s="1"/>
  <c r="B955"/>
  <c r="B957"/>
  <c r="B963"/>
  <c r="B965"/>
  <c r="B969"/>
  <c r="N735"/>
  <c r="N779" s="1"/>
  <c r="M779" s="1"/>
  <c r="O779" s="1"/>
  <c r="M647"/>
  <c r="O647" s="1"/>
  <c r="N729"/>
  <c r="M641"/>
  <c r="O641" s="1"/>
  <c r="N741"/>
  <c r="N785" s="1"/>
  <c r="M785" s="1"/>
  <c r="O785" s="1"/>
  <c r="M653"/>
  <c r="O653" s="1"/>
  <c r="P795"/>
  <c r="B883"/>
  <c r="B887"/>
  <c r="B889"/>
  <c r="B897"/>
  <c r="B899"/>
  <c r="B903"/>
  <c r="M1220"/>
  <c r="M1132"/>
  <c r="N810"/>
  <c r="N854" s="1"/>
  <c r="M854" s="1"/>
  <c r="O854" s="1"/>
  <c r="M722"/>
  <c r="O722" s="1"/>
  <c r="N743"/>
  <c r="N787" s="1"/>
  <c r="M787" s="1"/>
  <c r="O787" s="1"/>
  <c r="M655"/>
  <c r="O655" s="1"/>
  <c r="N749"/>
  <c r="N793" s="1"/>
  <c r="M793" s="1"/>
  <c r="O793" s="1"/>
  <c r="M661"/>
  <c r="O661" s="1"/>
  <c r="M554"/>
  <c r="O554" s="1"/>
  <c r="N642"/>
  <c r="N686" s="1"/>
  <c r="M686" s="1"/>
  <c r="O686" s="1"/>
  <c r="M624"/>
  <c r="O624" s="1"/>
  <c r="N712"/>
  <c r="M1078"/>
  <c r="B885"/>
  <c r="B891"/>
  <c r="B893"/>
  <c r="B895"/>
  <c r="B901"/>
  <c r="O901" s="1"/>
  <c r="B905"/>
  <c r="B907"/>
  <c r="O907" s="1"/>
  <c r="B909"/>
  <c r="O909" s="1"/>
  <c r="B911"/>
  <c r="B913"/>
  <c r="B919"/>
  <c r="B921"/>
  <c r="B925"/>
  <c r="N978"/>
  <c r="N1066" s="1"/>
  <c r="M890"/>
  <c r="N797"/>
  <c r="N841" s="1"/>
  <c r="M841" s="1"/>
  <c r="O841" s="1"/>
  <c r="M709"/>
  <c r="O709" s="1"/>
  <c r="N707"/>
  <c r="N751" s="1"/>
  <c r="M751" s="1"/>
  <c r="O751" s="1"/>
  <c r="M619"/>
  <c r="N719"/>
  <c r="N763" s="1"/>
  <c r="M763" s="1"/>
  <c r="O763" s="1"/>
  <c r="M631"/>
  <c r="O631" s="1"/>
  <c r="N725"/>
  <c r="N769" s="1"/>
  <c r="M769" s="1"/>
  <c r="O769" s="1"/>
  <c r="M637"/>
  <c r="O637" s="1"/>
  <c r="N727"/>
  <c r="N771" s="1"/>
  <c r="M771" s="1"/>
  <c r="O771" s="1"/>
  <c r="M639"/>
  <c r="O639" s="1"/>
  <c r="N715"/>
  <c r="N759" s="1"/>
  <c r="M759" s="1"/>
  <c r="O759" s="1"/>
  <c r="M627"/>
  <c r="O627" s="1"/>
  <c r="B908"/>
  <c r="B910"/>
  <c r="B912"/>
  <c r="O912" s="1"/>
  <c r="B914"/>
  <c r="B920"/>
  <c r="O920" s="1"/>
  <c r="B922"/>
  <c r="B926"/>
  <c r="O926" s="1"/>
  <c r="N713"/>
  <c r="N757" s="1"/>
  <c r="M757" s="1"/>
  <c r="O757" s="1"/>
  <c r="M625"/>
  <c r="O625" s="1"/>
  <c r="N717"/>
  <c r="N761" s="1"/>
  <c r="M761" s="1"/>
  <c r="O761" s="1"/>
  <c r="M629"/>
  <c r="O629" s="1"/>
  <c r="B904"/>
  <c r="O904" s="1"/>
  <c r="B906"/>
  <c r="B916"/>
  <c r="O916" s="1"/>
  <c r="B918"/>
  <c r="B924"/>
  <c r="O924" s="1"/>
  <c r="B928"/>
  <c r="B898"/>
  <c r="B900"/>
  <c r="N799"/>
  <c r="N843" s="1"/>
  <c r="M843" s="1"/>
  <c r="O843" s="1"/>
  <c r="M711"/>
  <c r="O711" s="1"/>
  <c r="N821"/>
  <c r="N865" s="1"/>
  <c r="M865" s="1"/>
  <c r="O865" s="1"/>
  <c r="M733"/>
  <c r="O733" s="1"/>
  <c r="B934"/>
  <c r="B936"/>
  <c r="B942"/>
  <c r="B944"/>
  <c r="B948"/>
  <c r="O948" s="1"/>
  <c r="B950"/>
  <c r="B960"/>
  <c r="O960" s="1"/>
  <c r="B962"/>
  <c r="B968"/>
  <c r="O968" s="1"/>
  <c r="N737"/>
  <c r="N781" s="1"/>
  <c r="M781" s="1"/>
  <c r="O781" s="1"/>
  <c r="M649"/>
  <c r="O649" s="1"/>
  <c r="B930"/>
  <c r="O930" s="1"/>
  <c r="B932"/>
  <c r="B938"/>
  <c r="B940"/>
  <c r="B946"/>
  <c r="O946" s="1"/>
  <c r="B952"/>
  <c r="B954"/>
  <c r="B956"/>
  <c r="O956" s="1"/>
  <c r="B958"/>
  <c r="B964"/>
  <c r="O964" s="1"/>
  <c r="B966"/>
  <c r="B970"/>
  <c r="O970" s="1"/>
  <c r="N723"/>
  <c r="N767" s="1"/>
  <c r="M767" s="1"/>
  <c r="O767" s="1"/>
  <c r="M635"/>
  <c r="O635" s="1"/>
  <c r="N721"/>
  <c r="N765" s="1"/>
  <c r="M765" s="1"/>
  <c r="O765" s="1"/>
  <c r="M633"/>
  <c r="O633" s="1"/>
  <c r="B894"/>
  <c r="B896"/>
  <c r="B902"/>
  <c r="O902" s="1"/>
  <c r="N819"/>
  <c r="N863" s="1"/>
  <c r="M863" s="1"/>
  <c r="O863" s="1"/>
  <c r="M731"/>
  <c r="O731" s="1"/>
  <c r="N747"/>
  <c r="N791" s="1"/>
  <c r="M791" s="1"/>
  <c r="O791" s="1"/>
  <c r="M659"/>
  <c r="O659" s="1"/>
  <c r="N745"/>
  <c r="N789" s="1"/>
  <c r="M789" s="1"/>
  <c r="O789" s="1"/>
  <c r="M657"/>
  <c r="O657" s="1"/>
  <c r="M1052"/>
  <c r="B915"/>
  <c r="B917"/>
  <c r="B923"/>
  <c r="B927"/>
  <c r="B929"/>
  <c r="M652"/>
  <c r="O652" s="1"/>
  <c r="N740"/>
  <c r="M620"/>
  <c r="O620" s="1"/>
  <c r="N708"/>
  <c r="N752" s="1"/>
  <c r="M752" s="1"/>
  <c r="O752" s="1"/>
  <c r="N739"/>
  <c r="N783" s="1"/>
  <c r="M783" s="1"/>
  <c r="O783" s="1"/>
  <c r="M651"/>
  <c r="O651" s="1"/>
  <c r="M644"/>
  <c r="O644" s="1"/>
  <c r="N732"/>
  <c r="N776" s="1"/>
  <c r="M776" s="1"/>
  <c r="O776" s="1"/>
  <c r="N798"/>
  <c r="N842" s="1"/>
  <c r="M842" s="1"/>
  <c r="O842" s="1"/>
  <c r="M710"/>
  <c r="O710" s="1"/>
  <c r="B798"/>
  <c r="B804"/>
  <c r="O804" s="1"/>
  <c r="N832"/>
  <c r="N876" s="1"/>
  <c r="M876" s="1"/>
  <c r="O876" s="1"/>
  <c r="M744"/>
  <c r="O744" s="1"/>
  <c r="B796"/>
  <c r="O796" s="1"/>
  <c r="B800"/>
  <c r="B802"/>
  <c r="O802" s="1"/>
  <c r="B933"/>
  <c r="B935"/>
  <c r="B941"/>
  <c r="B943"/>
  <c r="B947"/>
  <c r="B959"/>
  <c r="B961"/>
  <c r="B967"/>
  <c r="N912"/>
  <c r="M824"/>
  <c r="O824" s="1"/>
  <c r="N822"/>
  <c r="N866" s="1"/>
  <c r="M866" s="1"/>
  <c r="O866" s="1"/>
  <c r="M734"/>
  <c r="O734" s="1"/>
  <c r="N936" l="1"/>
  <c r="M892"/>
  <c r="O892" s="1"/>
  <c r="N980"/>
  <c r="N878"/>
  <c r="M878" s="1"/>
  <c r="O878" s="1"/>
  <c r="M834"/>
  <c r="O834" s="1"/>
  <c r="N922"/>
  <c r="N860"/>
  <c r="M860" s="1"/>
  <c r="O860" s="1"/>
  <c r="N904"/>
  <c r="M816"/>
  <c r="O816" s="1"/>
  <c r="N858"/>
  <c r="M858" s="1"/>
  <c r="O858" s="1"/>
  <c r="M814"/>
  <c r="O814" s="1"/>
  <c r="N902"/>
  <c r="N940"/>
  <c r="M896"/>
  <c r="O896" s="1"/>
  <c r="N984"/>
  <c r="N874"/>
  <c r="M874" s="1"/>
  <c r="O874" s="1"/>
  <c r="M830"/>
  <c r="O830" s="1"/>
  <c r="N918"/>
  <c r="N944"/>
  <c r="N988"/>
  <c r="M900"/>
  <c r="O900" s="1"/>
  <c r="M1014"/>
  <c r="N1102"/>
  <c r="N1190" s="1"/>
  <c r="N870"/>
  <c r="M870" s="1"/>
  <c r="O870" s="1"/>
  <c r="M826"/>
  <c r="O826" s="1"/>
  <c r="N914"/>
  <c r="M934"/>
  <c r="O934" s="1"/>
  <c r="N1022"/>
  <c r="N1110" s="1"/>
  <c r="N880"/>
  <c r="N924"/>
  <c r="M1058"/>
  <c r="N1146"/>
  <c r="N1000"/>
  <c r="N1088" s="1"/>
  <c r="N956"/>
  <c r="N1044" s="1"/>
  <c r="N828"/>
  <c r="N784"/>
  <c r="N800"/>
  <c r="N844" s="1"/>
  <c r="M844" s="1"/>
  <c r="O844" s="1"/>
  <c r="N756"/>
  <c r="N817"/>
  <c r="N861" s="1"/>
  <c r="M861" s="1"/>
  <c r="O861" s="1"/>
  <c r="N773"/>
  <c r="N982"/>
  <c r="N1070" s="1"/>
  <c r="N1158" s="1"/>
  <c r="M1158" s="1"/>
  <c r="N938"/>
  <c r="M894"/>
  <c r="O894" s="1"/>
  <c r="P554"/>
  <c r="P555" s="1"/>
  <c r="P556" s="1"/>
  <c r="P557" s="1"/>
  <c r="P558" s="1"/>
  <c r="P559" s="1"/>
  <c r="P560" s="1"/>
  <c r="P561" s="1"/>
  <c r="P562" s="1"/>
  <c r="P563" s="1"/>
  <c r="P564" s="1"/>
  <c r="P565" s="1"/>
  <c r="P566" s="1"/>
  <c r="P567" s="1"/>
  <c r="P568" s="1"/>
  <c r="P569" s="1"/>
  <c r="P570" s="1"/>
  <c r="P571" s="1"/>
  <c r="P572" s="1"/>
  <c r="P573" s="1"/>
  <c r="P574" s="1"/>
  <c r="P575" s="1"/>
  <c r="P576" s="1"/>
  <c r="P577" s="1"/>
  <c r="P578" s="1"/>
  <c r="P579" s="1"/>
  <c r="P580" s="1"/>
  <c r="P581" s="1"/>
  <c r="P582" s="1"/>
  <c r="P583" s="1"/>
  <c r="P584" s="1"/>
  <c r="P585" s="1"/>
  <c r="P586" s="1"/>
  <c r="P587" s="1"/>
  <c r="P588" s="1"/>
  <c r="P589" s="1"/>
  <c r="P590" s="1"/>
  <c r="P591" s="1"/>
  <c r="P592" s="1"/>
  <c r="P593" s="1"/>
  <c r="P594" s="1"/>
  <c r="P595" s="1"/>
  <c r="P596" s="1"/>
  <c r="P597" s="1"/>
  <c r="P598" s="1"/>
  <c r="P599" s="1"/>
  <c r="P600" s="1"/>
  <c r="P601" s="1"/>
  <c r="P602" s="1"/>
  <c r="P603" s="1"/>
  <c r="P604" s="1"/>
  <c r="P605" s="1"/>
  <c r="P606" s="1"/>
  <c r="P607" s="1"/>
  <c r="P608" s="1"/>
  <c r="P609" s="1"/>
  <c r="P610" s="1"/>
  <c r="P611" s="1"/>
  <c r="P612" s="1"/>
  <c r="P613" s="1"/>
  <c r="P614" s="1"/>
  <c r="P615" s="1"/>
  <c r="P616" s="1"/>
  <c r="P617" s="1"/>
  <c r="P618" s="1"/>
  <c r="C87" i="1" s="1"/>
  <c r="O619" i="3"/>
  <c r="P619" s="1"/>
  <c r="P620" s="1"/>
  <c r="P621" s="1"/>
  <c r="P622" s="1"/>
  <c r="P623" s="1"/>
  <c r="P624" s="1"/>
  <c r="P625" s="1"/>
  <c r="P626" s="1"/>
  <c r="P627" s="1"/>
  <c r="P628" s="1"/>
  <c r="P629" s="1"/>
  <c r="P630" s="1"/>
  <c r="P631" s="1"/>
  <c r="P632" s="1"/>
  <c r="P633" s="1"/>
  <c r="P634" s="1"/>
  <c r="P635" s="1"/>
  <c r="P636" s="1"/>
  <c r="P637" s="1"/>
  <c r="P638" s="1"/>
  <c r="P639" s="1"/>
  <c r="P640" s="1"/>
  <c r="P641" s="1"/>
  <c r="B1031"/>
  <c r="B1023"/>
  <c r="B1021"/>
  <c r="N796"/>
  <c r="M708"/>
  <c r="O708" s="1"/>
  <c r="M1092"/>
  <c r="B1017"/>
  <c r="O1017" s="1"/>
  <c r="B1015"/>
  <c r="B1011"/>
  <c r="B1005"/>
  <c r="B1003"/>
  <c r="B989"/>
  <c r="B983"/>
  <c r="B981"/>
  <c r="B979"/>
  <c r="B973"/>
  <c r="O973" s="1"/>
  <c r="N910"/>
  <c r="N954" s="1"/>
  <c r="M822"/>
  <c r="O822" s="1"/>
  <c r="M1000"/>
  <c r="O1000" s="1"/>
  <c r="B1055"/>
  <c r="B1049"/>
  <c r="B1047"/>
  <c r="B1035"/>
  <c r="B1029"/>
  <c r="B890"/>
  <c r="O890" s="1"/>
  <c r="B888"/>
  <c r="B884"/>
  <c r="N920"/>
  <c r="M832"/>
  <c r="O832" s="1"/>
  <c r="B892"/>
  <c r="B886"/>
  <c r="O886" s="1"/>
  <c r="N886"/>
  <c r="M798"/>
  <c r="O798" s="1"/>
  <c r="N827"/>
  <c r="N871" s="1"/>
  <c r="M871" s="1"/>
  <c r="O871" s="1"/>
  <c r="M739"/>
  <c r="O739" s="1"/>
  <c r="M1228"/>
  <c r="M1140"/>
  <c r="N833"/>
  <c r="N877" s="1"/>
  <c r="M877" s="1"/>
  <c r="O877" s="1"/>
  <c r="M745"/>
  <c r="O745" s="1"/>
  <c r="N835"/>
  <c r="M747"/>
  <c r="O747" s="1"/>
  <c r="M819"/>
  <c r="O819" s="1"/>
  <c r="N907"/>
  <c r="B990"/>
  <c r="O990" s="1"/>
  <c r="B984"/>
  <c r="B982"/>
  <c r="O982" s="1"/>
  <c r="N809"/>
  <c r="N853" s="1"/>
  <c r="M853" s="1"/>
  <c r="O853" s="1"/>
  <c r="M721"/>
  <c r="O721" s="1"/>
  <c r="N811"/>
  <c r="N855" s="1"/>
  <c r="M855" s="1"/>
  <c r="O855" s="1"/>
  <c r="M723"/>
  <c r="O723" s="1"/>
  <c r="B1058"/>
  <c r="B1054"/>
  <c r="O1054" s="1"/>
  <c r="B1052"/>
  <c r="O1052" s="1"/>
  <c r="B1046"/>
  <c r="O1046" s="1"/>
  <c r="B1044"/>
  <c r="B1042"/>
  <c r="B1040"/>
  <c r="B1034"/>
  <c r="O1034" s="1"/>
  <c r="B1028"/>
  <c r="B1026"/>
  <c r="O1026" s="1"/>
  <c r="B1020"/>
  <c r="B1018"/>
  <c r="N825"/>
  <c r="N869" s="1"/>
  <c r="M869" s="1"/>
  <c r="O869" s="1"/>
  <c r="M737"/>
  <c r="O737" s="1"/>
  <c r="B1056"/>
  <c r="O1056" s="1"/>
  <c r="B1050"/>
  <c r="O1050" s="1"/>
  <c r="B1048"/>
  <c r="O1048" s="1"/>
  <c r="B1038"/>
  <c r="B1036"/>
  <c r="O1036" s="1"/>
  <c r="B1032"/>
  <c r="B1030"/>
  <c r="O1030" s="1"/>
  <c r="B1024"/>
  <c r="B1022"/>
  <c r="O1022" s="1"/>
  <c r="M821"/>
  <c r="O821" s="1"/>
  <c r="N909"/>
  <c r="M799"/>
  <c r="O799" s="1"/>
  <c r="N887"/>
  <c r="N931" s="1"/>
  <c r="B988"/>
  <c r="B986"/>
  <c r="O986" s="1"/>
  <c r="B1016"/>
  <c r="B1012"/>
  <c r="O1012" s="1"/>
  <c r="B1006"/>
  <c r="O1006" s="1"/>
  <c r="B1004"/>
  <c r="O1004" s="1"/>
  <c r="B994"/>
  <c r="B992"/>
  <c r="O992" s="1"/>
  <c r="N805"/>
  <c r="N849" s="1"/>
  <c r="M849" s="1"/>
  <c r="O849" s="1"/>
  <c r="M717"/>
  <c r="O717" s="1"/>
  <c r="N801"/>
  <c r="N845" s="1"/>
  <c r="M845" s="1"/>
  <c r="O845" s="1"/>
  <c r="M713"/>
  <c r="O713" s="1"/>
  <c r="B1014"/>
  <c r="B1010"/>
  <c r="O1010" s="1"/>
  <c r="B1008"/>
  <c r="B1002"/>
  <c r="O1002" s="1"/>
  <c r="B1000"/>
  <c r="B998"/>
  <c r="B996"/>
  <c r="N803"/>
  <c r="N847" s="1"/>
  <c r="M847" s="1"/>
  <c r="O847" s="1"/>
  <c r="M715"/>
  <c r="O715" s="1"/>
  <c r="N815"/>
  <c r="N859" s="1"/>
  <c r="M859" s="1"/>
  <c r="O859" s="1"/>
  <c r="M727"/>
  <c r="O727" s="1"/>
  <c r="N813"/>
  <c r="N857" s="1"/>
  <c r="M857" s="1"/>
  <c r="O857" s="1"/>
  <c r="M725"/>
  <c r="O725" s="1"/>
  <c r="N807"/>
  <c r="N851" s="1"/>
  <c r="M851" s="1"/>
  <c r="O851" s="1"/>
  <c r="M719"/>
  <c r="O719" s="1"/>
  <c r="N795"/>
  <c r="M707"/>
  <c r="M797"/>
  <c r="O797" s="1"/>
  <c r="N885"/>
  <c r="N929" s="1"/>
  <c r="N1154"/>
  <c r="M1154" s="1"/>
  <c r="M1066"/>
  <c r="N837"/>
  <c r="N881" s="1"/>
  <c r="M881" s="1"/>
  <c r="O881" s="1"/>
  <c r="M749"/>
  <c r="O749" s="1"/>
  <c r="N831"/>
  <c r="N875" s="1"/>
  <c r="M875" s="1"/>
  <c r="O875" s="1"/>
  <c r="M743"/>
  <c r="O743" s="1"/>
  <c r="N898"/>
  <c r="N942" s="1"/>
  <c r="M810"/>
  <c r="O810" s="1"/>
  <c r="M1118"/>
  <c r="N829"/>
  <c r="N873" s="1"/>
  <c r="M873" s="1"/>
  <c r="O873" s="1"/>
  <c r="M741"/>
  <c r="O741" s="1"/>
  <c r="M817"/>
  <c r="O817" s="1"/>
  <c r="N905"/>
  <c r="N949" s="1"/>
  <c r="N823"/>
  <c r="N867" s="1"/>
  <c r="M867" s="1"/>
  <c r="O867" s="1"/>
  <c r="M735"/>
  <c r="O735" s="1"/>
  <c r="B1057"/>
  <c r="B1053"/>
  <c r="B1051"/>
  <c r="B1045"/>
  <c r="B1043"/>
  <c r="B1041"/>
  <c r="B1039"/>
  <c r="B1037"/>
  <c r="B1033"/>
  <c r="P796"/>
  <c r="N820"/>
  <c r="M732"/>
  <c r="O732" s="1"/>
  <c r="B1013"/>
  <c r="B1009"/>
  <c r="B1007"/>
  <c r="B1001"/>
  <c r="B999"/>
  <c r="B997"/>
  <c r="B995"/>
  <c r="B993"/>
  <c r="N888"/>
  <c r="N932" s="1"/>
  <c r="M800"/>
  <c r="O800" s="1"/>
  <c r="M642"/>
  <c r="O642" s="1"/>
  <c r="N730"/>
  <c r="B991"/>
  <c r="B987"/>
  <c r="B985"/>
  <c r="B977"/>
  <c r="B975"/>
  <c r="O975" s="1"/>
  <c r="B971"/>
  <c r="B1027"/>
  <c r="B1025"/>
  <c r="B1019"/>
  <c r="O1019" s="1"/>
  <c r="N1037" l="1"/>
  <c r="M949"/>
  <c r="O949" s="1"/>
  <c r="M944"/>
  <c r="O944" s="1"/>
  <c r="N1032"/>
  <c r="M984"/>
  <c r="O984" s="1"/>
  <c r="N1072"/>
  <c r="N1160" s="1"/>
  <c r="M936"/>
  <c r="O936" s="1"/>
  <c r="N1024"/>
  <c r="N1042"/>
  <c r="M954"/>
  <c r="O954" s="1"/>
  <c r="M1110"/>
  <c r="N1198"/>
  <c r="M1198" s="1"/>
  <c r="M988"/>
  <c r="O988" s="1"/>
  <c r="N1076"/>
  <c r="N1164" s="1"/>
  <c r="N966"/>
  <c r="M922"/>
  <c r="O922" s="1"/>
  <c r="N1010"/>
  <c r="N1098" s="1"/>
  <c r="N1186" s="1"/>
  <c r="M1186" s="1"/>
  <c r="M942"/>
  <c r="O942" s="1"/>
  <c r="N1030"/>
  <c r="N1118" s="1"/>
  <c r="N1206" s="1"/>
  <c r="M1206" s="1"/>
  <c r="M938"/>
  <c r="O938" s="1"/>
  <c r="N1026"/>
  <c r="N1114" s="1"/>
  <c r="N1202" s="1"/>
  <c r="M1202" s="1"/>
  <c r="M1044"/>
  <c r="O1044" s="1"/>
  <c r="N1132"/>
  <c r="M940"/>
  <c r="O940" s="1"/>
  <c r="N1028"/>
  <c r="N1068"/>
  <c r="N1156" s="1"/>
  <c r="M980"/>
  <c r="O1058"/>
  <c r="N1020"/>
  <c r="M932"/>
  <c r="O932" s="1"/>
  <c r="M929"/>
  <c r="O929" s="1"/>
  <c r="N1017"/>
  <c r="N1105" s="1"/>
  <c r="M931"/>
  <c r="O931" s="1"/>
  <c r="N1019"/>
  <c r="N1107" s="1"/>
  <c r="N968"/>
  <c r="N1056" s="1"/>
  <c r="N1144" s="1"/>
  <c r="N1012"/>
  <c r="N1100" s="1"/>
  <c r="N1188" s="1"/>
  <c r="N958"/>
  <c r="M914"/>
  <c r="O914" s="1"/>
  <c r="N1002"/>
  <c r="N1090" s="1"/>
  <c r="N1178" s="1"/>
  <c r="M1178" s="1"/>
  <c r="N962"/>
  <c r="N1006"/>
  <c r="N1094" s="1"/>
  <c r="N1182" s="1"/>
  <c r="M1182" s="1"/>
  <c r="M918"/>
  <c r="O918" s="1"/>
  <c r="N946"/>
  <c r="N1034" s="1"/>
  <c r="N1122" s="1"/>
  <c r="N1210" s="1"/>
  <c r="N990"/>
  <c r="N1078" s="1"/>
  <c r="N1166" s="1"/>
  <c r="N948"/>
  <c r="N1036" s="1"/>
  <c r="N1124" s="1"/>
  <c r="N992"/>
  <c r="N1080" s="1"/>
  <c r="O1014"/>
  <c r="N818"/>
  <c r="N862" s="1"/>
  <c r="M862" s="1"/>
  <c r="O862" s="1"/>
  <c r="N774"/>
  <c r="N908"/>
  <c r="N952" s="1"/>
  <c r="N864"/>
  <c r="N883"/>
  <c r="N927" s="1"/>
  <c r="N839"/>
  <c r="N997"/>
  <c r="N953"/>
  <c r="N1041" s="1"/>
  <c r="N995"/>
  <c r="N1083" s="1"/>
  <c r="N951"/>
  <c r="N1039" s="1"/>
  <c r="N923"/>
  <c r="N967" s="1"/>
  <c r="N879"/>
  <c r="N974"/>
  <c r="N930"/>
  <c r="N1018" s="1"/>
  <c r="N1008"/>
  <c r="N964"/>
  <c r="N1052" s="1"/>
  <c r="N1140" s="1"/>
  <c r="N884"/>
  <c r="N928" s="1"/>
  <c r="N840"/>
  <c r="N916"/>
  <c r="N872"/>
  <c r="M872" s="1"/>
  <c r="O872" s="1"/>
  <c r="M828"/>
  <c r="O828" s="1"/>
  <c r="P797"/>
  <c r="P798" s="1"/>
  <c r="P799" s="1"/>
  <c r="P800" s="1"/>
  <c r="O707"/>
  <c r="P707" s="1"/>
  <c r="P708" s="1"/>
  <c r="P709" s="1"/>
  <c r="P710" s="1"/>
  <c r="P711" s="1"/>
  <c r="P712" s="1"/>
  <c r="P713" s="1"/>
  <c r="P714" s="1"/>
  <c r="P715" s="1"/>
  <c r="P716" s="1"/>
  <c r="P717" s="1"/>
  <c r="P718" s="1"/>
  <c r="P719" s="1"/>
  <c r="P720" s="1"/>
  <c r="P721" s="1"/>
  <c r="P722" s="1"/>
  <c r="P723" s="1"/>
  <c r="P724" s="1"/>
  <c r="P725" s="1"/>
  <c r="P726" s="1"/>
  <c r="P727" s="1"/>
  <c r="P728" s="1"/>
  <c r="P729" s="1"/>
  <c r="P730" s="1"/>
  <c r="P731" s="1"/>
  <c r="P732" s="1"/>
  <c r="P733" s="1"/>
  <c r="P734" s="1"/>
  <c r="P735" s="1"/>
  <c r="P736" s="1"/>
  <c r="P737" s="1"/>
  <c r="P738" s="1"/>
  <c r="P739" s="1"/>
  <c r="P740" s="1"/>
  <c r="P741" s="1"/>
  <c r="P742" s="1"/>
  <c r="P743" s="1"/>
  <c r="P744" s="1"/>
  <c r="P745" s="1"/>
  <c r="P746" s="1"/>
  <c r="P747" s="1"/>
  <c r="P748" s="1"/>
  <c r="P749" s="1"/>
  <c r="P750" s="1"/>
  <c r="P751" s="1"/>
  <c r="P752" s="1"/>
  <c r="P753" s="1"/>
  <c r="P754" s="1"/>
  <c r="P755" s="1"/>
  <c r="P756" s="1"/>
  <c r="P757" s="1"/>
  <c r="P758" s="1"/>
  <c r="P759" s="1"/>
  <c r="P760" s="1"/>
  <c r="P761" s="1"/>
  <c r="P762" s="1"/>
  <c r="P763" s="1"/>
  <c r="P764" s="1"/>
  <c r="P765" s="1"/>
  <c r="P766" s="1"/>
  <c r="P767" s="1"/>
  <c r="P768" s="1"/>
  <c r="P769" s="1"/>
  <c r="P770" s="1"/>
  <c r="P771" s="1"/>
  <c r="P772" s="1"/>
  <c r="P773" s="1"/>
  <c r="P774" s="1"/>
  <c r="P775" s="1"/>
  <c r="P776" s="1"/>
  <c r="P777" s="1"/>
  <c r="P778" s="1"/>
  <c r="P779" s="1"/>
  <c r="P780" s="1"/>
  <c r="P781" s="1"/>
  <c r="P782" s="1"/>
  <c r="P783" s="1"/>
  <c r="P784" s="1"/>
  <c r="P785" s="1"/>
  <c r="P786" s="1"/>
  <c r="P787" s="1"/>
  <c r="P788" s="1"/>
  <c r="P789" s="1"/>
  <c r="P790" s="1"/>
  <c r="P791" s="1"/>
  <c r="P792" s="1"/>
  <c r="P793" s="1"/>
  <c r="P794" s="1"/>
  <c r="C89" i="1" s="1"/>
  <c r="B1107" i="3"/>
  <c r="B1113"/>
  <c r="B1115"/>
  <c r="B1059"/>
  <c r="B1063"/>
  <c r="B1065"/>
  <c r="B1073"/>
  <c r="B1075"/>
  <c r="B1079"/>
  <c r="N975"/>
  <c r="N1063" s="1"/>
  <c r="M887"/>
  <c r="O887" s="1"/>
  <c r="B1128"/>
  <c r="B1130"/>
  <c r="B1134"/>
  <c r="O1134" s="1"/>
  <c r="M818"/>
  <c r="O818" s="1"/>
  <c r="B1121"/>
  <c r="B1125"/>
  <c r="B1127"/>
  <c r="B1129"/>
  <c r="B1131"/>
  <c r="B1133"/>
  <c r="B1139"/>
  <c r="B1141"/>
  <c r="B1145"/>
  <c r="M823"/>
  <c r="O823" s="1"/>
  <c r="N911"/>
  <c r="N955" s="1"/>
  <c r="M829"/>
  <c r="O829" s="1"/>
  <c r="N917"/>
  <c r="N961" s="1"/>
  <c r="N986"/>
  <c r="N1074" s="1"/>
  <c r="M898"/>
  <c r="O898" s="1"/>
  <c r="M831"/>
  <c r="O831" s="1"/>
  <c r="N919"/>
  <c r="N963" s="1"/>
  <c r="M837"/>
  <c r="O837" s="1"/>
  <c r="N925"/>
  <c r="N969" s="1"/>
  <c r="N971"/>
  <c r="M807"/>
  <c r="O807" s="1"/>
  <c r="N895"/>
  <c r="N939" s="1"/>
  <c r="M813"/>
  <c r="O813" s="1"/>
  <c r="N901"/>
  <c r="M815"/>
  <c r="O815" s="1"/>
  <c r="N903"/>
  <c r="N947" s="1"/>
  <c r="M803"/>
  <c r="O803" s="1"/>
  <c r="N891"/>
  <c r="N935" s="1"/>
  <c r="B1084"/>
  <c r="B1086"/>
  <c r="B1088"/>
  <c r="B1090"/>
  <c r="O1090" s="1"/>
  <c r="B1096"/>
  <c r="B1098"/>
  <c r="O1098" s="1"/>
  <c r="B1102"/>
  <c r="O1102" s="1"/>
  <c r="M801"/>
  <c r="O801" s="1"/>
  <c r="N889"/>
  <c r="N933" s="1"/>
  <c r="M805"/>
  <c r="O805" s="1"/>
  <c r="N893"/>
  <c r="N937" s="1"/>
  <c r="B1080"/>
  <c r="B1082"/>
  <c r="B1092"/>
  <c r="O1092" s="1"/>
  <c r="B1094"/>
  <c r="O1094" s="1"/>
  <c r="B1100"/>
  <c r="O1100" s="1"/>
  <c r="B1104"/>
  <c r="B1074"/>
  <c r="B1076"/>
  <c r="O1076" s="1"/>
  <c r="B1110"/>
  <c r="B1112"/>
  <c r="O1112" s="1"/>
  <c r="B1118"/>
  <c r="O1118" s="1"/>
  <c r="B1120"/>
  <c r="O1120" s="1"/>
  <c r="B1136"/>
  <c r="O1136" s="1"/>
  <c r="B1138"/>
  <c r="O1138" s="1"/>
  <c r="B1144"/>
  <c r="O1144" s="1"/>
  <c r="M825"/>
  <c r="O825" s="1"/>
  <c r="N913"/>
  <c r="N957" s="1"/>
  <c r="B1106"/>
  <c r="B1108"/>
  <c r="B1114"/>
  <c r="O1114" s="1"/>
  <c r="B1116"/>
  <c r="O1116" s="1"/>
  <c r="B1122"/>
  <c r="O1122" s="1"/>
  <c r="B1132"/>
  <c r="O1132" s="1"/>
  <c r="B1140"/>
  <c r="O1140" s="1"/>
  <c r="B1142"/>
  <c r="O1142" s="1"/>
  <c r="B1146"/>
  <c r="O1146" s="1"/>
  <c r="M811"/>
  <c r="O811" s="1"/>
  <c r="N899"/>
  <c r="N943" s="1"/>
  <c r="M809"/>
  <c r="O809" s="1"/>
  <c r="N897"/>
  <c r="N941" s="1"/>
  <c r="B1070"/>
  <c r="O1070" s="1"/>
  <c r="B1072"/>
  <c r="O1072" s="1"/>
  <c r="B1078"/>
  <c r="O1078" s="1"/>
  <c r="N1011"/>
  <c r="M923"/>
  <c r="O923" s="1"/>
  <c r="M833"/>
  <c r="O833" s="1"/>
  <c r="N921"/>
  <c r="N965" s="1"/>
  <c r="M827"/>
  <c r="O827" s="1"/>
  <c r="N915"/>
  <c r="N959" s="1"/>
  <c r="N1062"/>
  <c r="M974"/>
  <c r="B974"/>
  <c r="B980"/>
  <c r="N1096"/>
  <c r="M1008"/>
  <c r="O1008" s="1"/>
  <c r="B972"/>
  <c r="B976"/>
  <c r="B978"/>
  <c r="O978" s="1"/>
  <c r="B1117"/>
  <c r="B1123"/>
  <c r="B1135"/>
  <c r="B1137"/>
  <c r="B1143"/>
  <c r="N1176"/>
  <c r="M1176" s="1"/>
  <c r="M1088"/>
  <c r="N998"/>
  <c r="M910"/>
  <c r="O910" s="1"/>
  <c r="B1061"/>
  <c r="B1067"/>
  <c r="B1069"/>
  <c r="B1071"/>
  <c r="B1077"/>
  <c r="B1091"/>
  <c r="B1093"/>
  <c r="B1099"/>
  <c r="B1103"/>
  <c r="B1105"/>
  <c r="N972"/>
  <c r="M884"/>
  <c r="O884" s="1"/>
  <c r="B1109"/>
  <c r="B1111"/>
  <c r="B1119"/>
  <c r="P642"/>
  <c r="P643" s="1"/>
  <c r="P644" s="1"/>
  <c r="P645" s="1"/>
  <c r="P646" s="1"/>
  <c r="P647" s="1"/>
  <c r="P648" s="1"/>
  <c r="P649" s="1"/>
  <c r="P650" s="1"/>
  <c r="P651" s="1"/>
  <c r="P652" s="1"/>
  <c r="P653" s="1"/>
  <c r="P654" s="1"/>
  <c r="P655" s="1"/>
  <c r="P656" s="1"/>
  <c r="P657" s="1"/>
  <c r="P658" s="1"/>
  <c r="P659" s="1"/>
  <c r="P660" s="1"/>
  <c r="P661" s="1"/>
  <c r="P662" s="1"/>
  <c r="P663" s="1"/>
  <c r="P664" s="1"/>
  <c r="P665" s="1"/>
  <c r="P666" s="1"/>
  <c r="P667" s="1"/>
  <c r="P668" s="1"/>
  <c r="P669" s="1"/>
  <c r="P670" s="1"/>
  <c r="P671" s="1"/>
  <c r="P672" s="1"/>
  <c r="P673" s="1"/>
  <c r="P674" s="1"/>
  <c r="P675" s="1"/>
  <c r="P676" s="1"/>
  <c r="P677" s="1"/>
  <c r="P678" s="1"/>
  <c r="P679" s="1"/>
  <c r="P680" s="1"/>
  <c r="P681" s="1"/>
  <c r="P682" s="1"/>
  <c r="P683" s="1"/>
  <c r="P684" s="1"/>
  <c r="P685" s="1"/>
  <c r="P686" s="1"/>
  <c r="P687" s="1"/>
  <c r="P688" s="1"/>
  <c r="P689" s="1"/>
  <c r="P690" s="1"/>
  <c r="P691" s="1"/>
  <c r="P692" s="1"/>
  <c r="P693" s="1"/>
  <c r="P694" s="1"/>
  <c r="P695" s="1"/>
  <c r="P696" s="1"/>
  <c r="P697" s="1"/>
  <c r="P698" s="1"/>
  <c r="P699" s="1"/>
  <c r="P700" s="1"/>
  <c r="P701" s="1"/>
  <c r="P702" s="1"/>
  <c r="P703" s="1"/>
  <c r="P704" s="1"/>
  <c r="P705" s="1"/>
  <c r="P706" s="1"/>
  <c r="C88" i="1" s="1"/>
  <c r="N976" i="3"/>
  <c r="M888"/>
  <c r="O888" s="1"/>
  <c r="B1081"/>
  <c r="B1083"/>
  <c r="B1085"/>
  <c r="B1087"/>
  <c r="B1089"/>
  <c r="B1095"/>
  <c r="B1097"/>
  <c r="B1101"/>
  <c r="N996"/>
  <c r="M908"/>
  <c r="O908" s="1"/>
  <c r="N993"/>
  <c r="M905"/>
  <c r="O905" s="1"/>
  <c r="N973"/>
  <c r="N1061" s="1"/>
  <c r="M885"/>
  <c r="O885" s="1"/>
  <c r="N1085"/>
  <c r="M997"/>
  <c r="O997" s="1"/>
  <c r="B1124"/>
  <c r="B1126"/>
  <c r="N1047" l="1"/>
  <c r="M959"/>
  <c r="O959" s="1"/>
  <c r="M933"/>
  <c r="O933" s="1"/>
  <c r="N1021"/>
  <c r="M967"/>
  <c r="O967" s="1"/>
  <c r="N1055"/>
  <c r="N1040"/>
  <c r="M952"/>
  <c r="O952" s="1"/>
  <c r="N1125"/>
  <c r="M1125" s="1"/>
  <c r="O1125" s="1"/>
  <c r="M1037"/>
  <c r="O1037" s="1"/>
  <c r="M995"/>
  <c r="O995" s="1"/>
  <c r="M943"/>
  <c r="O943" s="1"/>
  <c r="N1031"/>
  <c r="M947"/>
  <c r="O947" s="1"/>
  <c r="N1035"/>
  <c r="N1027"/>
  <c r="M939"/>
  <c r="O939" s="1"/>
  <c r="M969"/>
  <c r="O969" s="1"/>
  <c r="N1057"/>
  <c r="N1043"/>
  <c r="M955"/>
  <c r="O955" s="1"/>
  <c r="N1129"/>
  <c r="M1129" s="1"/>
  <c r="O1129" s="1"/>
  <c r="M1041"/>
  <c r="O1041" s="1"/>
  <c r="M962"/>
  <c r="O962" s="1"/>
  <c r="N1050"/>
  <c r="N1138" s="1"/>
  <c r="M1226" s="1"/>
  <c r="M1105"/>
  <c r="O1105" s="1"/>
  <c r="N1193"/>
  <c r="M1193" s="1"/>
  <c r="N1130"/>
  <c r="M1130" s="1"/>
  <c r="O1130" s="1"/>
  <c r="M1042"/>
  <c r="O1042" s="1"/>
  <c r="O974"/>
  <c r="N906"/>
  <c r="N950" s="1"/>
  <c r="O980"/>
  <c r="M965"/>
  <c r="O965" s="1"/>
  <c r="N1053"/>
  <c r="N1045"/>
  <c r="M957"/>
  <c r="O957" s="1"/>
  <c r="M937"/>
  <c r="O937" s="1"/>
  <c r="N1025"/>
  <c r="M928"/>
  <c r="O928" s="1"/>
  <c r="N1016"/>
  <c r="N1015"/>
  <c r="M927"/>
  <c r="O927" s="1"/>
  <c r="N1212"/>
  <c r="M1124"/>
  <c r="O1124" s="1"/>
  <c r="M958"/>
  <c r="O958" s="1"/>
  <c r="N1046"/>
  <c r="N1134" s="1"/>
  <c r="M1222" s="1"/>
  <c r="M1020"/>
  <c r="O1020" s="1"/>
  <c r="N1108"/>
  <c r="N1029"/>
  <c r="M941"/>
  <c r="O941" s="1"/>
  <c r="N1023"/>
  <c r="M935"/>
  <c r="O935" s="1"/>
  <c r="N1051"/>
  <c r="M963"/>
  <c r="O963" s="1"/>
  <c r="M961"/>
  <c r="O961" s="1"/>
  <c r="N1049"/>
  <c r="M1018"/>
  <c r="O1018" s="1"/>
  <c r="N1106"/>
  <c r="M1039"/>
  <c r="O1039" s="1"/>
  <c r="N1127"/>
  <c r="M1127" s="1"/>
  <c r="O1127" s="1"/>
  <c r="M1080"/>
  <c r="O1080" s="1"/>
  <c r="N1168"/>
  <c r="M1107"/>
  <c r="O1107" s="1"/>
  <c r="N1195"/>
  <c r="M1195" s="1"/>
  <c r="M1028"/>
  <c r="O1028" s="1"/>
  <c r="N1116"/>
  <c r="N1204" s="1"/>
  <c r="M966"/>
  <c r="O966" s="1"/>
  <c r="N1054"/>
  <c r="N1142" s="1"/>
  <c r="M1230" s="1"/>
  <c r="M1024"/>
  <c r="O1024" s="1"/>
  <c r="N1112"/>
  <c r="N1200" s="1"/>
  <c r="N1120"/>
  <c r="N1208" s="1"/>
  <c r="M1032"/>
  <c r="O1032" s="1"/>
  <c r="O1088"/>
  <c r="M883"/>
  <c r="O883" s="1"/>
  <c r="P883" s="1"/>
  <c r="P884" s="1"/>
  <c r="P885" s="1"/>
  <c r="P886" s="1"/>
  <c r="P887" s="1"/>
  <c r="P888" s="1"/>
  <c r="O1110"/>
  <c r="N989"/>
  <c r="N945"/>
  <c r="N1033" s="1"/>
  <c r="N1004"/>
  <c r="N1092" s="1"/>
  <c r="N1180" s="1"/>
  <c r="M1180" s="1"/>
  <c r="N960"/>
  <c r="N1048" s="1"/>
  <c r="N1136" s="1"/>
  <c r="P801"/>
  <c r="P802" s="1"/>
  <c r="P803" s="1"/>
  <c r="P804" s="1"/>
  <c r="P805" s="1"/>
  <c r="P806" s="1"/>
  <c r="P807" s="1"/>
  <c r="P808" s="1"/>
  <c r="P809" s="1"/>
  <c r="P810" s="1"/>
  <c r="P811" s="1"/>
  <c r="P812" s="1"/>
  <c r="P813" s="1"/>
  <c r="P814" s="1"/>
  <c r="P815" s="1"/>
  <c r="P816" s="1"/>
  <c r="P817" s="1"/>
  <c r="P818" s="1"/>
  <c r="P819" s="1"/>
  <c r="P820" s="1"/>
  <c r="P821" s="1"/>
  <c r="P822" s="1"/>
  <c r="P823" s="1"/>
  <c r="P824" s="1"/>
  <c r="P825" s="1"/>
  <c r="P826" s="1"/>
  <c r="P827" s="1"/>
  <c r="P828" s="1"/>
  <c r="P829" s="1"/>
  <c r="P830" s="1"/>
  <c r="P831" s="1"/>
  <c r="P832" s="1"/>
  <c r="P833" s="1"/>
  <c r="P834" s="1"/>
  <c r="P835" s="1"/>
  <c r="P836" s="1"/>
  <c r="P837" s="1"/>
  <c r="P838" s="1"/>
  <c r="P839" s="1"/>
  <c r="P840" s="1"/>
  <c r="P841" s="1"/>
  <c r="P842" s="1"/>
  <c r="P843" s="1"/>
  <c r="P844" s="1"/>
  <c r="P845" s="1"/>
  <c r="P846" s="1"/>
  <c r="P847" s="1"/>
  <c r="P848" s="1"/>
  <c r="P849" s="1"/>
  <c r="P850" s="1"/>
  <c r="P851" s="1"/>
  <c r="P852" s="1"/>
  <c r="P853" s="1"/>
  <c r="P854" s="1"/>
  <c r="P855" s="1"/>
  <c r="P856" s="1"/>
  <c r="P857" s="1"/>
  <c r="P858" s="1"/>
  <c r="P859" s="1"/>
  <c r="P860" s="1"/>
  <c r="P861" s="1"/>
  <c r="P862" s="1"/>
  <c r="P863" s="1"/>
  <c r="P864" s="1"/>
  <c r="P865" s="1"/>
  <c r="P866" s="1"/>
  <c r="P867" s="1"/>
  <c r="P868" s="1"/>
  <c r="P869" s="1"/>
  <c r="P870" s="1"/>
  <c r="P871" s="1"/>
  <c r="P872" s="1"/>
  <c r="P873" s="1"/>
  <c r="P874" s="1"/>
  <c r="P875" s="1"/>
  <c r="P876" s="1"/>
  <c r="P877" s="1"/>
  <c r="P878" s="1"/>
  <c r="P879" s="1"/>
  <c r="P880" s="1"/>
  <c r="P881" s="1"/>
  <c r="P882" s="1"/>
  <c r="C90" i="1" s="1"/>
  <c r="B1207" i="3"/>
  <c r="B1199"/>
  <c r="B1197"/>
  <c r="N1060"/>
  <c r="M972"/>
  <c r="O972" s="1"/>
  <c r="B1193"/>
  <c r="B1191"/>
  <c r="B1187"/>
  <c r="O1187" s="1"/>
  <c r="B1181"/>
  <c r="B1179"/>
  <c r="B1165"/>
  <c r="B1159"/>
  <c r="B1157"/>
  <c r="B1155"/>
  <c r="B1149"/>
  <c r="N1086"/>
  <c r="M998"/>
  <c r="O998" s="1"/>
  <c r="B1231"/>
  <c r="O1231" s="1"/>
  <c r="B1225"/>
  <c r="O1225" s="1"/>
  <c r="B1211"/>
  <c r="B1205"/>
  <c r="B1066"/>
  <c r="O1066" s="1"/>
  <c r="B1064"/>
  <c r="B1060"/>
  <c r="N1184"/>
  <c r="M1184" s="1"/>
  <c r="M1096"/>
  <c r="O1096" s="1"/>
  <c r="B1068"/>
  <c r="O1068" s="1"/>
  <c r="B1062"/>
  <c r="N1150"/>
  <c r="M1150" s="1"/>
  <c r="M1062"/>
  <c r="N1099"/>
  <c r="M1011"/>
  <c r="O1011" s="1"/>
  <c r="B1166"/>
  <c r="O1166" s="1"/>
  <c r="B1160"/>
  <c r="O1160" s="1"/>
  <c r="B1158"/>
  <c r="O1158" s="1"/>
  <c r="B1234"/>
  <c r="O1234" s="1"/>
  <c r="B1230"/>
  <c r="B1228"/>
  <c r="O1228" s="1"/>
  <c r="B1220"/>
  <c r="O1220" s="1"/>
  <c r="B1210"/>
  <c r="O1210" s="1"/>
  <c r="B1204"/>
  <c r="O1204" s="1"/>
  <c r="B1202"/>
  <c r="O1202" s="1"/>
  <c r="B1196"/>
  <c r="B1194"/>
  <c r="B1232"/>
  <c r="O1232" s="1"/>
  <c r="B1226"/>
  <c r="B1224"/>
  <c r="O1224" s="1"/>
  <c r="B1208"/>
  <c r="O1208" s="1"/>
  <c r="B1206"/>
  <c r="O1206" s="1"/>
  <c r="B1200"/>
  <c r="O1200" s="1"/>
  <c r="B1198"/>
  <c r="O1198" s="1"/>
  <c r="B1164"/>
  <c r="O1164" s="1"/>
  <c r="B1162"/>
  <c r="B1192"/>
  <c r="B1188"/>
  <c r="O1188" s="1"/>
  <c r="B1182"/>
  <c r="O1182" s="1"/>
  <c r="B1180"/>
  <c r="B1170"/>
  <c r="O1170" s="1"/>
  <c r="B1168"/>
  <c r="O1168" s="1"/>
  <c r="B1190"/>
  <c r="O1190" s="1"/>
  <c r="B1186"/>
  <c r="O1186" s="1"/>
  <c r="B1184"/>
  <c r="B1178"/>
  <c r="O1178" s="1"/>
  <c r="B1176"/>
  <c r="O1176" s="1"/>
  <c r="B1174"/>
  <c r="O1174" s="1"/>
  <c r="B1172"/>
  <c r="O1172" s="1"/>
  <c r="N1059"/>
  <c r="M971"/>
  <c r="N1162"/>
  <c r="M1162" s="1"/>
  <c r="O1162" s="1"/>
  <c r="M1074"/>
  <c r="O1074" s="1"/>
  <c r="B1233"/>
  <c r="O1233" s="1"/>
  <c r="B1229"/>
  <c r="O1229" s="1"/>
  <c r="B1227"/>
  <c r="O1227" s="1"/>
  <c r="B1221"/>
  <c r="O1221" s="1"/>
  <c r="B1219"/>
  <c r="O1219" s="1"/>
  <c r="B1217"/>
  <c r="O1217" s="1"/>
  <c r="B1215"/>
  <c r="O1215" s="1"/>
  <c r="B1213"/>
  <c r="O1213" s="1"/>
  <c r="B1209"/>
  <c r="N994"/>
  <c r="M906"/>
  <c r="O906" s="1"/>
  <c r="N1171"/>
  <c r="M1083"/>
  <c r="O1083" s="1"/>
  <c r="B1222"/>
  <c r="B1218"/>
  <c r="O1218" s="1"/>
  <c r="B1216"/>
  <c r="O1216" s="1"/>
  <c r="N1151"/>
  <c r="M1151" s="1"/>
  <c r="O1151" s="1"/>
  <c r="M1063"/>
  <c r="O1063" s="1"/>
  <c r="B1167"/>
  <c r="B1163"/>
  <c r="B1161"/>
  <c r="B1153"/>
  <c r="B1151"/>
  <c r="B1147"/>
  <c r="B1203"/>
  <c r="B1201"/>
  <c r="B1195"/>
  <c r="B1214"/>
  <c r="O1214" s="1"/>
  <c r="B1212"/>
  <c r="O1212" s="1"/>
  <c r="N1173"/>
  <c r="M1085"/>
  <c r="O1085" s="1"/>
  <c r="N1149"/>
  <c r="M1149" s="1"/>
  <c r="O1149" s="1"/>
  <c r="M1061"/>
  <c r="O1061" s="1"/>
  <c r="N1081"/>
  <c r="M993"/>
  <c r="O993" s="1"/>
  <c r="N1084"/>
  <c r="M996"/>
  <c r="O996" s="1"/>
  <c r="B1189"/>
  <c r="O1189" s="1"/>
  <c r="B1185"/>
  <c r="B1183"/>
  <c r="B1177"/>
  <c r="B1175"/>
  <c r="B1173"/>
  <c r="O1173" s="1"/>
  <c r="B1171"/>
  <c r="O1171" s="1"/>
  <c r="B1169"/>
  <c r="O1169" s="1"/>
  <c r="N1064"/>
  <c r="M976"/>
  <c r="O976" s="1"/>
  <c r="B1223"/>
  <c r="O1223" s="1"/>
  <c r="N1003"/>
  <c r="M915"/>
  <c r="O915" s="1"/>
  <c r="N1009"/>
  <c r="M921"/>
  <c r="O921" s="1"/>
  <c r="N985"/>
  <c r="M897"/>
  <c r="O897" s="1"/>
  <c r="N987"/>
  <c r="M899"/>
  <c r="O899" s="1"/>
  <c r="N1001"/>
  <c r="M913"/>
  <c r="O913" s="1"/>
  <c r="N981"/>
  <c r="M893"/>
  <c r="O893" s="1"/>
  <c r="N977"/>
  <c r="M889"/>
  <c r="O889" s="1"/>
  <c r="N979"/>
  <c r="M891"/>
  <c r="O891" s="1"/>
  <c r="N991"/>
  <c r="M903"/>
  <c r="O903" s="1"/>
  <c r="N1077"/>
  <c r="M989"/>
  <c r="O989" s="1"/>
  <c r="N983"/>
  <c r="M895"/>
  <c r="O895" s="1"/>
  <c r="N1013"/>
  <c r="M925"/>
  <c r="O925" s="1"/>
  <c r="N1007"/>
  <c r="M919"/>
  <c r="O919" s="1"/>
  <c r="N1005"/>
  <c r="M917"/>
  <c r="O917" s="1"/>
  <c r="N999"/>
  <c r="M911"/>
  <c r="O911" s="1"/>
  <c r="M1023" l="1"/>
  <c r="O1023" s="1"/>
  <c r="N1111"/>
  <c r="N1196"/>
  <c r="M1196" s="1"/>
  <c r="O1196" s="1"/>
  <c r="M1108"/>
  <c r="O1108" s="1"/>
  <c r="M1016"/>
  <c r="O1016" s="1"/>
  <c r="N1104"/>
  <c r="N1135"/>
  <c r="M1135" s="1"/>
  <c r="O1135" s="1"/>
  <c r="M1047"/>
  <c r="O1047" s="1"/>
  <c r="O1180"/>
  <c r="M1049"/>
  <c r="O1049" s="1"/>
  <c r="N1137"/>
  <c r="M1137" s="1"/>
  <c r="O1137" s="1"/>
  <c r="N1103"/>
  <c r="M1015"/>
  <c r="O1015" s="1"/>
  <c r="M950"/>
  <c r="O950" s="1"/>
  <c r="N1038"/>
  <c r="N1145"/>
  <c r="M1145" s="1"/>
  <c r="O1145" s="1"/>
  <c r="M1057"/>
  <c r="O1057" s="1"/>
  <c r="N1123"/>
  <c r="M1035"/>
  <c r="O1035" s="1"/>
  <c r="M1055"/>
  <c r="O1055" s="1"/>
  <c r="N1143"/>
  <c r="M1143" s="1"/>
  <c r="O1143" s="1"/>
  <c r="O1184"/>
  <c r="O1230"/>
  <c r="O1195"/>
  <c r="O1193"/>
  <c r="M1051"/>
  <c r="O1051" s="1"/>
  <c r="N1139"/>
  <c r="M1139" s="1"/>
  <c r="O1139" s="1"/>
  <c r="N1117"/>
  <c r="M1029"/>
  <c r="O1029" s="1"/>
  <c r="N1113"/>
  <c r="M1025"/>
  <c r="O1025" s="1"/>
  <c r="M1053"/>
  <c r="O1053" s="1"/>
  <c r="N1141"/>
  <c r="M1141" s="1"/>
  <c r="O1141" s="1"/>
  <c r="M1043"/>
  <c r="O1043" s="1"/>
  <c r="N1131"/>
  <c r="M1131" s="1"/>
  <c r="O1131" s="1"/>
  <c r="M1027"/>
  <c r="O1027" s="1"/>
  <c r="N1115"/>
  <c r="M1040"/>
  <c r="O1040" s="1"/>
  <c r="N1128"/>
  <c r="M1128" s="1"/>
  <c r="O1128" s="1"/>
  <c r="O1222"/>
  <c r="N1121"/>
  <c r="M1033"/>
  <c r="O1033" s="1"/>
  <c r="N1194"/>
  <c r="M1194" s="1"/>
  <c r="O1194" s="1"/>
  <c r="M1106"/>
  <c r="O1106" s="1"/>
  <c r="M1045"/>
  <c r="O1045" s="1"/>
  <c r="N1133"/>
  <c r="M1133" s="1"/>
  <c r="O1133" s="1"/>
  <c r="M1031"/>
  <c r="O1031" s="1"/>
  <c r="N1119"/>
  <c r="M1021"/>
  <c r="O1021" s="1"/>
  <c r="N1109"/>
  <c r="O1062"/>
  <c r="O1226"/>
  <c r="O971"/>
  <c r="P971" s="1"/>
  <c r="P972" s="1"/>
  <c r="P973" s="1"/>
  <c r="P974" s="1"/>
  <c r="P975" s="1"/>
  <c r="P976" s="1"/>
  <c r="N1087"/>
  <c r="M999"/>
  <c r="O999" s="1"/>
  <c r="N1093"/>
  <c r="M1005"/>
  <c r="O1005" s="1"/>
  <c r="N1095"/>
  <c r="M1007"/>
  <c r="O1007" s="1"/>
  <c r="N1101"/>
  <c r="M1013"/>
  <c r="O1013" s="1"/>
  <c r="N1071"/>
  <c r="M983"/>
  <c r="O983" s="1"/>
  <c r="N1165"/>
  <c r="M1165" s="1"/>
  <c r="O1165" s="1"/>
  <c r="M1077"/>
  <c r="O1077" s="1"/>
  <c r="N1079"/>
  <c r="M991"/>
  <c r="O991" s="1"/>
  <c r="N1067"/>
  <c r="M979"/>
  <c r="O979" s="1"/>
  <c r="N1065"/>
  <c r="M977"/>
  <c r="O977" s="1"/>
  <c r="N1069"/>
  <c r="M981"/>
  <c r="O981" s="1"/>
  <c r="N1089"/>
  <c r="M1001"/>
  <c r="O1001" s="1"/>
  <c r="N1075"/>
  <c r="M987"/>
  <c r="O987" s="1"/>
  <c r="N1073"/>
  <c r="M985"/>
  <c r="O985" s="1"/>
  <c r="N1097"/>
  <c r="M1009"/>
  <c r="O1009" s="1"/>
  <c r="N1091"/>
  <c r="M1003"/>
  <c r="O1003" s="1"/>
  <c r="N1152"/>
  <c r="M1152" s="1"/>
  <c r="M1064"/>
  <c r="O1064" s="1"/>
  <c r="N1172"/>
  <c r="M1084"/>
  <c r="O1084" s="1"/>
  <c r="N1169"/>
  <c r="M1081"/>
  <c r="O1081" s="1"/>
  <c r="N1082"/>
  <c r="M994"/>
  <c r="O994" s="1"/>
  <c r="N1147"/>
  <c r="M1147" s="1"/>
  <c r="M1059"/>
  <c r="N1187"/>
  <c r="M1099"/>
  <c r="O1099" s="1"/>
  <c r="B1150"/>
  <c r="O1150" s="1"/>
  <c r="B1156"/>
  <c r="O1156" s="1"/>
  <c r="B1148"/>
  <c r="B1152"/>
  <c r="B1154"/>
  <c r="O1154" s="1"/>
  <c r="N1174"/>
  <c r="M1086"/>
  <c r="O1086" s="1"/>
  <c r="N1148"/>
  <c r="M1148" s="1"/>
  <c r="O1148" s="1"/>
  <c r="M1060"/>
  <c r="O1060" s="1"/>
  <c r="P889"/>
  <c r="P890" s="1"/>
  <c r="P891" s="1"/>
  <c r="P892" s="1"/>
  <c r="P893" s="1"/>
  <c r="P894" s="1"/>
  <c r="P895" s="1"/>
  <c r="P896" s="1"/>
  <c r="P897" s="1"/>
  <c r="P898" s="1"/>
  <c r="P899" s="1"/>
  <c r="P900" s="1"/>
  <c r="P901" s="1"/>
  <c r="P902" s="1"/>
  <c r="P903" s="1"/>
  <c r="P904" s="1"/>
  <c r="P905" s="1"/>
  <c r="P906" s="1"/>
  <c r="P907" s="1"/>
  <c r="P908" s="1"/>
  <c r="P909" s="1"/>
  <c r="P910" s="1"/>
  <c r="P911" s="1"/>
  <c r="P912" s="1"/>
  <c r="P913" s="1"/>
  <c r="P914" s="1"/>
  <c r="P915" s="1"/>
  <c r="P916" s="1"/>
  <c r="P917" s="1"/>
  <c r="P918" s="1"/>
  <c r="P919" s="1"/>
  <c r="P920" s="1"/>
  <c r="P921" s="1"/>
  <c r="P922" s="1"/>
  <c r="P923" s="1"/>
  <c r="P924" s="1"/>
  <c r="P925" s="1"/>
  <c r="P926" s="1"/>
  <c r="P927" s="1"/>
  <c r="P928" s="1"/>
  <c r="P929" s="1"/>
  <c r="P930" s="1"/>
  <c r="P931" s="1"/>
  <c r="P932" s="1"/>
  <c r="P933" s="1"/>
  <c r="P934" s="1"/>
  <c r="P935" s="1"/>
  <c r="P936" s="1"/>
  <c r="P937" s="1"/>
  <c r="P938" s="1"/>
  <c r="P939" s="1"/>
  <c r="P940" s="1"/>
  <c r="P941" s="1"/>
  <c r="P942" s="1"/>
  <c r="P943" s="1"/>
  <c r="P944" s="1"/>
  <c r="P945" s="1"/>
  <c r="P946" s="1"/>
  <c r="P947" s="1"/>
  <c r="P948" s="1"/>
  <c r="P949" s="1"/>
  <c r="P950" s="1"/>
  <c r="P951" s="1"/>
  <c r="P952" s="1"/>
  <c r="P953" s="1"/>
  <c r="P954" s="1"/>
  <c r="P955" s="1"/>
  <c r="P956" s="1"/>
  <c r="P957" s="1"/>
  <c r="P958" s="1"/>
  <c r="P959" s="1"/>
  <c r="P960" s="1"/>
  <c r="P961" s="1"/>
  <c r="P962" s="1"/>
  <c r="P963" s="1"/>
  <c r="P964" s="1"/>
  <c r="P965" s="1"/>
  <c r="P966" s="1"/>
  <c r="P967" s="1"/>
  <c r="P968" s="1"/>
  <c r="P969" s="1"/>
  <c r="P970" s="1"/>
  <c r="C91" i="1" s="1"/>
  <c r="M1119" i="3" l="1"/>
  <c r="O1119" s="1"/>
  <c r="N1207"/>
  <c r="M1207" s="1"/>
  <c r="O1207" s="1"/>
  <c r="M1115"/>
  <c r="O1115" s="1"/>
  <c r="N1203"/>
  <c r="M1203" s="1"/>
  <c r="O1203" s="1"/>
  <c r="O1152"/>
  <c r="M1121"/>
  <c r="O1121" s="1"/>
  <c r="N1209"/>
  <c r="M1209" s="1"/>
  <c r="O1209" s="1"/>
  <c r="M1113"/>
  <c r="O1113" s="1"/>
  <c r="N1201"/>
  <c r="M1201" s="1"/>
  <c r="O1201" s="1"/>
  <c r="N1211"/>
  <c r="M1211" s="1"/>
  <c r="O1211" s="1"/>
  <c r="M1123"/>
  <c r="O1123" s="1"/>
  <c r="M1104"/>
  <c r="O1104" s="1"/>
  <c r="N1192"/>
  <c r="M1192" s="1"/>
  <c r="O1192" s="1"/>
  <c r="M1111"/>
  <c r="O1111" s="1"/>
  <c r="N1199"/>
  <c r="M1199" s="1"/>
  <c r="O1199" s="1"/>
  <c r="N1197"/>
  <c r="M1197" s="1"/>
  <c r="O1197" s="1"/>
  <c r="M1109"/>
  <c r="O1109" s="1"/>
  <c r="M1038"/>
  <c r="O1038" s="1"/>
  <c r="N1126"/>
  <c r="M1126" s="1"/>
  <c r="O1126" s="1"/>
  <c r="M1117"/>
  <c r="O1117" s="1"/>
  <c r="N1205"/>
  <c r="M1205" s="1"/>
  <c r="O1205" s="1"/>
  <c r="M1103"/>
  <c r="O1103" s="1"/>
  <c r="N1191"/>
  <c r="M1191" s="1"/>
  <c r="O1191" s="1"/>
  <c r="O1059"/>
  <c r="P1059" s="1"/>
  <c r="P1060" s="1"/>
  <c r="P1061" s="1"/>
  <c r="P1062" s="1"/>
  <c r="P1063" s="1"/>
  <c r="P1064" s="1"/>
  <c r="O1147"/>
  <c r="P1147" s="1"/>
  <c r="P1148" s="1"/>
  <c r="P1149" s="1"/>
  <c r="P1150" s="1"/>
  <c r="P1151" s="1"/>
  <c r="P1152" s="1"/>
  <c r="N1170"/>
  <c r="M1082"/>
  <c r="O1082" s="1"/>
  <c r="N1179"/>
  <c r="M1179" s="1"/>
  <c r="O1179" s="1"/>
  <c r="M1091"/>
  <c r="O1091" s="1"/>
  <c r="N1185"/>
  <c r="M1185" s="1"/>
  <c r="O1185" s="1"/>
  <c r="M1097"/>
  <c r="O1097" s="1"/>
  <c r="N1161"/>
  <c r="M1161" s="1"/>
  <c r="O1161" s="1"/>
  <c r="M1073"/>
  <c r="O1073" s="1"/>
  <c r="N1163"/>
  <c r="M1163" s="1"/>
  <c r="O1163" s="1"/>
  <c r="M1075"/>
  <c r="O1075" s="1"/>
  <c r="N1177"/>
  <c r="M1177" s="1"/>
  <c r="O1177" s="1"/>
  <c r="M1089"/>
  <c r="O1089" s="1"/>
  <c r="N1157"/>
  <c r="M1157" s="1"/>
  <c r="O1157" s="1"/>
  <c r="M1069"/>
  <c r="O1069" s="1"/>
  <c r="N1153"/>
  <c r="M1153" s="1"/>
  <c r="O1153" s="1"/>
  <c r="M1065"/>
  <c r="O1065" s="1"/>
  <c r="N1155"/>
  <c r="M1155" s="1"/>
  <c r="O1155" s="1"/>
  <c r="M1067"/>
  <c r="O1067" s="1"/>
  <c r="N1167"/>
  <c r="M1167" s="1"/>
  <c r="O1167" s="1"/>
  <c r="M1079"/>
  <c r="O1079" s="1"/>
  <c r="N1159"/>
  <c r="M1159" s="1"/>
  <c r="O1159" s="1"/>
  <c r="M1071"/>
  <c r="O1071" s="1"/>
  <c r="N1189"/>
  <c r="M1101"/>
  <c r="O1101" s="1"/>
  <c r="N1183"/>
  <c r="M1183" s="1"/>
  <c r="O1183" s="1"/>
  <c r="M1095"/>
  <c r="O1095" s="1"/>
  <c r="N1181"/>
  <c r="M1181" s="1"/>
  <c r="O1181" s="1"/>
  <c r="M1093"/>
  <c r="O1093" s="1"/>
  <c r="N1175"/>
  <c r="M1175" s="1"/>
  <c r="O1175" s="1"/>
  <c r="M1087"/>
  <c r="O1087" s="1"/>
  <c r="P977"/>
  <c r="P978" s="1"/>
  <c r="P979" s="1"/>
  <c r="P980" s="1"/>
  <c r="P981" s="1"/>
  <c r="P982" s="1"/>
  <c r="P983" s="1"/>
  <c r="P984" s="1"/>
  <c r="P985" s="1"/>
  <c r="P986" s="1"/>
  <c r="P987" s="1"/>
  <c r="P988" s="1"/>
  <c r="P989" s="1"/>
  <c r="P990" s="1"/>
  <c r="P991" s="1"/>
  <c r="P992" s="1"/>
  <c r="P993" s="1"/>
  <c r="P994" s="1"/>
  <c r="P995" s="1"/>
  <c r="P996" s="1"/>
  <c r="P997" s="1"/>
  <c r="P998" s="1"/>
  <c r="P999" s="1"/>
  <c r="P1000" s="1"/>
  <c r="P1001" s="1"/>
  <c r="P1002" s="1"/>
  <c r="P1003" s="1"/>
  <c r="P1004" s="1"/>
  <c r="P1005" s="1"/>
  <c r="P1006" s="1"/>
  <c r="P1007" s="1"/>
  <c r="P1008" s="1"/>
  <c r="P1009" s="1"/>
  <c r="P1010" s="1"/>
  <c r="P1011" s="1"/>
  <c r="P1012" s="1"/>
  <c r="P1013" s="1"/>
  <c r="P1014" s="1"/>
  <c r="P1015" s="1"/>
  <c r="P1016" s="1"/>
  <c r="P1017" s="1"/>
  <c r="P1018" s="1"/>
  <c r="P1019" s="1"/>
  <c r="P1020" s="1"/>
  <c r="P1021" s="1"/>
  <c r="P1022" s="1"/>
  <c r="P1023" s="1"/>
  <c r="P1024" s="1"/>
  <c r="P1025" s="1"/>
  <c r="P1026" s="1"/>
  <c r="P1027" s="1"/>
  <c r="P1028" s="1"/>
  <c r="P1029" s="1"/>
  <c r="P1030" s="1"/>
  <c r="P1031" s="1"/>
  <c r="P1032" s="1"/>
  <c r="P1033" s="1"/>
  <c r="P1034" s="1"/>
  <c r="P1035" s="1"/>
  <c r="P1036" s="1"/>
  <c r="P1037" s="1"/>
  <c r="P1038" l="1"/>
  <c r="P1039" s="1"/>
  <c r="P1040" s="1"/>
  <c r="P1041" s="1"/>
  <c r="P1042" s="1"/>
  <c r="P1043" s="1"/>
  <c r="P1044" s="1"/>
  <c r="P1045" s="1"/>
  <c r="P1046" s="1"/>
  <c r="P1047" s="1"/>
  <c r="P1048" s="1"/>
  <c r="P1049" s="1"/>
  <c r="P1050" s="1"/>
  <c r="P1051" s="1"/>
  <c r="P1052" s="1"/>
  <c r="P1053" s="1"/>
  <c r="P1054" s="1"/>
  <c r="P1055" s="1"/>
  <c r="P1056" s="1"/>
  <c r="P1057" s="1"/>
  <c r="P1058" s="1"/>
  <c r="C92" i="1" s="1"/>
  <c r="P1153" i="3"/>
  <c r="P1154" s="1"/>
  <c r="P1155" s="1"/>
  <c r="P1156" s="1"/>
  <c r="P1157" s="1"/>
  <c r="P1158" s="1"/>
  <c r="P1159" s="1"/>
  <c r="P1160" s="1"/>
  <c r="P1161" s="1"/>
  <c r="P1162" s="1"/>
  <c r="P1163" s="1"/>
  <c r="P1164" s="1"/>
  <c r="P1165" s="1"/>
  <c r="P1166" s="1"/>
  <c r="P1167" s="1"/>
  <c r="P1168" s="1"/>
  <c r="P1169" s="1"/>
  <c r="P1170" s="1"/>
  <c r="P1171" s="1"/>
  <c r="P1172" s="1"/>
  <c r="P1173" s="1"/>
  <c r="P1174" s="1"/>
  <c r="P1175" s="1"/>
  <c r="P1176" s="1"/>
  <c r="P1177" s="1"/>
  <c r="P1178" s="1"/>
  <c r="P1179" s="1"/>
  <c r="P1180" s="1"/>
  <c r="P1181" s="1"/>
  <c r="P1182" s="1"/>
  <c r="P1183" s="1"/>
  <c r="P1184" s="1"/>
  <c r="P1185" s="1"/>
  <c r="P1186" s="1"/>
  <c r="P1187" s="1"/>
  <c r="P1188" s="1"/>
  <c r="P1189" s="1"/>
  <c r="P1190" s="1"/>
  <c r="P1191" s="1"/>
  <c r="P1192" s="1"/>
  <c r="P1193" s="1"/>
  <c r="P1194" s="1"/>
  <c r="P1195" s="1"/>
  <c r="P1196" s="1"/>
  <c r="P1197" s="1"/>
  <c r="P1198" s="1"/>
  <c r="P1199" s="1"/>
  <c r="P1200" s="1"/>
  <c r="P1201" s="1"/>
  <c r="P1202" s="1"/>
  <c r="P1203" s="1"/>
  <c r="P1204" s="1"/>
  <c r="P1205" s="1"/>
  <c r="P1206" s="1"/>
  <c r="P1207" s="1"/>
  <c r="P1208" s="1"/>
  <c r="P1209" s="1"/>
  <c r="P1210" s="1"/>
  <c r="P1211" s="1"/>
  <c r="P1212" s="1"/>
  <c r="P1213" s="1"/>
  <c r="P1214" s="1"/>
  <c r="P1215" s="1"/>
  <c r="P1216" s="1"/>
  <c r="P1217" s="1"/>
  <c r="P1218" s="1"/>
  <c r="P1219" s="1"/>
  <c r="P1220" s="1"/>
  <c r="P1221" s="1"/>
  <c r="P1222" s="1"/>
  <c r="P1223" s="1"/>
  <c r="P1224" s="1"/>
  <c r="P1225" s="1"/>
  <c r="P1226" s="1"/>
  <c r="P1227" s="1"/>
  <c r="P1228" s="1"/>
  <c r="P1229" s="1"/>
  <c r="P1230" s="1"/>
  <c r="P1231" s="1"/>
  <c r="P1232" s="1"/>
  <c r="P1233" s="1"/>
  <c r="P1234" s="1"/>
  <c r="C94" i="1" s="1"/>
  <c r="P1065" i="3"/>
  <c r="P1066" s="1"/>
  <c r="P1067" s="1"/>
  <c r="P1068" s="1"/>
  <c r="P1069" s="1"/>
  <c r="P1070" s="1"/>
  <c r="P1071" s="1"/>
  <c r="P1072" s="1"/>
  <c r="P1073" s="1"/>
  <c r="P1074" s="1"/>
  <c r="P1075" s="1"/>
  <c r="P1076" s="1"/>
  <c r="P1077" s="1"/>
  <c r="P1078" s="1"/>
  <c r="P1079" s="1"/>
  <c r="P1080" s="1"/>
  <c r="P1081" s="1"/>
  <c r="P1082" s="1"/>
  <c r="P1083" s="1"/>
  <c r="P1084" s="1"/>
  <c r="P1085" s="1"/>
  <c r="P1086" s="1"/>
  <c r="P1087" s="1"/>
  <c r="P1088" s="1"/>
  <c r="P1089" s="1"/>
  <c r="P1090" s="1"/>
  <c r="P1091" s="1"/>
  <c r="P1092" s="1"/>
  <c r="P1093" s="1"/>
  <c r="P1094" s="1"/>
  <c r="P1095" s="1"/>
  <c r="P1096" s="1"/>
  <c r="P1097" s="1"/>
  <c r="P1098" s="1"/>
  <c r="P1099" s="1"/>
  <c r="P1100" s="1"/>
  <c r="P1101" s="1"/>
  <c r="P1102" s="1"/>
  <c r="P1103" s="1"/>
  <c r="P1104" s="1"/>
  <c r="P1105" s="1"/>
  <c r="P1106" s="1"/>
  <c r="P1107" s="1"/>
  <c r="P1108" s="1"/>
  <c r="P1109" s="1"/>
  <c r="P1110" s="1"/>
  <c r="P1111" s="1"/>
  <c r="P1112" s="1"/>
  <c r="P1113" s="1"/>
  <c r="P1114" s="1"/>
  <c r="P1115" s="1"/>
  <c r="P1116" s="1"/>
  <c r="P1117" s="1"/>
  <c r="P1118" s="1"/>
  <c r="P1119" s="1"/>
  <c r="P1120" s="1"/>
  <c r="P1121" s="1"/>
  <c r="P1122" s="1"/>
  <c r="P1123" s="1"/>
  <c r="P1124" s="1"/>
  <c r="P1125" s="1"/>
  <c r="P1126" s="1"/>
  <c r="P1127" s="1"/>
  <c r="P1128" s="1"/>
  <c r="P1129" s="1"/>
  <c r="P1130" s="1"/>
  <c r="P1131" s="1"/>
  <c r="P1132" s="1"/>
  <c r="P1133" s="1"/>
  <c r="P1134" s="1"/>
  <c r="P1135" s="1"/>
  <c r="P1136" s="1"/>
  <c r="P1137" s="1"/>
  <c r="P1138" s="1"/>
  <c r="P1139" s="1"/>
  <c r="P1140" s="1"/>
  <c r="P1141" s="1"/>
  <c r="P1142" s="1"/>
  <c r="P1143" s="1"/>
  <c r="P1144" s="1"/>
  <c r="P1145" s="1"/>
  <c r="P1146" s="1"/>
  <c r="C93" i="1" s="1"/>
  <c r="A68" l="1"/>
  <c r="A69" s="1"/>
  <c r="A70" s="1"/>
  <c r="A71" s="1"/>
  <c r="A72" s="1"/>
  <c r="A73" s="1"/>
  <c r="A74" s="1"/>
  <c r="A75" s="1"/>
  <c r="A76" s="1"/>
  <c r="A77" s="1"/>
  <c r="A78" s="1"/>
  <c r="A79" s="1"/>
  <c r="A80" s="1"/>
  <c r="A53"/>
  <c r="A54" s="1"/>
  <c r="A55" s="1"/>
  <c r="A56" s="1"/>
  <c r="A57" s="1"/>
  <c r="A58" s="1"/>
  <c r="A59" s="1"/>
  <c r="A60" s="1"/>
  <c r="A61" s="1"/>
  <c r="A62" s="1"/>
  <c r="A63" s="1"/>
  <c r="A64" s="1"/>
  <c r="A65" s="1"/>
  <c r="A38"/>
  <c r="A39" s="1"/>
  <c r="A40" s="1"/>
  <c r="A41" s="1"/>
  <c r="A42" s="1"/>
  <c r="A43" s="1"/>
  <c r="A44" s="1"/>
  <c r="A45" s="1"/>
  <c r="A46" s="1"/>
  <c r="A47" s="1"/>
  <c r="A48" s="1"/>
  <c r="A49" s="1"/>
  <c r="A50" s="1"/>
  <c r="A23"/>
  <c r="A24" s="1"/>
  <c r="A25" s="1"/>
  <c r="A26" s="1"/>
  <c r="A27" s="1"/>
  <c r="A28" s="1"/>
  <c r="A29" s="1"/>
  <c r="A30" s="1"/>
  <c r="A31" s="1"/>
  <c r="A32" s="1"/>
  <c r="A33" s="1"/>
  <c r="A34" s="1"/>
  <c r="A35" s="1"/>
  <c r="A8"/>
  <c r="A9" s="1"/>
  <c r="A10" s="1"/>
  <c r="A11" s="1"/>
  <c r="A12" s="1"/>
  <c r="A13" s="1"/>
  <c r="A14" s="1"/>
  <c r="A15" s="1"/>
  <c r="A16" s="1"/>
  <c r="A17" s="1"/>
  <c r="A18" s="1"/>
  <c r="A19" s="1"/>
  <c r="A20" s="1"/>
  <c r="AP348" i="2"/>
  <c r="AQ348" s="1"/>
  <c r="AP347"/>
  <c r="AQ347" s="1"/>
  <c r="AP346"/>
  <c r="AQ346" s="1"/>
  <c r="AP345"/>
  <c r="AQ345" s="1"/>
  <c r="AP332"/>
  <c r="AQ332" s="1"/>
  <c r="AP331"/>
  <c r="AQ331" s="1"/>
  <c r="AP330"/>
  <c r="AQ330" s="1"/>
  <c r="AP329"/>
  <c r="AQ329" s="1"/>
  <c r="AP328"/>
  <c r="AQ328" s="1"/>
  <c r="AP327"/>
  <c r="AQ327" s="1"/>
  <c r="AS327" s="1"/>
  <c r="AP326"/>
  <c r="AQ326" s="1"/>
  <c r="AP324"/>
  <c r="AQ324" s="1"/>
  <c r="AP322"/>
  <c r="AQ322" s="1"/>
  <c r="AP318"/>
  <c r="AQ318" s="1"/>
  <c r="AP314"/>
  <c r="AQ314" s="1"/>
  <c r="AP300"/>
  <c r="AQ300" s="1"/>
  <c r="AP296"/>
  <c r="AQ296" s="1"/>
  <c r="AP294"/>
  <c r="AQ294" s="1"/>
  <c r="AP292"/>
  <c r="AQ292" s="1"/>
  <c r="AP282"/>
  <c r="AQ282" s="1"/>
  <c r="AP280"/>
  <c r="AQ280" s="1"/>
  <c r="AP276"/>
  <c r="AQ276" s="1"/>
  <c r="AP272"/>
  <c r="AQ272" s="1"/>
  <c r="AP268"/>
  <c r="AQ268" s="1"/>
  <c r="AQ265"/>
  <c r="AP263"/>
  <c r="AQ263" s="1"/>
  <c r="AP260"/>
  <c r="AQ260" s="1"/>
  <c r="AP258"/>
  <c r="AQ258" s="1"/>
  <c r="AP257"/>
  <c r="AQ257" s="1"/>
  <c r="AP242"/>
  <c r="AQ242" s="1"/>
  <c r="AP234"/>
  <c r="AQ234" s="1"/>
  <c r="AP230"/>
  <c r="AQ230" s="1"/>
  <c r="AP228"/>
  <c r="AQ228" s="1"/>
  <c r="AP226"/>
  <c r="AQ226" s="1"/>
  <c r="AP224"/>
  <c r="AQ224" s="1"/>
  <c r="AP218"/>
  <c r="AQ218" s="1"/>
  <c r="AP217"/>
  <c r="AQ217" s="1"/>
  <c r="AP216"/>
  <c r="AQ216" s="1"/>
  <c r="AP214"/>
  <c r="AQ214" s="1"/>
  <c r="AP212"/>
  <c r="AQ212" s="1"/>
  <c r="AP208"/>
  <c r="AQ208" s="1"/>
  <c r="AP204"/>
  <c r="AQ204" s="1"/>
  <c r="AP200"/>
  <c r="AQ200" s="1"/>
  <c r="AP194"/>
  <c r="AQ194" s="1"/>
  <c r="AP188"/>
  <c r="AQ188" s="1"/>
  <c r="AP184"/>
  <c r="AQ184" s="1"/>
  <c r="AP180"/>
  <c r="AQ180" s="1"/>
  <c r="AP153"/>
  <c r="AQ153" s="1"/>
  <c r="AP150"/>
  <c r="AQ150" s="1"/>
  <c r="AP148"/>
  <c r="AQ148" s="1"/>
  <c r="AP146"/>
  <c r="AQ146" s="1"/>
  <c r="AP142"/>
  <c r="AQ142" s="1"/>
  <c r="AP138"/>
  <c r="AQ138" s="1"/>
  <c r="AP133"/>
  <c r="AQ133" s="1"/>
  <c r="AP124"/>
  <c r="AQ124" s="1"/>
  <c r="AP120"/>
  <c r="AQ120" s="1"/>
  <c r="AP118"/>
  <c r="AQ118" s="1"/>
  <c r="AP116"/>
  <c r="AQ116" s="1"/>
  <c r="AP114"/>
  <c r="AQ114" s="1"/>
  <c r="AP110"/>
  <c r="AQ110" s="1"/>
  <c r="AP106"/>
  <c r="AQ106" s="1"/>
  <c r="AO106"/>
  <c r="AO150" s="1"/>
  <c r="AO194" s="1"/>
  <c r="AO238" s="1"/>
  <c r="AP104"/>
  <c r="AQ104" s="1"/>
  <c r="AP102"/>
  <c r="AQ102" s="1"/>
  <c r="AP98"/>
  <c r="AQ98" s="1"/>
  <c r="AP94"/>
  <c r="AQ94" s="1"/>
  <c r="AP86"/>
  <c r="AQ86" s="1"/>
  <c r="AP85"/>
  <c r="AQ85" s="1"/>
  <c r="AP84"/>
  <c r="AQ84" s="1"/>
  <c r="AL84"/>
  <c r="AL106" s="1"/>
  <c r="AL128" s="1"/>
  <c r="AL150" s="1"/>
  <c r="AL172" s="1"/>
  <c r="AL194" s="1"/>
  <c r="AL216" s="1"/>
  <c r="AL238" s="1"/>
  <c r="AL260" s="1"/>
  <c r="AL282" s="1"/>
  <c r="AL304" s="1"/>
  <c r="AL326" s="1"/>
  <c r="AL348" s="1"/>
  <c r="AL83"/>
  <c r="AL105" s="1"/>
  <c r="AL127" s="1"/>
  <c r="AL149" s="1"/>
  <c r="AL171" s="1"/>
  <c r="AL193" s="1"/>
  <c r="AL215" s="1"/>
  <c r="AL237" s="1"/>
  <c r="AL259" s="1"/>
  <c r="AL281" s="1"/>
  <c r="AL303" s="1"/>
  <c r="AL325" s="1"/>
  <c r="AL347" s="1"/>
  <c r="AP82"/>
  <c r="AQ82" s="1"/>
  <c r="AL82"/>
  <c r="AL104" s="1"/>
  <c r="AL126" s="1"/>
  <c r="AL148" s="1"/>
  <c r="AL170" s="1"/>
  <c r="AL192" s="1"/>
  <c r="AL214" s="1"/>
  <c r="AL236" s="1"/>
  <c r="AL258" s="1"/>
  <c r="AL280" s="1"/>
  <c r="AL302" s="1"/>
  <c r="AL324" s="1"/>
  <c r="AL346" s="1"/>
  <c r="AL81"/>
  <c r="AL103" s="1"/>
  <c r="AL125" s="1"/>
  <c r="AL147" s="1"/>
  <c r="AL169" s="1"/>
  <c r="AL191" s="1"/>
  <c r="AL213" s="1"/>
  <c r="AL235" s="1"/>
  <c r="AL257" s="1"/>
  <c r="AL279" s="1"/>
  <c r="AL301" s="1"/>
  <c r="AL323" s="1"/>
  <c r="AL345" s="1"/>
  <c r="AP80"/>
  <c r="AQ80" s="1"/>
  <c r="AL80"/>
  <c r="AL102" s="1"/>
  <c r="AL124" s="1"/>
  <c r="AL146" s="1"/>
  <c r="AL168" s="1"/>
  <c r="AL190" s="1"/>
  <c r="AL212" s="1"/>
  <c r="AL234" s="1"/>
  <c r="AL256" s="1"/>
  <c r="AL278" s="1"/>
  <c r="AL300" s="1"/>
  <c r="AL322" s="1"/>
  <c r="AL344" s="1"/>
  <c r="AL79"/>
  <c r="AL101" s="1"/>
  <c r="AL123" s="1"/>
  <c r="AL145" s="1"/>
  <c r="AL167" s="1"/>
  <c r="AL189" s="1"/>
  <c r="AL211" s="1"/>
  <c r="AL233" s="1"/>
  <c r="AL255" s="1"/>
  <c r="AL277" s="1"/>
  <c r="AL299" s="1"/>
  <c r="AL321" s="1"/>
  <c r="AL343" s="1"/>
  <c r="AL78"/>
  <c r="AL100" s="1"/>
  <c r="AL122" s="1"/>
  <c r="AL144" s="1"/>
  <c r="AL166" s="1"/>
  <c r="AL188" s="1"/>
  <c r="AL210" s="1"/>
  <c r="AL232" s="1"/>
  <c r="AL254" s="1"/>
  <c r="AL276" s="1"/>
  <c r="AL298" s="1"/>
  <c r="AL320" s="1"/>
  <c r="AL342" s="1"/>
  <c r="AL77"/>
  <c r="AL99" s="1"/>
  <c r="AL121" s="1"/>
  <c r="AL143" s="1"/>
  <c r="AL165" s="1"/>
  <c r="AL187" s="1"/>
  <c r="AL209" s="1"/>
  <c r="AL231" s="1"/>
  <c r="AL253" s="1"/>
  <c r="AL275" s="1"/>
  <c r="AL297" s="1"/>
  <c r="AL319" s="1"/>
  <c r="AL341" s="1"/>
  <c r="AP76"/>
  <c r="AQ76" s="1"/>
  <c r="AL76"/>
  <c r="AL98" s="1"/>
  <c r="AL120" s="1"/>
  <c r="AL142" s="1"/>
  <c r="AL164" s="1"/>
  <c r="AL186" s="1"/>
  <c r="AL208" s="1"/>
  <c r="AL230" s="1"/>
  <c r="AL252" s="1"/>
  <c r="AL274" s="1"/>
  <c r="AL296" s="1"/>
  <c r="AL318" s="1"/>
  <c r="AL340" s="1"/>
  <c r="AL75"/>
  <c r="AL97" s="1"/>
  <c r="AL119" s="1"/>
  <c r="AL141" s="1"/>
  <c r="AL163" s="1"/>
  <c r="AL185" s="1"/>
  <c r="AL207" s="1"/>
  <c r="AL229" s="1"/>
  <c r="AL251" s="1"/>
  <c r="AL273" s="1"/>
  <c r="AL295" s="1"/>
  <c r="AL317" s="1"/>
  <c r="AL339" s="1"/>
  <c r="AL74"/>
  <c r="AL96" s="1"/>
  <c r="AL118" s="1"/>
  <c r="AL140" s="1"/>
  <c r="AL162" s="1"/>
  <c r="AL184" s="1"/>
  <c r="AL206" s="1"/>
  <c r="AL228" s="1"/>
  <c r="AL250" s="1"/>
  <c r="AL272" s="1"/>
  <c r="AL294" s="1"/>
  <c r="AL316" s="1"/>
  <c r="AL338" s="1"/>
  <c r="AL73"/>
  <c r="AL95" s="1"/>
  <c r="AL117" s="1"/>
  <c r="AL139" s="1"/>
  <c r="AL161" s="1"/>
  <c r="AL183" s="1"/>
  <c r="AL205" s="1"/>
  <c r="AL227" s="1"/>
  <c r="AL249" s="1"/>
  <c r="AL271" s="1"/>
  <c r="AL293" s="1"/>
  <c r="AL315" s="1"/>
  <c r="AL337" s="1"/>
  <c r="AP72"/>
  <c r="AQ72" s="1"/>
  <c r="AL72"/>
  <c r="AL94" s="1"/>
  <c r="AL116" s="1"/>
  <c r="AL138" s="1"/>
  <c r="AL160" s="1"/>
  <c r="AL182" s="1"/>
  <c r="AL204" s="1"/>
  <c r="AL226" s="1"/>
  <c r="AL248" s="1"/>
  <c r="AL270" s="1"/>
  <c r="AL292" s="1"/>
  <c r="AL314" s="1"/>
  <c r="AL336" s="1"/>
  <c r="AL71"/>
  <c r="AL93" s="1"/>
  <c r="AL115" s="1"/>
  <c r="AL137" s="1"/>
  <c r="AL159" s="1"/>
  <c r="AL181" s="1"/>
  <c r="AL203" s="1"/>
  <c r="AL225" s="1"/>
  <c r="AL247" s="1"/>
  <c r="AL269" s="1"/>
  <c r="AL291" s="1"/>
  <c r="AL313" s="1"/>
  <c r="AL335" s="1"/>
  <c r="AL70"/>
  <c r="AL92" s="1"/>
  <c r="AL114" s="1"/>
  <c r="AL136" s="1"/>
  <c r="AL158" s="1"/>
  <c r="AL180" s="1"/>
  <c r="AL202" s="1"/>
  <c r="AL224" s="1"/>
  <c r="AL246" s="1"/>
  <c r="AL268" s="1"/>
  <c r="AL290" s="1"/>
  <c r="AL312" s="1"/>
  <c r="AL334" s="1"/>
  <c r="AL69"/>
  <c r="AL91" s="1"/>
  <c r="AL113" s="1"/>
  <c r="AL135" s="1"/>
  <c r="AL157" s="1"/>
  <c r="AL179" s="1"/>
  <c r="AL201" s="1"/>
  <c r="AL223" s="1"/>
  <c r="AL245" s="1"/>
  <c r="AL267" s="1"/>
  <c r="AL289" s="1"/>
  <c r="AL311" s="1"/>
  <c r="AL333" s="1"/>
  <c r="AP68"/>
  <c r="AQ68" s="1"/>
  <c r="AL68"/>
  <c r="AL90" s="1"/>
  <c r="AL112" s="1"/>
  <c r="AL134" s="1"/>
  <c r="AL156" s="1"/>
  <c r="AL178" s="1"/>
  <c r="AL200" s="1"/>
  <c r="AL222" s="1"/>
  <c r="AL244" s="1"/>
  <c r="AL266" s="1"/>
  <c r="AL288" s="1"/>
  <c r="AL310" s="1"/>
  <c r="AL332" s="1"/>
  <c r="AL67"/>
  <c r="AL89" s="1"/>
  <c r="AL111" s="1"/>
  <c r="AL133" s="1"/>
  <c r="AL155" s="1"/>
  <c r="AL177" s="1"/>
  <c r="AL199" s="1"/>
  <c r="AL221" s="1"/>
  <c r="AL243" s="1"/>
  <c r="AL265" s="1"/>
  <c r="AL287" s="1"/>
  <c r="AL309" s="1"/>
  <c r="AL331" s="1"/>
  <c r="AL66"/>
  <c r="AL88" s="1"/>
  <c r="AL110" s="1"/>
  <c r="AL132" s="1"/>
  <c r="AL154" s="1"/>
  <c r="AL176" s="1"/>
  <c r="AL198" s="1"/>
  <c r="AL220" s="1"/>
  <c r="AL242" s="1"/>
  <c r="AL264" s="1"/>
  <c r="AL286" s="1"/>
  <c r="AL308" s="1"/>
  <c r="AL330" s="1"/>
  <c r="AL65"/>
  <c r="AL87" s="1"/>
  <c r="AL109" s="1"/>
  <c r="AL131" s="1"/>
  <c r="AL153" s="1"/>
  <c r="AL175" s="1"/>
  <c r="AL197" s="1"/>
  <c r="AL219" s="1"/>
  <c r="AL241" s="1"/>
  <c r="AL263" s="1"/>
  <c r="AL285" s="1"/>
  <c r="AL307" s="1"/>
  <c r="AL329" s="1"/>
  <c r="AL64"/>
  <c r="AL86" s="1"/>
  <c r="AL108" s="1"/>
  <c r="AL130" s="1"/>
  <c r="AL152" s="1"/>
  <c r="AL174" s="1"/>
  <c r="AL196" s="1"/>
  <c r="AL218" s="1"/>
  <c r="AL240" s="1"/>
  <c r="AL262" s="1"/>
  <c r="AL284" s="1"/>
  <c r="AL306" s="1"/>
  <c r="AL328" s="1"/>
  <c r="AL63"/>
  <c r="AL85" s="1"/>
  <c r="AL107" s="1"/>
  <c r="AL129" s="1"/>
  <c r="AL151" s="1"/>
  <c r="AL173" s="1"/>
  <c r="AL195" s="1"/>
  <c r="AL217" s="1"/>
  <c r="AL239" s="1"/>
  <c r="AL261" s="1"/>
  <c r="AL283" s="1"/>
  <c r="AL305" s="1"/>
  <c r="AL327" s="1"/>
  <c r="AP62"/>
  <c r="AQ62" s="1"/>
  <c r="AN62"/>
  <c r="AN84" s="1"/>
  <c r="AN106" s="1"/>
  <c r="AN128" s="1"/>
  <c r="AN150" s="1"/>
  <c r="AN172" s="1"/>
  <c r="AN194" s="1"/>
  <c r="AN216" s="1"/>
  <c r="AN238" s="1"/>
  <c r="AN260" s="1"/>
  <c r="AN282" s="1"/>
  <c r="AN304" s="1"/>
  <c r="AN326" s="1"/>
  <c r="AN348" s="1"/>
  <c r="AN61"/>
  <c r="AN83" s="1"/>
  <c r="AN105" s="1"/>
  <c r="AN127" s="1"/>
  <c r="AN149" s="1"/>
  <c r="AN171" s="1"/>
  <c r="AN193" s="1"/>
  <c r="AN215" s="1"/>
  <c r="AN237" s="1"/>
  <c r="AN259" s="1"/>
  <c r="AN281" s="1"/>
  <c r="AN303" s="1"/>
  <c r="AN325" s="1"/>
  <c r="AN347" s="1"/>
  <c r="AN60"/>
  <c r="AN82" s="1"/>
  <c r="AN104" s="1"/>
  <c r="AN126" s="1"/>
  <c r="AN148" s="1"/>
  <c r="AN170" s="1"/>
  <c r="AN192" s="1"/>
  <c r="AN214" s="1"/>
  <c r="AN236" s="1"/>
  <c r="AN258" s="1"/>
  <c r="AN280" s="1"/>
  <c r="AN302" s="1"/>
  <c r="AN324" s="1"/>
  <c r="AN346" s="1"/>
  <c r="AN59"/>
  <c r="AN81" s="1"/>
  <c r="AN103" s="1"/>
  <c r="AN125" s="1"/>
  <c r="AN147" s="1"/>
  <c r="AN169" s="1"/>
  <c r="AN191" s="1"/>
  <c r="AN213" s="1"/>
  <c r="AN235" s="1"/>
  <c r="AN257" s="1"/>
  <c r="AN279" s="1"/>
  <c r="AN301" s="1"/>
  <c r="AN323" s="1"/>
  <c r="AN345" s="1"/>
  <c r="AP58"/>
  <c r="AQ58" s="1"/>
  <c r="AN58"/>
  <c r="AN80" s="1"/>
  <c r="AN102" s="1"/>
  <c r="AN124" s="1"/>
  <c r="AN146" s="1"/>
  <c r="AN168" s="1"/>
  <c r="AN190" s="1"/>
  <c r="AN212" s="1"/>
  <c r="AN234" s="1"/>
  <c r="AN256" s="1"/>
  <c r="AN278" s="1"/>
  <c r="AN300" s="1"/>
  <c r="AN322" s="1"/>
  <c r="AN344" s="1"/>
  <c r="AN57"/>
  <c r="AN79" s="1"/>
  <c r="AN101" s="1"/>
  <c r="AN123" s="1"/>
  <c r="AN145" s="1"/>
  <c r="AN167" s="1"/>
  <c r="AN189" s="1"/>
  <c r="AN211" s="1"/>
  <c r="AN233" s="1"/>
  <c r="AN255" s="1"/>
  <c r="AN277" s="1"/>
  <c r="AN299" s="1"/>
  <c r="AN321" s="1"/>
  <c r="AN343" s="1"/>
  <c r="AN56"/>
  <c r="AN78" s="1"/>
  <c r="AN100" s="1"/>
  <c r="AN122" s="1"/>
  <c r="AN144" s="1"/>
  <c r="AN166" s="1"/>
  <c r="AN188" s="1"/>
  <c r="AN210" s="1"/>
  <c r="AN232" s="1"/>
  <c r="AN254" s="1"/>
  <c r="AN276" s="1"/>
  <c r="AN298" s="1"/>
  <c r="AN320" s="1"/>
  <c r="AN342" s="1"/>
  <c r="AN55"/>
  <c r="AN77" s="1"/>
  <c r="AN99" s="1"/>
  <c r="AN121" s="1"/>
  <c r="AN143" s="1"/>
  <c r="AN165" s="1"/>
  <c r="AN187" s="1"/>
  <c r="AN209" s="1"/>
  <c r="AN231" s="1"/>
  <c r="AN253" s="1"/>
  <c r="AN275" s="1"/>
  <c r="AN297" s="1"/>
  <c r="AN319" s="1"/>
  <c r="AN341" s="1"/>
  <c r="AP54"/>
  <c r="AQ54" s="1"/>
  <c r="AN54"/>
  <c r="AN76" s="1"/>
  <c r="AN98" s="1"/>
  <c r="AN120" s="1"/>
  <c r="AN142" s="1"/>
  <c r="AN164" s="1"/>
  <c r="AN186" s="1"/>
  <c r="AN208" s="1"/>
  <c r="AN230" s="1"/>
  <c r="AN252" s="1"/>
  <c r="AN274" s="1"/>
  <c r="AN296" s="1"/>
  <c r="AN318" s="1"/>
  <c r="AN340" s="1"/>
  <c r="AN53"/>
  <c r="AN75" s="1"/>
  <c r="AN97" s="1"/>
  <c r="AN119" s="1"/>
  <c r="AN141" s="1"/>
  <c r="AN163" s="1"/>
  <c r="AN185" s="1"/>
  <c r="AN207" s="1"/>
  <c r="AN229" s="1"/>
  <c r="AN251" s="1"/>
  <c r="AN273" s="1"/>
  <c r="AN295" s="1"/>
  <c r="AN317" s="1"/>
  <c r="AN339" s="1"/>
  <c r="AN52"/>
  <c r="AN74" s="1"/>
  <c r="AN96" s="1"/>
  <c r="AN118" s="1"/>
  <c r="AN140" s="1"/>
  <c r="AN162" s="1"/>
  <c r="AN184" s="1"/>
  <c r="AN206" s="1"/>
  <c r="AN228" s="1"/>
  <c r="AN250" s="1"/>
  <c r="AN272" s="1"/>
  <c r="AN294" s="1"/>
  <c r="AN316" s="1"/>
  <c r="AN338" s="1"/>
  <c r="AN51"/>
  <c r="AN73" s="1"/>
  <c r="AN95" s="1"/>
  <c r="AN117" s="1"/>
  <c r="AN139" s="1"/>
  <c r="AN161" s="1"/>
  <c r="AN183" s="1"/>
  <c r="AN205" s="1"/>
  <c r="AN227" s="1"/>
  <c r="AN249" s="1"/>
  <c r="AN271" s="1"/>
  <c r="AN293" s="1"/>
  <c r="AN315" s="1"/>
  <c r="AN337" s="1"/>
  <c r="AP50"/>
  <c r="AQ50" s="1"/>
  <c r="AN50"/>
  <c r="AN72" s="1"/>
  <c r="AN94" s="1"/>
  <c r="AN116" s="1"/>
  <c r="AN138" s="1"/>
  <c r="AN160" s="1"/>
  <c r="AN182" s="1"/>
  <c r="AN204" s="1"/>
  <c r="AN226" s="1"/>
  <c r="AN248" s="1"/>
  <c r="AN270" s="1"/>
  <c r="AN292" s="1"/>
  <c r="AN314" s="1"/>
  <c r="AN336" s="1"/>
  <c r="AN49"/>
  <c r="AN71" s="1"/>
  <c r="AN93" s="1"/>
  <c r="AN115" s="1"/>
  <c r="AN137" s="1"/>
  <c r="AN159" s="1"/>
  <c r="AN181" s="1"/>
  <c r="AN203" s="1"/>
  <c r="AN225" s="1"/>
  <c r="AN247" s="1"/>
  <c r="AN269" s="1"/>
  <c r="AN291" s="1"/>
  <c r="AN313" s="1"/>
  <c r="AN335" s="1"/>
  <c r="AN48"/>
  <c r="AN70" s="1"/>
  <c r="AN92" s="1"/>
  <c r="AN114" s="1"/>
  <c r="AN136" s="1"/>
  <c r="AN158" s="1"/>
  <c r="AN180" s="1"/>
  <c r="AN202" s="1"/>
  <c r="AN224" s="1"/>
  <c r="AN246" s="1"/>
  <c r="AN268" s="1"/>
  <c r="AN290" s="1"/>
  <c r="AN312" s="1"/>
  <c r="AN334" s="1"/>
  <c r="AN47"/>
  <c r="AN69" s="1"/>
  <c r="AN91" s="1"/>
  <c r="AN113" s="1"/>
  <c r="AN135" s="1"/>
  <c r="AN157" s="1"/>
  <c r="AN179" s="1"/>
  <c r="AN201" s="1"/>
  <c r="AN223" s="1"/>
  <c r="AN245" s="1"/>
  <c r="AN267" s="1"/>
  <c r="AN289" s="1"/>
  <c r="AN311" s="1"/>
  <c r="AN333" s="1"/>
  <c r="AN46"/>
  <c r="AN68" s="1"/>
  <c r="AN90" s="1"/>
  <c r="AN112" s="1"/>
  <c r="AN134" s="1"/>
  <c r="AN156" s="1"/>
  <c r="AN178" s="1"/>
  <c r="AN200" s="1"/>
  <c r="AN222" s="1"/>
  <c r="AN244" s="1"/>
  <c r="AN266" s="1"/>
  <c r="AN288" s="1"/>
  <c r="AN310" s="1"/>
  <c r="AN332" s="1"/>
  <c r="AP45"/>
  <c r="AQ45" s="1"/>
  <c r="AN45"/>
  <c r="AN67" s="1"/>
  <c r="AN89" s="1"/>
  <c r="AN111" s="1"/>
  <c r="AN133" s="1"/>
  <c r="AN155" s="1"/>
  <c r="AN177" s="1"/>
  <c r="AN199" s="1"/>
  <c r="AN221" s="1"/>
  <c r="AN243" s="1"/>
  <c r="AN265" s="1"/>
  <c r="AN287" s="1"/>
  <c r="AN309" s="1"/>
  <c r="AN331" s="1"/>
  <c r="AP44"/>
  <c r="AQ44" s="1"/>
  <c r="AN44"/>
  <c r="AN66" s="1"/>
  <c r="AN88" s="1"/>
  <c r="AN110" s="1"/>
  <c r="AN132" s="1"/>
  <c r="AN154" s="1"/>
  <c r="AN176" s="1"/>
  <c r="AN198" s="1"/>
  <c r="AN220" s="1"/>
  <c r="AN242" s="1"/>
  <c r="AN264" s="1"/>
  <c r="AN286" s="1"/>
  <c r="AN308" s="1"/>
  <c r="AN330" s="1"/>
  <c r="AN43"/>
  <c r="AN65" s="1"/>
  <c r="AN87" s="1"/>
  <c r="AN109" s="1"/>
  <c r="AN131" s="1"/>
  <c r="AN153" s="1"/>
  <c r="AN175" s="1"/>
  <c r="AN197" s="1"/>
  <c r="AN219" s="1"/>
  <c r="AN241" s="1"/>
  <c r="AN263" s="1"/>
  <c r="AN285" s="1"/>
  <c r="AN307" s="1"/>
  <c r="AN329" s="1"/>
  <c r="AN42"/>
  <c r="AN64" s="1"/>
  <c r="AN86" s="1"/>
  <c r="AN108" s="1"/>
  <c r="AN130" s="1"/>
  <c r="AN152" s="1"/>
  <c r="AN174" s="1"/>
  <c r="AN196" s="1"/>
  <c r="AN218" s="1"/>
  <c r="AN240" s="1"/>
  <c r="AN262" s="1"/>
  <c r="AN284" s="1"/>
  <c r="AN306" s="1"/>
  <c r="AN328" s="1"/>
  <c r="AN41"/>
  <c r="AN63" s="1"/>
  <c r="AN85" s="1"/>
  <c r="AN107" s="1"/>
  <c r="AN129" s="1"/>
  <c r="AN151" s="1"/>
  <c r="AN173" s="1"/>
  <c r="AN195" s="1"/>
  <c r="AN217" s="1"/>
  <c r="AN239" s="1"/>
  <c r="AN261" s="1"/>
  <c r="AN283" s="1"/>
  <c r="AN305" s="1"/>
  <c r="AN327" s="1"/>
  <c r="AP40"/>
  <c r="AQ40" s="1"/>
  <c r="AO40"/>
  <c r="AO84" s="1"/>
  <c r="AO128" s="1"/>
  <c r="AO172" s="1"/>
  <c r="AO216" s="1"/>
  <c r="AO260" s="1"/>
  <c r="AO304" s="1"/>
  <c r="AP39"/>
  <c r="AQ39" s="1"/>
  <c r="AO39"/>
  <c r="AP38"/>
  <c r="AQ38" s="1"/>
  <c r="AO38"/>
  <c r="AO82" s="1"/>
  <c r="AO126" s="1"/>
  <c r="AO170" s="1"/>
  <c r="AO214" s="1"/>
  <c r="AO258" s="1"/>
  <c r="AO302" s="1"/>
  <c r="AO37"/>
  <c r="AP36"/>
  <c r="AQ36" s="1"/>
  <c r="AO36"/>
  <c r="AO80" s="1"/>
  <c r="AO124" s="1"/>
  <c r="AO168" s="1"/>
  <c r="AO212" s="1"/>
  <c r="AO256" s="1"/>
  <c r="AO35"/>
  <c r="AO34"/>
  <c r="AO33"/>
  <c r="AP32"/>
  <c r="AQ32" s="1"/>
  <c r="AO32"/>
  <c r="AO76" s="1"/>
  <c r="AO120" s="1"/>
  <c r="AO164" s="1"/>
  <c r="AO208" s="1"/>
  <c r="AO252" s="1"/>
  <c r="AO31"/>
  <c r="AO30"/>
  <c r="AO52" s="1"/>
  <c r="AO29"/>
  <c r="AP28"/>
  <c r="AQ28" s="1"/>
  <c r="AO28"/>
  <c r="AO72" s="1"/>
  <c r="AO116" s="1"/>
  <c r="AO160" s="1"/>
  <c r="AO204" s="1"/>
  <c r="AO248" s="1"/>
  <c r="AO27"/>
  <c r="AO26"/>
  <c r="AO25"/>
  <c r="AP24"/>
  <c r="AQ24" s="1"/>
  <c r="AO24"/>
  <c r="AO68" s="1"/>
  <c r="AO112" s="1"/>
  <c r="AO156" s="1"/>
  <c r="AO200" s="1"/>
  <c r="AO244" s="1"/>
  <c r="AO23"/>
  <c r="AO22"/>
  <c r="AO44" s="1"/>
  <c r="AO88" s="1"/>
  <c r="AO132" s="1"/>
  <c r="AO176" s="1"/>
  <c r="AO220" s="1"/>
  <c r="AO21"/>
  <c r="AP20"/>
  <c r="AQ20" s="1"/>
  <c r="AO20"/>
  <c r="AO64" s="1"/>
  <c r="AO108" s="1"/>
  <c r="AO152" s="1"/>
  <c r="AO196" s="1"/>
  <c r="AP19"/>
  <c r="AQ19" s="1"/>
  <c r="AO19"/>
  <c r="AG348"/>
  <c r="AH348" s="1"/>
  <c r="AG347"/>
  <c r="AH347" s="1"/>
  <c r="AG346"/>
  <c r="AH346" s="1"/>
  <c r="AG345"/>
  <c r="AH345" s="1"/>
  <c r="AG332"/>
  <c r="AH332" s="1"/>
  <c r="AG331"/>
  <c r="AH331" s="1"/>
  <c r="AG330"/>
  <c r="AH330" s="1"/>
  <c r="AG329"/>
  <c r="AH329" s="1"/>
  <c r="AG328"/>
  <c r="AH328" s="1"/>
  <c r="AG327"/>
  <c r="AH327" s="1"/>
  <c r="AJ327" s="1"/>
  <c r="AG326"/>
  <c r="AH326" s="1"/>
  <c r="AG324"/>
  <c r="AH324" s="1"/>
  <c r="AG322"/>
  <c r="AH322" s="1"/>
  <c r="AG318"/>
  <c r="AH318" s="1"/>
  <c r="AG314"/>
  <c r="AH314" s="1"/>
  <c r="AG300"/>
  <c r="AH300" s="1"/>
  <c r="AG296"/>
  <c r="AH296" s="1"/>
  <c r="AG294"/>
  <c r="AH294" s="1"/>
  <c r="AG292"/>
  <c r="AH292" s="1"/>
  <c r="AG282"/>
  <c r="AH282" s="1"/>
  <c r="AG280"/>
  <c r="AH280" s="1"/>
  <c r="AG276"/>
  <c r="AH276" s="1"/>
  <c r="AG272"/>
  <c r="AH272" s="1"/>
  <c r="AG268"/>
  <c r="AH268" s="1"/>
  <c r="AG265"/>
  <c r="AH265" s="1"/>
  <c r="AG263"/>
  <c r="AH263" s="1"/>
  <c r="AG260"/>
  <c r="AH260" s="1"/>
  <c r="AG258"/>
  <c r="AH258" s="1"/>
  <c r="AG257"/>
  <c r="AH257" s="1"/>
  <c r="AG242"/>
  <c r="AH242" s="1"/>
  <c r="AG234"/>
  <c r="AH234" s="1"/>
  <c r="AG230"/>
  <c r="AH230" s="1"/>
  <c r="AG228"/>
  <c r="AH228" s="1"/>
  <c r="AG226"/>
  <c r="AH226" s="1"/>
  <c r="AG224"/>
  <c r="AH224" s="1"/>
  <c r="AG218"/>
  <c r="AH218" s="1"/>
  <c r="AG217"/>
  <c r="AH217" s="1"/>
  <c r="AG216"/>
  <c r="AH216" s="1"/>
  <c r="AG214"/>
  <c r="AH214" s="1"/>
  <c r="AG212"/>
  <c r="AH212" s="1"/>
  <c r="AG208"/>
  <c r="AH208" s="1"/>
  <c r="AG204"/>
  <c r="AH204" s="1"/>
  <c r="AG200"/>
  <c r="AH200" s="1"/>
  <c r="AG194"/>
  <c r="AH194" s="1"/>
  <c r="AG188"/>
  <c r="AH188" s="1"/>
  <c r="AG184"/>
  <c r="AH184" s="1"/>
  <c r="AG180"/>
  <c r="AH180" s="1"/>
  <c r="AG153"/>
  <c r="AH153" s="1"/>
  <c r="AG150"/>
  <c r="AH150" s="1"/>
  <c r="AG148"/>
  <c r="AH148" s="1"/>
  <c r="AG146"/>
  <c r="AH146" s="1"/>
  <c r="AG142"/>
  <c r="AH142" s="1"/>
  <c r="AG138"/>
  <c r="AH138" s="1"/>
  <c r="AG133"/>
  <c r="AH133" s="1"/>
  <c r="AG124"/>
  <c r="AH124" s="1"/>
  <c r="AG120"/>
  <c r="AH120" s="1"/>
  <c r="AG118"/>
  <c r="AH118" s="1"/>
  <c r="AG116"/>
  <c r="AH116" s="1"/>
  <c r="AG114"/>
  <c r="AH114" s="1"/>
  <c r="AG110"/>
  <c r="AH110" s="1"/>
  <c r="AG106"/>
  <c r="AH106" s="1"/>
  <c r="AF106"/>
  <c r="AF150" s="1"/>
  <c r="AF194" s="1"/>
  <c r="AF238" s="1"/>
  <c r="AG104"/>
  <c r="AH104" s="1"/>
  <c r="AG102"/>
  <c r="AH102" s="1"/>
  <c r="AH98"/>
  <c r="AH94"/>
  <c r="AG86"/>
  <c r="AH86" s="1"/>
  <c r="AG85"/>
  <c r="AH85" s="1"/>
  <c r="AG84"/>
  <c r="AH84" s="1"/>
  <c r="AG82"/>
  <c r="AH82" s="1"/>
  <c r="AG80"/>
  <c r="AH80" s="1"/>
  <c r="AG76"/>
  <c r="AH76" s="1"/>
  <c r="AG72"/>
  <c r="AH72" s="1"/>
  <c r="AG68"/>
  <c r="AH68" s="1"/>
  <c r="AG62"/>
  <c r="AH62" s="1"/>
  <c r="AG58"/>
  <c r="AH58" s="1"/>
  <c r="AG54"/>
  <c r="AH54" s="1"/>
  <c r="AG50"/>
  <c r="AH50" s="1"/>
  <c r="AG45"/>
  <c r="AH45" s="1"/>
  <c r="AG44"/>
  <c r="AH44" s="1"/>
  <c r="AG40"/>
  <c r="AH40" s="1"/>
  <c r="AF40"/>
  <c r="AF84" s="1"/>
  <c r="AF128" s="1"/>
  <c r="AG39"/>
  <c r="AH39" s="1"/>
  <c r="AF39"/>
  <c r="AF83" s="1"/>
  <c r="AG38"/>
  <c r="AH38" s="1"/>
  <c r="AF38"/>
  <c r="AF82" s="1"/>
  <c r="AF126" s="1"/>
  <c r="AF37"/>
  <c r="AF81" s="1"/>
  <c r="AG36"/>
  <c r="AH36" s="1"/>
  <c r="AF36"/>
  <c r="AF80" s="1"/>
  <c r="AF124" s="1"/>
  <c r="AF168" s="1"/>
  <c r="AF35"/>
  <c r="AF79" s="1"/>
  <c r="AF34"/>
  <c r="AF78" s="1"/>
  <c r="AF33"/>
  <c r="AF77" s="1"/>
  <c r="AG32"/>
  <c r="AH32" s="1"/>
  <c r="AF32"/>
  <c r="AF76" s="1"/>
  <c r="AF120" s="1"/>
  <c r="AF164" s="1"/>
  <c r="AF31"/>
  <c r="AF75" s="1"/>
  <c r="AF30"/>
  <c r="AF74" s="1"/>
  <c r="AF29"/>
  <c r="AF73" s="1"/>
  <c r="AG28"/>
  <c r="AH28" s="1"/>
  <c r="AF28"/>
  <c r="AF72" s="1"/>
  <c r="AF116" s="1"/>
  <c r="AF160" s="1"/>
  <c r="AF27"/>
  <c r="AF71" s="1"/>
  <c r="AF26"/>
  <c r="AF70" s="1"/>
  <c r="AF25"/>
  <c r="AF69" s="1"/>
  <c r="AG24"/>
  <c r="AH24" s="1"/>
  <c r="AF24"/>
  <c r="AF68" s="1"/>
  <c r="AF112" s="1"/>
  <c r="AF23"/>
  <c r="AF67" s="1"/>
  <c r="AF22"/>
  <c r="AF66" s="1"/>
  <c r="AF21"/>
  <c r="AF65" s="1"/>
  <c r="AG20"/>
  <c r="AH20" s="1"/>
  <c r="AF20"/>
  <c r="AF64" s="1"/>
  <c r="AG19"/>
  <c r="AH19" s="1"/>
  <c r="AF19"/>
  <c r="AF63" s="1"/>
  <c r="X348"/>
  <c r="Y348" s="1"/>
  <c r="X347"/>
  <c r="Y347" s="1"/>
  <c r="X346"/>
  <c r="Y346" s="1"/>
  <c r="X345"/>
  <c r="Y345" s="1"/>
  <c r="X332"/>
  <c r="Y332" s="1"/>
  <c r="X331"/>
  <c r="Y331" s="1"/>
  <c r="X330"/>
  <c r="Y330" s="1"/>
  <c r="X329"/>
  <c r="Y329" s="1"/>
  <c r="X328"/>
  <c r="Y328" s="1"/>
  <c r="X327"/>
  <c r="Y327" s="1"/>
  <c r="AA327" s="1"/>
  <c r="X326"/>
  <c r="Y326" s="1"/>
  <c r="X324"/>
  <c r="Y324" s="1"/>
  <c r="X322"/>
  <c r="Y322" s="1"/>
  <c r="X318"/>
  <c r="Y318" s="1"/>
  <c r="X314"/>
  <c r="Y314" s="1"/>
  <c r="X300"/>
  <c r="Y300" s="1"/>
  <c r="X296"/>
  <c r="Y296" s="1"/>
  <c r="X294"/>
  <c r="Y294" s="1"/>
  <c r="X292"/>
  <c r="Y292" s="1"/>
  <c r="X282"/>
  <c r="Y282" s="1"/>
  <c r="X280"/>
  <c r="Y280" s="1"/>
  <c r="X276"/>
  <c r="Y276" s="1"/>
  <c r="X272"/>
  <c r="Y272" s="1"/>
  <c r="X268"/>
  <c r="Y268" s="1"/>
  <c r="X265"/>
  <c r="Y265" s="1"/>
  <c r="X263"/>
  <c r="Y263" s="1"/>
  <c r="X260"/>
  <c r="Y260" s="1"/>
  <c r="X258"/>
  <c r="Y258" s="1"/>
  <c r="X257"/>
  <c r="Y257" s="1"/>
  <c r="X242"/>
  <c r="Y242" s="1"/>
  <c r="X234"/>
  <c r="Y234" s="1"/>
  <c r="X230"/>
  <c r="Y230" s="1"/>
  <c r="X228"/>
  <c r="Y228" s="1"/>
  <c r="X226"/>
  <c r="Y226" s="1"/>
  <c r="X224"/>
  <c r="Y224" s="1"/>
  <c r="X218"/>
  <c r="Y218" s="1"/>
  <c r="X217"/>
  <c r="Y217" s="1"/>
  <c r="X216"/>
  <c r="Y216" s="1"/>
  <c r="X214"/>
  <c r="Y214" s="1"/>
  <c r="X212"/>
  <c r="Y212" s="1"/>
  <c r="X208"/>
  <c r="Y208" s="1"/>
  <c r="X204"/>
  <c r="Y204" s="1"/>
  <c r="X200"/>
  <c r="Y200" s="1"/>
  <c r="X194"/>
  <c r="Y194" s="1"/>
  <c r="X188"/>
  <c r="Y188" s="1"/>
  <c r="X184"/>
  <c r="Y184" s="1"/>
  <c r="X180"/>
  <c r="Y180" s="1"/>
  <c r="X153"/>
  <c r="Y153" s="1"/>
  <c r="X150"/>
  <c r="Y150" s="1"/>
  <c r="X148"/>
  <c r="Y148" s="1"/>
  <c r="X146"/>
  <c r="Y146" s="1"/>
  <c r="X142"/>
  <c r="Y142" s="1"/>
  <c r="X138"/>
  <c r="Y138" s="1"/>
  <c r="X133"/>
  <c r="Y133" s="1"/>
  <c r="X124"/>
  <c r="Y124" s="1"/>
  <c r="X120"/>
  <c r="Y120" s="1"/>
  <c r="X118"/>
  <c r="Y118" s="1"/>
  <c r="X116"/>
  <c r="Y116" s="1"/>
  <c r="X114"/>
  <c r="Y114" s="1"/>
  <c r="X110"/>
  <c r="Y110" s="1"/>
  <c r="X106"/>
  <c r="Y106" s="1"/>
  <c r="W106"/>
  <c r="W150" s="1"/>
  <c r="W194" s="1"/>
  <c r="W238" s="1"/>
  <c r="X104"/>
  <c r="Y104" s="1"/>
  <c r="X102"/>
  <c r="Y102" s="1"/>
  <c r="X98"/>
  <c r="Y98" s="1"/>
  <c r="X94"/>
  <c r="Y94" s="1"/>
  <c r="X86"/>
  <c r="Y86" s="1"/>
  <c r="X85"/>
  <c r="Y85" s="1"/>
  <c r="X84"/>
  <c r="Y84" s="1"/>
  <c r="X82"/>
  <c r="Y82" s="1"/>
  <c r="X80"/>
  <c r="Y80" s="1"/>
  <c r="X76"/>
  <c r="Y76" s="1"/>
  <c r="X72"/>
  <c r="Y72" s="1"/>
  <c r="X68"/>
  <c r="Y68" s="1"/>
  <c r="X62"/>
  <c r="Y62" s="1"/>
  <c r="X58"/>
  <c r="Y58" s="1"/>
  <c r="X54"/>
  <c r="Y54" s="1"/>
  <c r="X50"/>
  <c r="Y50" s="1"/>
  <c r="X45"/>
  <c r="Y45" s="1"/>
  <c r="X44"/>
  <c r="Y44" s="1"/>
  <c r="X40"/>
  <c r="Y40" s="1"/>
  <c r="W40"/>
  <c r="W84" s="1"/>
  <c r="W128" s="1"/>
  <c r="X39"/>
  <c r="Y39" s="1"/>
  <c r="W39"/>
  <c r="W83" s="1"/>
  <c r="X38"/>
  <c r="Y38" s="1"/>
  <c r="W38"/>
  <c r="W60" s="1"/>
  <c r="W37"/>
  <c r="W59" s="1"/>
  <c r="X36"/>
  <c r="Y36" s="1"/>
  <c r="W36"/>
  <c r="W80" s="1"/>
  <c r="W124" s="1"/>
  <c r="W168" s="1"/>
  <c r="W35"/>
  <c r="W79" s="1"/>
  <c r="W34"/>
  <c r="W78" s="1"/>
  <c r="W33"/>
  <c r="W77" s="1"/>
  <c r="X32"/>
  <c r="Y32" s="1"/>
  <c r="W32"/>
  <c r="W54" s="1"/>
  <c r="W98" s="1"/>
  <c r="W142" s="1"/>
  <c r="W186" s="1"/>
  <c r="W31"/>
  <c r="W53" s="1"/>
  <c r="W30"/>
  <c r="W52" s="1"/>
  <c r="W29"/>
  <c r="W51" s="1"/>
  <c r="X28"/>
  <c r="Y28" s="1"/>
  <c r="W28"/>
  <c r="W50" s="1"/>
  <c r="W94" s="1"/>
  <c r="W138" s="1"/>
  <c r="W182" s="1"/>
  <c r="W27"/>
  <c r="W49" s="1"/>
  <c r="W26"/>
  <c r="W48" s="1"/>
  <c r="W25"/>
  <c r="W47" s="1"/>
  <c r="X24"/>
  <c r="Y24" s="1"/>
  <c r="W24"/>
  <c r="W46" s="1"/>
  <c r="W23"/>
  <c r="W45" s="1"/>
  <c r="W89" s="1"/>
  <c r="W22"/>
  <c r="W44" s="1"/>
  <c r="W88" s="1"/>
  <c r="W21"/>
  <c r="W43" s="1"/>
  <c r="W87" s="1"/>
  <c r="X20"/>
  <c r="Y20" s="1"/>
  <c r="W20"/>
  <c r="W42" s="1"/>
  <c r="X19"/>
  <c r="Y19" s="1"/>
  <c r="W19"/>
  <c r="W41" s="1"/>
  <c r="O348"/>
  <c r="P348" s="1"/>
  <c r="O347"/>
  <c r="P347" s="1"/>
  <c r="O346"/>
  <c r="P346" s="1"/>
  <c r="O345"/>
  <c r="P345" s="1"/>
  <c r="O332"/>
  <c r="P332" s="1"/>
  <c r="O331"/>
  <c r="P331" s="1"/>
  <c r="O330"/>
  <c r="P330" s="1"/>
  <c r="O329"/>
  <c r="P329" s="1"/>
  <c r="O328"/>
  <c r="P328" s="1"/>
  <c r="O327"/>
  <c r="P327" s="1"/>
  <c r="R327" s="1"/>
  <c r="O326"/>
  <c r="P326" s="1"/>
  <c r="O324"/>
  <c r="P324" s="1"/>
  <c r="O322"/>
  <c r="P322" s="1"/>
  <c r="O318"/>
  <c r="P318" s="1"/>
  <c r="O314"/>
  <c r="P314" s="1"/>
  <c r="O300"/>
  <c r="P300" s="1"/>
  <c r="O296"/>
  <c r="P296" s="1"/>
  <c r="O294"/>
  <c r="P294" s="1"/>
  <c r="O292"/>
  <c r="P292" s="1"/>
  <c r="O282"/>
  <c r="P282" s="1"/>
  <c r="O280"/>
  <c r="P280" s="1"/>
  <c r="O276"/>
  <c r="P276" s="1"/>
  <c r="O272"/>
  <c r="P272" s="1"/>
  <c r="O268"/>
  <c r="P268" s="1"/>
  <c r="O265"/>
  <c r="P265" s="1"/>
  <c r="O263"/>
  <c r="P263" s="1"/>
  <c r="O260"/>
  <c r="P260" s="1"/>
  <c r="O258"/>
  <c r="P258" s="1"/>
  <c r="O257"/>
  <c r="P257" s="1"/>
  <c r="O242"/>
  <c r="P242" s="1"/>
  <c r="O234"/>
  <c r="P234" s="1"/>
  <c r="O230"/>
  <c r="P230" s="1"/>
  <c r="O228"/>
  <c r="P228" s="1"/>
  <c r="O226"/>
  <c r="P226" s="1"/>
  <c r="O224"/>
  <c r="P224" s="1"/>
  <c r="O218"/>
  <c r="P218" s="1"/>
  <c r="O217"/>
  <c r="P217" s="1"/>
  <c r="O216"/>
  <c r="P216" s="1"/>
  <c r="O214"/>
  <c r="P214" s="1"/>
  <c r="O212"/>
  <c r="P212" s="1"/>
  <c r="O208"/>
  <c r="P208" s="1"/>
  <c r="O204"/>
  <c r="P204" s="1"/>
  <c r="O200"/>
  <c r="P200" s="1"/>
  <c r="O194"/>
  <c r="P194" s="1"/>
  <c r="O188"/>
  <c r="P188" s="1"/>
  <c r="O184"/>
  <c r="P184" s="1"/>
  <c r="O180"/>
  <c r="P180" s="1"/>
  <c r="O153"/>
  <c r="P153" s="1"/>
  <c r="O150"/>
  <c r="P150" s="1"/>
  <c r="O148"/>
  <c r="P148" s="1"/>
  <c r="O146"/>
  <c r="P146" s="1"/>
  <c r="O142"/>
  <c r="P142" s="1"/>
  <c r="O138"/>
  <c r="P138" s="1"/>
  <c r="O133"/>
  <c r="P133" s="1"/>
  <c r="O124"/>
  <c r="P124" s="1"/>
  <c r="O120"/>
  <c r="P120" s="1"/>
  <c r="O118"/>
  <c r="P118" s="1"/>
  <c r="O116"/>
  <c r="P116" s="1"/>
  <c r="O114"/>
  <c r="P114" s="1"/>
  <c r="O110"/>
  <c r="P110" s="1"/>
  <c r="O106"/>
  <c r="P106" s="1"/>
  <c r="N106"/>
  <c r="O104"/>
  <c r="P104" s="1"/>
  <c r="O102"/>
  <c r="P102" s="1"/>
  <c r="O98"/>
  <c r="P98" s="1"/>
  <c r="O94"/>
  <c r="P94" s="1"/>
  <c r="O86"/>
  <c r="P86" s="1"/>
  <c r="O85"/>
  <c r="P85" s="1"/>
  <c r="O84"/>
  <c r="P84" s="1"/>
  <c r="O82"/>
  <c r="P82" s="1"/>
  <c r="O80"/>
  <c r="P80" s="1"/>
  <c r="O76"/>
  <c r="P76" s="1"/>
  <c r="O72"/>
  <c r="P72" s="1"/>
  <c r="O68"/>
  <c r="P68" s="1"/>
  <c r="O62"/>
  <c r="P62" s="1"/>
  <c r="O58"/>
  <c r="P58" s="1"/>
  <c r="O54"/>
  <c r="P54" s="1"/>
  <c r="O50"/>
  <c r="P50" s="1"/>
  <c r="O45"/>
  <c r="P45" s="1"/>
  <c r="O44"/>
  <c r="P44" s="1"/>
  <c r="O40"/>
  <c r="P40" s="1"/>
  <c r="N40"/>
  <c r="N84" s="1"/>
  <c r="N128" s="1"/>
  <c r="O39"/>
  <c r="P39" s="1"/>
  <c r="N39"/>
  <c r="N61" s="1"/>
  <c r="N105" s="1"/>
  <c r="O38"/>
  <c r="P38" s="1"/>
  <c r="N38"/>
  <c r="N60" s="1"/>
  <c r="N104" s="1"/>
  <c r="N148" s="1"/>
  <c r="N192" s="1"/>
  <c r="N236" s="1"/>
  <c r="N37"/>
  <c r="N59" s="1"/>
  <c r="O59" s="1"/>
  <c r="P59" s="1"/>
  <c r="O36"/>
  <c r="P36" s="1"/>
  <c r="N36"/>
  <c r="N58" s="1"/>
  <c r="N102" s="1"/>
  <c r="N146" s="1"/>
  <c r="N190" s="1"/>
  <c r="N35"/>
  <c r="N57" s="1"/>
  <c r="N101" s="1"/>
  <c r="N34"/>
  <c r="N56" s="1"/>
  <c r="N100" s="1"/>
  <c r="N33"/>
  <c r="N55" s="1"/>
  <c r="N99" s="1"/>
  <c r="O32"/>
  <c r="P32" s="1"/>
  <c r="N32"/>
  <c r="N54" s="1"/>
  <c r="N98" s="1"/>
  <c r="N142" s="1"/>
  <c r="N186" s="1"/>
  <c r="N31"/>
  <c r="N53" s="1"/>
  <c r="O53" s="1"/>
  <c r="P53" s="1"/>
  <c r="N30"/>
  <c r="N52" s="1"/>
  <c r="N96" s="1"/>
  <c r="N29"/>
  <c r="N51" s="1"/>
  <c r="O51" s="1"/>
  <c r="P51" s="1"/>
  <c r="O28"/>
  <c r="P28" s="1"/>
  <c r="N28"/>
  <c r="N50" s="1"/>
  <c r="N94" s="1"/>
  <c r="N138" s="1"/>
  <c r="N182" s="1"/>
  <c r="N27"/>
  <c r="N49" s="1"/>
  <c r="N93" s="1"/>
  <c r="N26"/>
  <c r="N48" s="1"/>
  <c r="N92" s="1"/>
  <c r="N25"/>
  <c r="N47" s="1"/>
  <c r="N91" s="1"/>
  <c r="O24"/>
  <c r="P24" s="1"/>
  <c r="N24"/>
  <c r="N46" s="1"/>
  <c r="N90" s="1"/>
  <c r="N23"/>
  <c r="N45" s="1"/>
  <c r="N89" s="1"/>
  <c r="N22"/>
  <c r="N44" s="1"/>
  <c r="N88" s="1"/>
  <c r="N21"/>
  <c r="N43" s="1"/>
  <c r="N87" s="1"/>
  <c r="O20"/>
  <c r="P20" s="1"/>
  <c r="N20"/>
  <c r="N42" s="1"/>
  <c r="N86" s="1"/>
  <c r="N130" s="1"/>
  <c r="O19"/>
  <c r="P19" s="1"/>
  <c r="N19"/>
  <c r="N41" s="1"/>
  <c r="N85" s="1"/>
  <c r="N129" s="1"/>
  <c r="AS328" l="1"/>
  <c r="AS329" s="1"/>
  <c r="AS330" s="1"/>
  <c r="AS331" s="1"/>
  <c r="AS332" s="1"/>
  <c r="AJ328"/>
  <c r="AJ329" s="1"/>
  <c r="AJ330" s="1"/>
  <c r="AJ331" s="1"/>
  <c r="AJ332" s="1"/>
  <c r="N150"/>
  <c r="N194" s="1"/>
  <c r="N238" s="1"/>
  <c r="Q217"/>
  <c r="Q218" s="1"/>
  <c r="R217"/>
  <c r="R218" s="1"/>
  <c r="Z217"/>
  <c r="Z218" s="1"/>
  <c r="AA217"/>
  <c r="AA218" s="1"/>
  <c r="R328"/>
  <c r="R329" s="1"/>
  <c r="R330" s="1"/>
  <c r="R331" s="1"/>
  <c r="R332" s="1"/>
  <c r="AA328"/>
  <c r="AA329" s="1"/>
  <c r="AA330" s="1"/>
  <c r="AA331" s="1"/>
  <c r="AA332" s="1"/>
  <c r="X43"/>
  <c r="Y43" s="1"/>
  <c r="O43"/>
  <c r="P43" s="1"/>
  <c r="O192"/>
  <c r="P192" s="1"/>
  <c r="Q327"/>
  <c r="Q328" s="1"/>
  <c r="Q329" s="1"/>
  <c r="Q330" s="1"/>
  <c r="Q331" s="1"/>
  <c r="Q332" s="1"/>
  <c r="Z85"/>
  <c r="Z86" s="1"/>
  <c r="Z327"/>
  <c r="Z328" s="1"/>
  <c r="Z329" s="1"/>
  <c r="Z330" s="1"/>
  <c r="Z331" s="1"/>
  <c r="Z332" s="1"/>
  <c r="AI85"/>
  <c r="AI86" s="1"/>
  <c r="AI327"/>
  <c r="AI328" s="1"/>
  <c r="AI329" s="1"/>
  <c r="AI330" s="1"/>
  <c r="AI331" s="1"/>
  <c r="AI332" s="1"/>
  <c r="AR85"/>
  <c r="AR86" s="1"/>
  <c r="AR327"/>
  <c r="AR328" s="1"/>
  <c r="AR329" s="1"/>
  <c r="AR330" s="1"/>
  <c r="AR331" s="1"/>
  <c r="AR332" s="1"/>
  <c r="Q85"/>
  <c r="Q86" s="1"/>
  <c r="Q19"/>
  <c r="Q20" s="1"/>
  <c r="Z19"/>
  <c r="Z20" s="1"/>
  <c r="AI19"/>
  <c r="AI20" s="1"/>
  <c r="AR19"/>
  <c r="AR20" s="1"/>
  <c r="X21"/>
  <c r="Y21" s="1"/>
  <c r="X22"/>
  <c r="Y22" s="1"/>
  <c r="X23"/>
  <c r="Y23" s="1"/>
  <c r="X25"/>
  <c r="Y25" s="1"/>
  <c r="X26"/>
  <c r="Y26" s="1"/>
  <c r="X27"/>
  <c r="Y27" s="1"/>
  <c r="X29"/>
  <c r="Y29" s="1"/>
  <c r="X30"/>
  <c r="Y30" s="1"/>
  <c r="X31"/>
  <c r="Y31" s="1"/>
  <c r="X33"/>
  <c r="Y33" s="1"/>
  <c r="X34"/>
  <c r="Y34" s="1"/>
  <c r="X35"/>
  <c r="Y35" s="1"/>
  <c r="X37"/>
  <c r="Y37" s="1"/>
  <c r="AO60"/>
  <c r="AP60" s="1"/>
  <c r="AQ60" s="1"/>
  <c r="AO54"/>
  <c r="AO98" s="1"/>
  <c r="AO142" s="1"/>
  <c r="AO186" s="1"/>
  <c r="AO230" s="1"/>
  <c r="AO274" s="1"/>
  <c r="AP274" s="1"/>
  <c r="AQ274" s="1"/>
  <c r="AO96"/>
  <c r="AP52"/>
  <c r="AQ52" s="1"/>
  <c r="AO104"/>
  <c r="AO148" s="1"/>
  <c r="AO192" s="1"/>
  <c r="AO282"/>
  <c r="AO326" s="1"/>
  <c r="AO370" s="1"/>
  <c r="AP238"/>
  <c r="AQ238" s="1"/>
  <c r="AO42"/>
  <c r="AP88"/>
  <c r="AQ88" s="1"/>
  <c r="AO63"/>
  <c r="AO41"/>
  <c r="AO240"/>
  <c r="AP196"/>
  <c r="AQ196" s="1"/>
  <c r="AO65"/>
  <c r="AO43"/>
  <c r="AP21"/>
  <c r="AQ21" s="1"/>
  <c r="AO67"/>
  <c r="AO45"/>
  <c r="AO89" s="1"/>
  <c r="AP23"/>
  <c r="AQ23" s="1"/>
  <c r="AO70"/>
  <c r="AP26"/>
  <c r="AQ26" s="1"/>
  <c r="AO292"/>
  <c r="AO336" s="1"/>
  <c r="AP248"/>
  <c r="AQ248" s="1"/>
  <c r="AO73"/>
  <c r="AO51"/>
  <c r="AP29"/>
  <c r="AQ29" s="1"/>
  <c r="AO75"/>
  <c r="AO53"/>
  <c r="AP31"/>
  <c r="AQ31" s="1"/>
  <c r="AO78"/>
  <c r="AP34"/>
  <c r="AQ34" s="1"/>
  <c r="AO300"/>
  <c r="AO344" s="1"/>
  <c r="AP256"/>
  <c r="AQ256" s="1"/>
  <c r="AO81"/>
  <c r="AO59"/>
  <c r="AP37"/>
  <c r="AQ37" s="1"/>
  <c r="AO264"/>
  <c r="AP220"/>
  <c r="AQ220" s="1"/>
  <c r="AO66"/>
  <c r="AP22"/>
  <c r="AQ22" s="1"/>
  <c r="AO288"/>
  <c r="AP244"/>
  <c r="AQ244" s="1"/>
  <c r="AO69"/>
  <c r="AO47"/>
  <c r="AP25"/>
  <c r="AQ25" s="1"/>
  <c r="AO71"/>
  <c r="AO49"/>
  <c r="AP27"/>
  <c r="AQ27" s="1"/>
  <c r="AO74"/>
  <c r="AP30"/>
  <c r="AQ30" s="1"/>
  <c r="AO296"/>
  <c r="AO340" s="1"/>
  <c r="AP252"/>
  <c r="AQ252" s="1"/>
  <c r="AO77"/>
  <c r="AO55"/>
  <c r="AP33"/>
  <c r="AQ33" s="1"/>
  <c r="AO79"/>
  <c r="AO57"/>
  <c r="AP35"/>
  <c r="AQ35" s="1"/>
  <c r="AO346"/>
  <c r="AO390" s="1"/>
  <c r="AP302"/>
  <c r="AQ302" s="1"/>
  <c r="AO83"/>
  <c r="AO61"/>
  <c r="AO348"/>
  <c r="AO392" s="1"/>
  <c r="AP304"/>
  <c r="AQ304" s="1"/>
  <c r="AP64"/>
  <c r="AQ64" s="1"/>
  <c r="AO46"/>
  <c r="AO48"/>
  <c r="AO50"/>
  <c r="AO94" s="1"/>
  <c r="AO138" s="1"/>
  <c r="AO182" s="1"/>
  <c r="AO56"/>
  <c r="AO58"/>
  <c r="AO102" s="1"/>
  <c r="AO146" s="1"/>
  <c r="AO190" s="1"/>
  <c r="AP108"/>
  <c r="AQ108" s="1"/>
  <c r="AP112"/>
  <c r="AQ112" s="1"/>
  <c r="AP126"/>
  <c r="AQ126" s="1"/>
  <c r="AP128"/>
  <c r="AQ128" s="1"/>
  <c r="AP132"/>
  <c r="AQ132" s="1"/>
  <c r="AP152"/>
  <c r="AQ152" s="1"/>
  <c r="AP156"/>
  <c r="AQ156" s="1"/>
  <c r="AP160"/>
  <c r="AQ160" s="1"/>
  <c r="AP164"/>
  <c r="AQ164" s="1"/>
  <c r="AP168"/>
  <c r="AQ168" s="1"/>
  <c r="AP170"/>
  <c r="AQ170" s="1"/>
  <c r="AP172"/>
  <c r="AQ172" s="1"/>
  <c r="AP176"/>
  <c r="AQ176" s="1"/>
  <c r="AF107"/>
  <c r="AG63"/>
  <c r="AH63" s="1"/>
  <c r="AF109"/>
  <c r="AG65"/>
  <c r="AH65" s="1"/>
  <c r="AF111"/>
  <c r="AG67"/>
  <c r="AH67" s="1"/>
  <c r="AF113"/>
  <c r="AG69"/>
  <c r="AH69" s="1"/>
  <c r="AF115"/>
  <c r="AG71"/>
  <c r="AH71" s="1"/>
  <c r="AF117"/>
  <c r="AG73"/>
  <c r="AH73" s="1"/>
  <c r="AF119"/>
  <c r="AG75"/>
  <c r="AH75" s="1"/>
  <c r="AF121"/>
  <c r="AG77"/>
  <c r="AH77" s="1"/>
  <c r="AF123"/>
  <c r="AG79"/>
  <c r="AH79" s="1"/>
  <c r="AF125"/>
  <c r="AG81"/>
  <c r="AH81" s="1"/>
  <c r="AF127"/>
  <c r="AG83"/>
  <c r="AH83" s="1"/>
  <c r="AG64"/>
  <c r="AH64" s="1"/>
  <c r="AF108"/>
  <c r="AG66"/>
  <c r="AH66" s="1"/>
  <c r="AF110"/>
  <c r="AF154" s="1"/>
  <c r="AG112"/>
  <c r="AH112" s="1"/>
  <c r="AF156"/>
  <c r="AG70"/>
  <c r="AH70" s="1"/>
  <c r="AF114"/>
  <c r="AF158" s="1"/>
  <c r="AG160"/>
  <c r="AH160" s="1"/>
  <c r="AF204"/>
  <c r="AF248" s="1"/>
  <c r="AG74"/>
  <c r="AH74" s="1"/>
  <c r="AF118"/>
  <c r="AF162" s="1"/>
  <c r="AG164"/>
  <c r="AH164" s="1"/>
  <c r="AF208"/>
  <c r="AF252" s="1"/>
  <c r="AG78"/>
  <c r="AH78" s="1"/>
  <c r="AF122"/>
  <c r="AG168"/>
  <c r="AH168" s="1"/>
  <c r="AF212"/>
  <c r="AF256" s="1"/>
  <c r="AG126"/>
  <c r="AH126" s="1"/>
  <c r="AF170"/>
  <c r="AG128"/>
  <c r="AH128" s="1"/>
  <c r="AF172"/>
  <c r="AF282"/>
  <c r="AF326" s="1"/>
  <c r="AF370" s="1"/>
  <c r="AG238"/>
  <c r="AH238" s="1"/>
  <c r="AF41"/>
  <c r="AF42"/>
  <c r="AF43"/>
  <c r="AF44"/>
  <c r="AF88" s="1"/>
  <c r="AF45"/>
  <c r="AF89" s="1"/>
  <c r="AF46"/>
  <c r="AF47"/>
  <c r="AF48"/>
  <c r="AF49"/>
  <c r="AF50"/>
  <c r="AF94" s="1"/>
  <c r="AF138" s="1"/>
  <c r="AF182" s="1"/>
  <c r="AF51"/>
  <c r="AF52"/>
  <c r="AF53"/>
  <c r="AF54"/>
  <c r="AF98" s="1"/>
  <c r="AF142" s="1"/>
  <c r="AF186" s="1"/>
  <c r="AF55"/>
  <c r="AF56"/>
  <c r="AF57"/>
  <c r="AF58"/>
  <c r="AF102" s="1"/>
  <c r="AF146" s="1"/>
  <c r="AF190" s="1"/>
  <c r="AF59"/>
  <c r="AF60"/>
  <c r="AF61"/>
  <c r="AG21"/>
  <c r="AH21" s="1"/>
  <c r="AG22"/>
  <c r="AH22" s="1"/>
  <c r="AG23"/>
  <c r="AH23" s="1"/>
  <c r="AG25"/>
  <c r="AH25" s="1"/>
  <c r="AG26"/>
  <c r="AH26" s="1"/>
  <c r="AG27"/>
  <c r="AH27" s="1"/>
  <c r="AG29"/>
  <c r="AH29" s="1"/>
  <c r="AG30"/>
  <c r="AH30" s="1"/>
  <c r="AG31"/>
  <c r="AH31" s="1"/>
  <c r="AG33"/>
  <c r="AH33" s="1"/>
  <c r="AG34"/>
  <c r="AH34" s="1"/>
  <c r="AG35"/>
  <c r="AH35" s="1"/>
  <c r="AG37"/>
  <c r="AH37" s="1"/>
  <c r="X41"/>
  <c r="Y41" s="1"/>
  <c r="W85"/>
  <c r="W129" s="1"/>
  <c r="W86"/>
  <c r="W130" s="1"/>
  <c r="X42"/>
  <c r="Y42" s="1"/>
  <c r="X87"/>
  <c r="Y87" s="1"/>
  <c r="W131"/>
  <c r="X88"/>
  <c r="Y88" s="1"/>
  <c r="W132"/>
  <c r="X89"/>
  <c r="Y89" s="1"/>
  <c r="W133"/>
  <c r="W177" s="1"/>
  <c r="W90"/>
  <c r="X46"/>
  <c r="Y46" s="1"/>
  <c r="X47"/>
  <c r="Y47" s="1"/>
  <c r="W91"/>
  <c r="W92"/>
  <c r="X48"/>
  <c r="Y48" s="1"/>
  <c r="W93"/>
  <c r="X49"/>
  <c r="Y49" s="1"/>
  <c r="W226"/>
  <c r="W270" s="1"/>
  <c r="X182"/>
  <c r="Y182" s="1"/>
  <c r="W95"/>
  <c r="X51"/>
  <c r="Y51" s="1"/>
  <c r="W96"/>
  <c r="X52"/>
  <c r="Y52" s="1"/>
  <c r="W97"/>
  <c r="X53"/>
  <c r="Y53" s="1"/>
  <c r="W230"/>
  <c r="W274" s="1"/>
  <c r="X186"/>
  <c r="Y186" s="1"/>
  <c r="X77"/>
  <c r="Y77" s="1"/>
  <c r="W121"/>
  <c r="X78"/>
  <c r="Y78" s="1"/>
  <c r="W122"/>
  <c r="X79"/>
  <c r="Y79" s="1"/>
  <c r="W123"/>
  <c r="X168"/>
  <c r="Y168" s="1"/>
  <c r="W212"/>
  <c r="W256" s="1"/>
  <c r="W103"/>
  <c r="X59"/>
  <c r="Y59" s="1"/>
  <c r="W104"/>
  <c r="W148" s="1"/>
  <c r="W192" s="1"/>
  <c r="X60"/>
  <c r="Y60" s="1"/>
  <c r="X83"/>
  <c r="Y83" s="1"/>
  <c r="W127"/>
  <c r="X128"/>
  <c r="Y128" s="1"/>
  <c r="W172"/>
  <c r="W282"/>
  <c r="W326" s="1"/>
  <c r="W370" s="1"/>
  <c r="X238"/>
  <c r="Y238" s="1"/>
  <c r="W63"/>
  <c r="W64"/>
  <c r="W65"/>
  <c r="W66"/>
  <c r="W67"/>
  <c r="W68"/>
  <c r="W112" s="1"/>
  <c r="W69"/>
  <c r="W70"/>
  <c r="W71"/>
  <c r="W72"/>
  <c r="W116" s="1"/>
  <c r="W160" s="1"/>
  <c r="W73"/>
  <c r="W74"/>
  <c r="W75"/>
  <c r="W76"/>
  <c r="W120" s="1"/>
  <c r="W164" s="1"/>
  <c r="W81"/>
  <c r="W82"/>
  <c r="W126" s="1"/>
  <c r="W55"/>
  <c r="W56"/>
  <c r="W57"/>
  <c r="W58"/>
  <c r="W102" s="1"/>
  <c r="W146" s="1"/>
  <c r="W190" s="1"/>
  <c r="W61"/>
  <c r="O21"/>
  <c r="P21" s="1"/>
  <c r="O22"/>
  <c r="P22" s="1"/>
  <c r="O23"/>
  <c r="P23" s="1"/>
  <c r="O25"/>
  <c r="P25" s="1"/>
  <c r="O26"/>
  <c r="P26" s="1"/>
  <c r="O27"/>
  <c r="P27" s="1"/>
  <c r="O29"/>
  <c r="P29" s="1"/>
  <c r="O30"/>
  <c r="P30" s="1"/>
  <c r="O31"/>
  <c r="P31" s="1"/>
  <c r="O33"/>
  <c r="P33" s="1"/>
  <c r="O34"/>
  <c r="P34" s="1"/>
  <c r="O35"/>
  <c r="P35" s="1"/>
  <c r="O37"/>
  <c r="P37" s="1"/>
  <c r="O48"/>
  <c r="P48" s="1"/>
  <c r="O52"/>
  <c r="P52" s="1"/>
  <c r="O56"/>
  <c r="P56" s="1"/>
  <c r="O60"/>
  <c r="P60" s="1"/>
  <c r="N69"/>
  <c r="O69" s="1"/>
  <c r="P69" s="1"/>
  <c r="N74"/>
  <c r="O74" s="1"/>
  <c r="P74" s="1"/>
  <c r="N76"/>
  <c r="N120" s="1"/>
  <c r="N164" s="1"/>
  <c r="N208" s="1"/>
  <c r="N252" s="1"/>
  <c r="N80"/>
  <c r="N124" s="1"/>
  <c r="N168" s="1"/>
  <c r="N212" s="1"/>
  <c r="N256" s="1"/>
  <c r="N83"/>
  <c r="O83" s="1"/>
  <c r="P83" s="1"/>
  <c r="N71"/>
  <c r="O71" s="1"/>
  <c r="P71" s="1"/>
  <c r="N73"/>
  <c r="O73" s="1"/>
  <c r="P73" s="1"/>
  <c r="N75"/>
  <c r="O75" s="1"/>
  <c r="P75" s="1"/>
  <c r="N78"/>
  <c r="O78" s="1"/>
  <c r="P78" s="1"/>
  <c r="O42"/>
  <c r="P42" s="1"/>
  <c r="O46"/>
  <c r="P46" s="1"/>
  <c r="N63"/>
  <c r="O63" s="1"/>
  <c r="P63" s="1"/>
  <c r="N64"/>
  <c r="O64" s="1"/>
  <c r="P64" s="1"/>
  <c r="N65"/>
  <c r="O65" s="1"/>
  <c r="P65" s="1"/>
  <c r="N66"/>
  <c r="O66" s="1"/>
  <c r="P66" s="1"/>
  <c r="N68"/>
  <c r="N112" s="1"/>
  <c r="O112" s="1"/>
  <c r="P112" s="1"/>
  <c r="N70"/>
  <c r="O70" s="1"/>
  <c r="P70" s="1"/>
  <c r="N72"/>
  <c r="N116" s="1"/>
  <c r="N160" s="1"/>
  <c r="O160" s="1"/>
  <c r="P160" s="1"/>
  <c r="N77"/>
  <c r="O77" s="1"/>
  <c r="P77" s="1"/>
  <c r="N79"/>
  <c r="O79" s="1"/>
  <c r="P79" s="1"/>
  <c r="N81"/>
  <c r="O81" s="1"/>
  <c r="P81" s="1"/>
  <c r="N82"/>
  <c r="N126" s="1"/>
  <c r="O126" s="1"/>
  <c r="P126" s="1"/>
  <c r="N67"/>
  <c r="O67" s="1"/>
  <c r="P67" s="1"/>
  <c r="O130"/>
  <c r="P130" s="1"/>
  <c r="N174"/>
  <c r="O87"/>
  <c r="P87" s="1"/>
  <c r="N131"/>
  <c r="O88"/>
  <c r="P88" s="1"/>
  <c r="N132"/>
  <c r="O89"/>
  <c r="P89" s="1"/>
  <c r="N133"/>
  <c r="N177" s="1"/>
  <c r="O90"/>
  <c r="P90" s="1"/>
  <c r="N134"/>
  <c r="O91"/>
  <c r="P91" s="1"/>
  <c r="N135"/>
  <c r="O92"/>
  <c r="P92" s="1"/>
  <c r="N136"/>
  <c r="O93"/>
  <c r="P93" s="1"/>
  <c r="N137"/>
  <c r="N226"/>
  <c r="N270" s="1"/>
  <c r="O182"/>
  <c r="P182" s="1"/>
  <c r="N230"/>
  <c r="N274" s="1"/>
  <c r="O186"/>
  <c r="P186" s="1"/>
  <c r="O99"/>
  <c r="P99" s="1"/>
  <c r="N143"/>
  <c r="O100"/>
  <c r="P100" s="1"/>
  <c r="N144"/>
  <c r="O101"/>
  <c r="P101" s="1"/>
  <c r="N145"/>
  <c r="N234"/>
  <c r="N278" s="1"/>
  <c r="O190"/>
  <c r="P190" s="1"/>
  <c r="O129"/>
  <c r="P129" s="1"/>
  <c r="N173"/>
  <c r="O164"/>
  <c r="P164" s="1"/>
  <c r="O168"/>
  <c r="P168" s="1"/>
  <c r="O96"/>
  <c r="P96" s="1"/>
  <c r="N140"/>
  <c r="N280"/>
  <c r="N324" s="1"/>
  <c r="N368" s="1"/>
  <c r="O236"/>
  <c r="P236" s="1"/>
  <c r="O105"/>
  <c r="P105" s="1"/>
  <c r="N149"/>
  <c r="N170"/>
  <c r="O128"/>
  <c r="P128" s="1"/>
  <c r="N172"/>
  <c r="O41"/>
  <c r="P41" s="1"/>
  <c r="O47"/>
  <c r="P47" s="1"/>
  <c r="O49"/>
  <c r="P49" s="1"/>
  <c r="N95"/>
  <c r="N97"/>
  <c r="N103"/>
  <c r="O55"/>
  <c r="P55" s="1"/>
  <c r="O57"/>
  <c r="P57" s="1"/>
  <c r="O61"/>
  <c r="P61" s="1"/>
  <c r="N122" l="1"/>
  <c r="N156"/>
  <c r="N113"/>
  <c r="O238"/>
  <c r="P238" s="1"/>
  <c r="N282"/>
  <c r="N326" s="1"/>
  <c r="N370" s="1"/>
  <c r="N204"/>
  <c r="N248" s="1"/>
  <c r="N119"/>
  <c r="AF414"/>
  <c r="AG370"/>
  <c r="AH370" s="1"/>
  <c r="AP344"/>
  <c r="AQ344" s="1"/>
  <c r="AO388"/>
  <c r="W414"/>
  <c r="X370"/>
  <c r="Y370" s="1"/>
  <c r="AP336"/>
  <c r="AQ336" s="1"/>
  <c r="AO380"/>
  <c r="AO414"/>
  <c r="AP370"/>
  <c r="AQ370" s="1"/>
  <c r="N108"/>
  <c r="O368"/>
  <c r="P368" s="1"/>
  <c r="N412"/>
  <c r="N414"/>
  <c r="O370"/>
  <c r="P370" s="1"/>
  <c r="AO434"/>
  <c r="AP390"/>
  <c r="AQ390" s="1"/>
  <c r="AP340"/>
  <c r="AQ340" s="1"/>
  <c r="AO384"/>
  <c r="AO87"/>
  <c r="AP43"/>
  <c r="AQ43" s="1"/>
  <c r="AO436"/>
  <c r="AP392"/>
  <c r="AQ392" s="1"/>
  <c r="AO318"/>
  <c r="AO362" s="1"/>
  <c r="AF87"/>
  <c r="AF131" s="1"/>
  <c r="AG43"/>
  <c r="AH43" s="1"/>
  <c r="N117"/>
  <c r="N161" s="1"/>
  <c r="W236"/>
  <c r="X236" s="1"/>
  <c r="Y236" s="1"/>
  <c r="X192"/>
  <c r="Y192" s="1"/>
  <c r="AO236"/>
  <c r="AP192"/>
  <c r="AQ192" s="1"/>
  <c r="Q2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C21" i="1" s="1"/>
  <c r="Z87" i="2"/>
  <c r="Z88" s="1"/>
  <c r="Z89" s="1"/>
  <c r="Q129"/>
  <c r="Q130" s="1"/>
  <c r="Q63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C23" i="1" s="1"/>
  <c r="Z41" i="2"/>
  <c r="Z42" s="1"/>
  <c r="Z43" s="1"/>
  <c r="Z44" s="1"/>
  <c r="Z45" s="1"/>
  <c r="Z46" s="1"/>
  <c r="Z47" s="1"/>
  <c r="Z48" s="1"/>
  <c r="Z49" s="1"/>
  <c r="Z50" s="1"/>
  <c r="Z51" s="1"/>
  <c r="Z52" s="1"/>
  <c r="Z53" s="1"/>
  <c r="Z54" s="1"/>
  <c r="Q4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C22" i="1" s="1"/>
  <c r="AI21" i="2"/>
  <c r="AI22" s="1"/>
  <c r="AI23" s="1"/>
  <c r="AI24" s="1"/>
  <c r="AI25" s="1"/>
  <c r="AI26" s="1"/>
  <c r="AI27" s="1"/>
  <c r="AI28" s="1"/>
  <c r="AI29" s="1"/>
  <c r="AI30" s="1"/>
  <c r="AI31" s="1"/>
  <c r="AI32" s="1"/>
  <c r="AI33" s="1"/>
  <c r="AI34" s="1"/>
  <c r="AI35" s="1"/>
  <c r="AI36" s="1"/>
  <c r="AI37" s="1"/>
  <c r="AI38" s="1"/>
  <c r="AI39" s="1"/>
  <c r="AI40" s="1"/>
  <c r="C51" i="1" s="1"/>
  <c r="AI63" i="2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C53" i="1" s="1"/>
  <c r="AR21" i="2"/>
  <c r="AR22" s="1"/>
  <c r="AR23" s="1"/>
  <c r="AR24" s="1"/>
  <c r="AR25" s="1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AR39" s="1"/>
  <c r="AR40" s="1"/>
  <c r="C66" i="1" s="1"/>
  <c r="Z21" i="2"/>
  <c r="Z22" s="1"/>
  <c r="Z23" s="1"/>
  <c r="Z24" s="1"/>
  <c r="Z25" s="1"/>
  <c r="Z26" s="1"/>
  <c r="Z27" s="1"/>
  <c r="Z28" s="1"/>
  <c r="Z29" s="1"/>
  <c r="Z30" s="1"/>
  <c r="Z31" s="1"/>
  <c r="Z32" s="1"/>
  <c r="Z33" s="1"/>
  <c r="Z34" s="1"/>
  <c r="Z35" s="1"/>
  <c r="Z36" s="1"/>
  <c r="Z37" s="1"/>
  <c r="Z38" s="1"/>
  <c r="Z39" s="1"/>
  <c r="Z40" s="1"/>
  <c r="C36" i="1" s="1"/>
  <c r="N118" i="2"/>
  <c r="N162" s="1"/>
  <c r="N114"/>
  <c r="N158" s="1"/>
  <c r="N202" s="1"/>
  <c r="N111"/>
  <c r="O111" s="1"/>
  <c r="P111" s="1"/>
  <c r="N125"/>
  <c r="N115"/>
  <c r="N123"/>
  <c r="N167" s="1"/>
  <c r="N127"/>
  <c r="N171" s="1"/>
  <c r="N109"/>
  <c r="N107"/>
  <c r="AP186"/>
  <c r="AQ186" s="1"/>
  <c r="Q87"/>
  <c r="Q88" s="1"/>
  <c r="Q89" s="1"/>
  <c r="Q90" s="1"/>
  <c r="Q91" s="1"/>
  <c r="Q92" s="1"/>
  <c r="Q93" s="1"/>
  <c r="Q94" s="1"/>
  <c r="N121"/>
  <c r="N110"/>
  <c r="N154" s="1"/>
  <c r="AO234"/>
  <c r="AO278" s="1"/>
  <c r="AP190"/>
  <c r="AQ190" s="1"/>
  <c r="AO226"/>
  <c r="AO270" s="1"/>
  <c r="AP182"/>
  <c r="AQ182" s="1"/>
  <c r="AO90"/>
  <c r="AP46"/>
  <c r="AQ46" s="1"/>
  <c r="AO105"/>
  <c r="AP61"/>
  <c r="AQ61" s="1"/>
  <c r="AO123"/>
  <c r="AP79"/>
  <c r="AQ79" s="1"/>
  <c r="AO99"/>
  <c r="AP55"/>
  <c r="AQ55" s="1"/>
  <c r="AO115"/>
  <c r="AP71"/>
  <c r="AQ71" s="1"/>
  <c r="AO91"/>
  <c r="AP47"/>
  <c r="AQ47" s="1"/>
  <c r="AO125"/>
  <c r="AP81"/>
  <c r="AQ81" s="1"/>
  <c r="AO122"/>
  <c r="AP78"/>
  <c r="AQ78" s="1"/>
  <c r="AO97"/>
  <c r="AP53"/>
  <c r="AQ53" s="1"/>
  <c r="AO117"/>
  <c r="AP73"/>
  <c r="AQ73" s="1"/>
  <c r="AO114"/>
  <c r="AO158" s="1"/>
  <c r="AP70"/>
  <c r="AQ70" s="1"/>
  <c r="AO133"/>
  <c r="AO177" s="1"/>
  <c r="AP89"/>
  <c r="AQ89" s="1"/>
  <c r="AO109"/>
  <c r="AP65"/>
  <c r="AQ65" s="1"/>
  <c r="AO284"/>
  <c r="AP240"/>
  <c r="AO107"/>
  <c r="AP63"/>
  <c r="AQ63" s="1"/>
  <c r="AO86"/>
  <c r="AO130" s="1"/>
  <c r="AP42"/>
  <c r="AQ42" s="1"/>
  <c r="AO280"/>
  <c r="AO324" s="1"/>
  <c r="AO368" s="1"/>
  <c r="AP236"/>
  <c r="AQ236" s="1"/>
  <c r="AO140"/>
  <c r="AP96"/>
  <c r="AQ96" s="1"/>
  <c r="AO100"/>
  <c r="AP56"/>
  <c r="AQ56" s="1"/>
  <c r="AO92"/>
  <c r="AP48"/>
  <c r="AQ48" s="1"/>
  <c r="AO127"/>
  <c r="AP83"/>
  <c r="AQ83" s="1"/>
  <c r="AO101"/>
  <c r="AP57"/>
  <c r="AQ57" s="1"/>
  <c r="AO121"/>
  <c r="AP77"/>
  <c r="AQ77" s="1"/>
  <c r="AO118"/>
  <c r="AO162" s="1"/>
  <c r="AP74"/>
  <c r="AQ74" s="1"/>
  <c r="AO93"/>
  <c r="AP49"/>
  <c r="AQ49" s="1"/>
  <c r="AO113"/>
  <c r="AP69"/>
  <c r="AQ69" s="1"/>
  <c r="AO332"/>
  <c r="AO376" s="1"/>
  <c r="AP288"/>
  <c r="AQ288" s="1"/>
  <c r="AO110"/>
  <c r="AO154" s="1"/>
  <c r="AP66"/>
  <c r="AQ66" s="1"/>
  <c r="AO308"/>
  <c r="AP264"/>
  <c r="AQ264" s="1"/>
  <c r="AO103"/>
  <c r="AP59"/>
  <c r="AQ59" s="1"/>
  <c r="AO119"/>
  <c r="AP75"/>
  <c r="AQ75" s="1"/>
  <c r="AO95"/>
  <c r="AP51"/>
  <c r="AQ51" s="1"/>
  <c r="AO111"/>
  <c r="AP67"/>
  <c r="AQ67" s="1"/>
  <c r="AO131"/>
  <c r="AP87"/>
  <c r="AQ87" s="1"/>
  <c r="AO85"/>
  <c r="AO129" s="1"/>
  <c r="AP41"/>
  <c r="AQ41" s="1"/>
  <c r="AF104"/>
  <c r="AF148" s="1"/>
  <c r="AF192" s="1"/>
  <c r="AG60"/>
  <c r="AH60" s="1"/>
  <c r="AF234"/>
  <c r="AF278" s="1"/>
  <c r="AG190"/>
  <c r="AH190" s="1"/>
  <c r="AF100"/>
  <c r="AG56"/>
  <c r="AH56" s="1"/>
  <c r="AF230"/>
  <c r="AF274" s="1"/>
  <c r="AG186"/>
  <c r="AH186" s="1"/>
  <c r="AF96"/>
  <c r="AG52"/>
  <c r="AH52" s="1"/>
  <c r="AF226"/>
  <c r="AF270" s="1"/>
  <c r="AG182"/>
  <c r="AH182" s="1"/>
  <c r="AF92"/>
  <c r="AG48"/>
  <c r="AH48" s="1"/>
  <c r="AF90"/>
  <c r="AG46"/>
  <c r="AH46" s="1"/>
  <c r="AG88"/>
  <c r="AH88" s="1"/>
  <c r="AF132"/>
  <c r="AF86"/>
  <c r="AF130" s="1"/>
  <c r="AG42"/>
  <c r="AH42" s="1"/>
  <c r="AF105"/>
  <c r="AG61"/>
  <c r="AH61" s="1"/>
  <c r="AF103"/>
  <c r="AG59"/>
  <c r="AH59" s="1"/>
  <c r="AF101"/>
  <c r="AG57"/>
  <c r="AH57" s="1"/>
  <c r="AF99"/>
  <c r="AG55"/>
  <c r="AH55" s="1"/>
  <c r="AF97"/>
  <c r="AG53"/>
  <c r="AH53" s="1"/>
  <c r="AF95"/>
  <c r="AG51"/>
  <c r="AH51" s="1"/>
  <c r="AF93"/>
  <c r="AG49"/>
  <c r="AH49" s="1"/>
  <c r="AF91"/>
  <c r="AG47"/>
  <c r="AH47" s="1"/>
  <c r="AF133"/>
  <c r="AF177" s="1"/>
  <c r="AG89"/>
  <c r="AH89" s="1"/>
  <c r="AG87"/>
  <c r="AH87" s="1"/>
  <c r="AF85"/>
  <c r="AF129" s="1"/>
  <c r="AG41"/>
  <c r="AH41" s="1"/>
  <c r="AG172"/>
  <c r="AH172" s="1"/>
  <c r="AF216"/>
  <c r="AF260" s="1"/>
  <c r="AF304" s="1"/>
  <c r="AG170"/>
  <c r="AH170" s="1"/>
  <c r="AF214"/>
  <c r="AF258" s="1"/>
  <c r="AF302" s="1"/>
  <c r="AF300"/>
  <c r="AF344" s="1"/>
  <c r="AG256"/>
  <c r="AH256" s="1"/>
  <c r="AG122"/>
  <c r="AH122" s="1"/>
  <c r="AF166"/>
  <c r="AF296"/>
  <c r="AF340" s="1"/>
  <c r="AG252"/>
  <c r="AH252" s="1"/>
  <c r="AG162"/>
  <c r="AH162" s="1"/>
  <c r="AF206"/>
  <c r="AF292"/>
  <c r="AF336" s="1"/>
  <c r="AG248"/>
  <c r="AH248" s="1"/>
  <c r="AG158"/>
  <c r="AH158" s="1"/>
  <c r="AF202"/>
  <c r="AG156"/>
  <c r="AH156" s="1"/>
  <c r="AF200"/>
  <c r="AF244" s="1"/>
  <c r="AG154"/>
  <c r="AH154" s="1"/>
  <c r="AF198"/>
  <c r="AF152"/>
  <c r="AG108"/>
  <c r="AH108" s="1"/>
  <c r="AG127"/>
  <c r="AH127" s="1"/>
  <c r="AF171"/>
  <c r="AG125"/>
  <c r="AH125" s="1"/>
  <c r="AF169"/>
  <c r="AG123"/>
  <c r="AH123" s="1"/>
  <c r="AF167"/>
  <c r="AG121"/>
  <c r="AH121" s="1"/>
  <c r="AF165"/>
  <c r="AG119"/>
  <c r="AH119" s="1"/>
  <c r="AF163"/>
  <c r="AG117"/>
  <c r="AH117" s="1"/>
  <c r="AF161"/>
  <c r="AG115"/>
  <c r="AH115" s="1"/>
  <c r="AF159"/>
  <c r="AG113"/>
  <c r="AH113" s="1"/>
  <c r="AF157"/>
  <c r="AG111"/>
  <c r="AH111" s="1"/>
  <c r="AF155"/>
  <c r="AF153"/>
  <c r="AF197" s="1"/>
  <c r="AG109"/>
  <c r="AH109" s="1"/>
  <c r="AF151"/>
  <c r="AG107"/>
  <c r="AH107" s="1"/>
  <c r="W234"/>
  <c r="W278" s="1"/>
  <c r="X190"/>
  <c r="Y190" s="1"/>
  <c r="W100"/>
  <c r="X56"/>
  <c r="Y56" s="1"/>
  <c r="X126"/>
  <c r="Y126" s="1"/>
  <c r="W170"/>
  <c r="X164"/>
  <c r="Y164" s="1"/>
  <c r="W208"/>
  <c r="W252" s="1"/>
  <c r="X74"/>
  <c r="Y74" s="1"/>
  <c r="W118"/>
  <c r="W162" s="1"/>
  <c r="X160"/>
  <c r="Y160" s="1"/>
  <c r="W204"/>
  <c r="W248" s="1"/>
  <c r="X70"/>
  <c r="Y70" s="1"/>
  <c r="W114"/>
  <c r="W158" s="1"/>
  <c r="X112"/>
  <c r="Y112" s="1"/>
  <c r="W156"/>
  <c r="W110"/>
  <c r="W154" s="1"/>
  <c r="X66"/>
  <c r="Y66" s="1"/>
  <c r="W108"/>
  <c r="X64"/>
  <c r="Y64" s="1"/>
  <c r="W105"/>
  <c r="X61"/>
  <c r="Y61" s="1"/>
  <c r="W101"/>
  <c r="X57"/>
  <c r="Y57" s="1"/>
  <c r="W99"/>
  <c r="X55"/>
  <c r="Y55" s="1"/>
  <c r="X81"/>
  <c r="Y81" s="1"/>
  <c r="W125"/>
  <c r="X75"/>
  <c r="Y75" s="1"/>
  <c r="W119"/>
  <c r="X73"/>
  <c r="Y73" s="1"/>
  <c r="W117"/>
  <c r="W115"/>
  <c r="X71"/>
  <c r="Y71" s="1"/>
  <c r="X69"/>
  <c r="Y69" s="1"/>
  <c r="W113"/>
  <c r="X67"/>
  <c r="Y67" s="1"/>
  <c r="W111"/>
  <c r="W109"/>
  <c r="X65"/>
  <c r="Y65" s="1"/>
  <c r="W107"/>
  <c r="X63"/>
  <c r="Y63" s="1"/>
  <c r="X103"/>
  <c r="Y103" s="1"/>
  <c r="W147"/>
  <c r="W318"/>
  <c r="W362" s="1"/>
  <c r="X274"/>
  <c r="Y274" s="1"/>
  <c r="X97"/>
  <c r="Y97" s="1"/>
  <c r="W141"/>
  <c r="X96"/>
  <c r="Y96" s="1"/>
  <c r="W140"/>
  <c r="X95"/>
  <c r="Y95" s="1"/>
  <c r="W139"/>
  <c r="W314"/>
  <c r="W358" s="1"/>
  <c r="X270"/>
  <c r="Y270" s="1"/>
  <c r="X93"/>
  <c r="Y93" s="1"/>
  <c r="W137"/>
  <c r="X92"/>
  <c r="Y92" s="1"/>
  <c r="W136"/>
  <c r="X90"/>
  <c r="Y90" s="1"/>
  <c r="W134"/>
  <c r="X130"/>
  <c r="Y130" s="1"/>
  <c r="W174"/>
  <c r="X172"/>
  <c r="Y172" s="1"/>
  <c r="W216"/>
  <c r="W260" s="1"/>
  <c r="W304" s="1"/>
  <c r="X127"/>
  <c r="Y127" s="1"/>
  <c r="W171"/>
  <c r="W300"/>
  <c r="W344" s="1"/>
  <c r="X256"/>
  <c r="Y256" s="1"/>
  <c r="X123"/>
  <c r="Y123" s="1"/>
  <c r="W167"/>
  <c r="X122"/>
  <c r="Y122" s="1"/>
  <c r="W166"/>
  <c r="X121"/>
  <c r="Y121" s="1"/>
  <c r="W165"/>
  <c r="X91"/>
  <c r="Y91" s="1"/>
  <c r="W135"/>
  <c r="W221"/>
  <c r="X177"/>
  <c r="Y177" s="1"/>
  <c r="X132"/>
  <c r="Y132" s="1"/>
  <c r="W176"/>
  <c r="X131"/>
  <c r="Y131" s="1"/>
  <c r="W175"/>
  <c r="X129"/>
  <c r="Y129" s="1"/>
  <c r="W173"/>
  <c r="N322"/>
  <c r="N366" s="1"/>
  <c r="O278"/>
  <c r="P278" s="1"/>
  <c r="N318"/>
  <c r="N362" s="1"/>
  <c r="O274"/>
  <c r="P274" s="1"/>
  <c r="N314"/>
  <c r="N358" s="1"/>
  <c r="O270"/>
  <c r="P270" s="1"/>
  <c r="O122"/>
  <c r="P122" s="1"/>
  <c r="N166"/>
  <c r="O162"/>
  <c r="P162" s="1"/>
  <c r="N206"/>
  <c r="N155"/>
  <c r="O127"/>
  <c r="P127" s="1"/>
  <c r="O119"/>
  <c r="P119" s="1"/>
  <c r="N163"/>
  <c r="O154"/>
  <c r="P154" s="1"/>
  <c r="N198"/>
  <c r="O108"/>
  <c r="P108" s="1"/>
  <c r="N152"/>
  <c r="O103"/>
  <c r="P103" s="1"/>
  <c r="N147"/>
  <c r="O95"/>
  <c r="P95" s="1"/>
  <c r="N139"/>
  <c r="O121"/>
  <c r="P121" s="1"/>
  <c r="N165"/>
  <c r="O113"/>
  <c r="P113" s="1"/>
  <c r="N157"/>
  <c r="O125"/>
  <c r="P125" s="1"/>
  <c r="N169"/>
  <c r="O115"/>
  <c r="P115" s="1"/>
  <c r="N159"/>
  <c r="O109"/>
  <c r="P109" s="1"/>
  <c r="N153"/>
  <c r="N197" s="1"/>
  <c r="O107"/>
  <c r="P107" s="1"/>
  <c r="N151"/>
  <c r="O97"/>
  <c r="P97" s="1"/>
  <c r="N141"/>
  <c r="O172"/>
  <c r="P172" s="1"/>
  <c r="N216"/>
  <c r="N260" s="1"/>
  <c r="N304" s="1"/>
  <c r="O170"/>
  <c r="P170" s="1"/>
  <c r="N214"/>
  <c r="N258" s="1"/>
  <c r="N302" s="1"/>
  <c r="N292"/>
  <c r="N336" s="1"/>
  <c r="O248"/>
  <c r="P248" s="1"/>
  <c r="O156"/>
  <c r="P156" s="1"/>
  <c r="N200"/>
  <c r="N244" s="1"/>
  <c r="O149"/>
  <c r="P149" s="1"/>
  <c r="N193"/>
  <c r="O140"/>
  <c r="P140" s="1"/>
  <c r="N184"/>
  <c r="N228" s="1"/>
  <c r="N272" s="1"/>
  <c r="N316" s="1"/>
  <c r="N300"/>
  <c r="N344" s="1"/>
  <c r="O256"/>
  <c r="P256" s="1"/>
  <c r="N296"/>
  <c r="N340" s="1"/>
  <c r="O252"/>
  <c r="P252" s="1"/>
  <c r="O173"/>
  <c r="P173" s="1"/>
  <c r="N217"/>
  <c r="N261" s="1"/>
  <c r="O145"/>
  <c r="P145" s="1"/>
  <c r="N189"/>
  <c r="O144"/>
  <c r="P144" s="1"/>
  <c r="N188"/>
  <c r="N232" s="1"/>
  <c r="O143"/>
  <c r="P143" s="1"/>
  <c r="N187"/>
  <c r="O137"/>
  <c r="P137" s="1"/>
  <c r="N181"/>
  <c r="O136"/>
  <c r="P136" s="1"/>
  <c r="N180"/>
  <c r="N224" s="1"/>
  <c r="N268" s="1"/>
  <c r="N312" s="1"/>
  <c r="O135"/>
  <c r="P135" s="1"/>
  <c r="N179"/>
  <c r="O134"/>
  <c r="P134" s="1"/>
  <c r="N178"/>
  <c r="N221"/>
  <c r="O177"/>
  <c r="P177" s="1"/>
  <c r="O132"/>
  <c r="P132" s="1"/>
  <c r="N176"/>
  <c r="O131"/>
  <c r="P131" s="1"/>
  <c r="N175"/>
  <c r="O174"/>
  <c r="P174" s="1"/>
  <c r="N218"/>
  <c r="N262" s="1"/>
  <c r="O340" l="1"/>
  <c r="P340" s="1"/>
  <c r="N384"/>
  <c r="O362"/>
  <c r="P362" s="1"/>
  <c r="N406"/>
  <c r="X344"/>
  <c r="Y344" s="1"/>
  <c r="W388"/>
  <c r="O412"/>
  <c r="P412" s="1"/>
  <c r="N456"/>
  <c r="O456" s="1"/>
  <c r="P456" s="1"/>
  <c r="AP414"/>
  <c r="AQ414" s="1"/>
  <c r="AO458"/>
  <c r="AP458" s="1"/>
  <c r="AQ458" s="1"/>
  <c r="W458"/>
  <c r="X458" s="1"/>
  <c r="Y458" s="1"/>
  <c r="X414"/>
  <c r="Y414" s="1"/>
  <c r="AF458"/>
  <c r="AG458" s="1"/>
  <c r="AH458" s="1"/>
  <c r="AG414"/>
  <c r="AH414" s="1"/>
  <c r="O312"/>
  <c r="P312" s="1"/>
  <c r="N356"/>
  <c r="O414"/>
  <c r="P414" s="1"/>
  <c r="N458"/>
  <c r="O458" s="1"/>
  <c r="P458" s="1"/>
  <c r="O316"/>
  <c r="P316" s="1"/>
  <c r="N360"/>
  <c r="O344"/>
  <c r="P344" s="1"/>
  <c r="N388"/>
  <c r="O336"/>
  <c r="P336" s="1"/>
  <c r="N380"/>
  <c r="O358"/>
  <c r="P358" s="1"/>
  <c r="N402"/>
  <c r="N410"/>
  <c r="O366"/>
  <c r="P366" s="1"/>
  <c r="W402"/>
  <c r="X358"/>
  <c r="Y358" s="1"/>
  <c r="W406"/>
  <c r="X362"/>
  <c r="Y362" s="1"/>
  <c r="AG336"/>
  <c r="AH336" s="1"/>
  <c r="AF380"/>
  <c r="AG340"/>
  <c r="AH340" s="1"/>
  <c r="AF384"/>
  <c r="AG344"/>
  <c r="AH344" s="1"/>
  <c r="AF388"/>
  <c r="AP308"/>
  <c r="AQ308" s="1"/>
  <c r="AO352"/>
  <c r="AO420"/>
  <c r="AP376"/>
  <c r="AQ376" s="1"/>
  <c r="AO412"/>
  <c r="AP368"/>
  <c r="AQ368" s="1"/>
  <c r="AO428"/>
  <c r="AP384"/>
  <c r="AQ384" s="1"/>
  <c r="AO406"/>
  <c r="AP362"/>
  <c r="AQ362" s="1"/>
  <c r="AO478"/>
  <c r="AP478" s="1"/>
  <c r="AQ478" s="1"/>
  <c r="AP434"/>
  <c r="AQ434" s="1"/>
  <c r="AO424"/>
  <c r="AP380"/>
  <c r="AQ380" s="1"/>
  <c r="AO432"/>
  <c r="AP388"/>
  <c r="AQ388" s="1"/>
  <c r="AP436"/>
  <c r="AQ436" s="1"/>
  <c r="AO480"/>
  <c r="AP480" s="1"/>
  <c r="AQ480" s="1"/>
  <c r="AQ240"/>
  <c r="W280"/>
  <c r="W324" s="1"/>
  <c r="W368" s="1"/>
  <c r="O117"/>
  <c r="P117" s="1"/>
  <c r="O123"/>
  <c r="P123" s="1"/>
  <c r="O158"/>
  <c r="P158" s="1"/>
  <c r="AF236"/>
  <c r="AG236" s="1"/>
  <c r="AH236" s="1"/>
  <c r="AG192"/>
  <c r="AH192" s="1"/>
  <c r="Z55"/>
  <c r="Z56" s="1"/>
  <c r="Z57" s="1"/>
  <c r="Z58" s="1"/>
  <c r="Z59" s="1"/>
  <c r="Z60" s="1"/>
  <c r="Z61" s="1"/>
  <c r="Z62" s="1"/>
  <c r="C37" i="1" s="1"/>
  <c r="Z90" i="2"/>
  <c r="Z91" s="1"/>
  <c r="Z92" s="1"/>
  <c r="Z93" s="1"/>
  <c r="Z94" s="1"/>
  <c r="Z95" s="1"/>
  <c r="Z96" s="1"/>
  <c r="Z97" s="1"/>
  <c r="Z98" s="1"/>
  <c r="AI107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C55" i="1" s="1"/>
  <c r="AI41" i="2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C52" i="1" s="1"/>
  <c r="AR41" i="2"/>
  <c r="AR42" s="1"/>
  <c r="AR43" s="1"/>
  <c r="AR44" s="1"/>
  <c r="AR45" s="1"/>
  <c r="AR46" s="1"/>
  <c r="AR47" s="1"/>
  <c r="AR48" s="1"/>
  <c r="AR49" s="1"/>
  <c r="AR50" s="1"/>
  <c r="AR51" s="1"/>
  <c r="AR52" s="1"/>
  <c r="AR53" s="1"/>
  <c r="AR54" s="1"/>
  <c r="AR55" s="1"/>
  <c r="AR56" s="1"/>
  <c r="AR57" s="1"/>
  <c r="AR58" s="1"/>
  <c r="AR59" s="1"/>
  <c r="AR60" s="1"/>
  <c r="AR61" s="1"/>
  <c r="AR62" s="1"/>
  <c r="C67" i="1" s="1"/>
  <c r="AR87" i="2"/>
  <c r="AR88" s="1"/>
  <c r="AR89" s="1"/>
  <c r="AR63"/>
  <c r="AR64" s="1"/>
  <c r="AR65" s="1"/>
  <c r="AR66" s="1"/>
  <c r="AR67" s="1"/>
  <c r="AR68" s="1"/>
  <c r="AR69" s="1"/>
  <c r="AR70" s="1"/>
  <c r="AR71" s="1"/>
  <c r="AR72" s="1"/>
  <c r="AR73" s="1"/>
  <c r="AR74" s="1"/>
  <c r="AR75" s="1"/>
  <c r="AR76" s="1"/>
  <c r="AR77" s="1"/>
  <c r="AR78" s="1"/>
  <c r="AR79" s="1"/>
  <c r="AR80" s="1"/>
  <c r="AR81" s="1"/>
  <c r="AR82" s="1"/>
  <c r="AR83" s="1"/>
  <c r="AR84" s="1"/>
  <c r="C68" i="1" s="1"/>
  <c r="AI87" i="2"/>
  <c r="AI88" s="1"/>
  <c r="AI89" s="1"/>
  <c r="Q131"/>
  <c r="Q132" s="1"/>
  <c r="Q133" s="1"/>
  <c r="Q134" s="1"/>
  <c r="Q135" s="1"/>
  <c r="Q136" s="1"/>
  <c r="Q137" s="1"/>
  <c r="Q138" s="1"/>
  <c r="Q173"/>
  <c r="Q174" s="1"/>
  <c r="Q107"/>
  <c r="Q108" s="1"/>
  <c r="Q109" s="1"/>
  <c r="Q110" s="1"/>
  <c r="Q111" s="1"/>
  <c r="Q112" s="1"/>
  <c r="Q113" s="1"/>
  <c r="Q114" s="1"/>
  <c r="Q115" s="1"/>
  <c r="Q116" s="1"/>
  <c r="Q95"/>
  <c r="Q96" s="1"/>
  <c r="Q97" s="1"/>
  <c r="Q98" s="1"/>
  <c r="Q99" s="1"/>
  <c r="Q100" s="1"/>
  <c r="Q101" s="1"/>
  <c r="Q102" s="1"/>
  <c r="Q103" s="1"/>
  <c r="Q104" s="1"/>
  <c r="Q105" s="1"/>
  <c r="Q106" s="1"/>
  <c r="C24" i="1" s="1"/>
  <c r="Z129" i="2"/>
  <c r="Z130" s="1"/>
  <c r="Z131" s="1"/>
  <c r="Z132" s="1"/>
  <c r="Z133" s="1"/>
  <c r="Z63"/>
  <c r="Z64" s="1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80" s="1"/>
  <c r="Z81" s="1"/>
  <c r="Z82" s="1"/>
  <c r="Z83" s="1"/>
  <c r="Z84" s="1"/>
  <c r="C38" i="1" s="1"/>
  <c r="AO173" i="2"/>
  <c r="AP129"/>
  <c r="AQ129" s="1"/>
  <c r="AO175"/>
  <c r="AP131"/>
  <c r="AQ131" s="1"/>
  <c r="AO155"/>
  <c r="AP111"/>
  <c r="AQ111" s="1"/>
  <c r="AO139"/>
  <c r="AP95"/>
  <c r="AQ95" s="1"/>
  <c r="AO163"/>
  <c r="AP119"/>
  <c r="AQ119" s="1"/>
  <c r="AO147"/>
  <c r="AP103"/>
  <c r="AQ103" s="1"/>
  <c r="AO198"/>
  <c r="AP154"/>
  <c r="AQ154" s="1"/>
  <c r="AO157"/>
  <c r="AQ113"/>
  <c r="AO137"/>
  <c r="AP93"/>
  <c r="AQ93" s="1"/>
  <c r="AO206"/>
  <c r="AP162"/>
  <c r="AQ162" s="1"/>
  <c r="AO165"/>
  <c r="AP121"/>
  <c r="AQ121" s="1"/>
  <c r="AO145"/>
  <c r="AP101"/>
  <c r="AQ101" s="1"/>
  <c r="AO171"/>
  <c r="AP127"/>
  <c r="AQ127" s="1"/>
  <c r="AO136"/>
  <c r="AP92"/>
  <c r="AQ92" s="1"/>
  <c r="AO144"/>
  <c r="AP100"/>
  <c r="AQ100" s="1"/>
  <c r="AO184"/>
  <c r="AO228" s="1"/>
  <c r="AO272" s="1"/>
  <c r="AO316" s="1"/>
  <c r="AP140"/>
  <c r="AQ140" s="1"/>
  <c r="AO174"/>
  <c r="AP130"/>
  <c r="AQ130" s="1"/>
  <c r="AO151"/>
  <c r="AP107"/>
  <c r="AQ107" s="1"/>
  <c r="AO328"/>
  <c r="AO372" s="1"/>
  <c r="AP284"/>
  <c r="AQ284" s="1"/>
  <c r="AO153"/>
  <c r="AO197" s="1"/>
  <c r="AP109"/>
  <c r="AQ109" s="1"/>
  <c r="AO221"/>
  <c r="AP177"/>
  <c r="AQ177" s="1"/>
  <c r="AO202"/>
  <c r="AP158"/>
  <c r="AQ158" s="1"/>
  <c r="AO161"/>
  <c r="AQ117"/>
  <c r="AO141"/>
  <c r="AP97"/>
  <c r="AQ97" s="1"/>
  <c r="AO166"/>
  <c r="AQ122"/>
  <c r="AO169"/>
  <c r="AP125"/>
  <c r="AQ125" s="1"/>
  <c r="AO135"/>
  <c r="AP91"/>
  <c r="AQ91" s="1"/>
  <c r="AO159"/>
  <c r="AP115"/>
  <c r="AQ115" s="1"/>
  <c r="AO143"/>
  <c r="AP99"/>
  <c r="AQ99" s="1"/>
  <c r="AO167"/>
  <c r="AP123"/>
  <c r="AQ123" s="1"/>
  <c r="AO149"/>
  <c r="AP105"/>
  <c r="AQ105" s="1"/>
  <c r="AO134"/>
  <c r="AP90"/>
  <c r="AQ90" s="1"/>
  <c r="AO314"/>
  <c r="AO358" s="1"/>
  <c r="AP270"/>
  <c r="AQ270" s="1"/>
  <c r="AO322"/>
  <c r="AO366" s="1"/>
  <c r="AP278"/>
  <c r="AQ278" s="1"/>
  <c r="AG155"/>
  <c r="AH155" s="1"/>
  <c r="AF199"/>
  <c r="AG157"/>
  <c r="AH157" s="1"/>
  <c r="AF201"/>
  <c r="AG159"/>
  <c r="AH159" s="1"/>
  <c r="AF203"/>
  <c r="AG161"/>
  <c r="AH161" s="1"/>
  <c r="AF205"/>
  <c r="AG163"/>
  <c r="AH163" s="1"/>
  <c r="AF207"/>
  <c r="AG165"/>
  <c r="AH165" s="1"/>
  <c r="AF209"/>
  <c r="AG167"/>
  <c r="AH167" s="1"/>
  <c r="AF211"/>
  <c r="AG169"/>
  <c r="AH169" s="1"/>
  <c r="AF213"/>
  <c r="AG171"/>
  <c r="AH171" s="1"/>
  <c r="AF215"/>
  <c r="AF250"/>
  <c r="AG206"/>
  <c r="AH206" s="1"/>
  <c r="AG151"/>
  <c r="AH151" s="1"/>
  <c r="AF195"/>
  <c r="AF241"/>
  <c r="AG197"/>
  <c r="AH197" s="1"/>
  <c r="AG152"/>
  <c r="AH152" s="1"/>
  <c r="AF196"/>
  <c r="AG129"/>
  <c r="AH129" s="1"/>
  <c r="AF173"/>
  <c r="AG131"/>
  <c r="AH131" s="1"/>
  <c r="AF175"/>
  <c r="AF221"/>
  <c r="AG177"/>
  <c r="AH177" s="1"/>
  <c r="AF135"/>
  <c r="AG91"/>
  <c r="AH91" s="1"/>
  <c r="AF137"/>
  <c r="AH93"/>
  <c r="AF139"/>
  <c r="AH95"/>
  <c r="AF141"/>
  <c r="AG97"/>
  <c r="AH97" s="1"/>
  <c r="AF143"/>
  <c r="AG99"/>
  <c r="AH99" s="1"/>
  <c r="AF145"/>
  <c r="AG101"/>
  <c r="AH101" s="1"/>
  <c r="AF147"/>
  <c r="AG103"/>
  <c r="AH103" s="1"/>
  <c r="AF149"/>
  <c r="AG105"/>
  <c r="AH105" s="1"/>
  <c r="AG130"/>
  <c r="AH130" s="1"/>
  <c r="AF174"/>
  <c r="AG90"/>
  <c r="AH90" s="1"/>
  <c r="AF134"/>
  <c r="AH92"/>
  <c r="AF136"/>
  <c r="AF314"/>
  <c r="AF358" s="1"/>
  <c r="AG270"/>
  <c r="AH270" s="1"/>
  <c r="AH96"/>
  <c r="AF140"/>
  <c r="AF318"/>
  <c r="AF362" s="1"/>
  <c r="AG274"/>
  <c r="AH274" s="1"/>
  <c r="AH100"/>
  <c r="AF144"/>
  <c r="AF322"/>
  <c r="AF366" s="1"/>
  <c r="AG278"/>
  <c r="AH278" s="1"/>
  <c r="AF280"/>
  <c r="AF324" s="1"/>
  <c r="AF368" s="1"/>
  <c r="AF242"/>
  <c r="AF286" s="1"/>
  <c r="AG198"/>
  <c r="AH198" s="1"/>
  <c r="AF288"/>
  <c r="AG244"/>
  <c r="AH244" s="1"/>
  <c r="AF246"/>
  <c r="AG202"/>
  <c r="AH202" s="1"/>
  <c r="AG166"/>
  <c r="AH166" s="1"/>
  <c r="AF210"/>
  <c r="AF346"/>
  <c r="AF390" s="1"/>
  <c r="AG302"/>
  <c r="AH302" s="1"/>
  <c r="AF348"/>
  <c r="AF392" s="1"/>
  <c r="AG304"/>
  <c r="AH304" s="1"/>
  <c r="AG132"/>
  <c r="AH132" s="1"/>
  <c r="AF176"/>
  <c r="X135"/>
  <c r="Y135" s="1"/>
  <c r="W179"/>
  <c r="X165"/>
  <c r="Y165" s="1"/>
  <c r="W209"/>
  <c r="X166"/>
  <c r="Y166" s="1"/>
  <c r="W210"/>
  <c r="X167"/>
  <c r="Y167" s="1"/>
  <c r="W211"/>
  <c r="X139"/>
  <c r="Y139" s="1"/>
  <c r="W183"/>
  <c r="X140"/>
  <c r="Y140" s="1"/>
  <c r="W184"/>
  <c r="W228" s="1"/>
  <c r="W272" s="1"/>
  <c r="W316" s="1"/>
  <c r="X141"/>
  <c r="Y141" s="1"/>
  <c r="W185"/>
  <c r="W265"/>
  <c r="W309" s="1"/>
  <c r="X221"/>
  <c r="Y221" s="1"/>
  <c r="X107"/>
  <c r="Y107" s="1"/>
  <c r="W151"/>
  <c r="X109"/>
  <c r="Y109" s="1"/>
  <c r="W153"/>
  <c r="W197" s="1"/>
  <c r="X115"/>
  <c r="Y115" s="1"/>
  <c r="W159"/>
  <c r="X99"/>
  <c r="Y99" s="1"/>
  <c r="W143"/>
  <c r="X101"/>
  <c r="Y101" s="1"/>
  <c r="W145"/>
  <c r="X105"/>
  <c r="Y105" s="1"/>
  <c r="W149"/>
  <c r="X108"/>
  <c r="Y108" s="1"/>
  <c r="W152"/>
  <c r="X154"/>
  <c r="Y154" s="1"/>
  <c r="W198"/>
  <c r="X100"/>
  <c r="Y100" s="1"/>
  <c r="W144"/>
  <c r="W322"/>
  <c r="W366" s="1"/>
  <c r="X278"/>
  <c r="Y278" s="1"/>
  <c r="X173"/>
  <c r="Y173" s="1"/>
  <c r="W217"/>
  <c r="W261" s="1"/>
  <c r="X175"/>
  <c r="Y175" s="1"/>
  <c r="W219"/>
  <c r="X176"/>
  <c r="Y176" s="1"/>
  <c r="W220"/>
  <c r="X171"/>
  <c r="Y171" s="1"/>
  <c r="W215"/>
  <c r="W348"/>
  <c r="W392" s="1"/>
  <c r="X304"/>
  <c r="Y304" s="1"/>
  <c r="X174"/>
  <c r="Y174" s="1"/>
  <c r="W218"/>
  <c r="W262" s="1"/>
  <c r="X134"/>
  <c r="Y134" s="1"/>
  <c r="W178"/>
  <c r="X136"/>
  <c r="Y136" s="1"/>
  <c r="W180"/>
  <c r="W224" s="1"/>
  <c r="W268" s="1"/>
  <c r="W312" s="1"/>
  <c r="X137"/>
  <c r="Y137" s="1"/>
  <c r="W181"/>
  <c r="X147"/>
  <c r="Y147" s="1"/>
  <c r="W191"/>
  <c r="X111"/>
  <c r="Y111" s="1"/>
  <c r="W155"/>
  <c r="X113"/>
  <c r="Y113" s="1"/>
  <c r="W157"/>
  <c r="X117"/>
  <c r="Y117" s="1"/>
  <c r="W161"/>
  <c r="X119"/>
  <c r="Y119" s="1"/>
  <c r="W163"/>
  <c r="X125"/>
  <c r="Y125" s="1"/>
  <c r="W169"/>
  <c r="X156"/>
  <c r="Y156" s="1"/>
  <c r="W200"/>
  <c r="W244" s="1"/>
  <c r="X158"/>
  <c r="Y158" s="1"/>
  <c r="W202"/>
  <c r="W292"/>
  <c r="W336" s="1"/>
  <c r="X248"/>
  <c r="Y248" s="1"/>
  <c r="X162"/>
  <c r="Y162" s="1"/>
  <c r="W206"/>
  <c r="W296"/>
  <c r="W340" s="1"/>
  <c r="X252"/>
  <c r="Y252" s="1"/>
  <c r="X170"/>
  <c r="Y170" s="1"/>
  <c r="W214"/>
  <c r="W258" s="1"/>
  <c r="W302" s="1"/>
  <c r="N265"/>
  <c r="N309" s="1"/>
  <c r="O221"/>
  <c r="P221" s="1"/>
  <c r="N306"/>
  <c r="O262"/>
  <c r="P262" s="1"/>
  <c r="O175"/>
  <c r="P175" s="1"/>
  <c r="N219"/>
  <c r="O176"/>
  <c r="P176" s="1"/>
  <c r="N220"/>
  <c r="N222"/>
  <c r="O178"/>
  <c r="P178" s="1"/>
  <c r="N223"/>
  <c r="O179"/>
  <c r="P179" s="1"/>
  <c r="N225"/>
  <c r="O181"/>
  <c r="P181" s="1"/>
  <c r="N231"/>
  <c r="O187"/>
  <c r="P187" s="1"/>
  <c r="N276"/>
  <c r="N320" s="1"/>
  <c r="O232"/>
  <c r="P232" s="1"/>
  <c r="N233"/>
  <c r="O189"/>
  <c r="P189" s="1"/>
  <c r="N305"/>
  <c r="O261"/>
  <c r="P261" s="1"/>
  <c r="R261" s="1"/>
  <c r="N237"/>
  <c r="O193"/>
  <c r="P193" s="1"/>
  <c r="N288"/>
  <c r="O244"/>
  <c r="P244" s="1"/>
  <c r="N346"/>
  <c r="N390" s="1"/>
  <c r="O302"/>
  <c r="P302" s="1"/>
  <c r="N348"/>
  <c r="N392" s="1"/>
  <c r="O304"/>
  <c r="P304" s="1"/>
  <c r="O141"/>
  <c r="P141" s="1"/>
  <c r="N185"/>
  <c r="O151"/>
  <c r="P151" s="1"/>
  <c r="N195"/>
  <c r="N241"/>
  <c r="O197"/>
  <c r="P197" s="1"/>
  <c r="O159"/>
  <c r="P159" s="1"/>
  <c r="N203"/>
  <c r="O169"/>
  <c r="P169" s="1"/>
  <c r="N213"/>
  <c r="O157"/>
  <c r="P157" s="1"/>
  <c r="N201"/>
  <c r="O161"/>
  <c r="P161" s="1"/>
  <c r="N205"/>
  <c r="O165"/>
  <c r="P165" s="1"/>
  <c r="N209"/>
  <c r="O167"/>
  <c r="P167" s="1"/>
  <c r="N211"/>
  <c r="O139"/>
  <c r="P139" s="1"/>
  <c r="N183"/>
  <c r="O147"/>
  <c r="P147" s="1"/>
  <c r="N191"/>
  <c r="O152"/>
  <c r="P152" s="1"/>
  <c r="N196"/>
  <c r="N242"/>
  <c r="N286" s="1"/>
  <c r="O198"/>
  <c r="P198" s="1"/>
  <c r="O163"/>
  <c r="P163" s="1"/>
  <c r="N207"/>
  <c r="O171"/>
  <c r="P171" s="1"/>
  <c r="N215"/>
  <c r="O155"/>
  <c r="P155" s="1"/>
  <c r="N199"/>
  <c r="N246"/>
  <c r="O202"/>
  <c r="P202" s="1"/>
  <c r="N250"/>
  <c r="O206"/>
  <c r="P206" s="1"/>
  <c r="O166"/>
  <c r="P166" s="1"/>
  <c r="N210"/>
  <c r="O390" l="1"/>
  <c r="P390" s="1"/>
  <c r="N434"/>
  <c r="X312"/>
  <c r="Y312" s="1"/>
  <c r="W356"/>
  <c r="X316"/>
  <c r="Y316" s="1"/>
  <c r="W360"/>
  <c r="AF410"/>
  <c r="AG366"/>
  <c r="AH366" s="1"/>
  <c r="AF406"/>
  <c r="AG362"/>
  <c r="AH362" s="1"/>
  <c r="AF402"/>
  <c r="AG358"/>
  <c r="AH358" s="1"/>
  <c r="AO410"/>
  <c r="AP366"/>
  <c r="AQ366" s="1"/>
  <c r="AP316"/>
  <c r="AQ316" s="1"/>
  <c r="AO360"/>
  <c r="AP428"/>
  <c r="AQ428" s="1"/>
  <c r="AO472"/>
  <c r="AP472" s="1"/>
  <c r="AQ472" s="1"/>
  <c r="AP420"/>
  <c r="AQ420" s="1"/>
  <c r="AO464"/>
  <c r="AP464" s="1"/>
  <c r="AQ464" s="1"/>
  <c r="X402"/>
  <c r="Y402" s="1"/>
  <c r="W446"/>
  <c r="X446" s="1"/>
  <c r="Y446" s="1"/>
  <c r="R262"/>
  <c r="R263" s="1"/>
  <c r="AF436"/>
  <c r="AG392"/>
  <c r="AH392" s="1"/>
  <c r="AP432"/>
  <c r="AQ432" s="1"/>
  <c r="AO476"/>
  <c r="AP476" s="1"/>
  <c r="AQ476" s="1"/>
  <c r="AF432"/>
  <c r="AG388"/>
  <c r="AH388" s="1"/>
  <c r="AF424"/>
  <c r="AG380"/>
  <c r="AH380" s="1"/>
  <c r="O402"/>
  <c r="P402" s="1"/>
  <c r="N446"/>
  <c r="O446" s="1"/>
  <c r="P446" s="1"/>
  <c r="O388"/>
  <c r="P388" s="1"/>
  <c r="N432"/>
  <c r="W432"/>
  <c r="X388"/>
  <c r="Y388" s="1"/>
  <c r="O384"/>
  <c r="P384" s="1"/>
  <c r="N428"/>
  <c r="AF412"/>
  <c r="AG368"/>
  <c r="AH368" s="1"/>
  <c r="AO402"/>
  <c r="AP358"/>
  <c r="AQ358" s="1"/>
  <c r="AO416"/>
  <c r="AP372"/>
  <c r="AQ372" s="1"/>
  <c r="W412"/>
  <c r="X368"/>
  <c r="Y368" s="1"/>
  <c r="AP412"/>
  <c r="AQ412" s="1"/>
  <c r="AO456"/>
  <c r="AP456" s="1"/>
  <c r="AQ456" s="1"/>
  <c r="X406"/>
  <c r="Y406" s="1"/>
  <c r="W450"/>
  <c r="X450" s="1"/>
  <c r="Y450" s="1"/>
  <c r="O410"/>
  <c r="P410" s="1"/>
  <c r="N454"/>
  <c r="O454" s="1"/>
  <c r="P454" s="1"/>
  <c r="O306"/>
  <c r="P306" s="1"/>
  <c r="N350"/>
  <c r="W436"/>
  <c r="X392"/>
  <c r="Y392" s="1"/>
  <c r="O392"/>
  <c r="P392" s="1"/>
  <c r="N436"/>
  <c r="O305"/>
  <c r="P305" s="1"/>
  <c r="R305" s="1"/>
  <c r="N349"/>
  <c r="O320"/>
  <c r="P320" s="1"/>
  <c r="N364"/>
  <c r="O309"/>
  <c r="P309" s="1"/>
  <c r="N353"/>
  <c r="X340"/>
  <c r="Y340" s="1"/>
  <c r="W384"/>
  <c r="X336"/>
  <c r="Y336" s="1"/>
  <c r="W380"/>
  <c r="W410"/>
  <c r="X366"/>
  <c r="Y366" s="1"/>
  <c r="X309"/>
  <c r="Y309" s="1"/>
  <c r="W353"/>
  <c r="AF434"/>
  <c r="AG390"/>
  <c r="AH390" s="1"/>
  <c r="AP424"/>
  <c r="AQ424" s="1"/>
  <c r="AO468"/>
  <c r="AP468" s="1"/>
  <c r="AQ468" s="1"/>
  <c r="AO450"/>
  <c r="AP450" s="1"/>
  <c r="AQ450" s="1"/>
  <c r="AP406"/>
  <c r="AQ406" s="1"/>
  <c r="AO396"/>
  <c r="AP352"/>
  <c r="AQ352" s="1"/>
  <c r="AF428"/>
  <c r="AG384"/>
  <c r="AH384" s="1"/>
  <c r="O380"/>
  <c r="P380" s="1"/>
  <c r="N424"/>
  <c r="O360"/>
  <c r="P360" s="1"/>
  <c r="N404"/>
  <c r="O356"/>
  <c r="P356" s="1"/>
  <c r="N400"/>
  <c r="O406"/>
  <c r="P406" s="1"/>
  <c r="N450"/>
  <c r="O450" s="1"/>
  <c r="P450" s="1"/>
  <c r="R306"/>
  <c r="Q117"/>
  <c r="Q118" s="1"/>
  <c r="Q119" s="1"/>
  <c r="Q120" s="1"/>
  <c r="Q121" s="1"/>
  <c r="Q122" s="1"/>
  <c r="Q123" s="1"/>
  <c r="Q124" s="1"/>
  <c r="Q125" s="1"/>
  <c r="Q126" s="1"/>
  <c r="Q127" s="1"/>
  <c r="Q128" s="1"/>
  <c r="C25" i="1" s="1"/>
  <c r="N294" i="2"/>
  <c r="N338" s="1"/>
  <c r="O250"/>
  <c r="P250" s="1"/>
  <c r="AF294"/>
  <c r="AF338" s="1"/>
  <c r="AG250"/>
  <c r="AH250" s="1"/>
  <c r="Q175"/>
  <c r="Q176" s="1"/>
  <c r="Q177" s="1"/>
  <c r="Q178" s="1"/>
  <c r="Q179" s="1"/>
  <c r="Q180" s="1"/>
  <c r="Q181" s="1"/>
  <c r="Q182" s="1"/>
  <c r="AI90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C54" i="1" s="1"/>
  <c r="Q139" i="2"/>
  <c r="Q140" s="1"/>
  <c r="Q141" s="1"/>
  <c r="Q142" s="1"/>
  <c r="Q143" s="1"/>
  <c r="Q144" s="1"/>
  <c r="Q145" s="1"/>
  <c r="Q146" s="1"/>
  <c r="Q147" s="1"/>
  <c r="Q148" s="1"/>
  <c r="Q149" s="1"/>
  <c r="Q150" s="1"/>
  <c r="C26" i="1" s="1"/>
  <c r="Z107" i="2"/>
  <c r="Z108" s="1"/>
  <c r="Z109" s="1"/>
  <c r="Z110" s="1"/>
  <c r="Z111" s="1"/>
  <c r="Z112" s="1"/>
  <c r="Z113" s="1"/>
  <c r="Z114" s="1"/>
  <c r="Z115" s="1"/>
  <c r="Z116" s="1"/>
  <c r="Z117" s="1"/>
  <c r="Z118" s="1"/>
  <c r="Z119" s="1"/>
  <c r="Z120" s="1"/>
  <c r="Z121" s="1"/>
  <c r="Z122" s="1"/>
  <c r="Z123" s="1"/>
  <c r="Z124" s="1"/>
  <c r="Z125" s="1"/>
  <c r="Z126" s="1"/>
  <c r="Z127" s="1"/>
  <c r="Z128" s="1"/>
  <c r="C40" i="1" s="1"/>
  <c r="Q261" i="2"/>
  <c r="Q262" s="1"/>
  <c r="Q263" s="1"/>
  <c r="Z134"/>
  <c r="Z135" s="1"/>
  <c r="Z136" s="1"/>
  <c r="Z137" s="1"/>
  <c r="Z138" s="1"/>
  <c r="Z139" s="1"/>
  <c r="Z140" s="1"/>
  <c r="Z141" s="1"/>
  <c r="Z142" s="1"/>
  <c r="Z173"/>
  <c r="Z174" s="1"/>
  <c r="Z175" s="1"/>
  <c r="Z176" s="1"/>
  <c r="Z177" s="1"/>
  <c r="AI129"/>
  <c r="AI130" s="1"/>
  <c r="AI131" s="1"/>
  <c r="AI132" s="1"/>
  <c r="AI133" s="1"/>
  <c r="AI15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C57" i="1" s="1"/>
  <c r="Q151" i="2"/>
  <c r="Q152" s="1"/>
  <c r="Q153" s="1"/>
  <c r="Q154" s="1"/>
  <c r="Q155" s="1"/>
  <c r="Q156" s="1"/>
  <c r="Q157" s="1"/>
  <c r="Q158" s="1"/>
  <c r="Q159" s="1"/>
  <c r="Q160" s="1"/>
  <c r="Q161" s="1"/>
  <c r="Q162" s="1"/>
  <c r="Q163" s="1"/>
  <c r="Q164" s="1"/>
  <c r="Q165" s="1"/>
  <c r="Q166" s="1"/>
  <c r="Q167" s="1"/>
  <c r="Q168" s="1"/>
  <c r="Q169" s="1"/>
  <c r="Q170" s="1"/>
  <c r="Q171" s="1"/>
  <c r="Q172" s="1"/>
  <c r="C27" i="1" s="1"/>
  <c r="Q305" i="2"/>
  <c r="Q306" s="1"/>
  <c r="AR90"/>
  <c r="AR91" s="1"/>
  <c r="AR92" s="1"/>
  <c r="AR93" s="1"/>
  <c r="AR94" s="1"/>
  <c r="AR95" s="1"/>
  <c r="AR96" s="1"/>
  <c r="AR97" s="1"/>
  <c r="AR98" s="1"/>
  <c r="AR99" s="1"/>
  <c r="AR100" s="1"/>
  <c r="AR101" s="1"/>
  <c r="AR102" s="1"/>
  <c r="AR103" s="1"/>
  <c r="AR104" s="1"/>
  <c r="AR105" s="1"/>
  <c r="AR106" s="1"/>
  <c r="C69" i="1" s="1"/>
  <c r="AR107" i="2"/>
  <c r="AR108" s="1"/>
  <c r="AR109" s="1"/>
  <c r="AR110" s="1"/>
  <c r="AR111" s="1"/>
  <c r="AR112" s="1"/>
  <c r="AR113" s="1"/>
  <c r="AR114" s="1"/>
  <c r="AR115" s="1"/>
  <c r="AR116" s="1"/>
  <c r="AR117" s="1"/>
  <c r="AR118" s="1"/>
  <c r="AR119" s="1"/>
  <c r="AR120" s="1"/>
  <c r="AR121" s="1"/>
  <c r="AR122" s="1"/>
  <c r="AR123" s="1"/>
  <c r="AR124" s="1"/>
  <c r="AR125" s="1"/>
  <c r="AR126" s="1"/>
  <c r="AR127" s="1"/>
  <c r="AR128" s="1"/>
  <c r="C70" i="1" s="1"/>
  <c r="AR129" i="2"/>
  <c r="AR130" s="1"/>
  <c r="AR131" s="1"/>
  <c r="AR132" s="1"/>
  <c r="AR133" s="1"/>
  <c r="AO178"/>
  <c r="AP134"/>
  <c r="AQ134" s="1"/>
  <c r="AO193"/>
  <c r="AP149"/>
  <c r="AQ149" s="1"/>
  <c r="AO211"/>
  <c r="AP167"/>
  <c r="AQ167" s="1"/>
  <c r="AO187"/>
  <c r="AP143"/>
  <c r="AQ143" s="1"/>
  <c r="AO203"/>
  <c r="AP159"/>
  <c r="AQ159" s="1"/>
  <c r="AO179"/>
  <c r="AP135"/>
  <c r="AQ135" s="1"/>
  <c r="AO213"/>
  <c r="AP169"/>
  <c r="AQ169" s="1"/>
  <c r="AO210"/>
  <c r="AP166"/>
  <c r="AQ166" s="1"/>
  <c r="AO185"/>
  <c r="AP141"/>
  <c r="AQ141" s="1"/>
  <c r="AO205"/>
  <c r="AP161"/>
  <c r="AQ161" s="1"/>
  <c r="AO246"/>
  <c r="AP202"/>
  <c r="AQ202" s="1"/>
  <c r="AO265"/>
  <c r="AO309" s="1"/>
  <c r="AP221"/>
  <c r="AQ221" s="1"/>
  <c r="AO241"/>
  <c r="AP197"/>
  <c r="AQ197" s="1"/>
  <c r="AO195"/>
  <c r="AP151"/>
  <c r="AQ151" s="1"/>
  <c r="AO218"/>
  <c r="AO262" s="1"/>
  <c r="AP174"/>
  <c r="AQ174" s="1"/>
  <c r="AO188"/>
  <c r="AO232" s="1"/>
  <c r="AP144"/>
  <c r="AQ144" s="1"/>
  <c r="AO180"/>
  <c r="AO224" s="1"/>
  <c r="AO268" s="1"/>
  <c r="AO312" s="1"/>
  <c r="AP136"/>
  <c r="AQ136" s="1"/>
  <c r="AO215"/>
  <c r="AP171"/>
  <c r="AQ171" s="1"/>
  <c r="AO189"/>
  <c r="AP145"/>
  <c r="AQ145" s="1"/>
  <c r="AO209"/>
  <c r="AP165"/>
  <c r="AQ165" s="1"/>
  <c r="AO250"/>
  <c r="AP206"/>
  <c r="AQ206" s="1"/>
  <c r="AO181"/>
  <c r="AP137"/>
  <c r="AQ137" s="1"/>
  <c r="AO201"/>
  <c r="AP157"/>
  <c r="AQ157" s="1"/>
  <c r="AO242"/>
  <c r="AO286" s="1"/>
  <c r="AP198"/>
  <c r="AQ198" s="1"/>
  <c r="AO191"/>
  <c r="AP147"/>
  <c r="AQ147" s="1"/>
  <c r="AO207"/>
  <c r="AP163"/>
  <c r="AQ163" s="1"/>
  <c r="AO183"/>
  <c r="AP139"/>
  <c r="AQ139" s="1"/>
  <c r="AO199"/>
  <c r="AP155"/>
  <c r="AQ155" s="1"/>
  <c r="AO219"/>
  <c r="AP175"/>
  <c r="AQ175" s="1"/>
  <c r="AO217"/>
  <c r="AO261" s="1"/>
  <c r="AP173"/>
  <c r="AQ173" s="1"/>
  <c r="AF290"/>
  <c r="AG246"/>
  <c r="AH246" s="1"/>
  <c r="AF332"/>
  <c r="AF376" s="1"/>
  <c r="AG288"/>
  <c r="AH288" s="1"/>
  <c r="AF330"/>
  <c r="AF374" s="1"/>
  <c r="AG286"/>
  <c r="AH286" s="1"/>
  <c r="AG149"/>
  <c r="AH149" s="1"/>
  <c r="AF193"/>
  <c r="AF191"/>
  <c r="AG147"/>
  <c r="AH147" s="1"/>
  <c r="AF189"/>
  <c r="AG145"/>
  <c r="AH145" s="1"/>
  <c r="AG143"/>
  <c r="AH143" s="1"/>
  <c r="AF187"/>
  <c r="AG141"/>
  <c r="AH141" s="1"/>
  <c r="AF185"/>
  <c r="AF183"/>
  <c r="AG139"/>
  <c r="AH139" s="1"/>
  <c r="AF181"/>
  <c r="AG137"/>
  <c r="AH137" s="1"/>
  <c r="AG135"/>
  <c r="AH135" s="1"/>
  <c r="AF179"/>
  <c r="AF265"/>
  <c r="AF309" s="1"/>
  <c r="AG221"/>
  <c r="AH221" s="1"/>
  <c r="AF285"/>
  <c r="AG241"/>
  <c r="AH241" s="1"/>
  <c r="AG176"/>
  <c r="AH176" s="1"/>
  <c r="AF220"/>
  <c r="AF254"/>
  <c r="AG210"/>
  <c r="AH210" s="1"/>
  <c r="AG144"/>
  <c r="AH144" s="1"/>
  <c r="AF188"/>
  <c r="AF232" s="1"/>
  <c r="AF184"/>
  <c r="AF228" s="1"/>
  <c r="AF272" s="1"/>
  <c r="AF316" s="1"/>
  <c r="AG140"/>
  <c r="AH140" s="1"/>
  <c r="AG136"/>
  <c r="AH136" s="1"/>
  <c r="AF180"/>
  <c r="AF224" s="1"/>
  <c r="AF268" s="1"/>
  <c r="AF312" s="1"/>
  <c r="AG134"/>
  <c r="AH134" s="1"/>
  <c r="AF178"/>
  <c r="AG174"/>
  <c r="AH174" s="1"/>
  <c r="AF218"/>
  <c r="AF262" s="1"/>
  <c r="AG175"/>
  <c r="AH175" s="1"/>
  <c r="AF219"/>
  <c r="AG173"/>
  <c r="AH173" s="1"/>
  <c r="AF217"/>
  <c r="AF261" s="1"/>
  <c r="AF240"/>
  <c r="AG196"/>
  <c r="AH196" s="1"/>
  <c r="AF239"/>
  <c r="AG195"/>
  <c r="AH195" s="1"/>
  <c r="AF259"/>
  <c r="AG215"/>
  <c r="AH215" s="1"/>
  <c r="AF257"/>
  <c r="AF301" s="1"/>
  <c r="AG213"/>
  <c r="AH213" s="1"/>
  <c r="AF255"/>
  <c r="AG211"/>
  <c r="AH211" s="1"/>
  <c r="AF253"/>
  <c r="AG209"/>
  <c r="AH209" s="1"/>
  <c r="AF251"/>
  <c r="AG207"/>
  <c r="AH207" s="1"/>
  <c r="AF249"/>
  <c r="AG205"/>
  <c r="AH205" s="1"/>
  <c r="AF247"/>
  <c r="AG203"/>
  <c r="AH203" s="1"/>
  <c r="AF245"/>
  <c r="AG201"/>
  <c r="AH201" s="1"/>
  <c r="AF243"/>
  <c r="AG199"/>
  <c r="AH199" s="1"/>
  <c r="W346"/>
  <c r="W390" s="1"/>
  <c r="X302"/>
  <c r="Y302" s="1"/>
  <c r="W250"/>
  <c r="X206"/>
  <c r="Y206" s="1"/>
  <c r="W246"/>
  <c r="X202"/>
  <c r="Y202" s="1"/>
  <c r="W288"/>
  <c r="X244"/>
  <c r="Y244" s="1"/>
  <c r="X169"/>
  <c r="Y169" s="1"/>
  <c r="W213"/>
  <c r="X163"/>
  <c r="Y163" s="1"/>
  <c r="W207"/>
  <c r="X161"/>
  <c r="Y161" s="1"/>
  <c r="W205"/>
  <c r="X157"/>
  <c r="Y157" s="1"/>
  <c r="W201"/>
  <c r="X155"/>
  <c r="Y155" s="1"/>
  <c r="W199"/>
  <c r="W235"/>
  <c r="X191"/>
  <c r="Y191" s="1"/>
  <c r="W225"/>
  <c r="X181"/>
  <c r="Y181" s="1"/>
  <c r="W222"/>
  <c r="X178"/>
  <c r="Y178" s="1"/>
  <c r="W306"/>
  <c r="X262"/>
  <c r="Y262" s="1"/>
  <c r="W259"/>
  <c r="X215"/>
  <c r="Y215" s="1"/>
  <c r="W264"/>
  <c r="X220"/>
  <c r="Y220" s="1"/>
  <c r="W263"/>
  <c r="W307" s="1"/>
  <c r="X219"/>
  <c r="Y219" s="1"/>
  <c r="AA219" s="1"/>
  <c r="W305"/>
  <c r="X261"/>
  <c r="Y261" s="1"/>
  <c r="AA261" s="1"/>
  <c r="AA262" s="1"/>
  <c r="AA263" s="1"/>
  <c r="X144"/>
  <c r="Y144" s="1"/>
  <c r="W188"/>
  <c r="W232" s="1"/>
  <c r="W242"/>
  <c r="W286" s="1"/>
  <c r="X198"/>
  <c r="Y198" s="1"/>
  <c r="X152"/>
  <c r="Y152" s="1"/>
  <c r="W196"/>
  <c r="X149"/>
  <c r="Y149" s="1"/>
  <c r="W193"/>
  <c r="X145"/>
  <c r="Y145" s="1"/>
  <c r="W189"/>
  <c r="X143"/>
  <c r="Y143" s="1"/>
  <c r="W187"/>
  <c r="X159"/>
  <c r="Y159" s="1"/>
  <c r="W203"/>
  <c r="W241"/>
  <c r="X197"/>
  <c r="Y197" s="1"/>
  <c r="X151"/>
  <c r="Y151" s="1"/>
  <c r="W195"/>
  <c r="W229"/>
  <c r="X185"/>
  <c r="Y185" s="1"/>
  <c r="W227"/>
  <c r="X183"/>
  <c r="Y183" s="1"/>
  <c r="W255"/>
  <c r="X211"/>
  <c r="Y211" s="1"/>
  <c r="W254"/>
  <c r="X210"/>
  <c r="Y210" s="1"/>
  <c r="W253"/>
  <c r="X209"/>
  <c r="Y209" s="1"/>
  <c r="W223"/>
  <c r="X179"/>
  <c r="Y179" s="1"/>
  <c r="Z99"/>
  <c r="Z100" s="1"/>
  <c r="Z101" s="1"/>
  <c r="Z102" s="1"/>
  <c r="Z103" s="1"/>
  <c r="Z104" s="1"/>
  <c r="Z105" s="1"/>
  <c r="Z106" s="1"/>
  <c r="C39" i="1" s="1"/>
  <c r="N290" i="2"/>
  <c r="O246"/>
  <c r="P246" s="1"/>
  <c r="N254"/>
  <c r="O210"/>
  <c r="P210" s="1"/>
  <c r="N243"/>
  <c r="O199"/>
  <c r="P199" s="1"/>
  <c r="N259"/>
  <c r="O215"/>
  <c r="P215" s="1"/>
  <c r="N251"/>
  <c r="O207"/>
  <c r="P207" s="1"/>
  <c r="N240"/>
  <c r="O196"/>
  <c r="P196" s="1"/>
  <c r="N235"/>
  <c r="O191"/>
  <c r="P191" s="1"/>
  <c r="N227"/>
  <c r="O183"/>
  <c r="P183" s="1"/>
  <c r="N255"/>
  <c r="O211"/>
  <c r="P211" s="1"/>
  <c r="N253"/>
  <c r="O209"/>
  <c r="P209" s="1"/>
  <c r="N249"/>
  <c r="O205"/>
  <c r="P205" s="1"/>
  <c r="N245"/>
  <c r="O201"/>
  <c r="P201" s="1"/>
  <c r="N257"/>
  <c r="N301" s="1"/>
  <c r="O213"/>
  <c r="P213" s="1"/>
  <c r="N247"/>
  <c r="O203"/>
  <c r="P203" s="1"/>
  <c r="N239"/>
  <c r="O195"/>
  <c r="P195" s="1"/>
  <c r="R195" s="1"/>
  <c r="N229"/>
  <c r="O185"/>
  <c r="P185" s="1"/>
  <c r="N264"/>
  <c r="O220"/>
  <c r="P220" s="1"/>
  <c r="N263"/>
  <c r="N307" s="1"/>
  <c r="O219"/>
  <c r="P219" s="1"/>
  <c r="R219" s="1"/>
  <c r="N330"/>
  <c r="N374" s="1"/>
  <c r="O286"/>
  <c r="P286" s="1"/>
  <c r="N285"/>
  <c r="O241"/>
  <c r="P241" s="1"/>
  <c r="N332"/>
  <c r="N376" s="1"/>
  <c r="O288"/>
  <c r="P288" s="1"/>
  <c r="N281"/>
  <c r="O237"/>
  <c r="P237" s="1"/>
  <c r="N277"/>
  <c r="O233"/>
  <c r="P233" s="1"/>
  <c r="N275"/>
  <c r="O231"/>
  <c r="P231" s="1"/>
  <c r="N269"/>
  <c r="O225"/>
  <c r="P225" s="1"/>
  <c r="N267"/>
  <c r="O223"/>
  <c r="P223" s="1"/>
  <c r="N266"/>
  <c r="O222"/>
  <c r="P222" s="1"/>
  <c r="AA220" l="1"/>
  <c r="AA221" s="1"/>
  <c r="R220"/>
  <c r="R221" s="1"/>
  <c r="R222" s="1"/>
  <c r="R223" s="1"/>
  <c r="R224" s="1"/>
  <c r="R225" s="1"/>
  <c r="R226" s="1"/>
  <c r="X307"/>
  <c r="Y307" s="1"/>
  <c r="W351"/>
  <c r="AG316"/>
  <c r="AH316" s="1"/>
  <c r="AF360"/>
  <c r="AF418"/>
  <c r="AG374"/>
  <c r="AH374" s="1"/>
  <c r="AP312"/>
  <c r="AQ312" s="1"/>
  <c r="AO356"/>
  <c r="AG338"/>
  <c r="AH338" s="1"/>
  <c r="AF382"/>
  <c r="O400"/>
  <c r="P400" s="1"/>
  <c r="N444"/>
  <c r="O444" s="1"/>
  <c r="P444" s="1"/>
  <c r="O424"/>
  <c r="P424" s="1"/>
  <c r="N468"/>
  <c r="O468" s="1"/>
  <c r="P468" s="1"/>
  <c r="X353"/>
  <c r="Y353" s="1"/>
  <c r="W397"/>
  <c r="W424"/>
  <c r="X380"/>
  <c r="Y380" s="1"/>
  <c r="O353"/>
  <c r="P353" s="1"/>
  <c r="N397"/>
  <c r="O349"/>
  <c r="P349" s="1"/>
  <c r="Q349" s="1"/>
  <c r="N393"/>
  <c r="AP410"/>
  <c r="AQ410" s="1"/>
  <c r="AO454"/>
  <c r="AP454" s="1"/>
  <c r="AQ454" s="1"/>
  <c r="AG406"/>
  <c r="AH406" s="1"/>
  <c r="AF450"/>
  <c r="AG450" s="1"/>
  <c r="AH450" s="1"/>
  <c r="AG428"/>
  <c r="AH428" s="1"/>
  <c r="AF472"/>
  <c r="AG472" s="1"/>
  <c r="AH472" s="1"/>
  <c r="AF478"/>
  <c r="AG478" s="1"/>
  <c r="AH478" s="1"/>
  <c r="AG434"/>
  <c r="AH434" s="1"/>
  <c r="W454"/>
  <c r="X454" s="1"/>
  <c r="Y454" s="1"/>
  <c r="X410"/>
  <c r="Y410" s="1"/>
  <c r="W456"/>
  <c r="X456" s="1"/>
  <c r="Y456" s="1"/>
  <c r="X412"/>
  <c r="Y412" s="1"/>
  <c r="AO446"/>
  <c r="AP446" s="1"/>
  <c r="AQ446" s="1"/>
  <c r="AP402"/>
  <c r="AQ402" s="1"/>
  <c r="AG424"/>
  <c r="AH424" s="1"/>
  <c r="AF468"/>
  <c r="AG468" s="1"/>
  <c r="AH468" s="1"/>
  <c r="W404"/>
  <c r="X360"/>
  <c r="Y360" s="1"/>
  <c r="O434"/>
  <c r="P434" s="1"/>
  <c r="N478"/>
  <c r="O478" s="1"/>
  <c r="P478" s="1"/>
  <c r="X305"/>
  <c r="Y305" s="1"/>
  <c r="AA305" s="1"/>
  <c r="W349"/>
  <c r="X306"/>
  <c r="Y306" s="1"/>
  <c r="W350"/>
  <c r="W434"/>
  <c r="X390"/>
  <c r="Y390" s="1"/>
  <c r="AG309"/>
  <c r="AH309" s="1"/>
  <c r="AF353"/>
  <c r="AF420"/>
  <c r="AG376"/>
  <c r="AH376" s="1"/>
  <c r="AP309"/>
  <c r="AQ309" s="1"/>
  <c r="AO353"/>
  <c r="O338"/>
  <c r="P338" s="1"/>
  <c r="N382"/>
  <c r="O404"/>
  <c r="P404" s="1"/>
  <c r="N448"/>
  <c r="O448" s="1"/>
  <c r="P448" s="1"/>
  <c r="W428"/>
  <c r="X384"/>
  <c r="Y384" s="1"/>
  <c r="O364"/>
  <c r="P364" s="1"/>
  <c r="N408"/>
  <c r="O436"/>
  <c r="P436" s="1"/>
  <c r="N480"/>
  <c r="O480" s="1"/>
  <c r="P480" s="1"/>
  <c r="O350"/>
  <c r="P350" s="1"/>
  <c r="N394"/>
  <c r="O428"/>
  <c r="P428" s="1"/>
  <c r="N472"/>
  <c r="O472" s="1"/>
  <c r="P472" s="1"/>
  <c r="O432"/>
  <c r="P432" s="1"/>
  <c r="N476"/>
  <c r="O476" s="1"/>
  <c r="P476" s="1"/>
  <c r="AF446"/>
  <c r="AG446" s="1"/>
  <c r="AH446" s="1"/>
  <c r="AG402"/>
  <c r="AH402" s="1"/>
  <c r="AG410"/>
  <c r="AH410" s="1"/>
  <c r="AF454"/>
  <c r="AG454" s="1"/>
  <c r="AH454" s="1"/>
  <c r="O307"/>
  <c r="P307" s="1"/>
  <c r="R307" s="1"/>
  <c r="N351"/>
  <c r="O376"/>
  <c r="P376" s="1"/>
  <c r="N420"/>
  <c r="O374"/>
  <c r="P374" s="1"/>
  <c r="N418"/>
  <c r="AG312"/>
  <c r="AH312" s="1"/>
  <c r="AF356"/>
  <c r="AP396"/>
  <c r="AQ396" s="1"/>
  <c r="AO440"/>
  <c r="AP440" s="1"/>
  <c r="AQ440" s="1"/>
  <c r="W480"/>
  <c r="X480" s="1"/>
  <c r="Y480" s="1"/>
  <c r="X436"/>
  <c r="Y436" s="1"/>
  <c r="AO460"/>
  <c r="AP460" s="1"/>
  <c r="AQ460" s="1"/>
  <c r="AP416"/>
  <c r="AQ416" s="1"/>
  <c r="AG412"/>
  <c r="AH412" s="1"/>
  <c r="AF456"/>
  <c r="AG456" s="1"/>
  <c r="AH456" s="1"/>
  <c r="X432"/>
  <c r="Y432" s="1"/>
  <c r="W476"/>
  <c r="X476" s="1"/>
  <c r="Y476" s="1"/>
  <c r="AF476"/>
  <c r="AG476" s="1"/>
  <c r="AH476" s="1"/>
  <c r="AG432"/>
  <c r="AH432" s="1"/>
  <c r="AG436"/>
  <c r="AH436" s="1"/>
  <c r="AF480"/>
  <c r="AG480" s="1"/>
  <c r="AH480" s="1"/>
  <c r="AO404"/>
  <c r="AP360"/>
  <c r="AQ360" s="1"/>
  <c r="W400"/>
  <c r="X356"/>
  <c r="Y356" s="1"/>
  <c r="R196"/>
  <c r="R197" s="1"/>
  <c r="R198" s="1"/>
  <c r="R199" s="1"/>
  <c r="R200" s="1"/>
  <c r="R201" s="1"/>
  <c r="R202" s="1"/>
  <c r="R203" s="1"/>
  <c r="R204" s="1"/>
  <c r="R205" s="1"/>
  <c r="R206" s="1"/>
  <c r="R207" s="1"/>
  <c r="R208" s="1"/>
  <c r="R209" s="1"/>
  <c r="R210" s="1"/>
  <c r="R211" s="1"/>
  <c r="R212" s="1"/>
  <c r="R213" s="1"/>
  <c r="R214" s="1"/>
  <c r="R215" s="1"/>
  <c r="R216" s="1"/>
  <c r="C106" i="1" s="1"/>
  <c r="W294" i="2"/>
  <c r="W338" s="1"/>
  <c r="X250"/>
  <c r="Y250" s="1"/>
  <c r="AO294"/>
  <c r="AO338" s="1"/>
  <c r="AP250"/>
  <c r="AQ250" s="1"/>
  <c r="Z178"/>
  <c r="Z179" s="1"/>
  <c r="Z180" s="1"/>
  <c r="Z181" s="1"/>
  <c r="Z182" s="1"/>
  <c r="Z183" s="1"/>
  <c r="Z184" s="1"/>
  <c r="Z185" s="1"/>
  <c r="Z186" s="1"/>
  <c r="Q219"/>
  <c r="Q220" s="1"/>
  <c r="Q221" s="1"/>
  <c r="Q222" s="1"/>
  <c r="Q223" s="1"/>
  <c r="Q224" s="1"/>
  <c r="Q225" s="1"/>
  <c r="Q226" s="1"/>
  <c r="Q183"/>
  <c r="Q184" s="1"/>
  <c r="Q185" s="1"/>
  <c r="Q186" s="1"/>
  <c r="Q187" s="1"/>
  <c r="Q188" s="1"/>
  <c r="Q189" s="1"/>
  <c r="Q190" s="1"/>
  <c r="Q191" s="1"/>
  <c r="Q192" s="1"/>
  <c r="Q193" s="1"/>
  <c r="Q194" s="1"/>
  <c r="C28" i="1" s="1"/>
  <c r="AR173" i="2"/>
  <c r="AR174" s="1"/>
  <c r="AR175" s="1"/>
  <c r="AR176" s="1"/>
  <c r="AR177" s="1"/>
  <c r="AR151"/>
  <c r="AR152" s="1"/>
  <c r="AR153" s="1"/>
  <c r="AR154" s="1"/>
  <c r="AR155" s="1"/>
  <c r="AR156" s="1"/>
  <c r="AR157" s="1"/>
  <c r="AR158" s="1"/>
  <c r="AR159" s="1"/>
  <c r="AR160" s="1"/>
  <c r="AR161" s="1"/>
  <c r="AR162" s="1"/>
  <c r="AR163" s="1"/>
  <c r="AR164" s="1"/>
  <c r="AR165" s="1"/>
  <c r="AR166" s="1"/>
  <c r="AR167" s="1"/>
  <c r="AR168" s="1"/>
  <c r="AR169" s="1"/>
  <c r="AR170" s="1"/>
  <c r="AR171" s="1"/>
  <c r="AR172" s="1"/>
  <c r="C72" i="1" s="1"/>
  <c r="Q195" i="2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C29" i="1" s="1"/>
  <c r="Z151" i="2"/>
  <c r="Z152" s="1"/>
  <c r="Z153" s="1"/>
  <c r="Z154" s="1"/>
  <c r="Z155" s="1"/>
  <c r="Z156" s="1"/>
  <c r="Z157" s="1"/>
  <c r="Z158" s="1"/>
  <c r="Z159" s="1"/>
  <c r="Z160" s="1"/>
  <c r="Z161" s="1"/>
  <c r="Z162" s="1"/>
  <c r="Z163" s="1"/>
  <c r="Z164" s="1"/>
  <c r="Z165" s="1"/>
  <c r="Z166" s="1"/>
  <c r="Z167" s="1"/>
  <c r="Z168" s="1"/>
  <c r="Z169" s="1"/>
  <c r="Z170" s="1"/>
  <c r="Z171" s="1"/>
  <c r="Z172" s="1"/>
  <c r="C42" i="1" s="1"/>
  <c r="Z261" i="2"/>
  <c r="Z262" s="1"/>
  <c r="Z263" s="1"/>
  <c r="Z219"/>
  <c r="Z220" s="1"/>
  <c r="Z221" s="1"/>
  <c r="AI173"/>
  <c r="AI174" s="1"/>
  <c r="AI175" s="1"/>
  <c r="AI176" s="1"/>
  <c r="AI177" s="1"/>
  <c r="Z143"/>
  <c r="Z144" s="1"/>
  <c r="Z145" s="1"/>
  <c r="Z146" s="1"/>
  <c r="Z147" s="1"/>
  <c r="Z148" s="1"/>
  <c r="Z149" s="1"/>
  <c r="Z150" s="1"/>
  <c r="C41" i="1" s="1"/>
  <c r="AR134" i="2"/>
  <c r="AR135" s="1"/>
  <c r="AR136" s="1"/>
  <c r="AR137" s="1"/>
  <c r="AR138" s="1"/>
  <c r="AR139" s="1"/>
  <c r="AR140" s="1"/>
  <c r="AR141" s="1"/>
  <c r="AR142" s="1"/>
  <c r="AR143" s="1"/>
  <c r="AR144" s="1"/>
  <c r="AR145" s="1"/>
  <c r="AR146" s="1"/>
  <c r="AR147" s="1"/>
  <c r="AR148" s="1"/>
  <c r="AR149" s="1"/>
  <c r="AR150" s="1"/>
  <c r="C71" i="1" s="1"/>
  <c r="AO305" i="2"/>
  <c r="AP261"/>
  <c r="AQ261" s="1"/>
  <c r="AO263"/>
  <c r="AO307" s="1"/>
  <c r="AP219"/>
  <c r="AQ219" s="1"/>
  <c r="AO243"/>
  <c r="AP199"/>
  <c r="AQ199" s="1"/>
  <c r="AO227"/>
  <c r="AP183"/>
  <c r="AQ183" s="1"/>
  <c r="AO251"/>
  <c r="AP207"/>
  <c r="AQ207" s="1"/>
  <c r="AO235"/>
  <c r="AP191"/>
  <c r="AQ191" s="1"/>
  <c r="AO330"/>
  <c r="AO374" s="1"/>
  <c r="AP286"/>
  <c r="AQ286" s="1"/>
  <c r="AO245"/>
  <c r="AP201"/>
  <c r="AQ201" s="1"/>
  <c r="AO225"/>
  <c r="AP181"/>
  <c r="AQ181" s="1"/>
  <c r="AO253"/>
  <c r="AP209"/>
  <c r="AQ209" s="1"/>
  <c r="AO233"/>
  <c r="AP189"/>
  <c r="AQ189" s="1"/>
  <c r="AO259"/>
  <c r="AP215"/>
  <c r="AQ215" s="1"/>
  <c r="AO276"/>
  <c r="AO320" s="1"/>
  <c r="AP232"/>
  <c r="AQ232" s="1"/>
  <c r="AO306"/>
  <c r="AP262"/>
  <c r="AQ262" s="1"/>
  <c r="AO239"/>
  <c r="AP195"/>
  <c r="AQ195" s="1"/>
  <c r="AO285"/>
  <c r="AP241"/>
  <c r="AQ241" s="1"/>
  <c r="AO290"/>
  <c r="AP246"/>
  <c r="AQ246" s="1"/>
  <c r="AO249"/>
  <c r="AP205"/>
  <c r="AQ205" s="1"/>
  <c r="AO229"/>
  <c r="AP185"/>
  <c r="AQ185" s="1"/>
  <c r="AO254"/>
  <c r="AP210"/>
  <c r="AQ210" s="1"/>
  <c r="AO257"/>
  <c r="AO301" s="1"/>
  <c r="AP213"/>
  <c r="AQ213" s="1"/>
  <c r="AO223"/>
  <c r="AP179"/>
  <c r="AQ179" s="1"/>
  <c r="AO247"/>
  <c r="AP203"/>
  <c r="AQ203" s="1"/>
  <c r="AO231"/>
  <c r="AP187"/>
  <c r="AQ187" s="1"/>
  <c r="AO255"/>
  <c r="AP211"/>
  <c r="AQ211" s="1"/>
  <c r="AO237"/>
  <c r="AP193"/>
  <c r="AQ193" s="1"/>
  <c r="AO222"/>
  <c r="AP178"/>
  <c r="AQ178" s="1"/>
  <c r="AF287"/>
  <c r="AG243"/>
  <c r="AH243" s="1"/>
  <c r="AF289"/>
  <c r="AG245"/>
  <c r="AH245" s="1"/>
  <c r="AF291"/>
  <c r="AG247"/>
  <c r="AH247" s="1"/>
  <c r="AF293"/>
  <c r="AG249"/>
  <c r="AH249" s="1"/>
  <c r="AF295"/>
  <c r="AG251"/>
  <c r="AH251" s="1"/>
  <c r="AF297"/>
  <c r="AG253"/>
  <c r="AH253" s="1"/>
  <c r="AF299"/>
  <c r="AG255"/>
  <c r="AH255" s="1"/>
  <c r="AF345"/>
  <c r="AF389" s="1"/>
  <c r="AG301"/>
  <c r="AH301" s="1"/>
  <c r="AF303"/>
  <c r="AG259"/>
  <c r="AH259" s="1"/>
  <c r="AF283"/>
  <c r="AG239"/>
  <c r="AH239" s="1"/>
  <c r="AF284"/>
  <c r="AG240"/>
  <c r="AF298"/>
  <c r="AG254"/>
  <c r="AH254" s="1"/>
  <c r="AF329"/>
  <c r="AF373" s="1"/>
  <c r="AG285"/>
  <c r="AH285" s="1"/>
  <c r="AF225"/>
  <c r="AG181"/>
  <c r="AH181" s="1"/>
  <c r="AF227"/>
  <c r="AG183"/>
  <c r="AH183" s="1"/>
  <c r="AF233"/>
  <c r="AG189"/>
  <c r="AH189" s="1"/>
  <c r="AF235"/>
  <c r="AG191"/>
  <c r="AH191" s="1"/>
  <c r="AF334"/>
  <c r="AG290"/>
  <c r="AH290" s="1"/>
  <c r="AI134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C56" i="1" s="1"/>
  <c r="AF305" i="2"/>
  <c r="AG261"/>
  <c r="AH261" s="1"/>
  <c r="AF263"/>
  <c r="AF307" s="1"/>
  <c r="AG219"/>
  <c r="AH219" s="1"/>
  <c r="AF306"/>
  <c r="AG262"/>
  <c r="AH262" s="1"/>
  <c r="AF222"/>
  <c r="AG178"/>
  <c r="AH178" s="1"/>
  <c r="AF276"/>
  <c r="AF320" s="1"/>
  <c r="AG232"/>
  <c r="AH232" s="1"/>
  <c r="AF264"/>
  <c r="AG220"/>
  <c r="AH220" s="1"/>
  <c r="AF223"/>
  <c r="AG179"/>
  <c r="AH179" s="1"/>
  <c r="AF229"/>
  <c r="AG185"/>
  <c r="AH185" s="1"/>
  <c r="AF231"/>
  <c r="AG187"/>
  <c r="AH187" s="1"/>
  <c r="AF237"/>
  <c r="AG193"/>
  <c r="AH193" s="1"/>
  <c r="W267"/>
  <c r="X223"/>
  <c r="Y223" s="1"/>
  <c r="W297"/>
  <c r="X253"/>
  <c r="Y253" s="1"/>
  <c r="W298"/>
  <c r="X254"/>
  <c r="Y254" s="1"/>
  <c r="W299"/>
  <c r="X255"/>
  <c r="Y255" s="1"/>
  <c r="W271"/>
  <c r="X227"/>
  <c r="Y227" s="1"/>
  <c r="W273"/>
  <c r="X229"/>
  <c r="Y229" s="1"/>
  <c r="W285"/>
  <c r="X241"/>
  <c r="Y241" s="1"/>
  <c r="W330"/>
  <c r="W374" s="1"/>
  <c r="X286"/>
  <c r="Y286" s="1"/>
  <c r="W308"/>
  <c r="X264"/>
  <c r="Y264" s="1"/>
  <c r="AA264" s="1"/>
  <c r="AA265" s="1"/>
  <c r="W303"/>
  <c r="X259"/>
  <c r="Y259" s="1"/>
  <c r="W266"/>
  <c r="X222"/>
  <c r="Y222" s="1"/>
  <c r="W269"/>
  <c r="X225"/>
  <c r="Y225" s="1"/>
  <c r="W279"/>
  <c r="X235"/>
  <c r="Y235" s="1"/>
  <c r="W332"/>
  <c r="W376" s="1"/>
  <c r="X288"/>
  <c r="Y288" s="1"/>
  <c r="W290"/>
  <c r="X246"/>
  <c r="Y246" s="1"/>
  <c r="W239"/>
  <c r="X195"/>
  <c r="Y195" s="1"/>
  <c r="AA195" s="1"/>
  <c r="W247"/>
  <c r="X203"/>
  <c r="Y203" s="1"/>
  <c r="W231"/>
  <c r="X187"/>
  <c r="Y187" s="1"/>
  <c r="W233"/>
  <c r="X189"/>
  <c r="Y189" s="1"/>
  <c r="W237"/>
  <c r="X193"/>
  <c r="Y193" s="1"/>
  <c r="W240"/>
  <c r="X196"/>
  <c r="Y196" s="1"/>
  <c r="W276"/>
  <c r="W320" s="1"/>
  <c r="X232"/>
  <c r="Y232" s="1"/>
  <c r="W243"/>
  <c r="X199"/>
  <c r="Y199" s="1"/>
  <c r="W245"/>
  <c r="X201"/>
  <c r="Y201" s="1"/>
  <c r="W249"/>
  <c r="X205"/>
  <c r="Y205" s="1"/>
  <c r="W251"/>
  <c r="X207"/>
  <c r="Y207" s="1"/>
  <c r="W257"/>
  <c r="W301" s="1"/>
  <c r="X213"/>
  <c r="Y213" s="1"/>
  <c r="N310"/>
  <c r="O266"/>
  <c r="P266" s="1"/>
  <c r="N311"/>
  <c r="O267"/>
  <c r="P267" s="1"/>
  <c r="N313"/>
  <c r="O269"/>
  <c r="P269" s="1"/>
  <c r="N319"/>
  <c r="O275"/>
  <c r="P275" s="1"/>
  <c r="N321"/>
  <c r="O277"/>
  <c r="P277" s="1"/>
  <c r="N325"/>
  <c r="O281"/>
  <c r="P281" s="1"/>
  <c r="N329"/>
  <c r="N373" s="1"/>
  <c r="O285"/>
  <c r="P285" s="1"/>
  <c r="N308"/>
  <c r="O264"/>
  <c r="P264" s="1"/>
  <c r="R264" s="1"/>
  <c r="R265" s="1"/>
  <c r="N273"/>
  <c r="O229"/>
  <c r="P229" s="1"/>
  <c r="N283"/>
  <c r="O239"/>
  <c r="P239" s="1"/>
  <c r="R239" s="1"/>
  <c r="N291"/>
  <c r="O247"/>
  <c r="P247" s="1"/>
  <c r="N345"/>
  <c r="N389" s="1"/>
  <c r="O301"/>
  <c r="P301" s="1"/>
  <c r="N289"/>
  <c r="O245"/>
  <c r="P245" s="1"/>
  <c r="N293"/>
  <c r="O249"/>
  <c r="P249" s="1"/>
  <c r="N297"/>
  <c r="O253"/>
  <c r="P253" s="1"/>
  <c r="N299"/>
  <c r="O255"/>
  <c r="P255" s="1"/>
  <c r="N271"/>
  <c r="O227"/>
  <c r="P227" s="1"/>
  <c r="N279"/>
  <c r="O235"/>
  <c r="P235" s="1"/>
  <c r="N284"/>
  <c r="O240"/>
  <c r="P240" s="1"/>
  <c r="N295"/>
  <c r="O251"/>
  <c r="P251" s="1"/>
  <c r="N303"/>
  <c r="O259"/>
  <c r="P259" s="1"/>
  <c r="N287"/>
  <c r="O243"/>
  <c r="P243" s="1"/>
  <c r="N298"/>
  <c r="O254"/>
  <c r="P254" s="1"/>
  <c r="N334"/>
  <c r="O290"/>
  <c r="P290" s="1"/>
  <c r="Q307" l="1"/>
  <c r="AA222"/>
  <c r="AA223" s="1"/>
  <c r="AA224" s="1"/>
  <c r="AA225" s="1"/>
  <c r="AA226" s="1"/>
  <c r="AA227" s="1"/>
  <c r="AA228" s="1"/>
  <c r="AA229" s="1"/>
  <c r="AA230" s="1"/>
  <c r="AA306"/>
  <c r="AA307" s="1"/>
  <c r="R266"/>
  <c r="R267" s="1"/>
  <c r="R268" s="1"/>
  <c r="R269" s="1"/>
  <c r="R270" s="1"/>
  <c r="Z305"/>
  <c r="Z306" s="1"/>
  <c r="Z307" s="1"/>
  <c r="AG373"/>
  <c r="AH373" s="1"/>
  <c r="AF417"/>
  <c r="AP306"/>
  <c r="AQ306" s="1"/>
  <c r="AO350"/>
  <c r="AP307"/>
  <c r="AQ307" s="1"/>
  <c r="AO351"/>
  <c r="X338"/>
  <c r="Y338" s="1"/>
  <c r="W382"/>
  <c r="N462"/>
  <c r="O462" s="1"/>
  <c r="P462" s="1"/>
  <c r="O418"/>
  <c r="P418" s="1"/>
  <c r="O351"/>
  <c r="P351" s="1"/>
  <c r="N395"/>
  <c r="X424"/>
  <c r="Y424" s="1"/>
  <c r="W468"/>
  <c r="X468" s="1"/>
  <c r="Y468" s="1"/>
  <c r="AG418"/>
  <c r="AH418" s="1"/>
  <c r="AF462"/>
  <c r="AG462" s="1"/>
  <c r="AH462" s="1"/>
  <c r="Q350"/>
  <c r="O373"/>
  <c r="P373" s="1"/>
  <c r="N417"/>
  <c r="O321"/>
  <c r="P321" s="1"/>
  <c r="N365"/>
  <c r="O313"/>
  <c r="P313" s="1"/>
  <c r="N357"/>
  <c r="O310"/>
  <c r="P310" s="1"/>
  <c r="N354"/>
  <c r="X320"/>
  <c r="Y320" s="1"/>
  <c r="W364"/>
  <c r="W420"/>
  <c r="X376"/>
  <c r="Y376" s="1"/>
  <c r="W418"/>
  <c r="X374"/>
  <c r="Y374" s="1"/>
  <c r="AG307"/>
  <c r="AH307" s="1"/>
  <c r="AF351"/>
  <c r="AP404"/>
  <c r="AQ404" s="1"/>
  <c r="AO448"/>
  <c r="AP448" s="1"/>
  <c r="AQ448" s="1"/>
  <c r="O394"/>
  <c r="P394" s="1"/>
  <c r="N438"/>
  <c r="O438" s="1"/>
  <c r="P438" s="1"/>
  <c r="O408"/>
  <c r="P408" s="1"/>
  <c r="N452"/>
  <c r="O452" s="1"/>
  <c r="P452" s="1"/>
  <c r="AP353"/>
  <c r="AQ353" s="1"/>
  <c r="AO397"/>
  <c r="AG353"/>
  <c r="AH353" s="1"/>
  <c r="AF397"/>
  <c r="W394"/>
  <c r="X350"/>
  <c r="Y350" s="1"/>
  <c r="O393"/>
  <c r="P393" s="1"/>
  <c r="N437"/>
  <c r="O437" s="1"/>
  <c r="P437" s="1"/>
  <c r="AF426"/>
  <c r="AG382"/>
  <c r="AH382" s="1"/>
  <c r="W395"/>
  <c r="X351"/>
  <c r="Y351" s="1"/>
  <c r="O334"/>
  <c r="P334" s="1"/>
  <c r="N378"/>
  <c r="O389"/>
  <c r="P389" s="1"/>
  <c r="N433"/>
  <c r="O308"/>
  <c r="P308" s="1"/>
  <c r="R308" s="1"/>
  <c r="R309" s="1"/>
  <c r="R310" s="1"/>
  <c r="N352"/>
  <c r="O325"/>
  <c r="P325" s="1"/>
  <c r="N369"/>
  <c r="O319"/>
  <c r="P319" s="1"/>
  <c r="N363"/>
  <c r="O311"/>
  <c r="P311" s="1"/>
  <c r="N355"/>
  <c r="X308"/>
  <c r="Y308" s="1"/>
  <c r="W352"/>
  <c r="AG320"/>
  <c r="AH320" s="1"/>
  <c r="AF364"/>
  <c r="AG306"/>
  <c r="AH306" s="1"/>
  <c r="AF350"/>
  <c r="AG305"/>
  <c r="AH305" s="1"/>
  <c r="AI305" s="1"/>
  <c r="AF349"/>
  <c r="AG334"/>
  <c r="AH334" s="1"/>
  <c r="AF378"/>
  <c r="AG389"/>
  <c r="AH389" s="1"/>
  <c r="AF433"/>
  <c r="AP320"/>
  <c r="AQ320" s="1"/>
  <c r="AO364"/>
  <c r="AO418"/>
  <c r="AP374"/>
  <c r="AQ374" s="1"/>
  <c r="AP305"/>
  <c r="AQ305" s="1"/>
  <c r="AR305" s="1"/>
  <c r="AR306" s="1"/>
  <c r="AO349"/>
  <c r="AP338"/>
  <c r="AQ338" s="1"/>
  <c r="AO382"/>
  <c r="AF400"/>
  <c r="AG356"/>
  <c r="AH356" s="1"/>
  <c r="O420"/>
  <c r="P420" s="1"/>
  <c r="N464"/>
  <c r="O464" s="1"/>
  <c r="P464" s="1"/>
  <c r="W472"/>
  <c r="X472" s="1"/>
  <c r="Y472" s="1"/>
  <c r="X428"/>
  <c r="Y428" s="1"/>
  <c r="AG420"/>
  <c r="AH420" s="1"/>
  <c r="AF464"/>
  <c r="AG464" s="1"/>
  <c r="AH464" s="1"/>
  <c r="X434"/>
  <c r="Y434" s="1"/>
  <c r="W478"/>
  <c r="X478" s="1"/>
  <c r="Y478" s="1"/>
  <c r="W448"/>
  <c r="X448" s="1"/>
  <c r="Y448" s="1"/>
  <c r="X404"/>
  <c r="Y404" s="1"/>
  <c r="R240"/>
  <c r="R241" s="1"/>
  <c r="R242" s="1"/>
  <c r="R243" s="1"/>
  <c r="R244" s="1"/>
  <c r="R245" s="1"/>
  <c r="R246" s="1"/>
  <c r="R247" s="1"/>
  <c r="R248" s="1"/>
  <c r="R249" s="1"/>
  <c r="R250" s="1"/>
  <c r="R251" s="1"/>
  <c r="R252" s="1"/>
  <c r="R253" s="1"/>
  <c r="R254" s="1"/>
  <c r="R255" s="1"/>
  <c r="R256" s="1"/>
  <c r="R257" s="1"/>
  <c r="R258" s="1"/>
  <c r="R259" s="1"/>
  <c r="R260" s="1"/>
  <c r="C116" i="1" s="1"/>
  <c r="W444" i="2"/>
  <c r="X444" s="1"/>
  <c r="Y444" s="1"/>
  <c r="X400"/>
  <c r="Y400" s="1"/>
  <c r="N426"/>
  <c r="O382"/>
  <c r="P382" s="1"/>
  <c r="X349"/>
  <c r="Y349" s="1"/>
  <c r="Z349" s="1"/>
  <c r="Z350" s="1"/>
  <c r="W393"/>
  <c r="O397"/>
  <c r="P397" s="1"/>
  <c r="N441"/>
  <c r="O441" s="1"/>
  <c r="P441" s="1"/>
  <c r="W441"/>
  <c r="X441" s="1"/>
  <c r="Y441" s="1"/>
  <c r="X397"/>
  <c r="Y397" s="1"/>
  <c r="AO400"/>
  <c r="AP356"/>
  <c r="AQ356" s="1"/>
  <c r="AF404"/>
  <c r="AG360"/>
  <c r="AH360" s="1"/>
  <c r="AS195"/>
  <c r="AS196" s="1"/>
  <c r="AS197" s="1"/>
  <c r="AS198" s="1"/>
  <c r="AS199" s="1"/>
  <c r="AS200" s="1"/>
  <c r="AS201" s="1"/>
  <c r="AS202" s="1"/>
  <c r="AS203" s="1"/>
  <c r="AS204" s="1"/>
  <c r="AS205" s="1"/>
  <c r="AS206" s="1"/>
  <c r="AS207" s="1"/>
  <c r="AS208" s="1"/>
  <c r="AS209" s="1"/>
  <c r="AS210" s="1"/>
  <c r="AS211" s="1"/>
  <c r="AS212" s="1"/>
  <c r="AS213" s="1"/>
  <c r="AS214" s="1"/>
  <c r="AS215" s="1"/>
  <c r="AS216" s="1"/>
  <c r="C109" i="1" s="1"/>
  <c r="AR195" i="2"/>
  <c r="AR196" s="1"/>
  <c r="AR197" s="1"/>
  <c r="AR198" s="1"/>
  <c r="AR199" s="1"/>
  <c r="AR200" s="1"/>
  <c r="AR201" s="1"/>
  <c r="AR202" s="1"/>
  <c r="AR203" s="1"/>
  <c r="AR204" s="1"/>
  <c r="AR205" s="1"/>
  <c r="AR206" s="1"/>
  <c r="AR207" s="1"/>
  <c r="AR208" s="1"/>
  <c r="AR209" s="1"/>
  <c r="AR210" s="1"/>
  <c r="AR211" s="1"/>
  <c r="AR212" s="1"/>
  <c r="AR213" s="1"/>
  <c r="AR214" s="1"/>
  <c r="AR215" s="1"/>
  <c r="AR216" s="1"/>
  <c r="C74" i="1" s="1"/>
  <c r="AA196" i="2"/>
  <c r="AA197" s="1"/>
  <c r="AA198" s="1"/>
  <c r="AA199" s="1"/>
  <c r="AA200" s="1"/>
  <c r="AA201" s="1"/>
  <c r="AA202" s="1"/>
  <c r="AA203" s="1"/>
  <c r="AA204" s="1"/>
  <c r="AA205" s="1"/>
  <c r="AA206" s="1"/>
  <c r="AA207" s="1"/>
  <c r="AA208" s="1"/>
  <c r="AA209" s="1"/>
  <c r="AA210" s="1"/>
  <c r="AA211" s="1"/>
  <c r="AA212" s="1"/>
  <c r="AA213" s="1"/>
  <c r="AA214" s="1"/>
  <c r="AA215" s="1"/>
  <c r="AA216" s="1"/>
  <c r="C107" i="1" s="1"/>
  <c r="AI195" i="2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3" s="1"/>
  <c r="AI214" s="1"/>
  <c r="AI215" s="1"/>
  <c r="AI216" s="1"/>
  <c r="C59" i="1" s="1"/>
  <c r="AH240" i="2"/>
  <c r="AJ217"/>
  <c r="AJ218" s="1"/>
  <c r="AJ219" s="1"/>
  <c r="AJ220" s="1"/>
  <c r="AJ221" s="1"/>
  <c r="AI217"/>
  <c r="AI218" s="1"/>
  <c r="AI219" s="1"/>
  <c r="AI220" s="1"/>
  <c r="AI221" s="1"/>
  <c r="R227"/>
  <c r="R228" s="1"/>
  <c r="R229" s="1"/>
  <c r="R230" s="1"/>
  <c r="R231" s="1"/>
  <c r="R232" s="1"/>
  <c r="R233" s="1"/>
  <c r="R234" s="1"/>
  <c r="R235" s="1"/>
  <c r="R236" s="1"/>
  <c r="R237" s="1"/>
  <c r="R238" s="1"/>
  <c r="C111" i="1" s="1"/>
  <c r="AJ195" i="2"/>
  <c r="AJ196" s="1"/>
  <c r="AJ197" s="1"/>
  <c r="AJ198" s="1"/>
  <c r="AJ199" s="1"/>
  <c r="AJ200" s="1"/>
  <c r="AJ201" s="1"/>
  <c r="AJ202" s="1"/>
  <c r="AJ203" s="1"/>
  <c r="AJ204" s="1"/>
  <c r="AJ205" s="1"/>
  <c r="AJ206" s="1"/>
  <c r="AJ207" s="1"/>
  <c r="AJ208" s="1"/>
  <c r="AJ209" s="1"/>
  <c r="AJ210" s="1"/>
  <c r="AJ211" s="1"/>
  <c r="AJ212" s="1"/>
  <c r="AJ213" s="1"/>
  <c r="AJ214" s="1"/>
  <c r="AJ215" s="1"/>
  <c r="AJ216" s="1"/>
  <c r="C108" i="1" s="1"/>
  <c r="AI261" i="2"/>
  <c r="AI262" s="1"/>
  <c r="AI263" s="1"/>
  <c r="AJ261"/>
  <c r="AJ262" s="1"/>
  <c r="AJ263" s="1"/>
  <c r="AI178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C58" i="1" s="1"/>
  <c r="Q227" i="2"/>
  <c r="Q228" s="1"/>
  <c r="Q229" s="1"/>
  <c r="Q230" s="1"/>
  <c r="Q231" s="1"/>
  <c r="Q232" s="1"/>
  <c r="Q233" s="1"/>
  <c r="Q234" s="1"/>
  <c r="Q235" s="1"/>
  <c r="Q236" s="1"/>
  <c r="Q237" s="1"/>
  <c r="Q238" s="1"/>
  <c r="C30" i="1" s="1"/>
  <c r="Z222" i="2"/>
  <c r="Z223" s="1"/>
  <c r="Z224" s="1"/>
  <c r="Z225" s="1"/>
  <c r="Z226" s="1"/>
  <c r="Z227" s="1"/>
  <c r="Z228" s="1"/>
  <c r="Z229" s="1"/>
  <c r="Z230" s="1"/>
  <c r="Z195"/>
  <c r="Z196" s="1"/>
  <c r="Z197" s="1"/>
  <c r="Z198" s="1"/>
  <c r="Z199" s="1"/>
  <c r="Z200" s="1"/>
  <c r="Z201" s="1"/>
  <c r="Z202" s="1"/>
  <c r="Z203" s="1"/>
  <c r="Z204" s="1"/>
  <c r="Z205" s="1"/>
  <c r="Z206" s="1"/>
  <c r="Z207" s="1"/>
  <c r="Z208" s="1"/>
  <c r="Z209" s="1"/>
  <c r="Z210" s="1"/>
  <c r="Z211" s="1"/>
  <c r="Z212" s="1"/>
  <c r="Z213" s="1"/>
  <c r="Z214" s="1"/>
  <c r="Z215" s="1"/>
  <c r="Z216" s="1"/>
  <c r="C44" i="1" s="1"/>
  <c r="Q239" i="2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C31" i="1" s="1"/>
  <c r="Q264" i="2"/>
  <c r="Q265" s="1"/>
  <c r="Q266" s="1"/>
  <c r="Q267" s="1"/>
  <c r="Q268" s="1"/>
  <c r="Q269" s="1"/>
  <c r="Q270" s="1"/>
  <c r="Z264"/>
  <c r="Z265" s="1"/>
  <c r="AR178"/>
  <c r="AR179" s="1"/>
  <c r="AR180" s="1"/>
  <c r="AR181" s="1"/>
  <c r="AR182" s="1"/>
  <c r="AR183" s="1"/>
  <c r="AR184" s="1"/>
  <c r="AR185" s="1"/>
  <c r="AR186" s="1"/>
  <c r="AR187" s="1"/>
  <c r="AR188" s="1"/>
  <c r="AR189" s="1"/>
  <c r="AR190" s="1"/>
  <c r="AR191" s="1"/>
  <c r="AR192" s="1"/>
  <c r="AR193" s="1"/>
  <c r="AR194" s="1"/>
  <c r="C73" i="1" s="1"/>
  <c r="AO266" i="2"/>
  <c r="AP222"/>
  <c r="AQ222" s="1"/>
  <c r="AO281"/>
  <c r="AP237"/>
  <c r="AQ237" s="1"/>
  <c r="AO299"/>
  <c r="AP255"/>
  <c r="AQ255" s="1"/>
  <c r="AO275"/>
  <c r="AP231"/>
  <c r="AQ231" s="1"/>
  <c r="AO291"/>
  <c r="AP247"/>
  <c r="AQ247" s="1"/>
  <c r="AO267"/>
  <c r="AP223"/>
  <c r="AQ223" s="1"/>
  <c r="AO345"/>
  <c r="AO389" s="1"/>
  <c r="AP301"/>
  <c r="AQ301" s="1"/>
  <c r="AO298"/>
  <c r="AP254"/>
  <c r="AQ254" s="1"/>
  <c r="AO273"/>
  <c r="AP229"/>
  <c r="AQ229" s="1"/>
  <c r="AO293"/>
  <c r="AP249"/>
  <c r="AQ249" s="1"/>
  <c r="AO334"/>
  <c r="AP290"/>
  <c r="AQ290" s="1"/>
  <c r="AO329"/>
  <c r="AO373" s="1"/>
  <c r="AP285"/>
  <c r="AQ285" s="1"/>
  <c r="AO283"/>
  <c r="AP239"/>
  <c r="AQ239" s="1"/>
  <c r="AO303"/>
  <c r="AP259"/>
  <c r="AQ259" s="1"/>
  <c r="AO277"/>
  <c r="AP233"/>
  <c r="AQ233" s="1"/>
  <c r="AO297"/>
  <c r="AP253"/>
  <c r="AQ253" s="1"/>
  <c r="AO269"/>
  <c r="AP225"/>
  <c r="AQ225" s="1"/>
  <c r="AO289"/>
  <c r="AP245"/>
  <c r="AQ245" s="1"/>
  <c r="AO279"/>
  <c r="AP235"/>
  <c r="AQ235" s="1"/>
  <c r="AO295"/>
  <c r="AP251"/>
  <c r="AQ251" s="1"/>
  <c r="AO271"/>
  <c r="AP227"/>
  <c r="AQ227" s="1"/>
  <c r="AO287"/>
  <c r="AP243"/>
  <c r="AF266"/>
  <c r="AG222"/>
  <c r="AH222" s="1"/>
  <c r="AF279"/>
  <c r="AG235"/>
  <c r="AH235" s="1"/>
  <c r="AF277"/>
  <c r="AG233"/>
  <c r="AH233" s="1"/>
  <c r="AF271"/>
  <c r="AG227"/>
  <c r="AH227" s="1"/>
  <c r="AF269"/>
  <c r="AG225"/>
  <c r="AH225" s="1"/>
  <c r="AF342"/>
  <c r="AG298"/>
  <c r="AH298" s="1"/>
  <c r="AF328"/>
  <c r="AF372" s="1"/>
  <c r="AG284"/>
  <c r="AH284" s="1"/>
  <c r="AF327"/>
  <c r="AF371" s="1"/>
  <c r="AG283"/>
  <c r="AH283" s="1"/>
  <c r="AF347"/>
  <c r="AF391" s="1"/>
  <c r="AG303"/>
  <c r="AH303" s="1"/>
  <c r="AF343"/>
  <c r="AG299"/>
  <c r="AH299" s="1"/>
  <c r="AF341"/>
  <c r="AG297"/>
  <c r="AH297" s="1"/>
  <c r="AF339"/>
  <c r="AG295"/>
  <c r="AH295" s="1"/>
  <c r="AF337"/>
  <c r="AG293"/>
  <c r="AH293" s="1"/>
  <c r="AF335"/>
  <c r="AG291"/>
  <c r="AH291" s="1"/>
  <c r="AF333"/>
  <c r="AG289"/>
  <c r="AH289" s="1"/>
  <c r="AF331"/>
  <c r="AF375" s="1"/>
  <c r="AG287"/>
  <c r="AH287" s="1"/>
  <c r="AF281"/>
  <c r="AG237"/>
  <c r="AH237" s="1"/>
  <c r="AF275"/>
  <c r="AG231"/>
  <c r="AH231" s="1"/>
  <c r="AF273"/>
  <c r="AG229"/>
  <c r="AH229" s="1"/>
  <c r="AF267"/>
  <c r="AG223"/>
  <c r="AH223" s="1"/>
  <c r="AF308"/>
  <c r="AG264"/>
  <c r="AH264" s="1"/>
  <c r="W345"/>
  <c r="W389" s="1"/>
  <c r="X301"/>
  <c r="Y301" s="1"/>
  <c r="W295"/>
  <c r="X251"/>
  <c r="Y251" s="1"/>
  <c r="W293"/>
  <c r="X249"/>
  <c r="Y249" s="1"/>
  <c r="W289"/>
  <c r="X245"/>
  <c r="Y245" s="1"/>
  <c r="W287"/>
  <c r="X243"/>
  <c r="Y243" s="1"/>
  <c r="W284"/>
  <c r="X240"/>
  <c r="Y240" s="1"/>
  <c r="W281"/>
  <c r="X237"/>
  <c r="Y237" s="1"/>
  <c r="W277"/>
  <c r="X233"/>
  <c r="Y233" s="1"/>
  <c r="W275"/>
  <c r="X231"/>
  <c r="Y231" s="1"/>
  <c r="AA231" s="1"/>
  <c r="AA232" s="1"/>
  <c r="AA233" s="1"/>
  <c r="AA234" s="1"/>
  <c r="AA235" s="1"/>
  <c r="AA236" s="1"/>
  <c r="W291"/>
  <c r="X247"/>
  <c r="Y247" s="1"/>
  <c r="W283"/>
  <c r="X239"/>
  <c r="Y239" s="1"/>
  <c r="AA239" s="1"/>
  <c r="W334"/>
  <c r="X290"/>
  <c r="Y290" s="1"/>
  <c r="W323"/>
  <c r="X279"/>
  <c r="Y279" s="1"/>
  <c r="W313"/>
  <c r="X269"/>
  <c r="Y269" s="1"/>
  <c r="W310"/>
  <c r="X266"/>
  <c r="Y266" s="1"/>
  <c r="AA266" s="1"/>
  <c r="W347"/>
  <c r="W391" s="1"/>
  <c r="X303"/>
  <c r="Y303" s="1"/>
  <c r="W329"/>
  <c r="W373" s="1"/>
  <c r="X285"/>
  <c r="Y285" s="1"/>
  <c r="W317"/>
  <c r="X273"/>
  <c r="Y273" s="1"/>
  <c r="W315"/>
  <c r="X271"/>
  <c r="Y271" s="1"/>
  <c r="W343"/>
  <c r="X299"/>
  <c r="Y299" s="1"/>
  <c r="W342"/>
  <c r="X298"/>
  <c r="Y298" s="1"/>
  <c r="W341"/>
  <c r="X297"/>
  <c r="Y297" s="1"/>
  <c r="W311"/>
  <c r="X267"/>
  <c r="Y267" s="1"/>
  <c r="Z187"/>
  <c r="Z188" s="1"/>
  <c r="Z189" s="1"/>
  <c r="Z190" s="1"/>
  <c r="Z191" s="1"/>
  <c r="Z192" s="1"/>
  <c r="Z193" s="1"/>
  <c r="Z194" s="1"/>
  <c r="C43" i="1" s="1"/>
  <c r="N342" i="2"/>
  <c r="O298"/>
  <c r="P298" s="1"/>
  <c r="N331"/>
  <c r="N375" s="1"/>
  <c r="O287"/>
  <c r="P287" s="1"/>
  <c r="N347"/>
  <c r="N391" s="1"/>
  <c r="O303"/>
  <c r="P303" s="1"/>
  <c r="N339"/>
  <c r="O295"/>
  <c r="P295" s="1"/>
  <c r="N328"/>
  <c r="N372" s="1"/>
  <c r="O284"/>
  <c r="P284" s="1"/>
  <c r="N323"/>
  <c r="O279"/>
  <c r="P279" s="1"/>
  <c r="N315"/>
  <c r="O271"/>
  <c r="P271" s="1"/>
  <c r="R271" s="1"/>
  <c r="R272" s="1"/>
  <c r="R273" s="1"/>
  <c r="R274" s="1"/>
  <c r="R275" s="1"/>
  <c r="R276" s="1"/>
  <c r="N343"/>
  <c r="O299"/>
  <c r="P299" s="1"/>
  <c r="N341"/>
  <c r="O297"/>
  <c r="P297" s="1"/>
  <c r="N337"/>
  <c r="O293"/>
  <c r="P293" s="1"/>
  <c r="N333"/>
  <c r="O289"/>
  <c r="P289" s="1"/>
  <c r="N335"/>
  <c r="O291"/>
  <c r="P291" s="1"/>
  <c r="N327"/>
  <c r="N371" s="1"/>
  <c r="O283"/>
  <c r="P283" s="1"/>
  <c r="R283" s="1"/>
  <c r="R284" s="1"/>
  <c r="R285" s="1"/>
  <c r="R286" s="1"/>
  <c r="N317"/>
  <c r="O273"/>
  <c r="P273" s="1"/>
  <c r="AR307" l="1"/>
  <c r="AR308" s="1"/>
  <c r="AR309" s="1"/>
  <c r="AA308"/>
  <c r="AA309" s="1"/>
  <c r="R311"/>
  <c r="R312" s="1"/>
  <c r="R313" s="1"/>
  <c r="R314" s="1"/>
  <c r="Z308"/>
  <c r="Z309" s="1"/>
  <c r="Q308"/>
  <c r="Q309" s="1"/>
  <c r="Q310" s="1"/>
  <c r="Q311" s="1"/>
  <c r="Q312" s="1"/>
  <c r="Q313" s="1"/>
  <c r="Q314" s="1"/>
  <c r="R287"/>
  <c r="R288" s="1"/>
  <c r="R289" s="1"/>
  <c r="R290" s="1"/>
  <c r="R291" s="1"/>
  <c r="R292" s="1"/>
  <c r="R277"/>
  <c r="R278" s="1"/>
  <c r="R279" s="1"/>
  <c r="R280" s="1"/>
  <c r="R281" s="1"/>
  <c r="R282" s="1"/>
  <c r="C121" i="1" s="1"/>
  <c r="AI306" i="2"/>
  <c r="AI307" s="1"/>
  <c r="AJ305"/>
  <c r="AJ306" s="1"/>
  <c r="AJ307" s="1"/>
  <c r="O317"/>
  <c r="P317" s="1"/>
  <c r="N361"/>
  <c r="O335"/>
  <c r="P335" s="1"/>
  <c r="N379"/>
  <c r="O337"/>
  <c r="P337" s="1"/>
  <c r="N381"/>
  <c r="O343"/>
  <c r="P343" s="1"/>
  <c r="N387"/>
  <c r="O323"/>
  <c r="P323" s="1"/>
  <c r="N367"/>
  <c r="O339"/>
  <c r="P339" s="1"/>
  <c r="N383"/>
  <c r="O375"/>
  <c r="P375" s="1"/>
  <c r="N419"/>
  <c r="AG404"/>
  <c r="AH404" s="1"/>
  <c r="AF448"/>
  <c r="AG448" s="1"/>
  <c r="AH448" s="1"/>
  <c r="AP349"/>
  <c r="AQ349" s="1"/>
  <c r="AR349" s="1"/>
  <c r="AO393"/>
  <c r="AO408"/>
  <c r="AP364"/>
  <c r="AQ364" s="1"/>
  <c r="AF422"/>
  <c r="AG378"/>
  <c r="AH378" s="1"/>
  <c r="AF394"/>
  <c r="AG350"/>
  <c r="AH350" s="1"/>
  <c r="W396"/>
  <c r="X352"/>
  <c r="Y352" s="1"/>
  <c r="N407"/>
  <c r="O363"/>
  <c r="P363" s="1"/>
  <c r="O352"/>
  <c r="P352" s="1"/>
  <c r="N396"/>
  <c r="O378"/>
  <c r="P378" s="1"/>
  <c r="N422"/>
  <c r="AO441"/>
  <c r="AP441" s="1"/>
  <c r="AQ441" s="1"/>
  <c r="AP397"/>
  <c r="AQ397" s="1"/>
  <c r="AF395"/>
  <c r="AG351"/>
  <c r="AH351" s="1"/>
  <c r="N398"/>
  <c r="O354"/>
  <c r="P354" s="1"/>
  <c r="O365"/>
  <c r="P365" s="1"/>
  <c r="N409"/>
  <c r="AA267"/>
  <c r="AA268" s="1"/>
  <c r="AA269" s="1"/>
  <c r="AA270" s="1"/>
  <c r="AA271" s="1"/>
  <c r="AA272" s="1"/>
  <c r="AA273" s="1"/>
  <c r="AA274" s="1"/>
  <c r="AA240"/>
  <c r="AA241" s="1"/>
  <c r="AA242" s="1"/>
  <c r="AA243" s="1"/>
  <c r="AA244" s="1"/>
  <c r="AA245" s="1"/>
  <c r="AA246" s="1"/>
  <c r="AA247" s="1"/>
  <c r="AA248" s="1"/>
  <c r="AA249" s="1"/>
  <c r="AA250" s="1"/>
  <c r="AA251" s="1"/>
  <c r="AA252" s="1"/>
  <c r="AA253" s="1"/>
  <c r="AA254" s="1"/>
  <c r="AA255" s="1"/>
  <c r="AA256" s="1"/>
  <c r="AA257" s="1"/>
  <c r="AA258" s="1"/>
  <c r="AA259" s="1"/>
  <c r="AA260" s="1"/>
  <c r="C117" i="1" s="1"/>
  <c r="AS305" i="2"/>
  <c r="AS306" s="1"/>
  <c r="AS307" s="1"/>
  <c r="AS308" s="1"/>
  <c r="AS309" s="1"/>
  <c r="Z351"/>
  <c r="Q351"/>
  <c r="Q352" s="1"/>
  <c r="Q353" s="1"/>
  <c r="Q354" s="1"/>
  <c r="X341"/>
  <c r="Y341" s="1"/>
  <c r="W385"/>
  <c r="X343"/>
  <c r="Y343" s="1"/>
  <c r="W387"/>
  <c r="X317"/>
  <c r="Y317" s="1"/>
  <c r="W361"/>
  <c r="W435"/>
  <c r="X391"/>
  <c r="Y391" s="1"/>
  <c r="X313"/>
  <c r="Y313" s="1"/>
  <c r="W357"/>
  <c r="X334"/>
  <c r="Y334" s="1"/>
  <c r="W378"/>
  <c r="AG308"/>
  <c r="AH308" s="1"/>
  <c r="AF352"/>
  <c r="AG333"/>
  <c r="AH333" s="1"/>
  <c r="AF377"/>
  <c r="AG337"/>
  <c r="AH337" s="1"/>
  <c r="AF381"/>
  <c r="AG341"/>
  <c r="AH341" s="1"/>
  <c r="AF385"/>
  <c r="AF435"/>
  <c r="AG391"/>
  <c r="AH391" s="1"/>
  <c r="AF416"/>
  <c r="AG372"/>
  <c r="AH372" s="1"/>
  <c r="AP334"/>
  <c r="AQ334" s="1"/>
  <c r="AO378"/>
  <c r="AP389"/>
  <c r="AQ389" s="1"/>
  <c r="AO433"/>
  <c r="W437"/>
  <c r="X437" s="1"/>
  <c r="Y437" s="1"/>
  <c r="X393"/>
  <c r="Y393" s="1"/>
  <c r="AO462"/>
  <c r="AP462" s="1"/>
  <c r="AQ462" s="1"/>
  <c r="AP418"/>
  <c r="AQ418" s="1"/>
  <c r="W439"/>
  <c r="X439" s="1"/>
  <c r="Y439" s="1"/>
  <c r="X395"/>
  <c r="Y395" s="1"/>
  <c r="X418"/>
  <c r="Y418" s="1"/>
  <c r="W462"/>
  <c r="X462" s="1"/>
  <c r="Y462" s="1"/>
  <c r="AO395"/>
  <c r="AP351"/>
  <c r="AQ351" s="1"/>
  <c r="AF461"/>
  <c r="AG461" s="1"/>
  <c r="AH461" s="1"/>
  <c r="AG417"/>
  <c r="AH417" s="1"/>
  <c r="AA237"/>
  <c r="AA238" s="1"/>
  <c r="C112" i="1" s="1"/>
  <c r="AP400" i="2"/>
  <c r="AQ400" s="1"/>
  <c r="AO444"/>
  <c r="AP444" s="1"/>
  <c r="AQ444" s="1"/>
  <c r="O426"/>
  <c r="P426" s="1"/>
  <c r="N470"/>
  <c r="O470" s="1"/>
  <c r="P470" s="1"/>
  <c r="AO426"/>
  <c r="AP382"/>
  <c r="AQ382" s="1"/>
  <c r="AF477"/>
  <c r="AG477" s="1"/>
  <c r="AH477" s="1"/>
  <c r="AG433"/>
  <c r="AH433" s="1"/>
  <c r="AG349"/>
  <c r="AH349" s="1"/>
  <c r="AI349" s="1"/>
  <c r="AI350" s="1"/>
  <c r="AI351" s="1"/>
  <c r="AF393"/>
  <c r="AF408"/>
  <c r="AG364"/>
  <c r="AH364" s="1"/>
  <c r="N399"/>
  <c r="O355"/>
  <c r="P355" s="1"/>
  <c r="O369"/>
  <c r="P369" s="1"/>
  <c r="N413"/>
  <c r="O433"/>
  <c r="P433" s="1"/>
  <c r="N477"/>
  <c r="O477" s="1"/>
  <c r="P477" s="1"/>
  <c r="AF441"/>
  <c r="AG441" s="1"/>
  <c r="AH441" s="1"/>
  <c r="AG397"/>
  <c r="AH397" s="1"/>
  <c r="W408"/>
  <c r="X364"/>
  <c r="Y364" s="1"/>
  <c r="O357"/>
  <c r="P357" s="1"/>
  <c r="N401"/>
  <c r="O417"/>
  <c r="P417" s="1"/>
  <c r="N461"/>
  <c r="O461" s="1"/>
  <c r="P461" s="1"/>
  <c r="N415"/>
  <c r="O371"/>
  <c r="P371" s="1"/>
  <c r="O333"/>
  <c r="P333" s="1"/>
  <c r="N377"/>
  <c r="O341"/>
  <c r="P341" s="1"/>
  <c r="N385"/>
  <c r="O315"/>
  <c r="P315" s="1"/>
  <c r="N359"/>
  <c r="O372"/>
  <c r="P372" s="1"/>
  <c r="N416"/>
  <c r="O391"/>
  <c r="P391" s="1"/>
  <c r="N435"/>
  <c r="O342"/>
  <c r="P342" s="1"/>
  <c r="N386"/>
  <c r="X311"/>
  <c r="Y311" s="1"/>
  <c r="W355"/>
  <c r="X342"/>
  <c r="Y342" s="1"/>
  <c r="W386"/>
  <c r="X315"/>
  <c r="Y315" s="1"/>
  <c r="W359"/>
  <c r="X373"/>
  <c r="Y373" s="1"/>
  <c r="W417"/>
  <c r="X310"/>
  <c r="Y310" s="1"/>
  <c r="AA310" s="1"/>
  <c r="AA311" s="1"/>
  <c r="AA312" s="1"/>
  <c r="AA313" s="1"/>
  <c r="AA314" s="1"/>
  <c r="AA315" s="1"/>
  <c r="AA316" s="1"/>
  <c r="AA317" s="1"/>
  <c r="AA318" s="1"/>
  <c r="W354"/>
  <c r="X323"/>
  <c r="Y323" s="1"/>
  <c r="W367"/>
  <c r="X389"/>
  <c r="Y389" s="1"/>
  <c r="W433"/>
  <c r="AF419"/>
  <c r="AG375"/>
  <c r="AH375" s="1"/>
  <c r="AG335"/>
  <c r="AH335" s="1"/>
  <c r="AF379"/>
  <c r="AG339"/>
  <c r="AH339" s="1"/>
  <c r="AF383"/>
  <c r="AG343"/>
  <c r="AH343" s="1"/>
  <c r="AF387"/>
  <c r="AF415"/>
  <c r="AG371"/>
  <c r="AH371" s="1"/>
  <c r="AG342"/>
  <c r="AH342" s="1"/>
  <c r="AF386"/>
  <c r="AP373"/>
  <c r="AQ373" s="1"/>
  <c r="AO417"/>
  <c r="AF444"/>
  <c r="AG444" s="1"/>
  <c r="AH444" s="1"/>
  <c r="AG400"/>
  <c r="AH400" s="1"/>
  <c r="AG426"/>
  <c r="AH426" s="1"/>
  <c r="AF470"/>
  <c r="AG470" s="1"/>
  <c r="AH470" s="1"/>
  <c r="W438"/>
  <c r="X438" s="1"/>
  <c r="Y438" s="1"/>
  <c r="X394"/>
  <c r="Y394" s="1"/>
  <c r="W464"/>
  <c r="X464" s="1"/>
  <c r="Y464" s="1"/>
  <c r="X420"/>
  <c r="Y420" s="1"/>
  <c r="O395"/>
  <c r="P395" s="1"/>
  <c r="N439"/>
  <c r="O439" s="1"/>
  <c r="P439" s="1"/>
  <c r="W426"/>
  <c r="X382"/>
  <c r="Y382" s="1"/>
  <c r="AO394"/>
  <c r="AP350"/>
  <c r="AQ350" s="1"/>
  <c r="AJ264"/>
  <c r="AJ265" s="1"/>
  <c r="AJ308"/>
  <c r="AJ309" s="1"/>
  <c r="AR261"/>
  <c r="AR262" s="1"/>
  <c r="AR263" s="1"/>
  <c r="AR264" s="1"/>
  <c r="AR265" s="1"/>
  <c r="R293"/>
  <c r="R294" s="1"/>
  <c r="R295" s="1"/>
  <c r="R296" s="1"/>
  <c r="R297" s="1"/>
  <c r="R298" s="1"/>
  <c r="R299" s="1"/>
  <c r="R300" s="1"/>
  <c r="R301" s="1"/>
  <c r="R302" s="1"/>
  <c r="R303" s="1"/>
  <c r="R304" s="1"/>
  <c r="C126" i="1" s="1"/>
  <c r="AQ243" i="2"/>
  <c r="AS217"/>
  <c r="AS218" s="1"/>
  <c r="AS219" s="1"/>
  <c r="AS220" s="1"/>
  <c r="AS221" s="1"/>
  <c r="AS222" s="1"/>
  <c r="AS223" s="1"/>
  <c r="AS224" s="1"/>
  <c r="AS225" s="1"/>
  <c r="AS226" s="1"/>
  <c r="AS227" s="1"/>
  <c r="AS228" s="1"/>
  <c r="AS229" s="1"/>
  <c r="AS230" s="1"/>
  <c r="AS231" s="1"/>
  <c r="AS232" s="1"/>
  <c r="AR217"/>
  <c r="AR218" s="1"/>
  <c r="AR219" s="1"/>
  <c r="AR220" s="1"/>
  <c r="AR221" s="1"/>
  <c r="AR222" s="1"/>
  <c r="AR223" s="1"/>
  <c r="AR224" s="1"/>
  <c r="AR225" s="1"/>
  <c r="AR226" s="1"/>
  <c r="AR227" s="1"/>
  <c r="AR228" s="1"/>
  <c r="AR229" s="1"/>
  <c r="AR230" s="1"/>
  <c r="AR231" s="1"/>
  <c r="AR232" s="1"/>
  <c r="AR233" s="1"/>
  <c r="AR234" s="1"/>
  <c r="AR235" s="1"/>
  <c r="AR236" s="1"/>
  <c r="AR237" s="1"/>
  <c r="AR238" s="1"/>
  <c r="C75" i="1" s="1"/>
  <c r="AJ222" i="2"/>
  <c r="AJ223" s="1"/>
  <c r="AJ224" s="1"/>
  <c r="AJ225" s="1"/>
  <c r="AJ226" s="1"/>
  <c r="AJ227" s="1"/>
  <c r="AJ228" s="1"/>
  <c r="AJ229" s="1"/>
  <c r="AJ230" s="1"/>
  <c r="AJ231" s="1"/>
  <c r="AJ232" s="1"/>
  <c r="AJ233" s="1"/>
  <c r="AJ234" s="1"/>
  <c r="AJ235" s="1"/>
  <c r="AJ236" s="1"/>
  <c r="AJ237" s="1"/>
  <c r="AJ238" s="1"/>
  <c r="C113" i="1" s="1"/>
  <c r="AS261" i="2"/>
  <c r="AS262" s="1"/>
  <c r="AS263" s="1"/>
  <c r="AS264" s="1"/>
  <c r="AS265" s="1"/>
  <c r="Z231"/>
  <c r="Z232" s="1"/>
  <c r="Z233" s="1"/>
  <c r="Z234" s="1"/>
  <c r="Z235" s="1"/>
  <c r="Z236" s="1"/>
  <c r="Z237" s="1"/>
  <c r="Z238" s="1"/>
  <c r="C45" i="1" s="1"/>
  <c r="AI264" i="2"/>
  <c r="AI265" s="1"/>
  <c r="Z266"/>
  <c r="Z267" s="1"/>
  <c r="Z268" s="1"/>
  <c r="Z269" s="1"/>
  <c r="Z270" s="1"/>
  <c r="Z271" s="1"/>
  <c r="Z272" s="1"/>
  <c r="Z273" s="1"/>
  <c r="Z274" s="1"/>
  <c r="Z239"/>
  <c r="Z240" s="1"/>
  <c r="Z241" s="1"/>
  <c r="Z242" s="1"/>
  <c r="Z243" s="1"/>
  <c r="Z244" s="1"/>
  <c r="Z245" s="1"/>
  <c r="Z246" s="1"/>
  <c r="Z247" s="1"/>
  <c r="Z248" s="1"/>
  <c r="Z249" s="1"/>
  <c r="Z250" s="1"/>
  <c r="Z251" s="1"/>
  <c r="Z252" s="1"/>
  <c r="Z253" s="1"/>
  <c r="Z254" s="1"/>
  <c r="Z255" s="1"/>
  <c r="Z256" s="1"/>
  <c r="Z257" s="1"/>
  <c r="Z258" s="1"/>
  <c r="Z259" s="1"/>
  <c r="Z260" s="1"/>
  <c r="C46" i="1" s="1"/>
  <c r="Q283" i="2"/>
  <c r="Q284" s="1"/>
  <c r="Q285" s="1"/>
  <c r="Q286" s="1"/>
  <c r="Q287" s="1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C33" i="1" s="1"/>
  <c r="Q271" i="2"/>
  <c r="Q272" s="1"/>
  <c r="Q273" s="1"/>
  <c r="Q274" s="1"/>
  <c r="Q275" s="1"/>
  <c r="Q276" s="1"/>
  <c r="Q277" s="1"/>
  <c r="Q278" s="1"/>
  <c r="Q279" s="1"/>
  <c r="Q280" s="1"/>
  <c r="Q281" s="1"/>
  <c r="Q282" s="1"/>
  <c r="C32" i="1" s="1"/>
  <c r="AI222" i="2"/>
  <c r="AI223" s="1"/>
  <c r="AI224" s="1"/>
  <c r="AI225" s="1"/>
  <c r="AI226" s="1"/>
  <c r="AI227" s="1"/>
  <c r="AI228" s="1"/>
  <c r="AI229" s="1"/>
  <c r="AI230" s="1"/>
  <c r="AI231" s="1"/>
  <c r="AI232" s="1"/>
  <c r="AI233" s="1"/>
  <c r="AI234" s="1"/>
  <c r="AI235" s="1"/>
  <c r="AI236" s="1"/>
  <c r="AI237" s="1"/>
  <c r="AI238" s="1"/>
  <c r="C60" i="1" s="1"/>
  <c r="AO331" i="2"/>
  <c r="AO375" s="1"/>
  <c r="AP287"/>
  <c r="AQ287" s="1"/>
  <c r="AO315"/>
  <c r="AP271"/>
  <c r="AQ271" s="1"/>
  <c r="AO339"/>
  <c r="AP295"/>
  <c r="AQ295" s="1"/>
  <c r="AO323"/>
  <c r="AP279"/>
  <c r="AQ279" s="1"/>
  <c r="AO333"/>
  <c r="AP289"/>
  <c r="AQ289" s="1"/>
  <c r="AO313"/>
  <c r="AP269"/>
  <c r="AQ269" s="1"/>
  <c r="AO341"/>
  <c r="AP297"/>
  <c r="AQ297" s="1"/>
  <c r="AO321"/>
  <c r="AP277"/>
  <c r="AQ277" s="1"/>
  <c r="AO347"/>
  <c r="AO391" s="1"/>
  <c r="AP303"/>
  <c r="AQ303" s="1"/>
  <c r="AO327"/>
  <c r="AO371" s="1"/>
  <c r="AP283"/>
  <c r="AQ283" s="1"/>
  <c r="AO337"/>
  <c r="AP293"/>
  <c r="AQ293" s="1"/>
  <c r="AO317"/>
  <c r="AP273"/>
  <c r="AQ273" s="1"/>
  <c r="AO342"/>
  <c r="AP298"/>
  <c r="AQ298" s="1"/>
  <c r="AO311"/>
  <c r="AP267"/>
  <c r="AQ267" s="1"/>
  <c r="AO335"/>
  <c r="AP291"/>
  <c r="AQ291" s="1"/>
  <c r="AO319"/>
  <c r="AP275"/>
  <c r="AQ275" s="1"/>
  <c r="AO343"/>
  <c r="AP299"/>
  <c r="AQ299" s="1"/>
  <c r="AO325"/>
  <c r="AP281"/>
  <c r="AQ281" s="1"/>
  <c r="AO310"/>
  <c r="AP266"/>
  <c r="AQ266" s="1"/>
  <c r="AF313"/>
  <c r="AG269"/>
  <c r="AH269" s="1"/>
  <c r="AF315"/>
  <c r="AG271"/>
  <c r="AH271" s="1"/>
  <c r="AF321"/>
  <c r="AG277"/>
  <c r="AH277" s="1"/>
  <c r="AF323"/>
  <c r="AG279"/>
  <c r="AF310"/>
  <c r="AG266"/>
  <c r="AH266" s="1"/>
  <c r="AF311"/>
  <c r="AG267"/>
  <c r="AH267" s="1"/>
  <c r="AF317"/>
  <c r="AG273"/>
  <c r="AH273" s="1"/>
  <c r="AF319"/>
  <c r="AG275"/>
  <c r="AH275" s="1"/>
  <c r="AF325"/>
  <c r="AG281"/>
  <c r="AH281" s="1"/>
  <c r="W327"/>
  <c r="W371" s="1"/>
  <c r="X283"/>
  <c r="Y283" s="1"/>
  <c r="AA283" s="1"/>
  <c r="W335"/>
  <c r="X291"/>
  <c r="Y291" s="1"/>
  <c r="W319"/>
  <c r="X275"/>
  <c r="Y275" s="1"/>
  <c r="AA275" s="1"/>
  <c r="AA276" s="1"/>
  <c r="W321"/>
  <c r="X277"/>
  <c r="Y277" s="1"/>
  <c r="W325"/>
  <c r="X281"/>
  <c r="Y281" s="1"/>
  <c r="W328"/>
  <c r="W372" s="1"/>
  <c r="X284"/>
  <c r="Y284" s="1"/>
  <c r="W331"/>
  <c r="W375" s="1"/>
  <c r="X287"/>
  <c r="Y287" s="1"/>
  <c r="W333"/>
  <c r="X289"/>
  <c r="Y289" s="1"/>
  <c r="W337"/>
  <c r="X293"/>
  <c r="Y293" s="1"/>
  <c r="W339"/>
  <c r="X295"/>
  <c r="Y295" s="1"/>
  <c r="R315" l="1"/>
  <c r="R316" s="1"/>
  <c r="R317" s="1"/>
  <c r="R318" s="1"/>
  <c r="R319" s="1"/>
  <c r="R320" s="1"/>
  <c r="R321" s="1"/>
  <c r="R322" s="1"/>
  <c r="R323" s="1"/>
  <c r="R324" s="1"/>
  <c r="R325" s="1"/>
  <c r="R326" s="1"/>
  <c r="C131" i="1" s="1"/>
  <c r="Q315" i="2"/>
  <c r="Q316" s="1"/>
  <c r="Q317" s="1"/>
  <c r="Q318" s="1"/>
  <c r="Q319" s="1"/>
  <c r="Q320" s="1"/>
  <c r="Q321" s="1"/>
  <c r="Q322" s="1"/>
  <c r="Q323" s="1"/>
  <c r="Q324" s="1"/>
  <c r="Q325" s="1"/>
  <c r="Q326" s="1"/>
  <c r="C34" i="1" s="1"/>
  <c r="AI308" i="2"/>
  <c r="AI309" s="1"/>
  <c r="AS233"/>
  <c r="AS234" s="1"/>
  <c r="AS235" s="1"/>
  <c r="AS236" s="1"/>
  <c r="AS237" s="1"/>
  <c r="AS238" s="1"/>
  <c r="C114" i="1" s="1"/>
  <c r="Z352" i="2"/>
  <c r="Z353" s="1"/>
  <c r="X426"/>
  <c r="Y426" s="1"/>
  <c r="W470"/>
  <c r="X470" s="1"/>
  <c r="Y470" s="1"/>
  <c r="AF459"/>
  <c r="AG459" s="1"/>
  <c r="AH459" s="1"/>
  <c r="AG415"/>
  <c r="AH415" s="1"/>
  <c r="AF463"/>
  <c r="AG463" s="1"/>
  <c r="AH463" s="1"/>
  <c r="AG419"/>
  <c r="AH419" s="1"/>
  <c r="O415"/>
  <c r="P415" s="1"/>
  <c r="N459"/>
  <c r="O459" s="1"/>
  <c r="P459" s="1"/>
  <c r="AG408"/>
  <c r="AH408" s="1"/>
  <c r="AF452"/>
  <c r="AG452" s="1"/>
  <c r="AH452" s="1"/>
  <c r="AO477"/>
  <c r="AP477" s="1"/>
  <c r="AQ477" s="1"/>
  <c r="AP433"/>
  <c r="AQ433" s="1"/>
  <c r="AG385"/>
  <c r="AH385" s="1"/>
  <c r="AF429"/>
  <c r="AG377"/>
  <c r="AH377" s="1"/>
  <c r="AF421"/>
  <c r="W422"/>
  <c r="X378"/>
  <c r="Y378" s="1"/>
  <c r="W431"/>
  <c r="X387"/>
  <c r="Y387" s="1"/>
  <c r="O398"/>
  <c r="P398" s="1"/>
  <c r="N442"/>
  <c r="O442" s="1"/>
  <c r="P442" s="1"/>
  <c r="W440"/>
  <c r="X440" s="1"/>
  <c r="Y440" s="1"/>
  <c r="X396"/>
  <c r="Y396" s="1"/>
  <c r="AF466"/>
  <c r="AG466" s="1"/>
  <c r="AH466" s="1"/>
  <c r="AG422"/>
  <c r="AH422" s="1"/>
  <c r="Q355"/>
  <c r="Q356" s="1"/>
  <c r="Q357" s="1"/>
  <c r="Q358" s="1"/>
  <c r="AR350"/>
  <c r="AR351" s="1"/>
  <c r="AR352" s="1"/>
  <c r="AR353" s="1"/>
  <c r="X339"/>
  <c r="Y339" s="1"/>
  <c r="W383"/>
  <c r="X333"/>
  <c r="W377"/>
  <c r="W416"/>
  <c r="X372"/>
  <c r="Y372" s="1"/>
  <c r="X321"/>
  <c r="Y321" s="1"/>
  <c r="W365"/>
  <c r="X335"/>
  <c r="Y335" s="1"/>
  <c r="W379"/>
  <c r="AG325"/>
  <c r="AH325" s="1"/>
  <c r="AF369"/>
  <c r="AG317"/>
  <c r="AH317" s="1"/>
  <c r="AF361"/>
  <c r="AG310"/>
  <c r="AH310" s="1"/>
  <c r="AF354"/>
  <c r="AG321"/>
  <c r="AH321" s="1"/>
  <c r="AF365"/>
  <c r="AG313"/>
  <c r="AH313" s="1"/>
  <c r="AF357"/>
  <c r="AP325"/>
  <c r="AQ325" s="1"/>
  <c r="AO369"/>
  <c r="AP319"/>
  <c r="AQ319" s="1"/>
  <c r="AO363"/>
  <c r="AP311"/>
  <c r="AQ311" s="1"/>
  <c r="AO355"/>
  <c r="AP317"/>
  <c r="AQ317" s="1"/>
  <c r="AO361"/>
  <c r="AO415"/>
  <c r="AP371"/>
  <c r="AQ371" s="1"/>
  <c r="AP321"/>
  <c r="AQ321" s="1"/>
  <c r="AO365"/>
  <c r="AP313"/>
  <c r="AQ313" s="1"/>
  <c r="AO357"/>
  <c r="AP323"/>
  <c r="AQ323" s="1"/>
  <c r="AO367"/>
  <c r="AP315"/>
  <c r="AQ315" s="1"/>
  <c r="AO359"/>
  <c r="AO461"/>
  <c r="AP461" s="1"/>
  <c r="AQ461" s="1"/>
  <c r="AP417"/>
  <c r="AQ417" s="1"/>
  <c r="AF427"/>
  <c r="AG383"/>
  <c r="AH383" s="1"/>
  <c r="W411"/>
  <c r="X367"/>
  <c r="Y367" s="1"/>
  <c r="W461"/>
  <c r="X461" s="1"/>
  <c r="Y461" s="1"/>
  <c r="X417"/>
  <c r="Y417" s="1"/>
  <c r="W430"/>
  <c r="X386"/>
  <c r="Y386" s="1"/>
  <c r="N430"/>
  <c r="O386"/>
  <c r="P386" s="1"/>
  <c r="O416"/>
  <c r="P416" s="1"/>
  <c r="N460"/>
  <c r="O460" s="1"/>
  <c r="P460" s="1"/>
  <c r="O385"/>
  <c r="P385" s="1"/>
  <c r="N429"/>
  <c r="O401"/>
  <c r="P401" s="1"/>
  <c r="N445"/>
  <c r="O445" s="1"/>
  <c r="P445" s="1"/>
  <c r="O413"/>
  <c r="P413" s="1"/>
  <c r="N457"/>
  <c r="O457" s="1"/>
  <c r="P457" s="1"/>
  <c r="AO439"/>
  <c r="AP439" s="1"/>
  <c r="AQ439" s="1"/>
  <c r="AP395"/>
  <c r="AQ395" s="1"/>
  <c r="AG435"/>
  <c r="AH435" s="1"/>
  <c r="AF479"/>
  <c r="AG479" s="1"/>
  <c r="AH479" s="1"/>
  <c r="O396"/>
  <c r="P396" s="1"/>
  <c r="N440"/>
  <c r="O440" s="1"/>
  <c r="P440" s="1"/>
  <c r="AO437"/>
  <c r="AP437" s="1"/>
  <c r="AQ437" s="1"/>
  <c r="AP393"/>
  <c r="AQ393" s="1"/>
  <c r="N463"/>
  <c r="O463" s="1"/>
  <c r="P463" s="1"/>
  <c r="O419"/>
  <c r="P419" s="1"/>
  <c r="N411"/>
  <c r="O367"/>
  <c r="P367" s="1"/>
  <c r="O381"/>
  <c r="P381" s="1"/>
  <c r="N425"/>
  <c r="O361"/>
  <c r="P361" s="1"/>
  <c r="N405"/>
  <c r="AA277"/>
  <c r="AA278" s="1"/>
  <c r="AA279" s="1"/>
  <c r="AA280" s="1"/>
  <c r="AA281" s="1"/>
  <c r="AA282" s="1"/>
  <c r="C122" i="1" s="1"/>
  <c r="W452" i="2"/>
  <c r="X452" s="1"/>
  <c r="Y452" s="1"/>
  <c r="X408"/>
  <c r="Y408" s="1"/>
  <c r="O399"/>
  <c r="P399" s="1"/>
  <c r="N443"/>
  <c r="O443" s="1"/>
  <c r="P443" s="1"/>
  <c r="AO470"/>
  <c r="AP470" s="1"/>
  <c r="AQ470" s="1"/>
  <c r="AP426"/>
  <c r="AQ426" s="1"/>
  <c r="AO422"/>
  <c r="AP378"/>
  <c r="AQ378" s="1"/>
  <c r="AG381"/>
  <c r="AH381" s="1"/>
  <c r="AF425"/>
  <c r="AF396"/>
  <c r="AG352"/>
  <c r="AH352" s="1"/>
  <c r="AI352" s="1"/>
  <c r="AI353" s="1"/>
  <c r="X357"/>
  <c r="Y357" s="1"/>
  <c r="W401"/>
  <c r="X361"/>
  <c r="Y361" s="1"/>
  <c r="W405"/>
  <c r="X385"/>
  <c r="Y385" s="1"/>
  <c r="W429"/>
  <c r="AG395"/>
  <c r="AH395" s="1"/>
  <c r="AF439"/>
  <c r="AG439" s="1"/>
  <c r="AH439" s="1"/>
  <c r="O407"/>
  <c r="P407" s="1"/>
  <c r="N451"/>
  <c r="O451" s="1"/>
  <c r="P451" s="1"/>
  <c r="AG394"/>
  <c r="AH394" s="1"/>
  <c r="AF438"/>
  <c r="AG438" s="1"/>
  <c r="AH438" s="1"/>
  <c r="AP408"/>
  <c r="AQ408" s="1"/>
  <c r="AO452"/>
  <c r="AP452" s="1"/>
  <c r="AQ452" s="1"/>
  <c r="AP394"/>
  <c r="AQ394" s="1"/>
  <c r="AO438"/>
  <c r="AP438" s="1"/>
  <c r="AQ438" s="1"/>
  <c r="X337"/>
  <c r="Y337" s="1"/>
  <c r="W381"/>
  <c r="W419"/>
  <c r="X375"/>
  <c r="Y375" s="1"/>
  <c r="X325"/>
  <c r="Y325" s="1"/>
  <c r="W369"/>
  <c r="X319"/>
  <c r="Y319" s="1"/>
  <c r="AA319" s="1"/>
  <c r="AA320" s="1"/>
  <c r="AA321" s="1"/>
  <c r="AA322" s="1"/>
  <c r="AA323" s="1"/>
  <c r="AA324" s="1"/>
  <c r="AA325" s="1"/>
  <c r="AA326" s="1"/>
  <c r="C132" i="1" s="1"/>
  <c r="W363" i="2"/>
  <c r="W415"/>
  <c r="X371"/>
  <c r="Y371" s="1"/>
  <c r="AG319"/>
  <c r="AH319" s="1"/>
  <c r="AF363"/>
  <c r="AG311"/>
  <c r="AH311" s="1"/>
  <c r="AF355"/>
  <c r="AG323"/>
  <c r="AH323" s="1"/>
  <c r="AF367"/>
  <c r="AG315"/>
  <c r="AH315" s="1"/>
  <c r="AF359"/>
  <c r="AP310"/>
  <c r="AQ310" s="1"/>
  <c r="AS310" s="1"/>
  <c r="AO354"/>
  <c r="AP343"/>
  <c r="AQ343" s="1"/>
  <c r="AO387"/>
  <c r="AP335"/>
  <c r="AQ335" s="1"/>
  <c r="AO379"/>
  <c r="AP342"/>
  <c r="AQ342" s="1"/>
  <c r="AO386"/>
  <c r="AP337"/>
  <c r="AQ337" s="1"/>
  <c r="AO381"/>
  <c r="AO435"/>
  <c r="AP391"/>
  <c r="AQ391" s="1"/>
  <c r="AP341"/>
  <c r="AQ341" s="1"/>
  <c r="AO385"/>
  <c r="AP333"/>
  <c r="AQ333" s="1"/>
  <c r="AO377"/>
  <c r="AP339"/>
  <c r="AQ339" s="1"/>
  <c r="AO383"/>
  <c r="AO419"/>
  <c r="AP375"/>
  <c r="AQ375" s="1"/>
  <c r="AF430"/>
  <c r="AG386"/>
  <c r="AH386" s="1"/>
  <c r="AF431"/>
  <c r="AG387"/>
  <c r="AH387" s="1"/>
  <c r="AF423"/>
  <c r="AG379"/>
  <c r="AH379" s="1"/>
  <c r="W477"/>
  <c r="X477" s="1"/>
  <c r="Y477" s="1"/>
  <c r="X433"/>
  <c r="Y433" s="1"/>
  <c r="W398"/>
  <c r="X354"/>
  <c r="Y354" s="1"/>
  <c r="W403"/>
  <c r="X359"/>
  <c r="Y359" s="1"/>
  <c r="W399"/>
  <c r="X355"/>
  <c r="Y355" s="1"/>
  <c r="O435"/>
  <c r="P435" s="1"/>
  <c r="N479"/>
  <c r="O479" s="1"/>
  <c r="P479" s="1"/>
  <c r="O359"/>
  <c r="P359" s="1"/>
  <c r="N403"/>
  <c r="O377"/>
  <c r="P377" s="1"/>
  <c r="N421"/>
  <c r="AF437"/>
  <c r="AG437" s="1"/>
  <c r="AH437" s="1"/>
  <c r="AG393"/>
  <c r="AH393" s="1"/>
  <c r="AG416"/>
  <c r="AH416" s="1"/>
  <c r="AF460"/>
  <c r="AG460" s="1"/>
  <c r="AH460" s="1"/>
  <c r="W479"/>
  <c r="X479" s="1"/>
  <c r="Y479" s="1"/>
  <c r="X435"/>
  <c r="Y435" s="1"/>
  <c r="O409"/>
  <c r="P409" s="1"/>
  <c r="N453"/>
  <c r="O453" s="1"/>
  <c r="P453" s="1"/>
  <c r="N466"/>
  <c r="O466" s="1"/>
  <c r="P466" s="1"/>
  <c r="O422"/>
  <c r="P422" s="1"/>
  <c r="N427"/>
  <c r="O383"/>
  <c r="P383" s="1"/>
  <c r="N431"/>
  <c r="O387"/>
  <c r="P387" s="1"/>
  <c r="N423"/>
  <c r="O379"/>
  <c r="P379" s="1"/>
  <c r="Z310"/>
  <c r="Z311" s="1"/>
  <c r="Z312" s="1"/>
  <c r="Z313" s="1"/>
  <c r="Z314" s="1"/>
  <c r="Z315" s="1"/>
  <c r="Z316" s="1"/>
  <c r="Z317" s="1"/>
  <c r="Z318" s="1"/>
  <c r="Z319" s="1"/>
  <c r="Z320" s="1"/>
  <c r="Z321" s="1"/>
  <c r="Z322" s="1"/>
  <c r="Z323" s="1"/>
  <c r="Z324" s="1"/>
  <c r="Z354"/>
  <c r="Z355" s="1"/>
  <c r="Z356" s="1"/>
  <c r="Z357" s="1"/>
  <c r="Z358" s="1"/>
  <c r="AS266"/>
  <c r="AS267" s="1"/>
  <c r="AS268" s="1"/>
  <c r="AS269" s="1"/>
  <c r="AS270" s="1"/>
  <c r="AS271" s="1"/>
  <c r="AS272" s="1"/>
  <c r="AS273" s="1"/>
  <c r="AS274" s="1"/>
  <c r="AS275" s="1"/>
  <c r="AS276" s="1"/>
  <c r="AS277" s="1"/>
  <c r="AS278" s="1"/>
  <c r="AS279" s="1"/>
  <c r="AS280" s="1"/>
  <c r="AS281" s="1"/>
  <c r="AS282" s="1"/>
  <c r="C124" i="1" s="1"/>
  <c r="AJ266" i="2"/>
  <c r="AJ267" s="1"/>
  <c r="AJ268" s="1"/>
  <c r="AJ269" s="1"/>
  <c r="AJ270" s="1"/>
  <c r="AJ271" s="1"/>
  <c r="AJ272" s="1"/>
  <c r="AJ273" s="1"/>
  <c r="AJ274" s="1"/>
  <c r="AJ275" s="1"/>
  <c r="AJ276" s="1"/>
  <c r="AJ277" s="1"/>
  <c r="AJ278" s="1"/>
  <c r="AJ279" s="1"/>
  <c r="AJ280" s="1"/>
  <c r="AJ281" s="1"/>
  <c r="AJ282" s="1"/>
  <c r="C123" i="1" s="1"/>
  <c r="AH279" i="2"/>
  <c r="AJ239"/>
  <c r="AJ240" s="1"/>
  <c r="AJ241" s="1"/>
  <c r="AJ242" s="1"/>
  <c r="AJ243" s="1"/>
  <c r="AJ244" s="1"/>
  <c r="AJ245" s="1"/>
  <c r="AJ246" s="1"/>
  <c r="AJ247" s="1"/>
  <c r="AJ248" s="1"/>
  <c r="AJ249" s="1"/>
  <c r="AJ250" s="1"/>
  <c r="AJ251" s="1"/>
  <c r="AJ252" s="1"/>
  <c r="AJ253" s="1"/>
  <c r="AJ254" s="1"/>
  <c r="AJ255" s="1"/>
  <c r="AJ256" s="1"/>
  <c r="AJ257" s="1"/>
  <c r="AJ258" s="1"/>
  <c r="AJ259" s="1"/>
  <c r="AJ260" s="1"/>
  <c r="C118" i="1" s="1"/>
  <c r="AI239" i="2"/>
  <c r="AI240" s="1"/>
  <c r="AI241" s="1"/>
  <c r="AI242" s="1"/>
  <c r="AI243" s="1"/>
  <c r="AI244" s="1"/>
  <c r="AI245" s="1"/>
  <c r="AI246" s="1"/>
  <c r="AI247" s="1"/>
  <c r="AI248" s="1"/>
  <c r="AI249" s="1"/>
  <c r="AI250" s="1"/>
  <c r="AI251" s="1"/>
  <c r="AI252" s="1"/>
  <c r="AI253" s="1"/>
  <c r="AI254" s="1"/>
  <c r="AI255" s="1"/>
  <c r="AI256" s="1"/>
  <c r="AI257" s="1"/>
  <c r="AI258" s="1"/>
  <c r="AI259" s="1"/>
  <c r="AI260" s="1"/>
  <c r="C61" i="1" s="1"/>
  <c r="AA284" i="2"/>
  <c r="AA285" s="1"/>
  <c r="AA286" s="1"/>
  <c r="AA287" s="1"/>
  <c r="AA288" s="1"/>
  <c r="AA289" s="1"/>
  <c r="AA290" s="1"/>
  <c r="AA291" s="1"/>
  <c r="AA292" s="1"/>
  <c r="AA293" s="1"/>
  <c r="AA294" s="1"/>
  <c r="AA295" s="1"/>
  <c r="AA296" s="1"/>
  <c r="AA297" s="1"/>
  <c r="AA298" s="1"/>
  <c r="AA299" s="1"/>
  <c r="AA300" s="1"/>
  <c r="AA301" s="1"/>
  <c r="AA302" s="1"/>
  <c r="AA303" s="1"/>
  <c r="AA304" s="1"/>
  <c r="C127" i="1" s="1"/>
  <c r="AJ310" i="2"/>
  <c r="Q333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C35" i="1" s="1"/>
  <c r="R333" i="2"/>
  <c r="R334" s="1"/>
  <c r="R335" s="1"/>
  <c r="R336" s="1"/>
  <c r="R337" s="1"/>
  <c r="R338" s="1"/>
  <c r="R339" s="1"/>
  <c r="R340" s="1"/>
  <c r="R341" s="1"/>
  <c r="R342" s="1"/>
  <c r="R343" s="1"/>
  <c r="R344" s="1"/>
  <c r="R345" s="1"/>
  <c r="R346" s="1"/>
  <c r="R347" s="1"/>
  <c r="R348" s="1"/>
  <c r="AS239"/>
  <c r="AS240" s="1"/>
  <c r="AS241" s="1"/>
  <c r="AS242" s="1"/>
  <c r="AS243" s="1"/>
  <c r="AS244" s="1"/>
  <c r="AS245" s="1"/>
  <c r="AS246" s="1"/>
  <c r="AS247" s="1"/>
  <c r="AS248" s="1"/>
  <c r="AS249" s="1"/>
  <c r="AS250" s="1"/>
  <c r="AS251" s="1"/>
  <c r="AS252" s="1"/>
  <c r="AS253" s="1"/>
  <c r="AS254" s="1"/>
  <c r="AS255" s="1"/>
  <c r="AS256" s="1"/>
  <c r="AS257" s="1"/>
  <c r="AS258" s="1"/>
  <c r="AS259" s="1"/>
  <c r="AS260" s="1"/>
  <c r="C119" i="1" s="1"/>
  <c r="AI333" i="2"/>
  <c r="AI334" s="1"/>
  <c r="AI335" s="1"/>
  <c r="AI336" s="1"/>
  <c r="AI337" s="1"/>
  <c r="AI338" s="1"/>
  <c r="AI339" s="1"/>
  <c r="AI340" s="1"/>
  <c r="AI341" s="1"/>
  <c r="AI342" s="1"/>
  <c r="AI343" s="1"/>
  <c r="AI344" s="1"/>
  <c r="AI345" s="1"/>
  <c r="AI346" s="1"/>
  <c r="AI347" s="1"/>
  <c r="AI348" s="1"/>
  <c r="C65" i="1" s="1"/>
  <c r="AJ333" i="2"/>
  <c r="AJ334" s="1"/>
  <c r="AJ335" s="1"/>
  <c r="AJ336" s="1"/>
  <c r="AJ337" s="1"/>
  <c r="AJ338" s="1"/>
  <c r="AJ339" s="1"/>
  <c r="AJ340" s="1"/>
  <c r="AJ341" s="1"/>
  <c r="AJ342" s="1"/>
  <c r="AJ343" s="1"/>
  <c r="AJ344" s="1"/>
  <c r="AJ345" s="1"/>
  <c r="AJ346" s="1"/>
  <c r="AJ347" s="1"/>
  <c r="AJ348" s="1"/>
  <c r="AR239"/>
  <c r="AR240" s="1"/>
  <c r="AR241" s="1"/>
  <c r="AR242" s="1"/>
  <c r="AR243" s="1"/>
  <c r="AR244" s="1"/>
  <c r="AR245" s="1"/>
  <c r="AR246" s="1"/>
  <c r="AR247" s="1"/>
  <c r="AR248" s="1"/>
  <c r="AR249" s="1"/>
  <c r="AR250" s="1"/>
  <c r="AR251" s="1"/>
  <c r="AR252" s="1"/>
  <c r="AR253" s="1"/>
  <c r="AR254" s="1"/>
  <c r="AR255" s="1"/>
  <c r="AR256" s="1"/>
  <c r="AR257" s="1"/>
  <c r="AR258" s="1"/>
  <c r="AR259" s="1"/>
  <c r="AR260" s="1"/>
  <c r="C76" i="1" s="1"/>
  <c r="Y333" i="2"/>
  <c r="Z283"/>
  <c r="Z284" s="1"/>
  <c r="Z285" s="1"/>
  <c r="Z286" s="1"/>
  <c r="Z287" s="1"/>
  <c r="Z288" s="1"/>
  <c r="Z289" s="1"/>
  <c r="Z290" s="1"/>
  <c r="Z291" s="1"/>
  <c r="Z292" s="1"/>
  <c r="Z293" s="1"/>
  <c r="Z294" s="1"/>
  <c r="Z295" s="1"/>
  <c r="Z296" s="1"/>
  <c r="Z297" s="1"/>
  <c r="Z298" s="1"/>
  <c r="Z299" s="1"/>
  <c r="Z300" s="1"/>
  <c r="Z301" s="1"/>
  <c r="Z302" s="1"/>
  <c r="Z303" s="1"/>
  <c r="Z304" s="1"/>
  <c r="C48" i="1" s="1"/>
  <c r="AI266" i="2"/>
  <c r="AI267" s="1"/>
  <c r="AI268" s="1"/>
  <c r="AI269" s="1"/>
  <c r="AI270" s="1"/>
  <c r="AI271" s="1"/>
  <c r="AI272" s="1"/>
  <c r="AI273" s="1"/>
  <c r="AI274" s="1"/>
  <c r="AI275" s="1"/>
  <c r="AI276" s="1"/>
  <c r="AI277" s="1"/>
  <c r="AI278" s="1"/>
  <c r="AR266"/>
  <c r="AR267" s="1"/>
  <c r="AR268" s="1"/>
  <c r="AR269" s="1"/>
  <c r="AR270" s="1"/>
  <c r="AR271" s="1"/>
  <c r="AR272" s="1"/>
  <c r="AR273" s="1"/>
  <c r="AR274" s="1"/>
  <c r="AR275" s="1"/>
  <c r="AR276" s="1"/>
  <c r="AR277" s="1"/>
  <c r="AR278" s="1"/>
  <c r="AR279" s="1"/>
  <c r="AR280" s="1"/>
  <c r="AR281" s="1"/>
  <c r="AR282" s="1"/>
  <c r="C77" i="1" s="1"/>
  <c r="Z275" i="2"/>
  <c r="Z276" s="1"/>
  <c r="Z277" s="1"/>
  <c r="Z278" s="1"/>
  <c r="Z279" s="1"/>
  <c r="Z280" s="1"/>
  <c r="Z281" s="1"/>
  <c r="Z282" s="1"/>
  <c r="C47" i="1" s="1"/>
  <c r="AJ311" i="2" l="1"/>
  <c r="AJ312" s="1"/>
  <c r="AJ313" s="1"/>
  <c r="AJ314" s="1"/>
  <c r="AJ315" s="1"/>
  <c r="AJ316" s="1"/>
  <c r="AJ317" s="1"/>
  <c r="AJ318" s="1"/>
  <c r="AJ319" s="1"/>
  <c r="AJ320" s="1"/>
  <c r="AJ321" s="1"/>
  <c r="AJ322" s="1"/>
  <c r="AJ323" s="1"/>
  <c r="AJ324" s="1"/>
  <c r="AJ325" s="1"/>
  <c r="AJ326" s="1"/>
  <c r="C133" i="1" s="1"/>
  <c r="Z325" i="2"/>
  <c r="Z326" s="1"/>
  <c r="C49" i="1" s="1"/>
  <c r="AS283" i="2"/>
  <c r="AS284" s="1"/>
  <c r="AS285" s="1"/>
  <c r="AS286" s="1"/>
  <c r="AS287" s="1"/>
  <c r="AS288" s="1"/>
  <c r="AS289" s="1"/>
  <c r="AS290" s="1"/>
  <c r="AS291" s="1"/>
  <c r="AS292" s="1"/>
  <c r="AS293" s="1"/>
  <c r="AS294" s="1"/>
  <c r="AS295" s="1"/>
  <c r="AS296" s="1"/>
  <c r="AS297" s="1"/>
  <c r="AS298" s="1"/>
  <c r="AS299" s="1"/>
  <c r="AS300" s="1"/>
  <c r="AS301" s="1"/>
  <c r="AS302" s="1"/>
  <c r="AS303" s="1"/>
  <c r="AS304" s="1"/>
  <c r="C129" i="1" s="1"/>
  <c r="AI310" i="2"/>
  <c r="AI311" s="1"/>
  <c r="AI312" s="1"/>
  <c r="AI313" s="1"/>
  <c r="AI314" s="1"/>
  <c r="AI315" s="1"/>
  <c r="AI316" s="1"/>
  <c r="AI317" s="1"/>
  <c r="AI318" s="1"/>
  <c r="AI319" s="1"/>
  <c r="AI320" s="1"/>
  <c r="AI321" s="1"/>
  <c r="AI322" s="1"/>
  <c r="AI323" s="1"/>
  <c r="AI324" s="1"/>
  <c r="AI325" s="1"/>
  <c r="AI326" s="1"/>
  <c r="C64" i="1" s="1"/>
  <c r="AR310" i="2"/>
  <c r="AR311" s="1"/>
  <c r="AR312" s="1"/>
  <c r="AR313" s="1"/>
  <c r="AR314" s="1"/>
  <c r="AR315" s="1"/>
  <c r="AR316" s="1"/>
  <c r="AR317" s="1"/>
  <c r="AR318" s="1"/>
  <c r="AR319" s="1"/>
  <c r="AR320" s="1"/>
  <c r="AR321" s="1"/>
  <c r="AR322" s="1"/>
  <c r="AR323" s="1"/>
  <c r="AR324" s="1"/>
  <c r="AR325" s="1"/>
  <c r="AR326" s="1"/>
  <c r="C79" i="1" s="1"/>
  <c r="AS311" i="2"/>
  <c r="AS312" s="1"/>
  <c r="AS313" s="1"/>
  <c r="AS314" s="1"/>
  <c r="AS315" s="1"/>
  <c r="AS316" s="1"/>
  <c r="AS317" s="1"/>
  <c r="AS318" s="1"/>
  <c r="AS319" s="1"/>
  <c r="AS320" s="1"/>
  <c r="AS321" s="1"/>
  <c r="AS322" s="1"/>
  <c r="AS323" s="1"/>
  <c r="AS324" s="1"/>
  <c r="AS325" s="1"/>
  <c r="AS326" s="1"/>
  <c r="C134" i="1" s="1"/>
  <c r="Z359" i="2"/>
  <c r="Z360" s="1"/>
  <c r="Z361" s="1"/>
  <c r="Z362" s="1"/>
  <c r="O423"/>
  <c r="P423" s="1"/>
  <c r="N467"/>
  <c r="O467" s="1"/>
  <c r="P467" s="1"/>
  <c r="O427"/>
  <c r="P427" s="1"/>
  <c r="N471"/>
  <c r="O471" s="1"/>
  <c r="P471" s="1"/>
  <c r="W447"/>
  <c r="X447" s="1"/>
  <c r="Y447" s="1"/>
  <c r="X403"/>
  <c r="Y403" s="1"/>
  <c r="AG431"/>
  <c r="AH431" s="1"/>
  <c r="AF475"/>
  <c r="AG475" s="1"/>
  <c r="AH475" s="1"/>
  <c r="AP419"/>
  <c r="AQ419" s="1"/>
  <c r="AO463"/>
  <c r="AP463" s="1"/>
  <c r="AQ463" s="1"/>
  <c r="W459"/>
  <c r="X459" s="1"/>
  <c r="Y459" s="1"/>
  <c r="X415"/>
  <c r="Y415" s="1"/>
  <c r="W473"/>
  <c r="X473" s="1"/>
  <c r="Y473" s="1"/>
  <c r="X429"/>
  <c r="Y429" s="1"/>
  <c r="W445"/>
  <c r="X445" s="1"/>
  <c r="Y445" s="1"/>
  <c r="X401"/>
  <c r="Y401" s="1"/>
  <c r="AF469"/>
  <c r="AG469" s="1"/>
  <c r="AH469" s="1"/>
  <c r="AG425"/>
  <c r="AH425" s="1"/>
  <c r="O411"/>
  <c r="P411" s="1"/>
  <c r="N455"/>
  <c r="O455" s="1"/>
  <c r="P455" s="1"/>
  <c r="N474"/>
  <c r="O474" s="1"/>
  <c r="P474" s="1"/>
  <c r="O430"/>
  <c r="P430" s="1"/>
  <c r="AF471"/>
  <c r="AG471" s="1"/>
  <c r="AH471" s="1"/>
  <c r="AG427"/>
  <c r="AH427" s="1"/>
  <c r="AP415"/>
  <c r="AQ415" s="1"/>
  <c r="AO459"/>
  <c r="AP459" s="1"/>
  <c r="AQ459" s="1"/>
  <c r="X422"/>
  <c r="Y422" s="1"/>
  <c r="W466"/>
  <c r="X466" s="1"/>
  <c r="Y466" s="1"/>
  <c r="N475"/>
  <c r="O475" s="1"/>
  <c r="P475" s="1"/>
  <c r="O431"/>
  <c r="P431" s="1"/>
  <c r="W443"/>
  <c r="X443" s="1"/>
  <c r="Y443" s="1"/>
  <c r="X399"/>
  <c r="Y399" s="1"/>
  <c r="X398"/>
  <c r="Y398" s="1"/>
  <c r="W442"/>
  <c r="X442" s="1"/>
  <c r="Y442" s="1"/>
  <c r="AG423"/>
  <c r="AH423" s="1"/>
  <c r="AF467"/>
  <c r="AG467" s="1"/>
  <c r="AH467" s="1"/>
  <c r="AG430"/>
  <c r="AH430" s="1"/>
  <c r="AF474"/>
  <c r="AG474" s="1"/>
  <c r="AH474" s="1"/>
  <c r="AP435"/>
  <c r="AQ435" s="1"/>
  <c r="AO479"/>
  <c r="AP479" s="1"/>
  <c r="AQ479" s="1"/>
  <c r="W460"/>
  <c r="X460" s="1"/>
  <c r="Y460" s="1"/>
  <c r="X416"/>
  <c r="Y416" s="1"/>
  <c r="O421"/>
  <c r="P421" s="1"/>
  <c r="N465"/>
  <c r="O465" s="1"/>
  <c r="P465" s="1"/>
  <c r="AP377"/>
  <c r="AQ377" s="1"/>
  <c r="AO421"/>
  <c r="AO430"/>
  <c r="AP386"/>
  <c r="AQ386" s="1"/>
  <c r="AO431"/>
  <c r="AP387"/>
  <c r="AQ387" s="1"/>
  <c r="AF403"/>
  <c r="AG359"/>
  <c r="AH359" s="1"/>
  <c r="AF399"/>
  <c r="AG355"/>
  <c r="AH355" s="1"/>
  <c r="X369"/>
  <c r="Y369" s="1"/>
  <c r="W413"/>
  <c r="X381"/>
  <c r="Y381" s="1"/>
  <c r="W425"/>
  <c r="AG396"/>
  <c r="AH396" s="1"/>
  <c r="AF440"/>
  <c r="AG440" s="1"/>
  <c r="AH440" s="1"/>
  <c r="AP422"/>
  <c r="AQ422" s="1"/>
  <c r="AO466"/>
  <c r="AP466" s="1"/>
  <c r="AQ466" s="1"/>
  <c r="O405"/>
  <c r="P405" s="1"/>
  <c r="N449"/>
  <c r="O449" s="1"/>
  <c r="P449" s="1"/>
  <c r="O429"/>
  <c r="P429" s="1"/>
  <c r="N473"/>
  <c r="O473" s="1"/>
  <c r="P473" s="1"/>
  <c r="AO403"/>
  <c r="AP359"/>
  <c r="AQ359" s="1"/>
  <c r="AP357"/>
  <c r="AQ357" s="1"/>
  <c r="AO401"/>
  <c r="AO399"/>
  <c r="AP355"/>
  <c r="AQ355" s="1"/>
  <c r="AP369"/>
  <c r="AQ369" s="1"/>
  <c r="AO413"/>
  <c r="AG365"/>
  <c r="AH365" s="1"/>
  <c r="AF409"/>
  <c r="AG361"/>
  <c r="AH361" s="1"/>
  <c r="AF405"/>
  <c r="W423"/>
  <c r="X379"/>
  <c r="Y379" s="1"/>
  <c r="W427"/>
  <c r="X383"/>
  <c r="Y383" s="1"/>
  <c r="AF473"/>
  <c r="AG473" s="1"/>
  <c r="AH473" s="1"/>
  <c r="AG429"/>
  <c r="AH429" s="1"/>
  <c r="AI283"/>
  <c r="AI284" s="1"/>
  <c r="AI285" s="1"/>
  <c r="AI286" s="1"/>
  <c r="AI287" s="1"/>
  <c r="AI288" s="1"/>
  <c r="AI289" s="1"/>
  <c r="AI290" s="1"/>
  <c r="AI291" s="1"/>
  <c r="AI292" s="1"/>
  <c r="AI293" s="1"/>
  <c r="AI294" s="1"/>
  <c r="AI295" s="1"/>
  <c r="AI296" s="1"/>
  <c r="AI297" s="1"/>
  <c r="AI298" s="1"/>
  <c r="AI299" s="1"/>
  <c r="AI300" s="1"/>
  <c r="AI301" s="1"/>
  <c r="AI302" s="1"/>
  <c r="AI303" s="1"/>
  <c r="AI304" s="1"/>
  <c r="C63" i="1" s="1"/>
  <c r="X431" i="2"/>
  <c r="Y431" s="1"/>
  <c r="W475"/>
  <c r="X475" s="1"/>
  <c r="Y475" s="1"/>
  <c r="Q359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Q375" s="1"/>
  <c r="Q376" s="1"/>
  <c r="Q377" s="1"/>
  <c r="Q378" s="1"/>
  <c r="Q379" s="1"/>
  <c r="Q380" s="1"/>
  <c r="Q381" s="1"/>
  <c r="Q382" s="1"/>
  <c r="Q383" s="1"/>
  <c r="Q384" s="1"/>
  <c r="Q385" s="1"/>
  <c r="Q386" s="1"/>
  <c r="Q387" s="1"/>
  <c r="Q388" s="1"/>
  <c r="Q389" s="1"/>
  <c r="Q390" s="1"/>
  <c r="Q391" s="1"/>
  <c r="Q392" s="1"/>
  <c r="Q393" s="1"/>
  <c r="Q394" s="1"/>
  <c r="Q395" s="1"/>
  <c r="Q396" s="1"/>
  <c r="Q397" s="1"/>
  <c r="Q398" s="1"/>
  <c r="Q399" s="1"/>
  <c r="Q400" s="1"/>
  <c r="Q401" s="1"/>
  <c r="Q402" s="1"/>
  <c r="W463"/>
  <c r="X463" s="1"/>
  <c r="Y463" s="1"/>
  <c r="X419"/>
  <c r="Y419" s="1"/>
  <c r="W449"/>
  <c r="X449" s="1"/>
  <c r="Y449" s="1"/>
  <c r="X405"/>
  <c r="Y405" s="1"/>
  <c r="X430"/>
  <c r="Y430" s="1"/>
  <c r="W474"/>
  <c r="X474" s="1"/>
  <c r="Y474" s="1"/>
  <c r="X411"/>
  <c r="Y411" s="1"/>
  <c r="W455"/>
  <c r="X455" s="1"/>
  <c r="Y455" s="1"/>
  <c r="O403"/>
  <c r="P403" s="1"/>
  <c r="N447"/>
  <c r="O447" s="1"/>
  <c r="P447" s="1"/>
  <c r="AO427"/>
  <c r="AP383"/>
  <c r="AQ383" s="1"/>
  <c r="AP385"/>
  <c r="AQ385" s="1"/>
  <c r="AO429"/>
  <c r="AP381"/>
  <c r="AQ381" s="1"/>
  <c r="AO425"/>
  <c r="AO423"/>
  <c r="AP379"/>
  <c r="AQ379" s="1"/>
  <c r="AO398"/>
  <c r="AP354"/>
  <c r="AQ354" s="1"/>
  <c r="AR354" s="1"/>
  <c r="AR355" s="1"/>
  <c r="AR356" s="1"/>
  <c r="AF411"/>
  <c r="AG367"/>
  <c r="AH367" s="1"/>
  <c r="AF407"/>
  <c r="AG363"/>
  <c r="AH363" s="1"/>
  <c r="W407"/>
  <c r="X363"/>
  <c r="Y363" s="1"/>
  <c r="Z363" s="1"/>
  <c r="Z364" s="1"/>
  <c r="Z365" s="1"/>
  <c r="Z366" s="1"/>
  <c r="Z367" s="1"/>
  <c r="Z368" s="1"/>
  <c r="Z369" s="1"/>
  <c r="Z370" s="1"/>
  <c r="Z371" s="1"/>
  <c r="Z372" s="1"/>
  <c r="Z373" s="1"/>
  <c r="Z374" s="1"/>
  <c r="Z375" s="1"/>
  <c r="Z376" s="1"/>
  <c r="O425"/>
  <c r="P425" s="1"/>
  <c r="N469"/>
  <c r="O469" s="1"/>
  <c r="P469" s="1"/>
  <c r="AO411"/>
  <c r="AP367"/>
  <c r="AQ367" s="1"/>
  <c r="AP365"/>
  <c r="AQ365" s="1"/>
  <c r="AO409"/>
  <c r="AP361"/>
  <c r="AQ361" s="1"/>
  <c r="AO405"/>
  <c r="AO407"/>
  <c r="AP363"/>
  <c r="AQ363" s="1"/>
  <c r="AG357"/>
  <c r="AH357" s="1"/>
  <c r="AF401"/>
  <c r="AF398"/>
  <c r="AG354"/>
  <c r="AH354" s="1"/>
  <c r="AI354" s="1"/>
  <c r="AG369"/>
  <c r="AH369" s="1"/>
  <c r="AF413"/>
  <c r="X365"/>
  <c r="Y365" s="1"/>
  <c r="W409"/>
  <c r="X377"/>
  <c r="Y377" s="1"/>
  <c r="W421"/>
  <c r="AF465"/>
  <c r="AG465" s="1"/>
  <c r="AH465" s="1"/>
  <c r="AG421"/>
  <c r="AH421" s="1"/>
  <c r="AI279"/>
  <c r="AI280" s="1"/>
  <c r="AI281" s="1"/>
  <c r="AI282" s="1"/>
  <c r="C62" i="1" s="1"/>
  <c r="AJ283" i="2"/>
  <c r="AJ284" s="1"/>
  <c r="AJ285" s="1"/>
  <c r="AJ286" s="1"/>
  <c r="AJ287" s="1"/>
  <c r="AJ288" s="1"/>
  <c r="AJ289" s="1"/>
  <c r="AJ290" s="1"/>
  <c r="AJ291" s="1"/>
  <c r="AJ292" s="1"/>
  <c r="AJ293" s="1"/>
  <c r="AJ294" s="1"/>
  <c r="AJ295" s="1"/>
  <c r="AJ296" s="1"/>
  <c r="AJ297" s="1"/>
  <c r="AJ298" s="1"/>
  <c r="AJ299" s="1"/>
  <c r="AJ300" s="1"/>
  <c r="AJ301" s="1"/>
  <c r="AJ302" s="1"/>
  <c r="AJ303" s="1"/>
  <c r="AJ304" s="1"/>
  <c r="C128" i="1" s="1"/>
  <c r="AR283" i="2"/>
  <c r="AR284" s="1"/>
  <c r="AR285" s="1"/>
  <c r="AR286" s="1"/>
  <c r="AR287" s="1"/>
  <c r="AR288" s="1"/>
  <c r="AR289" s="1"/>
  <c r="AR290" s="1"/>
  <c r="AR291" s="1"/>
  <c r="AR292" s="1"/>
  <c r="AR293" s="1"/>
  <c r="AR294" s="1"/>
  <c r="AR295" s="1"/>
  <c r="AR296" s="1"/>
  <c r="AR297" s="1"/>
  <c r="AR298" s="1"/>
  <c r="AR299" s="1"/>
  <c r="AR300" s="1"/>
  <c r="AR301" s="1"/>
  <c r="AR302" s="1"/>
  <c r="AR303" s="1"/>
  <c r="AR304" s="1"/>
  <c r="C78" i="1" s="1"/>
  <c r="Z333" i="2"/>
  <c r="Z334" s="1"/>
  <c r="Z335" s="1"/>
  <c r="Z336" s="1"/>
  <c r="Z337" s="1"/>
  <c r="Z338" s="1"/>
  <c r="Z339" s="1"/>
  <c r="Z340" s="1"/>
  <c r="Z341" s="1"/>
  <c r="Z342" s="1"/>
  <c r="Z343" s="1"/>
  <c r="Z344" s="1"/>
  <c r="Z345" s="1"/>
  <c r="Z346" s="1"/>
  <c r="Z347" s="1"/>
  <c r="Z348" s="1"/>
  <c r="C50" i="1" s="1"/>
  <c r="AA333" i="2"/>
  <c r="AA334" s="1"/>
  <c r="AA335" s="1"/>
  <c r="AA336" s="1"/>
  <c r="AA337" s="1"/>
  <c r="AA338" s="1"/>
  <c r="AA339" s="1"/>
  <c r="AA340" s="1"/>
  <c r="AA341" s="1"/>
  <c r="AA342" s="1"/>
  <c r="AA343" s="1"/>
  <c r="AA344" s="1"/>
  <c r="AA345" s="1"/>
  <c r="AA346" s="1"/>
  <c r="AA347" s="1"/>
  <c r="AA348" s="1"/>
  <c r="AR333"/>
  <c r="AR334" s="1"/>
  <c r="AR335" s="1"/>
  <c r="AR336" s="1"/>
  <c r="AR337" s="1"/>
  <c r="AR338" s="1"/>
  <c r="AR339" s="1"/>
  <c r="AR340" s="1"/>
  <c r="AR341" s="1"/>
  <c r="AR342" s="1"/>
  <c r="AR343" s="1"/>
  <c r="AR344" s="1"/>
  <c r="AR345" s="1"/>
  <c r="AR346" s="1"/>
  <c r="AR347" s="1"/>
  <c r="AR348" s="1"/>
  <c r="C80" i="1" s="1"/>
  <c r="AS333" i="2"/>
  <c r="AS334" s="1"/>
  <c r="AS335" s="1"/>
  <c r="AS336" s="1"/>
  <c r="AS337" s="1"/>
  <c r="AS338" s="1"/>
  <c r="AS339" s="1"/>
  <c r="AS340" s="1"/>
  <c r="AS341" s="1"/>
  <c r="AS342" s="1"/>
  <c r="AS343" s="1"/>
  <c r="AS344" s="1"/>
  <c r="AS345" s="1"/>
  <c r="AS346" s="1"/>
  <c r="AS347" s="1"/>
  <c r="AS348" s="1"/>
  <c r="F20"/>
  <c r="G20" s="1"/>
  <c r="F24"/>
  <c r="G24" s="1"/>
  <c r="F28"/>
  <c r="G28" s="1"/>
  <c r="F32"/>
  <c r="G32" s="1"/>
  <c r="F36"/>
  <c r="G36" s="1"/>
  <c r="F38"/>
  <c r="G38" s="1"/>
  <c r="F39"/>
  <c r="G39" s="1"/>
  <c r="F40"/>
  <c r="G40" s="1"/>
  <c r="F44"/>
  <c r="G44" s="1"/>
  <c r="F45"/>
  <c r="G45" s="1"/>
  <c r="F50"/>
  <c r="G50" s="1"/>
  <c r="F54"/>
  <c r="G54" s="1"/>
  <c r="F58"/>
  <c r="G58" s="1"/>
  <c r="F62"/>
  <c r="G62" s="1"/>
  <c r="F68"/>
  <c r="G68" s="1"/>
  <c r="F72"/>
  <c r="G72" s="1"/>
  <c r="F76"/>
  <c r="G76" s="1"/>
  <c r="F80"/>
  <c r="G80" s="1"/>
  <c r="F82"/>
  <c r="G82" s="1"/>
  <c r="F84"/>
  <c r="G84" s="1"/>
  <c r="F85"/>
  <c r="G85" s="1"/>
  <c r="F86"/>
  <c r="G86" s="1"/>
  <c r="F94"/>
  <c r="G94" s="1"/>
  <c r="F98"/>
  <c r="G98" s="1"/>
  <c r="F102"/>
  <c r="G102" s="1"/>
  <c r="F104"/>
  <c r="G104" s="1"/>
  <c r="F106"/>
  <c r="G106" s="1"/>
  <c r="F110"/>
  <c r="G110" s="1"/>
  <c r="F114"/>
  <c r="G114" s="1"/>
  <c r="F116"/>
  <c r="G116" s="1"/>
  <c r="F118"/>
  <c r="G118" s="1"/>
  <c r="F120"/>
  <c r="G120" s="1"/>
  <c r="F124"/>
  <c r="G124" s="1"/>
  <c r="F133"/>
  <c r="G133" s="1"/>
  <c r="F138"/>
  <c r="G138" s="1"/>
  <c r="F142"/>
  <c r="G142" s="1"/>
  <c r="F146"/>
  <c r="G146" s="1"/>
  <c r="F148"/>
  <c r="G148" s="1"/>
  <c r="F150"/>
  <c r="G150" s="1"/>
  <c r="F153"/>
  <c r="G153" s="1"/>
  <c r="F180"/>
  <c r="G180" s="1"/>
  <c r="F184"/>
  <c r="G184" s="1"/>
  <c r="F188"/>
  <c r="G188" s="1"/>
  <c r="F194"/>
  <c r="G194" s="1"/>
  <c r="F200"/>
  <c r="G200" s="1"/>
  <c r="F204"/>
  <c r="G204" s="1"/>
  <c r="F208"/>
  <c r="G208" s="1"/>
  <c r="F212"/>
  <c r="G212" s="1"/>
  <c r="F214"/>
  <c r="G214" s="1"/>
  <c r="F216"/>
  <c r="G216" s="1"/>
  <c r="F217"/>
  <c r="G217" s="1"/>
  <c r="F218"/>
  <c r="G218" s="1"/>
  <c r="F224"/>
  <c r="G224" s="1"/>
  <c r="F226"/>
  <c r="G226" s="1"/>
  <c r="F228"/>
  <c r="G228" s="1"/>
  <c r="F230"/>
  <c r="G230" s="1"/>
  <c r="F234"/>
  <c r="G234" s="1"/>
  <c r="F242"/>
  <c r="G242" s="1"/>
  <c r="F257"/>
  <c r="G257" s="1"/>
  <c r="F258"/>
  <c r="G258" s="1"/>
  <c r="F260"/>
  <c r="G260" s="1"/>
  <c r="F263"/>
  <c r="G263" s="1"/>
  <c r="F265"/>
  <c r="G265" s="1"/>
  <c r="F268"/>
  <c r="G268" s="1"/>
  <c r="F272"/>
  <c r="G272" s="1"/>
  <c r="F276"/>
  <c r="G276" s="1"/>
  <c r="F280"/>
  <c r="G280" s="1"/>
  <c r="F282"/>
  <c r="G282" s="1"/>
  <c r="F292"/>
  <c r="G292" s="1"/>
  <c r="F294"/>
  <c r="G294" s="1"/>
  <c r="F296"/>
  <c r="G296" s="1"/>
  <c r="F300"/>
  <c r="G300" s="1"/>
  <c r="F314"/>
  <c r="G314" s="1"/>
  <c r="F318"/>
  <c r="G318" s="1"/>
  <c r="F322"/>
  <c r="G322" s="1"/>
  <c r="F324"/>
  <c r="G324" s="1"/>
  <c r="F326"/>
  <c r="G326" s="1"/>
  <c r="F327"/>
  <c r="G327" s="1"/>
  <c r="I327" s="1"/>
  <c r="F328"/>
  <c r="G328" s="1"/>
  <c r="F329"/>
  <c r="G329" s="1"/>
  <c r="F330"/>
  <c r="G330" s="1"/>
  <c r="F331"/>
  <c r="G331" s="1"/>
  <c r="F332"/>
  <c r="G332" s="1"/>
  <c r="F345"/>
  <c r="G345" s="1"/>
  <c r="F346"/>
  <c r="G346" s="1"/>
  <c r="F347"/>
  <c r="G347" s="1"/>
  <c r="F348"/>
  <c r="G348" s="1"/>
  <c r="F19"/>
  <c r="G19" s="1"/>
  <c r="AI355" l="1"/>
  <c r="AI356" s="1"/>
  <c r="AI357" s="1"/>
  <c r="AI358" s="1"/>
  <c r="AI359" s="1"/>
  <c r="AI360" s="1"/>
  <c r="AI361" s="1"/>
  <c r="AI362" s="1"/>
  <c r="AI363" s="1"/>
  <c r="AI364" s="1"/>
  <c r="AI365" s="1"/>
  <c r="AI366" s="1"/>
  <c r="AI367" s="1"/>
  <c r="AI368" s="1"/>
  <c r="AI369" s="1"/>
  <c r="AI370" s="1"/>
  <c r="AI371" s="1"/>
  <c r="AI372" s="1"/>
  <c r="AI373" s="1"/>
  <c r="AI374" s="1"/>
  <c r="AI375" s="1"/>
  <c r="AI376" s="1"/>
  <c r="AI377" s="1"/>
  <c r="AI378" s="1"/>
  <c r="AI379" s="1"/>
  <c r="AI380" s="1"/>
  <c r="AI381" s="1"/>
  <c r="AI382" s="1"/>
  <c r="AI383" s="1"/>
  <c r="AI384" s="1"/>
  <c r="AI385" s="1"/>
  <c r="AI386" s="1"/>
  <c r="AI387" s="1"/>
  <c r="AI388" s="1"/>
  <c r="AI389" s="1"/>
  <c r="AI390" s="1"/>
  <c r="AI391" s="1"/>
  <c r="AI392" s="1"/>
  <c r="AI393" s="1"/>
  <c r="AI394" s="1"/>
  <c r="AI395" s="1"/>
  <c r="AI396" s="1"/>
  <c r="AI397" s="1"/>
  <c r="Z377"/>
  <c r="Z378" s="1"/>
  <c r="Z379" s="1"/>
  <c r="Z380" s="1"/>
  <c r="Z381" s="1"/>
  <c r="Z382" s="1"/>
  <c r="Z383" s="1"/>
  <c r="Z384" s="1"/>
  <c r="Z385" s="1"/>
  <c r="Z386" s="1"/>
  <c r="Z387" s="1"/>
  <c r="Z388" s="1"/>
  <c r="Z389" s="1"/>
  <c r="Z390" s="1"/>
  <c r="Z391" s="1"/>
  <c r="Z392" s="1"/>
  <c r="Z393" s="1"/>
  <c r="Z394" s="1"/>
  <c r="Z395" s="1"/>
  <c r="Z396" s="1"/>
  <c r="Z397" s="1"/>
  <c r="Z398" s="1"/>
  <c r="Z399" s="1"/>
  <c r="Z400" s="1"/>
  <c r="Z401" s="1"/>
  <c r="Z402" s="1"/>
  <c r="Z403" s="1"/>
  <c r="Z404" s="1"/>
  <c r="Z405" s="1"/>
  <c r="Z406" s="1"/>
  <c r="AR357"/>
  <c r="AR358" s="1"/>
  <c r="AR359" s="1"/>
  <c r="AR360" s="1"/>
  <c r="AR361" s="1"/>
  <c r="AR362" s="1"/>
  <c r="AR363" s="1"/>
  <c r="AR364" s="1"/>
  <c r="AR365" s="1"/>
  <c r="AR366" s="1"/>
  <c r="AR367" s="1"/>
  <c r="AR368" s="1"/>
  <c r="AR369" s="1"/>
  <c r="AR370" s="1"/>
  <c r="AR371" s="1"/>
  <c r="AR372" s="1"/>
  <c r="AR373" s="1"/>
  <c r="AR374" s="1"/>
  <c r="AR375" s="1"/>
  <c r="AR376" s="1"/>
  <c r="AR377" s="1"/>
  <c r="AR378" s="1"/>
  <c r="AR379" s="1"/>
  <c r="AR380" s="1"/>
  <c r="AR381" s="1"/>
  <c r="AR382" s="1"/>
  <c r="AR383" s="1"/>
  <c r="AR384" s="1"/>
  <c r="AR385" s="1"/>
  <c r="AR386" s="1"/>
  <c r="AR387" s="1"/>
  <c r="AR388" s="1"/>
  <c r="AR389" s="1"/>
  <c r="AR390" s="1"/>
  <c r="AR391" s="1"/>
  <c r="AR392" s="1"/>
  <c r="AR393" s="1"/>
  <c r="AR394" s="1"/>
  <c r="AR395" s="1"/>
  <c r="AR396" s="1"/>
  <c r="AR397" s="1"/>
  <c r="Q403"/>
  <c r="Q404" s="1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Q427" s="1"/>
  <c r="Q428" s="1"/>
  <c r="Q429" s="1"/>
  <c r="Q430" s="1"/>
  <c r="Q431" s="1"/>
  <c r="Q432" s="1"/>
  <c r="Q433" s="1"/>
  <c r="Q434" s="1"/>
  <c r="Q435" s="1"/>
  <c r="Q436" s="1"/>
  <c r="Q437" s="1"/>
  <c r="Q438" s="1"/>
  <c r="Q439" s="1"/>
  <c r="Q440" s="1"/>
  <c r="Q441" s="1"/>
  <c r="Q442" s="1"/>
  <c r="Q443" s="1"/>
  <c r="Q444" s="1"/>
  <c r="Q445" s="1"/>
  <c r="Q446" s="1"/>
  <c r="Q447" s="1"/>
  <c r="Q448" s="1"/>
  <c r="Q449" s="1"/>
  <c r="Q450" s="1"/>
  <c r="Q451" s="1"/>
  <c r="Q452" s="1"/>
  <c r="Q453" s="1"/>
  <c r="Q454" s="1"/>
  <c r="Q455" s="1"/>
  <c r="Q456" s="1"/>
  <c r="Q457" s="1"/>
  <c r="Q458" s="1"/>
  <c r="Q459" s="1"/>
  <c r="Q460" s="1"/>
  <c r="Q461" s="1"/>
  <c r="Q462" s="1"/>
  <c r="Q463" s="1"/>
  <c r="Q464" s="1"/>
  <c r="Q465" s="1"/>
  <c r="Q466" s="1"/>
  <c r="Q467" s="1"/>
  <c r="Q468" s="1"/>
  <c r="Q469" s="1"/>
  <c r="Q470" s="1"/>
  <c r="Q471" s="1"/>
  <c r="Q472" s="1"/>
  <c r="Q473" s="1"/>
  <c r="Q474" s="1"/>
  <c r="Q475" s="1"/>
  <c r="Q476" s="1"/>
  <c r="Q477" s="1"/>
  <c r="Q478" s="1"/>
  <c r="Q479" s="1"/>
  <c r="Q480" s="1"/>
  <c r="W453"/>
  <c r="X453" s="1"/>
  <c r="Y453" s="1"/>
  <c r="X409"/>
  <c r="Y409" s="1"/>
  <c r="AO453"/>
  <c r="AP453" s="1"/>
  <c r="AQ453" s="1"/>
  <c r="AP409"/>
  <c r="AQ409" s="1"/>
  <c r="AP425"/>
  <c r="AQ425" s="1"/>
  <c r="AO469"/>
  <c r="AP469" s="1"/>
  <c r="AQ469" s="1"/>
  <c r="AF453"/>
  <c r="AG453" s="1"/>
  <c r="AH453" s="1"/>
  <c r="AG409"/>
  <c r="AH409" s="1"/>
  <c r="W457"/>
  <c r="X457" s="1"/>
  <c r="Y457" s="1"/>
  <c r="X413"/>
  <c r="Y413" s="1"/>
  <c r="AO455"/>
  <c r="AP455" s="1"/>
  <c r="AQ455" s="1"/>
  <c r="AP411"/>
  <c r="AQ411" s="1"/>
  <c r="X407"/>
  <c r="Y407" s="1"/>
  <c r="W451"/>
  <c r="X451" s="1"/>
  <c r="Y451" s="1"/>
  <c r="AG411"/>
  <c r="AH411" s="1"/>
  <c r="AF455"/>
  <c r="AG455" s="1"/>
  <c r="AH455" s="1"/>
  <c r="AO467"/>
  <c r="AP467" s="1"/>
  <c r="AQ467" s="1"/>
  <c r="AP423"/>
  <c r="AQ423" s="1"/>
  <c r="W471"/>
  <c r="X471" s="1"/>
  <c r="Y471" s="1"/>
  <c r="X427"/>
  <c r="Y427" s="1"/>
  <c r="AF443"/>
  <c r="AG443" s="1"/>
  <c r="AH443" s="1"/>
  <c r="AG399"/>
  <c r="AH399" s="1"/>
  <c r="AO475"/>
  <c r="AP475" s="1"/>
  <c r="AQ475" s="1"/>
  <c r="AP431"/>
  <c r="AQ431" s="1"/>
  <c r="W465"/>
  <c r="X465" s="1"/>
  <c r="Y465" s="1"/>
  <c r="X421"/>
  <c r="Y421" s="1"/>
  <c r="AF457"/>
  <c r="AG457" s="1"/>
  <c r="AH457" s="1"/>
  <c r="AG413"/>
  <c r="AH413" s="1"/>
  <c r="AF445"/>
  <c r="AG445" s="1"/>
  <c r="AH445" s="1"/>
  <c r="AG401"/>
  <c r="AH401" s="1"/>
  <c r="AO449"/>
  <c r="AP449" s="1"/>
  <c r="AQ449" s="1"/>
  <c r="AP405"/>
  <c r="AQ405" s="1"/>
  <c r="AO473"/>
  <c r="AP473" s="1"/>
  <c r="AQ473" s="1"/>
  <c r="AP429"/>
  <c r="AQ429" s="1"/>
  <c r="AG405"/>
  <c r="AH405" s="1"/>
  <c r="AF449"/>
  <c r="AG449" s="1"/>
  <c r="AH449" s="1"/>
  <c r="AO457"/>
  <c r="AP457" s="1"/>
  <c r="AQ457" s="1"/>
  <c r="AP413"/>
  <c r="AQ413" s="1"/>
  <c r="AO445"/>
  <c r="AP445" s="1"/>
  <c r="AQ445" s="1"/>
  <c r="AP401"/>
  <c r="AQ401" s="1"/>
  <c r="W469"/>
  <c r="X469" s="1"/>
  <c r="Y469" s="1"/>
  <c r="X425"/>
  <c r="Y425" s="1"/>
  <c r="AO465"/>
  <c r="AP465" s="1"/>
  <c r="AQ465" s="1"/>
  <c r="AP421"/>
  <c r="AQ421" s="1"/>
  <c r="AF442"/>
  <c r="AG442" s="1"/>
  <c r="AH442" s="1"/>
  <c r="AG398"/>
  <c r="AH398" s="1"/>
  <c r="AP407"/>
  <c r="AQ407" s="1"/>
  <c r="AO451"/>
  <c r="AP451" s="1"/>
  <c r="AQ451" s="1"/>
  <c r="AG407"/>
  <c r="AH407" s="1"/>
  <c r="AF451"/>
  <c r="AG451" s="1"/>
  <c r="AH451" s="1"/>
  <c r="AP398"/>
  <c r="AQ398" s="1"/>
  <c r="AR398" s="1"/>
  <c r="AO442"/>
  <c r="AP442" s="1"/>
  <c r="AQ442" s="1"/>
  <c r="AP427"/>
  <c r="AQ427" s="1"/>
  <c r="AO471"/>
  <c r="AP471" s="1"/>
  <c r="AQ471" s="1"/>
  <c r="W467"/>
  <c r="X467" s="1"/>
  <c r="Y467" s="1"/>
  <c r="X423"/>
  <c r="Y423" s="1"/>
  <c r="AP399"/>
  <c r="AQ399" s="1"/>
  <c r="AO443"/>
  <c r="AP443" s="1"/>
  <c r="AQ443" s="1"/>
  <c r="AP403"/>
  <c r="AQ403" s="1"/>
  <c r="AO447"/>
  <c r="AP447" s="1"/>
  <c r="AQ447" s="1"/>
  <c r="AF447"/>
  <c r="AG447" s="1"/>
  <c r="AH447" s="1"/>
  <c r="AG403"/>
  <c r="AH403" s="1"/>
  <c r="AP430"/>
  <c r="AQ430" s="1"/>
  <c r="AO474"/>
  <c r="AP474" s="1"/>
  <c r="AQ474" s="1"/>
  <c r="I328"/>
  <c r="I329" s="1"/>
  <c r="I330" s="1"/>
  <c r="I331" s="1"/>
  <c r="I332" s="1"/>
  <c r="H217"/>
  <c r="H218" s="1"/>
  <c r="I217"/>
  <c r="I218" s="1"/>
  <c r="H19"/>
  <c r="H20" s="1"/>
  <c r="H327"/>
  <c r="H328" s="1"/>
  <c r="H329" s="1"/>
  <c r="H330" s="1"/>
  <c r="H331" s="1"/>
  <c r="H332" s="1"/>
  <c r="H85"/>
  <c r="H86" s="1"/>
  <c r="Z407" l="1"/>
  <c r="Z408" s="1"/>
  <c r="Z409" s="1"/>
  <c r="Z410" s="1"/>
  <c r="Z411" s="1"/>
  <c r="Z412" s="1"/>
  <c r="Z413" s="1"/>
  <c r="Z414" s="1"/>
  <c r="Z415" s="1"/>
  <c r="Z416" s="1"/>
  <c r="Z417" s="1"/>
  <c r="Z418" s="1"/>
  <c r="Z419" s="1"/>
  <c r="Z420" s="1"/>
  <c r="Z421" s="1"/>
  <c r="Z422" s="1"/>
  <c r="Z423" s="1"/>
  <c r="Z424" s="1"/>
  <c r="Z425" s="1"/>
  <c r="Z426" s="1"/>
  <c r="Z427" s="1"/>
  <c r="Z428" s="1"/>
  <c r="Z429" s="1"/>
  <c r="Z430" s="1"/>
  <c r="Z431" s="1"/>
  <c r="Z432" s="1"/>
  <c r="Z433" s="1"/>
  <c r="Z434" s="1"/>
  <c r="Z435" s="1"/>
  <c r="Z436" s="1"/>
  <c r="Z437" s="1"/>
  <c r="Z438" s="1"/>
  <c r="Z439" s="1"/>
  <c r="Z440" s="1"/>
  <c r="Z441" s="1"/>
  <c r="Z442" s="1"/>
  <c r="Z443" s="1"/>
  <c r="Z444" s="1"/>
  <c r="Z445" s="1"/>
  <c r="Z446" s="1"/>
  <c r="Z447" s="1"/>
  <c r="Z448" s="1"/>
  <c r="Z449" s="1"/>
  <c r="Z450" s="1"/>
  <c r="Z451" s="1"/>
  <c r="Z452" s="1"/>
  <c r="Z453" s="1"/>
  <c r="Z454" s="1"/>
  <c r="Z455" s="1"/>
  <c r="Z456" s="1"/>
  <c r="Z457" s="1"/>
  <c r="Z458" s="1"/>
  <c r="Z459" s="1"/>
  <c r="Z460" s="1"/>
  <c r="Z461" s="1"/>
  <c r="Z462" s="1"/>
  <c r="Z463" s="1"/>
  <c r="Z464" s="1"/>
  <c r="Z465" s="1"/>
  <c r="Z466" s="1"/>
  <c r="Z467" s="1"/>
  <c r="Z468" s="1"/>
  <c r="Z469" s="1"/>
  <c r="Z470" s="1"/>
  <c r="Z471" s="1"/>
  <c r="Z472" s="1"/>
  <c r="Z473" s="1"/>
  <c r="Z474" s="1"/>
  <c r="Z475" s="1"/>
  <c r="Z476" s="1"/>
  <c r="Z477" s="1"/>
  <c r="Z478" s="1"/>
  <c r="Z479" s="1"/>
  <c r="Z480" s="1"/>
  <c r="AI398"/>
  <c r="AI399" s="1"/>
  <c r="AI400" s="1"/>
  <c r="AI401" s="1"/>
  <c r="AI402" s="1"/>
  <c r="AI403" s="1"/>
  <c r="AI404" s="1"/>
  <c r="AI405" s="1"/>
  <c r="AI406" s="1"/>
  <c r="AI407" s="1"/>
  <c r="AI408" s="1"/>
  <c r="AI409" s="1"/>
  <c r="AI410" s="1"/>
  <c r="AI411" s="1"/>
  <c r="AI412" s="1"/>
  <c r="AI413" s="1"/>
  <c r="AI414" s="1"/>
  <c r="AI415" s="1"/>
  <c r="AI416" s="1"/>
  <c r="AI417" s="1"/>
  <c r="AI418" s="1"/>
  <c r="AI419" s="1"/>
  <c r="AI420" s="1"/>
  <c r="AI421" s="1"/>
  <c r="AI422" s="1"/>
  <c r="AI423" s="1"/>
  <c r="AI424" s="1"/>
  <c r="AI425" s="1"/>
  <c r="AI426" s="1"/>
  <c r="AI427" s="1"/>
  <c r="AI428" s="1"/>
  <c r="AI429" s="1"/>
  <c r="AI430" s="1"/>
  <c r="AI431" s="1"/>
  <c r="AI432" s="1"/>
  <c r="AI433" s="1"/>
  <c r="AI434" s="1"/>
  <c r="AI435" s="1"/>
  <c r="AI436" s="1"/>
  <c r="AI437" s="1"/>
  <c r="AI438" s="1"/>
  <c r="AI439" s="1"/>
  <c r="AI440" s="1"/>
  <c r="AI441" s="1"/>
  <c r="AI442" s="1"/>
  <c r="AI443" s="1"/>
  <c r="AI444" s="1"/>
  <c r="AI445" s="1"/>
  <c r="AI446" s="1"/>
  <c r="AI447" s="1"/>
  <c r="AI448" s="1"/>
  <c r="AI449" s="1"/>
  <c r="AI450" s="1"/>
  <c r="AI451" s="1"/>
  <c r="AI452" s="1"/>
  <c r="AI453" s="1"/>
  <c r="AI454" s="1"/>
  <c r="AI455" s="1"/>
  <c r="AI456" s="1"/>
  <c r="AI457" s="1"/>
  <c r="AI458" s="1"/>
  <c r="AI459" s="1"/>
  <c r="AI460" s="1"/>
  <c r="AI461" s="1"/>
  <c r="AI462" s="1"/>
  <c r="AI463" s="1"/>
  <c r="AI464" s="1"/>
  <c r="AI465" s="1"/>
  <c r="AI466" s="1"/>
  <c r="AI467" s="1"/>
  <c r="AI468" s="1"/>
  <c r="AI469" s="1"/>
  <c r="AI470" s="1"/>
  <c r="AI471" s="1"/>
  <c r="AI472" s="1"/>
  <c r="AI473" s="1"/>
  <c r="AI474" s="1"/>
  <c r="AI475" s="1"/>
  <c r="AI476" s="1"/>
  <c r="AI477" s="1"/>
  <c r="AI478" s="1"/>
  <c r="AI479" s="1"/>
  <c r="AI480" s="1"/>
  <c r="AR399"/>
  <c r="AR400" s="1"/>
  <c r="AR401" s="1"/>
  <c r="AR402" s="1"/>
  <c r="AR403" s="1"/>
  <c r="AR404" s="1"/>
  <c r="AR405" s="1"/>
  <c r="AR406" s="1"/>
  <c r="AR407" s="1"/>
  <c r="AR408" s="1"/>
  <c r="AR409" s="1"/>
  <c r="AR410" s="1"/>
  <c r="AR411" s="1"/>
  <c r="AR412" s="1"/>
  <c r="AR413" s="1"/>
  <c r="AR414" s="1"/>
  <c r="AR415" s="1"/>
  <c r="AR416" s="1"/>
  <c r="AR417" s="1"/>
  <c r="AR418" s="1"/>
  <c r="AR419" s="1"/>
  <c r="AR420" s="1"/>
  <c r="AR421" s="1"/>
  <c r="AR422" s="1"/>
  <c r="AR423" s="1"/>
  <c r="AR424" s="1"/>
  <c r="AR425" s="1"/>
  <c r="AR426" s="1"/>
  <c r="AR427" s="1"/>
  <c r="AR428" s="1"/>
  <c r="AR429" s="1"/>
  <c r="AR430" s="1"/>
  <c r="AR431" s="1"/>
  <c r="AR432" s="1"/>
  <c r="AR433" s="1"/>
  <c r="AR434" s="1"/>
  <c r="AR435" s="1"/>
  <c r="AR436" s="1"/>
  <c r="AR437" s="1"/>
  <c r="AR438" s="1"/>
  <c r="AR439" s="1"/>
  <c r="AR440" s="1"/>
  <c r="AR441" s="1"/>
  <c r="AR442" s="1"/>
  <c r="AR443" s="1"/>
  <c r="AR444" s="1"/>
  <c r="AR445" s="1"/>
  <c r="AR446" s="1"/>
  <c r="AR447" s="1"/>
  <c r="AR448" s="1"/>
  <c r="AR449" s="1"/>
  <c r="AR450" s="1"/>
  <c r="AR451" s="1"/>
  <c r="AR452" s="1"/>
  <c r="AR453" s="1"/>
  <c r="AR454" s="1"/>
  <c r="AR455" s="1"/>
  <c r="AR456" s="1"/>
  <c r="AR457" s="1"/>
  <c r="AR458" s="1"/>
  <c r="AR459" s="1"/>
  <c r="AR460" s="1"/>
  <c r="AR461" s="1"/>
  <c r="AR462" s="1"/>
  <c r="AR463" s="1"/>
  <c r="AR464" s="1"/>
  <c r="AR465" s="1"/>
  <c r="AR466" s="1"/>
  <c r="AR467" s="1"/>
  <c r="AR468" s="1"/>
  <c r="AR469" s="1"/>
  <c r="AR470" s="1"/>
  <c r="AR471" s="1"/>
  <c r="AR472" s="1"/>
  <c r="AR473" s="1"/>
  <c r="AR474" s="1"/>
  <c r="AR475" s="1"/>
  <c r="AR476" s="1"/>
  <c r="AR477" s="1"/>
  <c r="AR478" s="1"/>
  <c r="AR479" s="1"/>
  <c r="AR480" s="1"/>
  <c r="E38"/>
  <c r="E82" s="1"/>
  <c r="E126" s="1"/>
  <c r="E39"/>
  <c r="E83" s="1"/>
  <c r="E40"/>
  <c r="E37"/>
  <c r="G37" s="1"/>
  <c r="E36"/>
  <c r="E58" s="1"/>
  <c r="E102" s="1"/>
  <c r="E146" s="1"/>
  <c r="E190" s="1"/>
  <c r="E35"/>
  <c r="F35" s="1"/>
  <c r="G35" s="1"/>
  <c r="E34"/>
  <c r="F34" s="1"/>
  <c r="G34" s="1"/>
  <c r="E33"/>
  <c r="F33" s="1"/>
  <c r="G33" s="1"/>
  <c r="E32"/>
  <c r="E54" s="1"/>
  <c r="E98" s="1"/>
  <c r="E142" s="1"/>
  <c r="E186" s="1"/>
  <c r="E31"/>
  <c r="F31" s="1"/>
  <c r="G31" s="1"/>
  <c r="E30"/>
  <c r="F30" s="1"/>
  <c r="G30" s="1"/>
  <c r="E29"/>
  <c r="F29" s="1"/>
  <c r="G29" s="1"/>
  <c r="E28"/>
  <c r="E72" s="1"/>
  <c r="E116" s="1"/>
  <c r="E160" s="1"/>
  <c r="E27"/>
  <c r="F27" s="1"/>
  <c r="G27" s="1"/>
  <c r="E26"/>
  <c r="F26" s="1"/>
  <c r="G26" s="1"/>
  <c r="E25"/>
  <c r="F25" s="1"/>
  <c r="G25" s="1"/>
  <c r="E20"/>
  <c r="E21"/>
  <c r="F21" s="1"/>
  <c r="G21" s="1"/>
  <c r="E22"/>
  <c r="F22" s="1"/>
  <c r="G22" s="1"/>
  <c r="E23"/>
  <c r="F23" s="1"/>
  <c r="G23" s="1"/>
  <c r="E24"/>
  <c r="E19"/>
  <c r="E41" s="1"/>
  <c r="AC84"/>
  <c r="AC106" s="1"/>
  <c r="AC128" s="1"/>
  <c r="AC150" s="1"/>
  <c r="AC172" s="1"/>
  <c r="AC194" s="1"/>
  <c r="AC216" s="1"/>
  <c r="AC238" s="1"/>
  <c r="AC260" s="1"/>
  <c r="AC282" s="1"/>
  <c r="AC304" s="1"/>
  <c r="AC326" s="1"/>
  <c r="AC348" s="1"/>
  <c r="AC83"/>
  <c r="AC105" s="1"/>
  <c r="AC127" s="1"/>
  <c r="AC149" s="1"/>
  <c r="AC171" s="1"/>
  <c r="AC193" s="1"/>
  <c r="AC215" s="1"/>
  <c r="AC237" s="1"/>
  <c r="AC259" s="1"/>
  <c r="AC281" s="1"/>
  <c r="AC303" s="1"/>
  <c r="AC325" s="1"/>
  <c r="AC347" s="1"/>
  <c r="AC82"/>
  <c r="AC104" s="1"/>
  <c r="AC126" s="1"/>
  <c r="AC148" s="1"/>
  <c r="AC170" s="1"/>
  <c r="AC192" s="1"/>
  <c r="AC214" s="1"/>
  <c r="AC236" s="1"/>
  <c r="AC258" s="1"/>
  <c r="AC280" s="1"/>
  <c r="AC302" s="1"/>
  <c r="AC324" s="1"/>
  <c r="AC346" s="1"/>
  <c r="AC81"/>
  <c r="AC103" s="1"/>
  <c r="AC125" s="1"/>
  <c r="AC147" s="1"/>
  <c r="AC169" s="1"/>
  <c r="AC191" s="1"/>
  <c r="AC213" s="1"/>
  <c r="AC235" s="1"/>
  <c r="AC257" s="1"/>
  <c r="AC279" s="1"/>
  <c r="AC301" s="1"/>
  <c r="AC323" s="1"/>
  <c r="AC345" s="1"/>
  <c r="AC80"/>
  <c r="AC102" s="1"/>
  <c r="AC124" s="1"/>
  <c r="AC146" s="1"/>
  <c r="AC168" s="1"/>
  <c r="AC190" s="1"/>
  <c r="AC212" s="1"/>
  <c r="AC234" s="1"/>
  <c r="AC256" s="1"/>
  <c r="AC278" s="1"/>
  <c r="AC300" s="1"/>
  <c r="AC322" s="1"/>
  <c r="AC344" s="1"/>
  <c r="AC79"/>
  <c r="AC101" s="1"/>
  <c r="AC123" s="1"/>
  <c r="AC145" s="1"/>
  <c r="AC167" s="1"/>
  <c r="AC189" s="1"/>
  <c r="AC211" s="1"/>
  <c r="AC233" s="1"/>
  <c r="AC255" s="1"/>
  <c r="AC277" s="1"/>
  <c r="AC299" s="1"/>
  <c r="AC321" s="1"/>
  <c r="AC343" s="1"/>
  <c r="AC78"/>
  <c r="AC100" s="1"/>
  <c r="AC122" s="1"/>
  <c r="AC144" s="1"/>
  <c r="AC166" s="1"/>
  <c r="AC188" s="1"/>
  <c r="AC210" s="1"/>
  <c r="AC232" s="1"/>
  <c r="AC254" s="1"/>
  <c r="AC276" s="1"/>
  <c r="AC298" s="1"/>
  <c r="AC320" s="1"/>
  <c r="AC342" s="1"/>
  <c r="AC77"/>
  <c r="AC99" s="1"/>
  <c r="AC121" s="1"/>
  <c r="AC143" s="1"/>
  <c r="AC165" s="1"/>
  <c r="AC187" s="1"/>
  <c r="AC209" s="1"/>
  <c r="AC231" s="1"/>
  <c r="AC253" s="1"/>
  <c r="AC275" s="1"/>
  <c r="AC297" s="1"/>
  <c r="AC319" s="1"/>
  <c r="AC341" s="1"/>
  <c r="AC76"/>
  <c r="AC98" s="1"/>
  <c r="AC120" s="1"/>
  <c r="AC142" s="1"/>
  <c r="AC164" s="1"/>
  <c r="AC186" s="1"/>
  <c r="AC208" s="1"/>
  <c r="AC230" s="1"/>
  <c r="AC252" s="1"/>
  <c r="AC274" s="1"/>
  <c r="AC296" s="1"/>
  <c r="AC318" s="1"/>
  <c r="AC340" s="1"/>
  <c r="AC75"/>
  <c r="AC97" s="1"/>
  <c r="AC119" s="1"/>
  <c r="AC141" s="1"/>
  <c r="AC163" s="1"/>
  <c r="AC185" s="1"/>
  <c r="AC207" s="1"/>
  <c r="AC229" s="1"/>
  <c r="AC251" s="1"/>
  <c r="AC273" s="1"/>
  <c r="AC295" s="1"/>
  <c r="AC317" s="1"/>
  <c r="AC339" s="1"/>
  <c r="AC74"/>
  <c r="AC96" s="1"/>
  <c r="AC118" s="1"/>
  <c r="AC140" s="1"/>
  <c r="AC162" s="1"/>
  <c r="AC184" s="1"/>
  <c r="AC206" s="1"/>
  <c r="AC228" s="1"/>
  <c r="AC250" s="1"/>
  <c r="AC272" s="1"/>
  <c r="AC294" s="1"/>
  <c r="AC316" s="1"/>
  <c r="AC338" s="1"/>
  <c r="AC73"/>
  <c r="AC95" s="1"/>
  <c r="AC117" s="1"/>
  <c r="AC139" s="1"/>
  <c r="AC161" s="1"/>
  <c r="AC183" s="1"/>
  <c r="AC205" s="1"/>
  <c r="AC227" s="1"/>
  <c r="AC249" s="1"/>
  <c r="AC271" s="1"/>
  <c r="AC293" s="1"/>
  <c r="AC315" s="1"/>
  <c r="AC337" s="1"/>
  <c r="AC72"/>
  <c r="AC94" s="1"/>
  <c r="AC116" s="1"/>
  <c r="AC138" s="1"/>
  <c r="AC160" s="1"/>
  <c r="AC182" s="1"/>
  <c r="AC204" s="1"/>
  <c r="AC226" s="1"/>
  <c r="AC248" s="1"/>
  <c r="AC270" s="1"/>
  <c r="AC292" s="1"/>
  <c r="AC314" s="1"/>
  <c r="AC336" s="1"/>
  <c r="AC71"/>
  <c r="AC93" s="1"/>
  <c r="AC115" s="1"/>
  <c r="AC137" s="1"/>
  <c r="AC159" s="1"/>
  <c r="AC181" s="1"/>
  <c r="AC203" s="1"/>
  <c r="AC225" s="1"/>
  <c r="AC247" s="1"/>
  <c r="AC269" s="1"/>
  <c r="AC291" s="1"/>
  <c r="AC313" s="1"/>
  <c r="AC335" s="1"/>
  <c r="AC70"/>
  <c r="AC92" s="1"/>
  <c r="AC114" s="1"/>
  <c r="AC136" s="1"/>
  <c r="AC158" s="1"/>
  <c r="AC180" s="1"/>
  <c r="AC202" s="1"/>
  <c r="AC224" s="1"/>
  <c r="AC246" s="1"/>
  <c r="AC268" s="1"/>
  <c r="AC290" s="1"/>
  <c r="AC312" s="1"/>
  <c r="AC334" s="1"/>
  <c r="AC69"/>
  <c r="AC91" s="1"/>
  <c r="AC113" s="1"/>
  <c r="AC135" s="1"/>
  <c r="AC157" s="1"/>
  <c r="AC179" s="1"/>
  <c r="AC201" s="1"/>
  <c r="AC223" s="1"/>
  <c r="AC245" s="1"/>
  <c r="AC267" s="1"/>
  <c r="AC289" s="1"/>
  <c r="AC311" s="1"/>
  <c r="AC333" s="1"/>
  <c r="AC68"/>
  <c r="AC90" s="1"/>
  <c r="AC112" s="1"/>
  <c r="AC134" s="1"/>
  <c r="AC156" s="1"/>
  <c r="AC178" s="1"/>
  <c r="AC200" s="1"/>
  <c r="AC222" s="1"/>
  <c r="AC244" s="1"/>
  <c r="AC266" s="1"/>
  <c r="AC288" s="1"/>
  <c r="AC310" s="1"/>
  <c r="AC332" s="1"/>
  <c r="AC67"/>
  <c r="AC89" s="1"/>
  <c r="AC111" s="1"/>
  <c r="AC133" s="1"/>
  <c r="AC155" s="1"/>
  <c r="AC177" s="1"/>
  <c r="AC199" s="1"/>
  <c r="AC221" s="1"/>
  <c r="AC243" s="1"/>
  <c r="AC265" s="1"/>
  <c r="AC287" s="1"/>
  <c r="AC309" s="1"/>
  <c r="AC331" s="1"/>
  <c r="AC66"/>
  <c r="AC88" s="1"/>
  <c r="AC110" s="1"/>
  <c r="AC132" s="1"/>
  <c r="AC154" s="1"/>
  <c r="AC176" s="1"/>
  <c r="AC198" s="1"/>
  <c r="AC220" s="1"/>
  <c r="AC242" s="1"/>
  <c r="AC264" s="1"/>
  <c r="AC286" s="1"/>
  <c r="AC308" s="1"/>
  <c r="AC330" s="1"/>
  <c r="AC65"/>
  <c r="AC87" s="1"/>
  <c r="AC109" s="1"/>
  <c r="AC131" s="1"/>
  <c r="AC153" s="1"/>
  <c r="AC175" s="1"/>
  <c r="AC197" s="1"/>
  <c r="AC219" s="1"/>
  <c r="AC241" s="1"/>
  <c r="AC263" s="1"/>
  <c r="AC285" s="1"/>
  <c r="AC307" s="1"/>
  <c r="AC329" s="1"/>
  <c r="AC64"/>
  <c r="AC86" s="1"/>
  <c r="AC108" s="1"/>
  <c r="AC130" s="1"/>
  <c r="AC152" s="1"/>
  <c r="AC174" s="1"/>
  <c r="AC196" s="1"/>
  <c r="AC218" s="1"/>
  <c r="AC240" s="1"/>
  <c r="AC262" s="1"/>
  <c r="AC284" s="1"/>
  <c r="AC306" s="1"/>
  <c r="AC328" s="1"/>
  <c r="AC63"/>
  <c r="AC85" s="1"/>
  <c r="AC107" s="1"/>
  <c r="AC129" s="1"/>
  <c r="AC151" s="1"/>
  <c r="AC173" s="1"/>
  <c r="AC195" s="1"/>
  <c r="AC217" s="1"/>
  <c r="AC239" s="1"/>
  <c r="AC261" s="1"/>
  <c r="AC283" s="1"/>
  <c r="AC305" s="1"/>
  <c r="AC327" s="1"/>
  <c r="AE62"/>
  <c r="AE84" s="1"/>
  <c r="AE106" s="1"/>
  <c r="AE128" s="1"/>
  <c r="AE150" s="1"/>
  <c r="AE172" s="1"/>
  <c r="AE194" s="1"/>
  <c r="AE216" s="1"/>
  <c r="AE238" s="1"/>
  <c r="AE260" s="1"/>
  <c r="AE282" s="1"/>
  <c r="AE304" s="1"/>
  <c r="AE326" s="1"/>
  <c r="AE348" s="1"/>
  <c r="AE61"/>
  <c r="AE83" s="1"/>
  <c r="AE105" s="1"/>
  <c r="AE127" s="1"/>
  <c r="AE149" s="1"/>
  <c r="AE171" s="1"/>
  <c r="AE193" s="1"/>
  <c r="AE215" s="1"/>
  <c r="AE237" s="1"/>
  <c r="AE259" s="1"/>
  <c r="AE281" s="1"/>
  <c r="AE303" s="1"/>
  <c r="AE325" s="1"/>
  <c r="AE347" s="1"/>
  <c r="AE60"/>
  <c r="AE82" s="1"/>
  <c r="AE104" s="1"/>
  <c r="AE126" s="1"/>
  <c r="AE148" s="1"/>
  <c r="AE170" s="1"/>
  <c r="AE192" s="1"/>
  <c r="AE214" s="1"/>
  <c r="AE236" s="1"/>
  <c r="AE258" s="1"/>
  <c r="AE280" s="1"/>
  <c r="AE302" s="1"/>
  <c r="AE324" s="1"/>
  <c r="AE346" s="1"/>
  <c r="AE59"/>
  <c r="AE81" s="1"/>
  <c r="AE103" s="1"/>
  <c r="AE125" s="1"/>
  <c r="AE147" s="1"/>
  <c r="AE169" s="1"/>
  <c r="AE191" s="1"/>
  <c r="AE213" s="1"/>
  <c r="AE235" s="1"/>
  <c r="AE257" s="1"/>
  <c r="AE279" s="1"/>
  <c r="AE301" s="1"/>
  <c r="AE323" s="1"/>
  <c r="AE345" s="1"/>
  <c r="AE58"/>
  <c r="AE80" s="1"/>
  <c r="AE102" s="1"/>
  <c r="AE124" s="1"/>
  <c r="AE146" s="1"/>
  <c r="AE168" s="1"/>
  <c r="AE190" s="1"/>
  <c r="AE212" s="1"/>
  <c r="AE234" s="1"/>
  <c r="AE256" s="1"/>
  <c r="AE278" s="1"/>
  <c r="AE300" s="1"/>
  <c r="AE322" s="1"/>
  <c r="AE344" s="1"/>
  <c r="AE57"/>
  <c r="AE79" s="1"/>
  <c r="AE101" s="1"/>
  <c r="AE123" s="1"/>
  <c r="AE145" s="1"/>
  <c r="AE167" s="1"/>
  <c r="AE189" s="1"/>
  <c r="AE211" s="1"/>
  <c r="AE233" s="1"/>
  <c r="AE255" s="1"/>
  <c r="AE277" s="1"/>
  <c r="AE299" s="1"/>
  <c r="AE321" s="1"/>
  <c r="AE343" s="1"/>
  <c r="AE56"/>
  <c r="AE78" s="1"/>
  <c r="AE100" s="1"/>
  <c r="AE122" s="1"/>
  <c r="AE144" s="1"/>
  <c r="AE166" s="1"/>
  <c r="AE188" s="1"/>
  <c r="AE210" s="1"/>
  <c r="AE232" s="1"/>
  <c r="AE254" s="1"/>
  <c r="AE276" s="1"/>
  <c r="AE298" s="1"/>
  <c r="AE320" s="1"/>
  <c r="AE342" s="1"/>
  <c r="AE55"/>
  <c r="AE77" s="1"/>
  <c r="AE99" s="1"/>
  <c r="AE121" s="1"/>
  <c r="AE143" s="1"/>
  <c r="AE165" s="1"/>
  <c r="AE187" s="1"/>
  <c r="AE209" s="1"/>
  <c r="AE231" s="1"/>
  <c r="AE253" s="1"/>
  <c r="AE275" s="1"/>
  <c r="AE297" s="1"/>
  <c r="AE319" s="1"/>
  <c r="AE341" s="1"/>
  <c r="AE54"/>
  <c r="AE76" s="1"/>
  <c r="AE98" s="1"/>
  <c r="AE120" s="1"/>
  <c r="AE142" s="1"/>
  <c r="AE164" s="1"/>
  <c r="AE186" s="1"/>
  <c r="AE208" s="1"/>
  <c r="AE230" s="1"/>
  <c r="AE252" s="1"/>
  <c r="AE274" s="1"/>
  <c r="AE296" s="1"/>
  <c r="AE318" s="1"/>
  <c r="AE340" s="1"/>
  <c r="AE53"/>
  <c r="AE75" s="1"/>
  <c r="AE97" s="1"/>
  <c r="AE119" s="1"/>
  <c r="AE141" s="1"/>
  <c r="AE163" s="1"/>
  <c r="AE185" s="1"/>
  <c r="AE207" s="1"/>
  <c r="AE229" s="1"/>
  <c r="AE251" s="1"/>
  <c r="AE273" s="1"/>
  <c r="AE295" s="1"/>
  <c r="AE317" s="1"/>
  <c r="AE339" s="1"/>
  <c r="AE52"/>
  <c r="AE74" s="1"/>
  <c r="AE96" s="1"/>
  <c r="AE118" s="1"/>
  <c r="AE140" s="1"/>
  <c r="AE162" s="1"/>
  <c r="AE184" s="1"/>
  <c r="AE206" s="1"/>
  <c r="AE228" s="1"/>
  <c r="AE250" s="1"/>
  <c r="AE272" s="1"/>
  <c r="AE294" s="1"/>
  <c r="AE316" s="1"/>
  <c r="AE338" s="1"/>
  <c r="AE51"/>
  <c r="AE73" s="1"/>
  <c r="AE95" s="1"/>
  <c r="AE117" s="1"/>
  <c r="AE139" s="1"/>
  <c r="AE161" s="1"/>
  <c r="AE183" s="1"/>
  <c r="AE205" s="1"/>
  <c r="AE227" s="1"/>
  <c r="AE249" s="1"/>
  <c r="AE271" s="1"/>
  <c r="AE293" s="1"/>
  <c r="AE315" s="1"/>
  <c r="AE337" s="1"/>
  <c r="AE50"/>
  <c r="AE72" s="1"/>
  <c r="AE94" s="1"/>
  <c r="AE116" s="1"/>
  <c r="AE138" s="1"/>
  <c r="AE160" s="1"/>
  <c r="AE182" s="1"/>
  <c r="AE204" s="1"/>
  <c r="AE226" s="1"/>
  <c r="AE248" s="1"/>
  <c r="AE270" s="1"/>
  <c r="AE292" s="1"/>
  <c r="AE314" s="1"/>
  <c r="AE336" s="1"/>
  <c r="AE49"/>
  <c r="AE71" s="1"/>
  <c r="AE93" s="1"/>
  <c r="AE115" s="1"/>
  <c r="AE137" s="1"/>
  <c r="AE159" s="1"/>
  <c r="AE181" s="1"/>
  <c r="AE203" s="1"/>
  <c r="AE225" s="1"/>
  <c r="AE247" s="1"/>
  <c r="AE269" s="1"/>
  <c r="AE291" s="1"/>
  <c r="AE313" s="1"/>
  <c r="AE335" s="1"/>
  <c r="AE48"/>
  <c r="AE70" s="1"/>
  <c r="AE92" s="1"/>
  <c r="AE114" s="1"/>
  <c r="AE136" s="1"/>
  <c r="AE158" s="1"/>
  <c r="AE180" s="1"/>
  <c r="AE202" s="1"/>
  <c r="AE224" s="1"/>
  <c r="AE246" s="1"/>
  <c r="AE268" s="1"/>
  <c r="AE290" s="1"/>
  <c r="AE312" s="1"/>
  <c r="AE334" s="1"/>
  <c r="AE47"/>
  <c r="AE69" s="1"/>
  <c r="AE91" s="1"/>
  <c r="AE113" s="1"/>
  <c r="AE135" s="1"/>
  <c r="AE157" s="1"/>
  <c r="AE179" s="1"/>
  <c r="AE201" s="1"/>
  <c r="AE223" s="1"/>
  <c r="AE245" s="1"/>
  <c r="AE267" s="1"/>
  <c r="AE289" s="1"/>
  <c r="AE311" s="1"/>
  <c r="AE333" s="1"/>
  <c r="AE46"/>
  <c r="AE68" s="1"/>
  <c r="AE90" s="1"/>
  <c r="AE112" s="1"/>
  <c r="AE134" s="1"/>
  <c r="AE156" s="1"/>
  <c r="AE178" s="1"/>
  <c r="AE200" s="1"/>
  <c r="AE222" s="1"/>
  <c r="AE244" s="1"/>
  <c r="AE266" s="1"/>
  <c r="AE288" s="1"/>
  <c r="AE310" s="1"/>
  <c r="AE332" s="1"/>
  <c r="AE45"/>
  <c r="AE67" s="1"/>
  <c r="AE89" s="1"/>
  <c r="AE111" s="1"/>
  <c r="AE133" s="1"/>
  <c r="AE155" s="1"/>
  <c r="AE177" s="1"/>
  <c r="AE199" s="1"/>
  <c r="AE221" s="1"/>
  <c r="AE243" s="1"/>
  <c r="AE265" s="1"/>
  <c r="AE287" s="1"/>
  <c r="AE309" s="1"/>
  <c r="AE331" s="1"/>
  <c r="AE44"/>
  <c r="AE66" s="1"/>
  <c r="AE88" s="1"/>
  <c r="AE110" s="1"/>
  <c r="AE132" s="1"/>
  <c r="AE154" s="1"/>
  <c r="AE176" s="1"/>
  <c r="AE198" s="1"/>
  <c r="AE220" s="1"/>
  <c r="AE242" s="1"/>
  <c r="AE264" s="1"/>
  <c r="AE286" s="1"/>
  <c r="AE308" s="1"/>
  <c r="AE330" s="1"/>
  <c r="AE43"/>
  <c r="AE65" s="1"/>
  <c r="AE87" s="1"/>
  <c r="AE109" s="1"/>
  <c r="AE131" s="1"/>
  <c r="AE153" s="1"/>
  <c r="AE175" s="1"/>
  <c r="AE197" s="1"/>
  <c r="AE219" s="1"/>
  <c r="AE241" s="1"/>
  <c r="AE263" s="1"/>
  <c r="AE285" s="1"/>
  <c r="AE307" s="1"/>
  <c r="AE329" s="1"/>
  <c r="AE42"/>
  <c r="AE64" s="1"/>
  <c r="AE86" s="1"/>
  <c r="AE108" s="1"/>
  <c r="AE130" s="1"/>
  <c r="AE152" s="1"/>
  <c r="AE174" s="1"/>
  <c r="AE196" s="1"/>
  <c r="AE218" s="1"/>
  <c r="AE240" s="1"/>
  <c r="AE262" s="1"/>
  <c r="AE284" s="1"/>
  <c r="AE306" s="1"/>
  <c r="AE328" s="1"/>
  <c r="AE41"/>
  <c r="AE63" s="1"/>
  <c r="AE85" s="1"/>
  <c r="AE107" s="1"/>
  <c r="AE129" s="1"/>
  <c r="AE151" s="1"/>
  <c r="AE173" s="1"/>
  <c r="AE195" s="1"/>
  <c r="AE217" s="1"/>
  <c r="AE239" s="1"/>
  <c r="AE261" s="1"/>
  <c r="AE283" s="1"/>
  <c r="AE305" s="1"/>
  <c r="AE327" s="1"/>
  <c r="T84"/>
  <c r="T106" s="1"/>
  <c r="T128" s="1"/>
  <c r="T150" s="1"/>
  <c r="T172" s="1"/>
  <c r="T194" s="1"/>
  <c r="T216" s="1"/>
  <c r="T238" s="1"/>
  <c r="T260" s="1"/>
  <c r="T282" s="1"/>
  <c r="T304" s="1"/>
  <c r="T326" s="1"/>
  <c r="T348" s="1"/>
  <c r="T83"/>
  <c r="T105" s="1"/>
  <c r="T127" s="1"/>
  <c r="T149" s="1"/>
  <c r="T171" s="1"/>
  <c r="T193" s="1"/>
  <c r="T215" s="1"/>
  <c r="T237" s="1"/>
  <c r="T259" s="1"/>
  <c r="T281" s="1"/>
  <c r="T303" s="1"/>
  <c r="T325" s="1"/>
  <c r="T347" s="1"/>
  <c r="T82"/>
  <c r="T104" s="1"/>
  <c r="T126" s="1"/>
  <c r="T148" s="1"/>
  <c r="T170" s="1"/>
  <c r="T192" s="1"/>
  <c r="T214" s="1"/>
  <c r="T236" s="1"/>
  <c r="T258" s="1"/>
  <c r="T280" s="1"/>
  <c r="T302" s="1"/>
  <c r="T324" s="1"/>
  <c r="T346" s="1"/>
  <c r="T81"/>
  <c r="T103" s="1"/>
  <c r="T125" s="1"/>
  <c r="T147" s="1"/>
  <c r="T169" s="1"/>
  <c r="T191" s="1"/>
  <c r="T213" s="1"/>
  <c r="T235" s="1"/>
  <c r="T257" s="1"/>
  <c r="T279" s="1"/>
  <c r="T301" s="1"/>
  <c r="T323" s="1"/>
  <c r="T345" s="1"/>
  <c r="T80"/>
  <c r="T102" s="1"/>
  <c r="T124" s="1"/>
  <c r="T146" s="1"/>
  <c r="T168" s="1"/>
  <c r="T190" s="1"/>
  <c r="T212" s="1"/>
  <c r="T234" s="1"/>
  <c r="T256" s="1"/>
  <c r="T278" s="1"/>
  <c r="T300" s="1"/>
  <c r="T322" s="1"/>
  <c r="T344" s="1"/>
  <c r="T79"/>
  <c r="T101" s="1"/>
  <c r="T123" s="1"/>
  <c r="T145" s="1"/>
  <c r="T167" s="1"/>
  <c r="T189" s="1"/>
  <c r="T211" s="1"/>
  <c r="T233" s="1"/>
  <c r="T255" s="1"/>
  <c r="T277" s="1"/>
  <c r="T299" s="1"/>
  <c r="T321" s="1"/>
  <c r="T343" s="1"/>
  <c r="T78"/>
  <c r="T100" s="1"/>
  <c r="T122" s="1"/>
  <c r="T144" s="1"/>
  <c r="T166" s="1"/>
  <c r="T188" s="1"/>
  <c r="T210" s="1"/>
  <c r="T232" s="1"/>
  <c r="T254" s="1"/>
  <c r="T276" s="1"/>
  <c r="T298" s="1"/>
  <c r="T320" s="1"/>
  <c r="T342" s="1"/>
  <c r="T77"/>
  <c r="T99" s="1"/>
  <c r="T121" s="1"/>
  <c r="T143" s="1"/>
  <c r="T165" s="1"/>
  <c r="T187" s="1"/>
  <c r="T209" s="1"/>
  <c r="T231" s="1"/>
  <c r="T253" s="1"/>
  <c r="T275" s="1"/>
  <c r="T297" s="1"/>
  <c r="T319" s="1"/>
  <c r="T341" s="1"/>
  <c r="T76"/>
  <c r="T98" s="1"/>
  <c r="T120" s="1"/>
  <c r="T142" s="1"/>
  <c r="T164" s="1"/>
  <c r="T186" s="1"/>
  <c r="T208" s="1"/>
  <c r="T230" s="1"/>
  <c r="T252" s="1"/>
  <c r="T274" s="1"/>
  <c r="T296" s="1"/>
  <c r="T318" s="1"/>
  <c r="T340" s="1"/>
  <c r="T75"/>
  <c r="T97" s="1"/>
  <c r="T119" s="1"/>
  <c r="T141" s="1"/>
  <c r="T163" s="1"/>
  <c r="T185" s="1"/>
  <c r="T207" s="1"/>
  <c r="T229" s="1"/>
  <c r="T251" s="1"/>
  <c r="T273" s="1"/>
  <c r="T295" s="1"/>
  <c r="T317" s="1"/>
  <c r="T339" s="1"/>
  <c r="T74"/>
  <c r="T96" s="1"/>
  <c r="T118" s="1"/>
  <c r="T140" s="1"/>
  <c r="T162" s="1"/>
  <c r="T184" s="1"/>
  <c r="T206" s="1"/>
  <c r="T228" s="1"/>
  <c r="T250" s="1"/>
  <c r="T272" s="1"/>
  <c r="T294" s="1"/>
  <c r="T316" s="1"/>
  <c r="T338" s="1"/>
  <c r="T73"/>
  <c r="T95" s="1"/>
  <c r="T117" s="1"/>
  <c r="T139" s="1"/>
  <c r="T161" s="1"/>
  <c r="T183" s="1"/>
  <c r="T205" s="1"/>
  <c r="T227" s="1"/>
  <c r="T249" s="1"/>
  <c r="T271" s="1"/>
  <c r="T293" s="1"/>
  <c r="T315" s="1"/>
  <c r="T337" s="1"/>
  <c r="T72"/>
  <c r="T94" s="1"/>
  <c r="T116" s="1"/>
  <c r="T138" s="1"/>
  <c r="T160" s="1"/>
  <c r="T182" s="1"/>
  <c r="T204" s="1"/>
  <c r="T226" s="1"/>
  <c r="T248" s="1"/>
  <c r="T270" s="1"/>
  <c r="T292" s="1"/>
  <c r="T314" s="1"/>
  <c r="T336" s="1"/>
  <c r="T71"/>
  <c r="T93" s="1"/>
  <c r="T115" s="1"/>
  <c r="T137" s="1"/>
  <c r="T159" s="1"/>
  <c r="T181" s="1"/>
  <c r="T203" s="1"/>
  <c r="T225" s="1"/>
  <c r="T247" s="1"/>
  <c r="T269" s="1"/>
  <c r="T291" s="1"/>
  <c r="T313" s="1"/>
  <c r="T335" s="1"/>
  <c r="T70"/>
  <c r="T92" s="1"/>
  <c r="T114" s="1"/>
  <c r="T136" s="1"/>
  <c r="T158" s="1"/>
  <c r="T180" s="1"/>
  <c r="T202" s="1"/>
  <c r="T224" s="1"/>
  <c r="T246" s="1"/>
  <c r="T268" s="1"/>
  <c r="T290" s="1"/>
  <c r="T312" s="1"/>
  <c r="T334" s="1"/>
  <c r="T69"/>
  <c r="T91" s="1"/>
  <c r="T113" s="1"/>
  <c r="T135" s="1"/>
  <c r="T157" s="1"/>
  <c r="T179" s="1"/>
  <c r="T201" s="1"/>
  <c r="T223" s="1"/>
  <c r="T245" s="1"/>
  <c r="T267" s="1"/>
  <c r="T289" s="1"/>
  <c r="T311" s="1"/>
  <c r="T333" s="1"/>
  <c r="T68"/>
  <c r="T90" s="1"/>
  <c r="T112" s="1"/>
  <c r="T134" s="1"/>
  <c r="T156" s="1"/>
  <c r="T178" s="1"/>
  <c r="T200" s="1"/>
  <c r="T222" s="1"/>
  <c r="T244" s="1"/>
  <c r="T266" s="1"/>
  <c r="T288" s="1"/>
  <c r="T310" s="1"/>
  <c r="T332" s="1"/>
  <c r="T67"/>
  <c r="T89" s="1"/>
  <c r="T111" s="1"/>
  <c r="T133" s="1"/>
  <c r="T155" s="1"/>
  <c r="T177" s="1"/>
  <c r="T199" s="1"/>
  <c r="T221" s="1"/>
  <c r="T243" s="1"/>
  <c r="T265" s="1"/>
  <c r="T287" s="1"/>
  <c r="T309" s="1"/>
  <c r="T331" s="1"/>
  <c r="T66"/>
  <c r="T88" s="1"/>
  <c r="T110" s="1"/>
  <c r="T132" s="1"/>
  <c r="T154" s="1"/>
  <c r="T176" s="1"/>
  <c r="T198" s="1"/>
  <c r="T220" s="1"/>
  <c r="T242" s="1"/>
  <c r="T264" s="1"/>
  <c r="T286" s="1"/>
  <c r="T308" s="1"/>
  <c r="T330" s="1"/>
  <c r="T65"/>
  <c r="T87" s="1"/>
  <c r="T109" s="1"/>
  <c r="T131" s="1"/>
  <c r="T153" s="1"/>
  <c r="T175" s="1"/>
  <c r="T197" s="1"/>
  <c r="T219" s="1"/>
  <c r="T241" s="1"/>
  <c r="T263" s="1"/>
  <c r="T285" s="1"/>
  <c r="T307" s="1"/>
  <c r="T329" s="1"/>
  <c r="T64"/>
  <c r="T86" s="1"/>
  <c r="T108" s="1"/>
  <c r="T130" s="1"/>
  <c r="T152" s="1"/>
  <c r="T174" s="1"/>
  <c r="T196" s="1"/>
  <c r="T218" s="1"/>
  <c r="T240" s="1"/>
  <c r="T262" s="1"/>
  <c r="T284" s="1"/>
  <c r="T306" s="1"/>
  <c r="T328" s="1"/>
  <c r="T63"/>
  <c r="T85" s="1"/>
  <c r="T107" s="1"/>
  <c r="T129" s="1"/>
  <c r="T151" s="1"/>
  <c r="T173" s="1"/>
  <c r="T195" s="1"/>
  <c r="T217" s="1"/>
  <c r="T239" s="1"/>
  <c r="T261" s="1"/>
  <c r="T283" s="1"/>
  <c r="T305" s="1"/>
  <c r="T327" s="1"/>
  <c r="V62"/>
  <c r="V84" s="1"/>
  <c r="V106" s="1"/>
  <c r="V128" s="1"/>
  <c r="V150" s="1"/>
  <c r="V172" s="1"/>
  <c r="V194" s="1"/>
  <c r="V216" s="1"/>
  <c r="V238" s="1"/>
  <c r="V260" s="1"/>
  <c r="V282" s="1"/>
  <c r="V304" s="1"/>
  <c r="V326" s="1"/>
  <c r="V348" s="1"/>
  <c r="V61"/>
  <c r="V83" s="1"/>
  <c r="V105" s="1"/>
  <c r="V127" s="1"/>
  <c r="V149" s="1"/>
  <c r="V171" s="1"/>
  <c r="V193" s="1"/>
  <c r="V215" s="1"/>
  <c r="V237" s="1"/>
  <c r="V259" s="1"/>
  <c r="V281" s="1"/>
  <c r="V303" s="1"/>
  <c r="V325" s="1"/>
  <c r="V347" s="1"/>
  <c r="V60"/>
  <c r="V82" s="1"/>
  <c r="V104" s="1"/>
  <c r="V126" s="1"/>
  <c r="V148" s="1"/>
  <c r="V170" s="1"/>
  <c r="V192" s="1"/>
  <c r="V214" s="1"/>
  <c r="V236" s="1"/>
  <c r="V258" s="1"/>
  <c r="V280" s="1"/>
  <c r="V302" s="1"/>
  <c r="V324" s="1"/>
  <c r="V346" s="1"/>
  <c r="V59"/>
  <c r="V81" s="1"/>
  <c r="V103" s="1"/>
  <c r="V125" s="1"/>
  <c r="V147" s="1"/>
  <c r="V169" s="1"/>
  <c r="V191" s="1"/>
  <c r="V213" s="1"/>
  <c r="V235" s="1"/>
  <c r="V257" s="1"/>
  <c r="V279" s="1"/>
  <c r="V301" s="1"/>
  <c r="V323" s="1"/>
  <c r="V345" s="1"/>
  <c r="V58"/>
  <c r="V80" s="1"/>
  <c r="V102" s="1"/>
  <c r="V124" s="1"/>
  <c r="V146" s="1"/>
  <c r="V168" s="1"/>
  <c r="V190" s="1"/>
  <c r="V212" s="1"/>
  <c r="V234" s="1"/>
  <c r="V256" s="1"/>
  <c r="V278" s="1"/>
  <c r="V300" s="1"/>
  <c r="V322" s="1"/>
  <c r="V344" s="1"/>
  <c r="V57"/>
  <c r="V79" s="1"/>
  <c r="V101" s="1"/>
  <c r="V123" s="1"/>
  <c r="V145" s="1"/>
  <c r="V167" s="1"/>
  <c r="V189" s="1"/>
  <c r="V211" s="1"/>
  <c r="V233" s="1"/>
  <c r="V255" s="1"/>
  <c r="V277" s="1"/>
  <c r="V299" s="1"/>
  <c r="V321" s="1"/>
  <c r="V343" s="1"/>
  <c r="V56"/>
  <c r="V78" s="1"/>
  <c r="V100" s="1"/>
  <c r="V122" s="1"/>
  <c r="V144" s="1"/>
  <c r="V166" s="1"/>
  <c r="V188" s="1"/>
  <c r="V210" s="1"/>
  <c r="V232" s="1"/>
  <c r="V254" s="1"/>
  <c r="V276" s="1"/>
  <c r="V298" s="1"/>
  <c r="V320" s="1"/>
  <c r="V342" s="1"/>
  <c r="V55"/>
  <c r="V77" s="1"/>
  <c r="V99" s="1"/>
  <c r="V121" s="1"/>
  <c r="V143" s="1"/>
  <c r="V165" s="1"/>
  <c r="V187" s="1"/>
  <c r="V209" s="1"/>
  <c r="V231" s="1"/>
  <c r="V253" s="1"/>
  <c r="V275" s="1"/>
  <c r="V297" s="1"/>
  <c r="V319" s="1"/>
  <c r="V341" s="1"/>
  <c r="V54"/>
  <c r="V76" s="1"/>
  <c r="V98" s="1"/>
  <c r="V120" s="1"/>
  <c r="V142" s="1"/>
  <c r="V164" s="1"/>
  <c r="V186" s="1"/>
  <c r="V208" s="1"/>
  <c r="V230" s="1"/>
  <c r="V252" s="1"/>
  <c r="V274" s="1"/>
  <c r="V296" s="1"/>
  <c r="V318" s="1"/>
  <c r="V340" s="1"/>
  <c r="V53"/>
  <c r="V75" s="1"/>
  <c r="V97" s="1"/>
  <c r="V119" s="1"/>
  <c r="V141" s="1"/>
  <c r="V163" s="1"/>
  <c r="V185" s="1"/>
  <c r="V207" s="1"/>
  <c r="V229" s="1"/>
  <c r="V251" s="1"/>
  <c r="V273" s="1"/>
  <c r="V295" s="1"/>
  <c r="V317" s="1"/>
  <c r="V339" s="1"/>
  <c r="V52"/>
  <c r="V74" s="1"/>
  <c r="V96" s="1"/>
  <c r="V118" s="1"/>
  <c r="V140" s="1"/>
  <c r="V162" s="1"/>
  <c r="V184" s="1"/>
  <c r="V206" s="1"/>
  <c r="V228" s="1"/>
  <c r="V250" s="1"/>
  <c r="V272" s="1"/>
  <c r="V294" s="1"/>
  <c r="V316" s="1"/>
  <c r="V338" s="1"/>
  <c r="V51"/>
  <c r="V73" s="1"/>
  <c r="V95" s="1"/>
  <c r="V117" s="1"/>
  <c r="V139" s="1"/>
  <c r="V161" s="1"/>
  <c r="V183" s="1"/>
  <c r="V205" s="1"/>
  <c r="V227" s="1"/>
  <c r="V249" s="1"/>
  <c r="V271" s="1"/>
  <c r="V293" s="1"/>
  <c r="V315" s="1"/>
  <c r="V337" s="1"/>
  <c r="V50"/>
  <c r="V72" s="1"/>
  <c r="V94" s="1"/>
  <c r="V116" s="1"/>
  <c r="V138" s="1"/>
  <c r="V160" s="1"/>
  <c r="V182" s="1"/>
  <c r="V204" s="1"/>
  <c r="V226" s="1"/>
  <c r="V248" s="1"/>
  <c r="V270" s="1"/>
  <c r="V292" s="1"/>
  <c r="V314" s="1"/>
  <c r="V336" s="1"/>
  <c r="V49"/>
  <c r="V71" s="1"/>
  <c r="V93" s="1"/>
  <c r="V115" s="1"/>
  <c r="V137" s="1"/>
  <c r="V159" s="1"/>
  <c r="V181" s="1"/>
  <c r="V203" s="1"/>
  <c r="V225" s="1"/>
  <c r="V247" s="1"/>
  <c r="V269" s="1"/>
  <c r="V291" s="1"/>
  <c r="V313" s="1"/>
  <c r="V335" s="1"/>
  <c r="V48"/>
  <c r="V70" s="1"/>
  <c r="V92" s="1"/>
  <c r="V114" s="1"/>
  <c r="V136" s="1"/>
  <c r="V158" s="1"/>
  <c r="V180" s="1"/>
  <c r="V202" s="1"/>
  <c r="V224" s="1"/>
  <c r="V246" s="1"/>
  <c r="V268" s="1"/>
  <c r="V290" s="1"/>
  <c r="V312" s="1"/>
  <c r="V334" s="1"/>
  <c r="V47"/>
  <c r="V69" s="1"/>
  <c r="V91" s="1"/>
  <c r="V113" s="1"/>
  <c r="V135" s="1"/>
  <c r="V157" s="1"/>
  <c r="V179" s="1"/>
  <c r="V201" s="1"/>
  <c r="V223" s="1"/>
  <c r="V245" s="1"/>
  <c r="V267" s="1"/>
  <c r="V289" s="1"/>
  <c r="V311" s="1"/>
  <c r="V333" s="1"/>
  <c r="V46"/>
  <c r="V68" s="1"/>
  <c r="V90" s="1"/>
  <c r="V112" s="1"/>
  <c r="V134" s="1"/>
  <c r="V156" s="1"/>
  <c r="V178" s="1"/>
  <c r="V200" s="1"/>
  <c r="V222" s="1"/>
  <c r="V244" s="1"/>
  <c r="V266" s="1"/>
  <c r="V288" s="1"/>
  <c r="V310" s="1"/>
  <c r="V332" s="1"/>
  <c r="V45"/>
  <c r="V67" s="1"/>
  <c r="V89" s="1"/>
  <c r="V111" s="1"/>
  <c r="V133" s="1"/>
  <c r="V155" s="1"/>
  <c r="V177" s="1"/>
  <c r="V199" s="1"/>
  <c r="V221" s="1"/>
  <c r="V243" s="1"/>
  <c r="V265" s="1"/>
  <c r="V287" s="1"/>
  <c r="V309" s="1"/>
  <c r="V331" s="1"/>
  <c r="V44"/>
  <c r="V66" s="1"/>
  <c r="V88" s="1"/>
  <c r="V110" s="1"/>
  <c r="V132" s="1"/>
  <c r="V154" s="1"/>
  <c r="V176" s="1"/>
  <c r="V198" s="1"/>
  <c r="V220" s="1"/>
  <c r="V242" s="1"/>
  <c r="V264" s="1"/>
  <c r="V286" s="1"/>
  <c r="V308" s="1"/>
  <c r="V330" s="1"/>
  <c r="V43"/>
  <c r="V65" s="1"/>
  <c r="V87" s="1"/>
  <c r="V109" s="1"/>
  <c r="V131" s="1"/>
  <c r="V153" s="1"/>
  <c r="V175" s="1"/>
  <c r="V197" s="1"/>
  <c r="V219" s="1"/>
  <c r="V241" s="1"/>
  <c r="V263" s="1"/>
  <c r="V285" s="1"/>
  <c r="V307" s="1"/>
  <c r="V329" s="1"/>
  <c r="V42"/>
  <c r="V64" s="1"/>
  <c r="V86" s="1"/>
  <c r="V108" s="1"/>
  <c r="V130" s="1"/>
  <c r="V152" s="1"/>
  <c r="V174" s="1"/>
  <c r="V196" s="1"/>
  <c r="V218" s="1"/>
  <c r="V240" s="1"/>
  <c r="V262" s="1"/>
  <c r="V284" s="1"/>
  <c r="V306" s="1"/>
  <c r="V328" s="1"/>
  <c r="V41"/>
  <c r="V63" s="1"/>
  <c r="V85" s="1"/>
  <c r="V107" s="1"/>
  <c r="V129" s="1"/>
  <c r="V151" s="1"/>
  <c r="V173" s="1"/>
  <c r="V195" s="1"/>
  <c r="V217" s="1"/>
  <c r="V239" s="1"/>
  <c r="V261" s="1"/>
  <c r="V283" s="1"/>
  <c r="V305" s="1"/>
  <c r="V327" s="1"/>
  <c r="K84"/>
  <c r="K106" s="1"/>
  <c r="K128" s="1"/>
  <c r="K150" s="1"/>
  <c r="K172" s="1"/>
  <c r="K194" s="1"/>
  <c r="K216" s="1"/>
  <c r="K238" s="1"/>
  <c r="K260" s="1"/>
  <c r="K282" s="1"/>
  <c r="K304" s="1"/>
  <c r="K326" s="1"/>
  <c r="K348" s="1"/>
  <c r="K83"/>
  <c r="K105" s="1"/>
  <c r="K127" s="1"/>
  <c r="K149" s="1"/>
  <c r="K171" s="1"/>
  <c r="K193" s="1"/>
  <c r="K215" s="1"/>
  <c r="K237" s="1"/>
  <c r="K259" s="1"/>
  <c r="K281" s="1"/>
  <c r="K303" s="1"/>
  <c r="K325" s="1"/>
  <c r="K347" s="1"/>
  <c r="K82"/>
  <c r="K104" s="1"/>
  <c r="K126" s="1"/>
  <c r="K148" s="1"/>
  <c r="K170" s="1"/>
  <c r="K192" s="1"/>
  <c r="K214" s="1"/>
  <c r="K236" s="1"/>
  <c r="K258" s="1"/>
  <c r="K280" s="1"/>
  <c r="K302" s="1"/>
  <c r="K324" s="1"/>
  <c r="K346" s="1"/>
  <c r="K81"/>
  <c r="K103" s="1"/>
  <c r="K125" s="1"/>
  <c r="K147" s="1"/>
  <c r="K169" s="1"/>
  <c r="K191" s="1"/>
  <c r="K213" s="1"/>
  <c r="K235" s="1"/>
  <c r="K257" s="1"/>
  <c r="K279" s="1"/>
  <c r="K301" s="1"/>
  <c r="K323" s="1"/>
  <c r="K345" s="1"/>
  <c r="K80"/>
  <c r="K102" s="1"/>
  <c r="K124" s="1"/>
  <c r="K146" s="1"/>
  <c r="K168" s="1"/>
  <c r="K190" s="1"/>
  <c r="K212" s="1"/>
  <c r="K234" s="1"/>
  <c r="K256" s="1"/>
  <c r="K278" s="1"/>
  <c r="K300" s="1"/>
  <c r="K322" s="1"/>
  <c r="K344" s="1"/>
  <c r="K79"/>
  <c r="K101" s="1"/>
  <c r="K123" s="1"/>
  <c r="K145" s="1"/>
  <c r="K167" s="1"/>
  <c r="K189" s="1"/>
  <c r="K211" s="1"/>
  <c r="K233" s="1"/>
  <c r="K255" s="1"/>
  <c r="K277" s="1"/>
  <c r="K299" s="1"/>
  <c r="K321" s="1"/>
  <c r="K343" s="1"/>
  <c r="K78"/>
  <c r="K100" s="1"/>
  <c r="K122" s="1"/>
  <c r="K144" s="1"/>
  <c r="K166" s="1"/>
  <c r="K188" s="1"/>
  <c r="K210" s="1"/>
  <c r="K232" s="1"/>
  <c r="K254" s="1"/>
  <c r="K276" s="1"/>
  <c r="K298" s="1"/>
  <c r="K320" s="1"/>
  <c r="K342" s="1"/>
  <c r="K77"/>
  <c r="K99" s="1"/>
  <c r="K121" s="1"/>
  <c r="K143" s="1"/>
  <c r="K165" s="1"/>
  <c r="K187" s="1"/>
  <c r="K209" s="1"/>
  <c r="K231" s="1"/>
  <c r="K253" s="1"/>
  <c r="K275" s="1"/>
  <c r="K297" s="1"/>
  <c r="K319" s="1"/>
  <c r="K341" s="1"/>
  <c r="K76"/>
  <c r="K98" s="1"/>
  <c r="K120" s="1"/>
  <c r="K142" s="1"/>
  <c r="K164" s="1"/>
  <c r="K186" s="1"/>
  <c r="K208" s="1"/>
  <c r="K230" s="1"/>
  <c r="K252" s="1"/>
  <c r="K274" s="1"/>
  <c r="K296" s="1"/>
  <c r="K318" s="1"/>
  <c r="K340" s="1"/>
  <c r="K75"/>
  <c r="K97" s="1"/>
  <c r="K119" s="1"/>
  <c r="K141" s="1"/>
  <c r="K163" s="1"/>
  <c r="K185" s="1"/>
  <c r="K207" s="1"/>
  <c r="K229" s="1"/>
  <c r="K251" s="1"/>
  <c r="K273" s="1"/>
  <c r="K295" s="1"/>
  <c r="K317" s="1"/>
  <c r="K339" s="1"/>
  <c r="K74"/>
  <c r="K96" s="1"/>
  <c r="K118" s="1"/>
  <c r="K140" s="1"/>
  <c r="K162" s="1"/>
  <c r="K184" s="1"/>
  <c r="K206" s="1"/>
  <c r="K228" s="1"/>
  <c r="K250" s="1"/>
  <c r="K272" s="1"/>
  <c r="K294" s="1"/>
  <c r="K316" s="1"/>
  <c r="K338" s="1"/>
  <c r="K73"/>
  <c r="K95" s="1"/>
  <c r="K117" s="1"/>
  <c r="K139" s="1"/>
  <c r="K161" s="1"/>
  <c r="K183" s="1"/>
  <c r="K205" s="1"/>
  <c r="K227" s="1"/>
  <c r="K249" s="1"/>
  <c r="K271" s="1"/>
  <c r="K293" s="1"/>
  <c r="K315" s="1"/>
  <c r="K337" s="1"/>
  <c r="K72"/>
  <c r="K94" s="1"/>
  <c r="K116" s="1"/>
  <c r="K138" s="1"/>
  <c r="K160" s="1"/>
  <c r="K182" s="1"/>
  <c r="K204" s="1"/>
  <c r="K226" s="1"/>
  <c r="K248" s="1"/>
  <c r="K270" s="1"/>
  <c r="K292" s="1"/>
  <c r="K314" s="1"/>
  <c r="K336" s="1"/>
  <c r="K71"/>
  <c r="K93" s="1"/>
  <c r="K115" s="1"/>
  <c r="K137" s="1"/>
  <c r="K159" s="1"/>
  <c r="K181" s="1"/>
  <c r="K203" s="1"/>
  <c r="K225" s="1"/>
  <c r="K247" s="1"/>
  <c r="K269" s="1"/>
  <c r="K291" s="1"/>
  <c r="K313" s="1"/>
  <c r="K335" s="1"/>
  <c r="K70"/>
  <c r="K92" s="1"/>
  <c r="K114" s="1"/>
  <c r="K136" s="1"/>
  <c r="K158" s="1"/>
  <c r="K180" s="1"/>
  <c r="K202" s="1"/>
  <c r="K224" s="1"/>
  <c r="K246" s="1"/>
  <c r="K268" s="1"/>
  <c r="K290" s="1"/>
  <c r="K312" s="1"/>
  <c r="K334" s="1"/>
  <c r="K69"/>
  <c r="K91" s="1"/>
  <c r="K113" s="1"/>
  <c r="K135" s="1"/>
  <c r="K157" s="1"/>
  <c r="K179" s="1"/>
  <c r="K201" s="1"/>
  <c r="K223" s="1"/>
  <c r="K245" s="1"/>
  <c r="K267" s="1"/>
  <c r="K289" s="1"/>
  <c r="K311" s="1"/>
  <c r="K333" s="1"/>
  <c r="K68"/>
  <c r="K90" s="1"/>
  <c r="K112" s="1"/>
  <c r="K134" s="1"/>
  <c r="K156" s="1"/>
  <c r="K178" s="1"/>
  <c r="K200" s="1"/>
  <c r="K222" s="1"/>
  <c r="K244" s="1"/>
  <c r="K266" s="1"/>
  <c r="K288" s="1"/>
  <c r="K310" s="1"/>
  <c r="K332" s="1"/>
  <c r="K67"/>
  <c r="K89" s="1"/>
  <c r="K111" s="1"/>
  <c r="K133" s="1"/>
  <c r="K155" s="1"/>
  <c r="K177" s="1"/>
  <c r="K199" s="1"/>
  <c r="K221" s="1"/>
  <c r="K243" s="1"/>
  <c r="K265" s="1"/>
  <c r="K287" s="1"/>
  <c r="K309" s="1"/>
  <c r="K331" s="1"/>
  <c r="K66"/>
  <c r="K88" s="1"/>
  <c r="K110" s="1"/>
  <c r="K132" s="1"/>
  <c r="K154" s="1"/>
  <c r="K176" s="1"/>
  <c r="K198" s="1"/>
  <c r="K220" s="1"/>
  <c r="K242" s="1"/>
  <c r="K264" s="1"/>
  <c r="K286" s="1"/>
  <c r="K308" s="1"/>
  <c r="K330" s="1"/>
  <c r="K65"/>
  <c r="K87" s="1"/>
  <c r="K109" s="1"/>
  <c r="K131" s="1"/>
  <c r="K153" s="1"/>
  <c r="K175" s="1"/>
  <c r="K197" s="1"/>
  <c r="K219" s="1"/>
  <c r="K241" s="1"/>
  <c r="K263" s="1"/>
  <c r="K285" s="1"/>
  <c r="K307" s="1"/>
  <c r="K329" s="1"/>
  <c r="K64"/>
  <c r="K86" s="1"/>
  <c r="K108" s="1"/>
  <c r="K130" s="1"/>
  <c r="K152" s="1"/>
  <c r="K174" s="1"/>
  <c r="K196" s="1"/>
  <c r="K218" s="1"/>
  <c r="K240" s="1"/>
  <c r="K262" s="1"/>
  <c r="K284" s="1"/>
  <c r="K306" s="1"/>
  <c r="K328" s="1"/>
  <c r="K63"/>
  <c r="K85" s="1"/>
  <c r="K107" s="1"/>
  <c r="K129" s="1"/>
  <c r="K151" s="1"/>
  <c r="K173" s="1"/>
  <c r="K195" s="1"/>
  <c r="K217" s="1"/>
  <c r="K239" s="1"/>
  <c r="K261" s="1"/>
  <c r="K283" s="1"/>
  <c r="K305" s="1"/>
  <c r="K327" s="1"/>
  <c r="M62"/>
  <c r="M84" s="1"/>
  <c r="M106" s="1"/>
  <c r="M128" s="1"/>
  <c r="M150" s="1"/>
  <c r="M172" s="1"/>
  <c r="M194" s="1"/>
  <c r="M216" s="1"/>
  <c r="M238" s="1"/>
  <c r="M260" s="1"/>
  <c r="M282" s="1"/>
  <c r="M304" s="1"/>
  <c r="M326" s="1"/>
  <c r="M348" s="1"/>
  <c r="M61"/>
  <c r="M83" s="1"/>
  <c r="M105" s="1"/>
  <c r="M127" s="1"/>
  <c r="M149" s="1"/>
  <c r="M171" s="1"/>
  <c r="M193" s="1"/>
  <c r="M215" s="1"/>
  <c r="M237" s="1"/>
  <c r="M259" s="1"/>
  <c r="M281" s="1"/>
  <c r="M303" s="1"/>
  <c r="M325" s="1"/>
  <c r="M347" s="1"/>
  <c r="M60"/>
  <c r="M82" s="1"/>
  <c r="M104" s="1"/>
  <c r="M126" s="1"/>
  <c r="M148" s="1"/>
  <c r="M170" s="1"/>
  <c r="M192" s="1"/>
  <c r="M214" s="1"/>
  <c r="M236" s="1"/>
  <c r="M258" s="1"/>
  <c r="M280" s="1"/>
  <c r="M302" s="1"/>
  <c r="M324" s="1"/>
  <c r="M346" s="1"/>
  <c r="M59"/>
  <c r="M81" s="1"/>
  <c r="M103" s="1"/>
  <c r="M125" s="1"/>
  <c r="M147" s="1"/>
  <c r="M169" s="1"/>
  <c r="M191" s="1"/>
  <c r="M213" s="1"/>
  <c r="M235" s="1"/>
  <c r="M257" s="1"/>
  <c r="M279" s="1"/>
  <c r="M301" s="1"/>
  <c r="M323" s="1"/>
  <c r="M345" s="1"/>
  <c r="M58"/>
  <c r="M80" s="1"/>
  <c r="M102" s="1"/>
  <c r="M124" s="1"/>
  <c r="M146" s="1"/>
  <c r="M168" s="1"/>
  <c r="M190" s="1"/>
  <c r="M212" s="1"/>
  <c r="M234" s="1"/>
  <c r="M256" s="1"/>
  <c r="M278" s="1"/>
  <c r="M300" s="1"/>
  <c r="M322" s="1"/>
  <c r="M344" s="1"/>
  <c r="M57"/>
  <c r="M79" s="1"/>
  <c r="M101" s="1"/>
  <c r="M123" s="1"/>
  <c r="M145" s="1"/>
  <c r="M167" s="1"/>
  <c r="M189" s="1"/>
  <c r="M211" s="1"/>
  <c r="M233" s="1"/>
  <c r="M255" s="1"/>
  <c r="M277" s="1"/>
  <c r="M299" s="1"/>
  <c r="M321" s="1"/>
  <c r="M343" s="1"/>
  <c r="M56"/>
  <c r="M78" s="1"/>
  <c r="M100" s="1"/>
  <c r="M122" s="1"/>
  <c r="M144" s="1"/>
  <c r="M166" s="1"/>
  <c r="M188" s="1"/>
  <c r="M210" s="1"/>
  <c r="M232" s="1"/>
  <c r="M254" s="1"/>
  <c r="M276" s="1"/>
  <c r="M298" s="1"/>
  <c r="M320" s="1"/>
  <c r="M342" s="1"/>
  <c r="M55"/>
  <c r="M77" s="1"/>
  <c r="M99" s="1"/>
  <c r="M121" s="1"/>
  <c r="M143" s="1"/>
  <c r="M165" s="1"/>
  <c r="M187" s="1"/>
  <c r="M209" s="1"/>
  <c r="M231" s="1"/>
  <c r="M253" s="1"/>
  <c r="M275" s="1"/>
  <c r="M297" s="1"/>
  <c r="M319" s="1"/>
  <c r="M341" s="1"/>
  <c r="M54"/>
  <c r="M76" s="1"/>
  <c r="M98" s="1"/>
  <c r="M120" s="1"/>
  <c r="M142" s="1"/>
  <c r="M164" s="1"/>
  <c r="M186" s="1"/>
  <c r="M208" s="1"/>
  <c r="M230" s="1"/>
  <c r="M252" s="1"/>
  <c r="M274" s="1"/>
  <c r="M296" s="1"/>
  <c r="M318" s="1"/>
  <c r="M340" s="1"/>
  <c r="M53"/>
  <c r="M75" s="1"/>
  <c r="M97" s="1"/>
  <c r="M119" s="1"/>
  <c r="M141" s="1"/>
  <c r="M163" s="1"/>
  <c r="M185" s="1"/>
  <c r="M207" s="1"/>
  <c r="M229" s="1"/>
  <c r="M251" s="1"/>
  <c r="M273" s="1"/>
  <c r="M295" s="1"/>
  <c r="M317" s="1"/>
  <c r="M339" s="1"/>
  <c r="M52"/>
  <c r="M74" s="1"/>
  <c r="M96" s="1"/>
  <c r="M118" s="1"/>
  <c r="M140" s="1"/>
  <c r="M162" s="1"/>
  <c r="M184" s="1"/>
  <c r="M206" s="1"/>
  <c r="M228" s="1"/>
  <c r="M250" s="1"/>
  <c r="M272" s="1"/>
  <c r="M294" s="1"/>
  <c r="M316" s="1"/>
  <c r="M338" s="1"/>
  <c r="M51"/>
  <c r="M73" s="1"/>
  <c r="M95" s="1"/>
  <c r="M117" s="1"/>
  <c r="M139" s="1"/>
  <c r="M161" s="1"/>
  <c r="M183" s="1"/>
  <c r="M205" s="1"/>
  <c r="M227" s="1"/>
  <c r="M249" s="1"/>
  <c r="M271" s="1"/>
  <c r="M293" s="1"/>
  <c r="M315" s="1"/>
  <c r="M337" s="1"/>
  <c r="M50"/>
  <c r="M72" s="1"/>
  <c r="M94" s="1"/>
  <c r="M116" s="1"/>
  <c r="M138" s="1"/>
  <c r="M160" s="1"/>
  <c r="M182" s="1"/>
  <c r="M204" s="1"/>
  <c r="M226" s="1"/>
  <c r="M248" s="1"/>
  <c r="M270" s="1"/>
  <c r="M292" s="1"/>
  <c r="M314" s="1"/>
  <c r="M336" s="1"/>
  <c r="M49"/>
  <c r="M71" s="1"/>
  <c r="M93" s="1"/>
  <c r="M115" s="1"/>
  <c r="M137" s="1"/>
  <c r="M159" s="1"/>
  <c r="M181" s="1"/>
  <c r="M203" s="1"/>
  <c r="M225" s="1"/>
  <c r="M247" s="1"/>
  <c r="M269" s="1"/>
  <c r="M291" s="1"/>
  <c r="M313" s="1"/>
  <c r="M335" s="1"/>
  <c r="M48"/>
  <c r="M70" s="1"/>
  <c r="M92" s="1"/>
  <c r="M114" s="1"/>
  <c r="M136" s="1"/>
  <c r="M158" s="1"/>
  <c r="M180" s="1"/>
  <c r="M202" s="1"/>
  <c r="M224" s="1"/>
  <c r="M246" s="1"/>
  <c r="M268" s="1"/>
  <c r="M290" s="1"/>
  <c r="M312" s="1"/>
  <c r="M334" s="1"/>
  <c r="M47"/>
  <c r="M69" s="1"/>
  <c r="M91" s="1"/>
  <c r="M113" s="1"/>
  <c r="M135" s="1"/>
  <c r="M157" s="1"/>
  <c r="M179" s="1"/>
  <c r="M201" s="1"/>
  <c r="M223" s="1"/>
  <c r="M245" s="1"/>
  <c r="M267" s="1"/>
  <c r="M289" s="1"/>
  <c r="M311" s="1"/>
  <c r="M333" s="1"/>
  <c r="M46"/>
  <c r="M68" s="1"/>
  <c r="M90" s="1"/>
  <c r="M112" s="1"/>
  <c r="M134" s="1"/>
  <c r="M156" s="1"/>
  <c r="M178" s="1"/>
  <c r="M200" s="1"/>
  <c r="M222" s="1"/>
  <c r="M244" s="1"/>
  <c r="M266" s="1"/>
  <c r="M288" s="1"/>
  <c r="M310" s="1"/>
  <c r="M332" s="1"/>
  <c r="M45"/>
  <c r="M67" s="1"/>
  <c r="M89" s="1"/>
  <c r="M111" s="1"/>
  <c r="M133" s="1"/>
  <c r="M155" s="1"/>
  <c r="M177" s="1"/>
  <c r="M199" s="1"/>
  <c r="M221" s="1"/>
  <c r="M243" s="1"/>
  <c r="M265" s="1"/>
  <c r="M287" s="1"/>
  <c r="M309" s="1"/>
  <c r="M331" s="1"/>
  <c r="M44"/>
  <c r="M66" s="1"/>
  <c r="M88" s="1"/>
  <c r="M110" s="1"/>
  <c r="M132" s="1"/>
  <c r="M154" s="1"/>
  <c r="M176" s="1"/>
  <c r="M198" s="1"/>
  <c r="M220" s="1"/>
  <c r="M242" s="1"/>
  <c r="M264" s="1"/>
  <c r="M286" s="1"/>
  <c r="M308" s="1"/>
  <c r="M330" s="1"/>
  <c r="M43"/>
  <c r="M65" s="1"/>
  <c r="M87" s="1"/>
  <c r="M109" s="1"/>
  <c r="M131" s="1"/>
  <c r="M153" s="1"/>
  <c r="M175" s="1"/>
  <c r="M197" s="1"/>
  <c r="M219" s="1"/>
  <c r="M241" s="1"/>
  <c r="M263" s="1"/>
  <c r="M285" s="1"/>
  <c r="M307" s="1"/>
  <c r="M329" s="1"/>
  <c r="M42"/>
  <c r="M64" s="1"/>
  <c r="M86" s="1"/>
  <c r="M108" s="1"/>
  <c r="M130" s="1"/>
  <c r="M152" s="1"/>
  <c r="M174" s="1"/>
  <c r="M196" s="1"/>
  <c r="M218" s="1"/>
  <c r="M240" s="1"/>
  <c r="M262" s="1"/>
  <c r="M284" s="1"/>
  <c r="M306" s="1"/>
  <c r="M328" s="1"/>
  <c r="M41"/>
  <c r="M63" s="1"/>
  <c r="M85" s="1"/>
  <c r="M107" s="1"/>
  <c r="M129" s="1"/>
  <c r="M151" s="1"/>
  <c r="M173" s="1"/>
  <c r="M195" s="1"/>
  <c r="M217" s="1"/>
  <c r="M239" s="1"/>
  <c r="M261" s="1"/>
  <c r="M283" s="1"/>
  <c r="M305" s="1"/>
  <c r="M327" s="1"/>
  <c r="E64"/>
  <c r="F64" s="1"/>
  <c r="G64" s="1"/>
  <c r="E68"/>
  <c r="E112" s="1"/>
  <c r="E76"/>
  <c r="E120" s="1"/>
  <c r="E164" s="1"/>
  <c r="E80"/>
  <c r="E124" s="1"/>
  <c r="E168" s="1"/>
  <c r="E84"/>
  <c r="E128" s="1"/>
  <c r="E106"/>
  <c r="E150" s="1"/>
  <c r="E194" s="1"/>
  <c r="E238" s="1"/>
  <c r="E46"/>
  <c r="E42"/>
  <c r="E75" l="1"/>
  <c r="E43"/>
  <c r="F43" s="1"/>
  <c r="G43" s="1"/>
  <c r="E63"/>
  <c r="E107" s="1"/>
  <c r="E51"/>
  <c r="E81"/>
  <c r="E69"/>
  <c r="E49"/>
  <c r="E61"/>
  <c r="E57"/>
  <c r="E79"/>
  <c r="E71"/>
  <c r="E65"/>
  <c r="E45"/>
  <c r="E89" s="1"/>
  <c r="E53"/>
  <c r="E73"/>
  <c r="E117" s="1"/>
  <c r="E67"/>
  <c r="E44"/>
  <c r="E88" s="1"/>
  <c r="F88" s="1"/>
  <c r="G88" s="1"/>
  <c r="E47"/>
  <c r="E55"/>
  <c r="E99" s="1"/>
  <c r="E77"/>
  <c r="E66"/>
  <c r="E110" s="1"/>
  <c r="E154" s="1"/>
  <c r="E78"/>
  <c r="F78" s="1"/>
  <c r="G78" s="1"/>
  <c r="E108"/>
  <c r="E152" s="1"/>
  <c r="E60"/>
  <c r="E50"/>
  <c r="E94" s="1"/>
  <c r="E138" s="1"/>
  <c r="E182" s="1"/>
  <c r="F182" s="1"/>
  <c r="G182" s="1"/>
  <c r="E74"/>
  <c r="E118" s="1"/>
  <c r="E162" s="1"/>
  <c r="E70"/>
  <c r="F70" s="1"/>
  <c r="G70" s="1"/>
  <c r="E48"/>
  <c r="E92" s="1"/>
  <c r="E52"/>
  <c r="F52" s="1"/>
  <c r="G52" s="1"/>
  <c r="E56"/>
  <c r="E100" s="1"/>
  <c r="E59"/>
  <c r="F59" s="1"/>
  <c r="G59" s="1"/>
  <c r="H2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C6" i="1" s="1"/>
  <c r="E86" i="2"/>
  <c r="E130" s="1"/>
  <c r="F42"/>
  <c r="G42" s="1"/>
  <c r="E132"/>
  <c r="E90"/>
  <c r="F46"/>
  <c r="G46" s="1"/>
  <c r="F48"/>
  <c r="G48" s="1"/>
  <c r="E230"/>
  <c r="E274" s="1"/>
  <c r="F186"/>
  <c r="G186" s="1"/>
  <c r="E234"/>
  <c r="E278" s="1"/>
  <c r="F190"/>
  <c r="G190" s="1"/>
  <c r="E104"/>
  <c r="E148" s="1"/>
  <c r="E192" s="1"/>
  <c r="F60"/>
  <c r="G60" s="1"/>
  <c r="E172"/>
  <c r="F128"/>
  <c r="G128" s="1"/>
  <c r="E212"/>
  <c r="E256" s="1"/>
  <c r="F168"/>
  <c r="G168" s="1"/>
  <c r="E204"/>
  <c r="E248" s="1"/>
  <c r="F160"/>
  <c r="G160" s="1"/>
  <c r="F108"/>
  <c r="G108" s="1"/>
  <c r="E122"/>
  <c r="F74"/>
  <c r="G74" s="1"/>
  <c r="E114"/>
  <c r="E158" s="1"/>
  <c r="F66"/>
  <c r="G66" s="1"/>
  <c r="E85"/>
  <c r="E129" s="1"/>
  <c r="F41"/>
  <c r="G41" s="1"/>
  <c r="E133"/>
  <c r="E177" s="1"/>
  <c r="F89"/>
  <c r="G89" s="1"/>
  <c r="E91"/>
  <c r="F47"/>
  <c r="G47" s="1"/>
  <c r="E93"/>
  <c r="F49"/>
  <c r="G49" s="1"/>
  <c r="E95"/>
  <c r="F51"/>
  <c r="G51" s="1"/>
  <c r="E97"/>
  <c r="F53"/>
  <c r="G53" s="1"/>
  <c r="F55"/>
  <c r="G55" s="1"/>
  <c r="E101"/>
  <c r="F57"/>
  <c r="G57" s="1"/>
  <c r="E105"/>
  <c r="F61"/>
  <c r="G61" s="1"/>
  <c r="E282"/>
  <c r="E326" s="1"/>
  <c r="E370" s="1"/>
  <c r="F238"/>
  <c r="G238" s="1"/>
  <c r="E170"/>
  <c r="F126"/>
  <c r="G126" s="1"/>
  <c r="E208"/>
  <c r="E252" s="1"/>
  <c r="F164"/>
  <c r="G164" s="1"/>
  <c r="E156"/>
  <c r="F112"/>
  <c r="G112" s="1"/>
  <c r="E127"/>
  <c r="F83"/>
  <c r="G83" s="1"/>
  <c r="E125"/>
  <c r="F81"/>
  <c r="G81" s="1"/>
  <c r="E123"/>
  <c r="F79"/>
  <c r="G79" s="1"/>
  <c r="E121"/>
  <c r="F77"/>
  <c r="G77" s="1"/>
  <c r="E119"/>
  <c r="F75"/>
  <c r="G75" s="1"/>
  <c r="F73"/>
  <c r="G73" s="1"/>
  <c r="E115"/>
  <c r="F71"/>
  <c r="G71" s="1"/>
  <c r="E113"/>
  <c r="F69"/>
  <c r="G69" s="1"/>
  <c r="E111"/>
  <c r="F67"/>
  <c r="G67" s="1"/>
  <c r="E109"/>
  <c r="F65"/>
  <c r="G65" s="1"/>
  <c r="E87" l="1"/>
  <c r="F63"/>
  <c r="G63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C8" i="1" s="1"/>
  <c r="E226" i="2"/>
  <c r="E270" s="1"/>
  <c r="F370"/>
  <c r="G370" s="1"/>
  <c r="E414"/>
  <c r="E96"/>
  <c r="F96" s="1"/>
  <c r="G96" s="1"/>
  <c r="F56"/>
  <c r="G56" s="1"/>
  <c r="E103"/>
  <c r="E236"/>
  <c r="E280" s="1"/>
  <c r="E324" s="1"/>
  <c r="E368" s="1"/>
  <c r="F192"/>
  <c r="G192" s="1"/>
  <c r="H4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E153"/>
  <c r="E197" s="1"/>
  <c r="F109"/>
  <c r="G109" s="1"/>
  <c r="E155"/>
  <c r="F111"/>
  <c r="G111" s="1"/>
  <c r="E157"/>
  <c r="F113"/>
  <c r="G113" s="1"/>
  <c r="E159"/>
  <c r="F115"/>
  <c r="G115" s="1"/>
  <c r="E161"/>
  <c r="F117"/>
  <c r="G117" s="1"/>
  <c r="E163"/>
  <c r="F119"/>
  <c r="G119" s="1"/>
  <c r="E165"/>
  <c r="F121"/>
  <c r="G121" s="1"/>
  <c r="E167"/>
  <c r="F123"/>
  <c r="G123" s="1"/>
  <c r="E169"/>
  <c r="F125"/>
  <c r="G125" s="1"/>
  <c r="E171"/>
  <c r="F127"/>
  <c r="G127" s="1"/>
  <c r="E200"/>
  <c r="E244" s="1"/>
  <c r="F156"/>
  <c r="G156" s="1"/>
  <c r="E296"/>
  <c r="E340" s="1"/>
  <c r="F252"/>
  <c r="G252" s="1"/>
  <c r="E214"/>
  <c r="E258" s="1"/>
  <c r="E302" s="1"/>
  <c r="F170"/>
  <c r="G170" s="1"/>
  <c r="E149"/>
  <c r="F105"/>
  <c r="G105" s="1"/>
  <c r="E147"/>
  <c r="F103"/>
  <c r="G103" s="1"/>
  <c r="E145"/>
  <c r="F101"/>
  <c r="G101" s="1"/>
  <c r="E143"/>
  <c r="F99"/>
  <c r="G99" s="1"/>
  <c r="E141"/>
  <c r="F97"/>
  <c r="G97" s="1"/>
  <c r="E139"/>
  <c r="F95"/>
  <c r="G95" s="1"/>
  <c r="E137"/>
  <c r="F93"/>
  <c r="G93" s="1"/>
  <c r="E135"/>
  <c r="F91"/>
  <c r="G91" s="1"/>
  <c r="E221"/>
  <c r="F177"/>
  <c r="G177" s="1"/>
  <c r="E173"/>
  <c r="F129"/>
  <c r="G129" s="1"/>
  <c r="E198"/>
  <c r="F154"/>
  <c r="G154" s="1"/>
  <c r="E202"/>
  <c r="F158"/>
  <c r="G158" s="1"/>
  <c r="E206"/>
  <c r="F162"/>
  <c r="G162" s="1"/>
  <c r="E166"/>
  <c r="F122"/>
  <c r="G122" s="1"/>
  <c r="E196"/>
  <c r="F152"/>
  <c r="G152" s="1"/>
  <c r="E292"/>
  <c r="E336" s="1"/>
  <c r="F248"/>
  <c r="G248" s="1"/>
  <c r="E300"/>
  <c r="E344" s="1"/>
  <c r="F256"/>
  <c r="G256" s="1"/>
  <c r="E216"/>
  <c r="E260" s="1"/>
  <c r="E304" s="1"/>
  <c r="F172"/>
  <c r="G172" s="1"/>
  <c r="E151"/>
  <c r="F107"/>
  <c r="G107" s="1"/>
  <c r="E322"/>
  <c r="E366" s="1"/>
  <c r="F278"/>
  <c r="G278" s="1"/>
  <c r="E144"/>
  <c r="F100"/>
  <c r="G100" s="1"/>
  <c r="E318"/>
  <c r="E362" s="1"/>
  <c r="F274"/>
  <c r="G274" s="1"/>
  <c r="E314"/>
  <c r="E358" s="1"/>
  <c r="F270"/>
  <c r="G270" s="1"/>
  <c r="E136"/>
  <c r="F92"/>
  <c r="G92" s="1"/>
  <c r="E134"/>
  <c r="F90"/>
  <c r="G90" s="1"/>
  <c r="E176"/>
  <c r="F132"/>
  <c r="G132" s="1"/>
  <c r="E174"/>
  <c r="F130"/>
  <c r="G130" s="1"/>
  <c r="B64"/>
  <c r="B86" s="1"/>
  <c r="B108" s="1"/>
  <c r="B130" s="1"/>
  <c r="B152" s="1"/>
  <c r="B174" s="1"/>
  <c r="B196" s="1"/>
  <c r="B218" s="1"/>
  <c r="B240" s="1"/>
  <c r="B262" s="1"/>
  <c r="B284" s="1"/>
  <c r="B306" s="1"/>
  <c r="B328" s="1"/>
  <c r="B65"/>
  <c r="B87" s="1"/>
  <c r="B109" s="1"/>
  <c r="B131" s="1"/>
  <c r="B153" s="1"/>
  <c r="B175" s="1"/>
  <c r="B197" s="1"/>
  <c r="B219" s="1"/>
  <c r="B241" s="1"/>
  <c r="B263" s="1"/>
  <c r="B285" s="1"/>
  <c r="B307" s="1"/>
  <c r="B329" s="1"/>
  <c r="B66"/>
  <c r="B88" s="1"/>
  <c r="B110" s="1"/>
  <c r="B132" s="1"/>
  <c r="B154" s="1"/>
  <c r="B176" s="1"/>
  <c r="B198" s="1"/>
  <c r="B220" s="1"/>
  <c r="B242" s="1"/>
  <c r="B264" s="1"/>
  <c r="B286" s="1"/>
  <c r="B308" s="1"/>
  <c r="B330" s="1"/>
  <c r="B67"/>
  <c r="B89" s="1"/>
  <c r="B111" s="1"/>
  <c r="B133" s="1"/>
  <c r="B155" s="1"/>
  <c r="B177" s="1"/>
  <c r="B199" s="1"/>
  <c r="B221" s="1"/>
  <c r="B243" s="1"/>
  <c r="B265" s="1"/>
  <c r="B287" s="1"/>
  <c r="B309" s="1"/>
  <c r="B331" s="1"/>
  <c r="B68"/>
  <c r="B90" s="1"/>
  <c r="B112" s="1"/>
  <c r="B134" s="1"/>
  <c r="B156" s="1"/>
  <c r="B178" s="1"/>
  <c r="B200" s="1"/>
  <c r="B222" s="1"/>
  <c r="B244" s="1"/>
  <c r="B266" s="1"/>
  <c r="B288" s="1"/>
  <c r="B310" s="1"/>
  <c r="B332" s="1"/>
  <c r="B69"/>
  <c r="B91" s="1"/>
  <c r="B113" s="1"/>
  <c r="B135" s="1"/>
  <c r="B157" s="1"/>
  <c r="B179" s="1"/>
  <c r="B201" s="1"/>
  <c r="B223" s="1"/>
  <c r="B245" s="1"/>
  <c r="B267" s="1"/>
  <c r="B289" s="1"/>
  <c r="B311" s="1"/>
  <c r="B333" s="1"/>
  <c r="B70"/>
  <c r="B92" s="1"/>
  <c r="B114" s="1"/>
  <c r="B136" s="1"/>
  <c r="B158" s="1"/>
  <c r="B180" s="1"/>
  <c r="B202" s="1"/>
  <c r="B224" s="1"/>
  <c r="B246" s="1"/>
  <c r="B268" s="1"/>
  <c r="B290" s="1"/>
  <c r="B312" s="1"/>
  <c r="B334" s="1"/>
  <c r="B71"/>
  <c r="B93" s="1"/>
  <c r="B115" s="1"/>
  <c r="B137" s="1"/>
  <c r="B159" s="1"/>
  <c r="B181" s="1"/>
  <c r="B203" s="1"/>
  <c r="B225" s="1"/>
  <c r="B247" s="1"/>
  <c r="B269" s="1"/>
  <c r="B291" s="1"/>
  <c r="B313" s="1"/>
  <c r="B335" s="1"/>
  <c r="B72"/>
  <c r="B94" s="1"/>
  <c r="B116" s="1"/>
  <c r="B138" s="1"/>
  <c r="B160" s="1"/>
  <c r="B182" s="1"/>
  <c r="B204" s="1"/>
  <c r="B226" s="1"/>
  <c r="B248" s="1"/>
  <c r="B270" s="1"/>
  <c r="B292" s="1"/>
  <c r="B314" s="1"/>
  <c r="B336" s="1"/>
  <c r="B73"/>
  <c r="B95" s="1"/>
  <c r="B117" s="1"/>
  <c r="B139" s="1"/>
  <c r="B161" s="1"/>
  <c r="B183" s="1"/>
  <c r="B205" s="1"/>
  <c r="B227" s="1"/>
  <c r="B249" s="1"/>
  <c r="B271" s="1"/>
  <c r="B293" s="1"/>
  <c r="B315" s="1"/>
  <c r="B337" s="1"/>
  <c r="B74"/>
  <c r="B96" s="1"/>
  <c r="B118" s="1"/>
  <c r="B140" s="1"/>
  <c r="B162" s="1"/>
  <c r="B184" s="1"/>
  <c r="B206" s="1"/>
  <c r="B228" s="1"/>
  <c r="B250" s="1"/>
  <c r="B272" s="1"/>
  <c r="B294" s="1"/>
  <c r="B316" s="1"/>
  <c r="B338" s="1"/>
  <c r="B75"/>
  <c r="B97" s="1"/>
  <c r="B119" s="1"/>
  <c r="B141" s="1"/>
  <c r="B163" s="1"/>
  <c r="B185" s="1"/>
  <c r="B207" s="1"/>
  <c r="B229" s="1"/>
  <c r="B251" s="1"/>
  <c r="B273" s="1"/>
  <c r="B295" s="1"/>
  <c r="B317" s="1"/>
  <c r="B339" s="1"/>
  <c r="B76"/>
  <c r="B98" s="1"/>
  <c r="B120" s="1"/>
  <c r="B142" s="1"/>
  <c r="B164" s="1"/>
  <c r="B186" s="1"/>
  <c r="B208" s="1"/>
  <c r="B230" s="1"/>
  <c r="B252" s="1"/>
  <c r="B274" s="1"/>
  <c r="B296" s="1"/>
  <c r="B318" s="1"/>
  <c r="B340" s="1"/>
  <c r="B77"/>
  <c r="B99" s="1"/>
  <c r="B121" s="1"/>
  <c r="B143" s="1"/>
  <c r="B165" s="1"/>
  <c r="B187" s="1"/>
  <c r="B209" s="1"/>
  <c r="B231" s="1"/>
  <c r="B253" s="1"/>
  <c r="B275" s="1"/>
  <c r="B297" s="1"/>
  <c r="B319" s="1"/>
  <c r="B341" s="1"/>
  <c r="B78"/>
  <c r="B100" s="1"/>
  <c r="B122" s="1"/>
  <c r="B144" s="1"/>
  <c r="B166" s="1"/>
  <c r="B188" s="1"/>
  <c r="B210" s="1"/>
  <c r="B232" s="1"/>
  <c r="B254" s="1"/>
  <c r="B276" s="1"/>
  <c r="B298" s="1"/>
  <c r="B320" s="1"/>
  <c r="B342" s="1"/>
  <c r="B79"/>
  <c r="B101" s="1"/>
  <c r="B123" s="1"/>
  <c r="B145" s="1"/>
  <c r="B167" s="1"/>
  <c r="B189" s="1"/>
  <c r="B211" s="1"/>
  <c r="B233" s="1"/>
  <c r="B255" s="1"/>
  <c r="B277" s="1"/>
  <c r="B299" s="1"/>
  <c r="B321" s="1"/>
  <c r="B343" s="1"/>
  <c r="B80"/>
  <c r="B102" s="1"/>
  <c r="B124" s="1"/>
  <c r="B146" s="1"/>
  <c r="B168" s="1"/>
  <c r="B190" s="1"/>
  <c r="B212" s="1"/>
  <c r="B234" s="1"/>
  <c r="B256" s="1"/>
  <c r="B278" s="1"/>
  <c r="B300" s="1"/>
  <c r="B322" s="1"/>
  <c r="B344" s="1"/>
  <c r="B81"/>
  <c r="B103" s="1"/>
  <c r="B125" s="1"/>
  <c r="B147" s="1"/>
  <c r="B169" s="1"/>
  <c r="B191" s="1"/>
  <c r="B213" s="1"/>
  <c r="B235" s="1"/>
  <c r="B257" s="1"/>
  <c r="B279" s="1"/>
  <c r="B301" s="1"/>
  <c r="B323" s="1"/>
  <c r="B345" s="1"/>
  <c r="B82"/>
  <c r="B104" s="1"/>
  <c r="B126" s="1"/>
  <c r="B148" s="1"/>
  <c r="B170" s="1"/>
  <c r="B192" s="1"/>
  <c r="B214" s="1"/>
  <c r="B236" s="1"/>
  <c r="B258" s="1"/>
  <c r="B280" s="1"/>
  <c r="B302" s="1"/>
  <c r="B324" s="1"/>
  <c r="B346" s="1"/>
  <c r="B83"/>
  <c r="B105" s="1"/>
  <c r="B127" s="1"/>
  <c r="B149" s="1"/>
  <c r="B171" s="1"/>
  <c r="B193" s="1"/>
  <c r="B215" s="1"/>
  <c r="B237" s="1"/>
  <c r="B259" s="1"/>
  <c r="B281" s="1"/>
  <c r="B303" s="1"/>
  <c r="B325" s="1"/>
  <c r="B347" s="1"/>
  <c r="B84"/>
  <c r="B106" s="1"/>
  <c r="B128" s="1"/>
  <c r="B150" s="1"/>
  <c r="B172" s="1"/>
  <c r="B194" s="1"/>
  <c r="B216" s="1"/>
  <c r="B238" s="1"/>
  <c r="B260" s="1"/>
  <c r="B282" s="1"/>
  <c r="B304" s="1"/>
  <c r="B326" s="1"/>
  <c r="B348" s="1"/>
  <c r="B63"/>
  <c r="B85" s="1"/>
  <c r="B107" s="1"/>
  <c r="B129" s="1"/>
  <c r="B151" s="1"/>
  <c r="B173" s="1"/>
  <c r="B195" s="1"/>
  <c r="B217" s="1"/>
  <c r="B239" s="1"/>
  <c r="B261" s="1"/>
  <c r="B283" s="1"/>
  <c r="B305" s="1"/>
  <c r="B327" s="1"/>
  <c r="D42"/>
  <c r="D64" s="1"/>
  <c r="D86" s="1"/>
  <c r="D108" s="1"/>
  <c r="D130" s="1"/>
  <c r="D152" s="1"/>
  <c r="D174" s="1"/>
  <c r="D196" s="1"/>
  <c r="D218" s="1"/>
  <c r="D240" s="1"/>
  <c r="D262" s="1"/>
  <c r="D284" s="1"/>
  <c r="D306" s="1"/>
  <c r="D328" s="1"/>
  <c r="D43"/>
  <c r="D65" s="1"/>
  <c r="D87" s="1"/>
  <c r="D109" s="1"/>
  <c r="D131" s="1"/>
  <c r="D153" s="1"/>
  <c r="D175" s="1"/>
  <c r="D197" s="1"/>
  <c r="D219" s="1"/>
  <c r="D241" s="1"/>
  <c r="D263" s="1"/>
  <c r="D285" s="1"/>
  <c r="D307" s="1"/>
  <c r="D329" s="1"/>
  <c r="D44"/>
  <c r="D66" s="1"/>
  <c r="D88" s="1"/>
  <c r="D110" s="1"/>
  <c r="D132" s="1"/>
  <c r="D154" s="1"/>
  <c r="D176" s="1"/>
  <c r="D198" s="1"/>
  <c r="D220" s="1"/>
  <c r="D242" s="1"/>
  <c r="D264" s="1"/>
  <c r="D286" s="1"/>
  <c r="D308" s="1"/>
  <c r="D330" s="1"/>
  <c r="D45"/>
  <c r="D67" s="1"/>
  <c r="D89" s="1"/>
  <c r="D111" s="1"/>
  <c r="D133" s="1"/>
  <c r="D155" s="1"/>
  <c r="D177" s="1"/>
  <c r="D199" s="1"/>
  <c r="D221" s="1"/>
  <c r="D243" s="1"/>
  <c r="D265" s="1"/>
  <c r="D287" s="1"/>
  <c r="D309" s="1"/>
  <c r="D331" s="1"/>
  <c r="D46"/>
  <c r="D68" s="1"/>
  <c r="D90" s="1"/>
  <c r="D112" s="1"/>
  <c r="D134" s="1"/>
  <c r="D156" s="1"/>
  <c r="D178" s="1"/>
  <c r="D200" s="1"/>
  <c r="D222" s="1"/>
  <c r="D244" s="1"/>
  <c r="D266" s="1"/>
  <c r="D288" s="1"/>
  <c r="D310" s="1"/>
  <c r="D332" s="1"/>
  <c r="D47"/>
  <c r="D69" s="1"/>
  <c r="D91" s="1"/>
  <c r="D113" s="1"/>
  <c r="D135" s="1"/>
  <c r="D157" s="1"/>
  <c r="D179" s="1"/>
  <c r="D201" s="1"/>
  <c r="D223" s="1"/>
  <c r="D245" s="1"/>
  <c r="D267" s="1"/>
  <c r="D289" s="1"/>
  <c r="D311" s="1"/>
  <c r="D333" s="1"/>
  <c r="D48"/>
  <c r="D70" s="1"/>
  <c r="D92" s="1"/>
  <c r="D114" s="1"/>
  <c r="D136" s="1"/>
  <c r="D158" s="1"/>
  <c r="D180" s="1"/>
  <c r="D202" s="1"/>
  <c r="D224" s="1"/>
  <c r="D246" s="1"/>
  <c r="D268" s="1"/>
  <c r="D290" s="1"/>
  <c r="D312" s="1"/>
  <c r="D334" s="1"/>
  <c r="D49"/>
  <c r="D71" s="1"/>
  <c r="D93" s="1"/>
  <c r="D115" s="1"/>
  <c r="D137" s="1"/>
  <c r="D159" s="1"/>
  <c r="D181" s="1"/>
  <c r="D203" s="1"/>
  <c r="D225" s="1"/>
  <c r="D247" s="1"/>
  <c r="D269" s="1"/>
  <c r="D291" s="1"/>
  <c r="D313" s="1"/>
  <c r="D335" s="1"/>
  <c r="D50"/>
  <c r="D72" s="1"/>
  <c r="D94" s="1"/>
  <c r="D116" s="1"/>
  <c r="D138" s="1"/>
  <c r="D160" s="1"/>
  <c r="D182" s="1"/>
  <c r="D204" s="1"/>
  <c r="D226" s="1"/>
  <c r="D248" s="1"/>
  <c r="D270" s="1"/>
  <c r="D292" s="1"/>
  <c r="D314" s="1"/>
  <c r="D336" s="1"/>
  <c r="D51"/>
  <c r="D73" s="1"/>
  <c r="D95" s="1"/>
  <c r="D117" s="1"/>
  <c r="D139" s="1"/>
  <c r="D161" s="1"/>
  <c r="D183" s="1"/>
  <c r="D205" s="1"/>
  <c r="D227" s="1"/>
  <c r="D249" s="1"/>
  <c r="D271" s="1"/>
  <c r="D293" s="1"/>
  <c r="D315" s="1"/>
  <c r="D337" s="1"/>
  <c r="D52"/>
  <c r="D74" s="1"/>
  <c r="D96" s="1"/>
  <c r="D118" s="1"/>
  <c r="D140" s="1"/>
  <c r="D162" s="1"/>
  <c r="D184" s="1"/>
  <c r="D206" s="1"/>
  <c r="D228" s="1"/>
  <c r="D250" s="1"/>
  <c r="D272" s="1"/>
  <c r="D294" s="1"/>
  <c r="D316" s="1"/>
  <c r="D338" s="1"/>
  <c r="D53"/>
  <c r="D75" s="1"/>
  <c r="D97" s="1"/>
  <c r="D119" s="1"/>
  <c r="D141" s="1"/>
  <c r="D163" s="1"/>
  <c r="D185" s="1"/>
  <c r="D207" s="1"/>
  <c r="D229" s="1"/>
  <c r="D251" s="1"/>
  <c r="D273" s="1"/>
  <c r="D295" s="1"/>
  <c r="D317" s="1"/>
  <c r="D339" s="1"/>
  <c r="D54"/>
  <c r="D76" s="1"/>
  <c r="D98" s="1"/>
  <c r="D120" s="1"/>
  <c r="D142" s="1"/>
  <c r="D164" s="1"/>
  <c r="D186" s="1"/>
  <c r="D208" s="1"/>
  <c r="D230" s="1"/>
  <c r="D252" s="1"/>
  <c r="D274" s="1"/>
  <c r="D296" s="1"/>
  <c r="D318" s="1"/>
  <c r="D340" s="1"/>
  <c r="D55"/>
  <c r="D77" s="1"/>
  <c r="D99" s="1"/>
  <c r="D121" s="1"/>
  <c r="D143" s="1"/>
  <c r="D165" s="1"/>
  <c r="D187" s="1"/>
  <c r="D209" s="1"/>
  <c r="D231" s="1"/>
  <c r="D253" s="1"/>
  <c r="D275" s="1"/>
  <c r="D297" s="1"/>
  <c r="D319" s="1"/>
  <c r="D341" s="1"/>
  <c r="D56"/>
  <c r="D78" s="1"/>
  <c r="D100" s="1"/>
  <c r="D122" s="1"/>
  <c r="D144" s="1"/>
  <c r="D166" s="1"/>
  <c r="D188" s="1"/>
  <c r="D210" s="1"/>
  <c r="D232" s="1"/>
  <c r="D254" s="1"/>
  <c r="D276" s="1"/>
  <c r="D298" s="1"/>
  <c r="D320" s="1"/>
  <c r="D342" s="1"/>
  <c r="D57"/>
  <c r="D79" s="1"/>
  <c r="D101" s="1"/>
  <c r="D123" s="1"/>
  <c r="D145" s="1"/>
  <c r="D167" s="1"/>
  <c r="D189" s="1"/>
  <c r="D211" s="1"/>
  <c r="D233" s="1"/>
  <c r="D255" s="1"/>
  <c r="D277" s="1"/>
  <c r="D299" s="1"/>
  <c r="D321" s="1"/>
  <c r="D343" s="1"/>
  <c r="D58"/>
  <c r="D80" s="1"/>
  <c r="D102" s="1"/>
  <c r="D124" s="1"/>
  <c r="D146" s="1"/>
  <c r="D168" s="1"/>
  <c r="D190" s="1"/>
  <c r="D212" s="1"/>
  <c r="D234" s="1"/>
  <c r="D256" s="1"/>
  <c r="D278" s="1"/>
  <c r="D300" s="1"/>
  <c r="D322" s="1"/>
  <c r="D344" s="1"/>
  <c r="D59"/>
  <c r="D81" s="1"/>
  <c r="D103" s="1"/>
  <c r="D125" s="1"/>
  <c r="D147" s="1"/>
  <c r="D169" s="1"/>
  <c r="D191" s="1"/>
  <c r="D213" s="1"/>
  <c r="D235" s="1"/>
  <c r="D257" s="1"/>
  <c r="D279" s="1"/>
  <c r="D301" s="1"/>
  <c r="D323" s="1"/>
  <c r="D345" s="1"/>
  <c r="D60"/>
  <c r="D82" s="1"/>
  <c r="D104" s="1"/>
  <c r="D126" s="1"/>
  <c r="D148" s="1"/>
  <c r="D170" s="1"/>
  <c r="D192" s="1"/>
  <c r="D214" s="1"/>
  <c r="D236" s="1"/>
  <c r="D258" s="1"/>
  <c r="D280" s="1"/>
  <c r="D302" s="1"/>
  <c r="D324" s="1"/>
  <c r="D346" s="1"/>
  <c r="D61"/>
  <c r="D83" s="1"/>
  <c r="D105" s="1"/>
  <c r="D127" s="1"/>
  <c r="D149" s="1"/>
  <c r="D171" s="1"/>
  <c r="D193" s="1"/>
  <c r="D215" s="1"/>
  <c r="D237" s="1"/>
  <c r="D259" s="1"/>
  <c r="D281" s="1"/>
  <c r="D303" s="1"/>
  <c r="D325" s="1"/>
  <c r="D347" s="1"/>
  <c r="D62"/>
  <c r="D84" s="1"/>
  <c r="D106" s="1"/>
  <c r="D128" s="1"/>
  <c r="D150" s="1"/>
  <c r="D172" s="1"/>
  <c r="D194" s="1"/>
  <c r="D216" s="1"/>
  <c r="D238" s="1"/>
  <c r="D260" s="1"/>
  <c r="D282" s="1"/>
  <c r="D304" s="1"/>
  <c r="D326" s="1"/>
  <c r="D348" s="1"/>
  <c r="D41"/>
  <c r="D63" s="1"/>
  <c r="D85" s="1"/>
  <c r="D107" s="1"/>
  <c r="D129" s="1"/>
  <c r="D151" s="1"/>
  <c r="D173" s="1"/>
  <c r="D195" s="1"/>
  <c r="D217" s="1"/>
  <c r="D239" s="1"/>
  <c r="D261" s="1"/>
  <c r="D283" s="1"/>
  <c r="D305" s="1"/>
  <c r="D327" s="1"/>
  <c r="E131" l="1"/>
  <c r="F87"/>
  <c r="G87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C9" i="1" s="1"/>
  <c r="F236" i="2"/>
  <c r="G236" s="1"/>
  <c r="F362"/>
  <c r="G362" s="1"/>
  <c r="E406"/>
  <c r="F366"/>
  <c r="G366" s="1"/>
  <c r="E410"/>
  <c r="F358"/>
  <c r="G358" s="1"/>
  <c r="E402"/>
  <c r="F336"/>
  <c r="G336" s="1"/>
  <c r="E380"/>
  <c r="F340"/>
  <c r="G340" s="1"/>
  <c r="E384"/>
  <c r="F368"/>
  <c r="G368" s="1"/>
  <c r="E412"/>
  <c r="F414"/>
  <c r="G414" s="1"/>
  <c r="E458"/>
  <c r="F458" s="1"/>
  <c r="G458" s="1"/>
  <c r="F344"/>
  <c r="G344" s="1"/>
  <c r="E388"/>
  <c r="E140"/>
  <c r="F140" s="1"/>
  <c r="G140" s="1"/>
  <c r="H56"/>
  <c r="H57" s="1"/>
  <c r="H58" s="1"/>
  <c r="H59" s="1"/>
  <c r="H60" s="1"/>
  <c r="H61" s="1"/>
  <c r="H62" s="1"/>
  <c r="C7" i="1" s="1"/>
  <c r="H107" i="2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C10" i="1" s="1"/>
  <c r="H129" i="2"/>
  <c r="H130" s="1"/>
  <c r="E218"/>
  <c r="E262" s="1"/>
  <c r="F174"/>
  <c r="G174" s="1"/>
  <c r="E220"/>
  <c r="F176"/>
  <c r="G176" s="1"/>
  <c r="E178"/>
  <c r="F134"/>
  <c r="G134" s="1"/>
  <c r="E180"/>
  <c r="E224" s="1"/>
  <c r="E268" s="1"/>
  <c r="E312" s="1"/>
  <c r="F136"/>
  <c r="G136" s="1"/>
  <c r="E184"/>
  <c r="E228" s="1"/>
  <c r="E272" s="1"/>
  <c r="E316" s="1"/>
  <c r="E188"/>
  <c r="E232" s="1"/>
  <c r="F144"/>
  <c r="G144" s="1"/>
  <c r="E195"/>
  <c r="F151"/>
  <c r="G151" s="1"/>
  <c r="E348"/>
  <c r="E392" s="1"/>
  <c r="F304"/>
  <c r="G304" s="1"/>
  <c r="E240"/>
  <c r="F196"/>
  <c r="G196" s="1"/>
  <c r="E210"/>
  <c r="F166"/>
  <c r="G166" s="1"/>
  <c r="E250"/>
  <c r="F206"/>
  <c r="G206" s="1"/>
  <c r="E246"/>
  <c r="F202"/>
  <c r="G202" s="1"/>
  <c r="E242"/>
  <c r="E286" s="1"/>
  <c r="F198"/>
  <c r="G198" s="1"/>
  <c r="E217"/>
  <c r="E261" s="1"/>
  <c r="F173"/>
  <c r="G173" s="1"/>
  <c r="E265"/>
  <c r="E309" s="1"/>
  <c r="F221"/>
  <c r="G221" s="1"/>
  <c r="E179"/>
  <c r="F135"/>
  <c r="G135" s="1"/>
  <c r="E181"/>
  <c r="F137"/>
  <c r="G137" s="1"/>
  <c r="E183"/>
  <c r="F139"/>
  <c r="G139" s="1"/>
  <c r="E185"/>
  <c r="F141"/>
  <c r="G141" s="1"/>
  <c r="E187"/>
  <c r="F143"/>
  <c r="G143" s="1"/>
  <c r="E189"/>
  <c r="F145"/>
  <c r="G145" s="1"/>
  <c r="E191"/>
  <c r="F147"/>
  <c r="G147" s="1"/>
  <c r="E193"/>
  <c r="F149"/>
  <c r="G149" s="1"/>
  <c r="E346"/>
  <c r="E390" s="1"/>
  <c r="F302"/>
  <c r="G302" s="1"/>
  <c r="E288"/>
  <c r="F244"/>
  <c r="G244" s="1"/>
  <c r="E215"/>
  <c r="F171"/>
  <c r="G171" s="1"/>
  <c r="E213"/>
  <c r="F169"/>
  <c r="G169" s="1"/>
  <c r="E211"/>
  <c r="F167"/>
  <c r="G167" s="1"/>
  <c r="E209"/>
  <c r="F165"/>
  <c r="G165" s="1"/>
  <c r="E207"/>
  <c r="F163"/>
  <c r="G163" s="1"/>
  <c r="E205"/>
  <c r="F161"/>
  <c r="G161" s="1"/>
  <c r="E203"/>
  <c r="F159"/>
  <c r="G159" s="1"/>
  <c r="E201"/>
  <c r="F157"/>
  <c r="G157" s="1"/>
  <c r="E199"/>
  <c r="F155"/>
  <c r="G155" s="1"/>
  <c r="E241"/>
  <c r="F197"/>
  <c r="G197" s="1"/>
  <c r="F131" l="1"/>
  <c r="G131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C11" i="1" s="1"/>
  <c r="E175" i="2"/>
  <c r="F316"/>
  <c r="G316" s="1"/>
  <c r="E360"/>
  <c r="F309"/>
  <c r="G309" s="1"/>
  <c r="E353"/>
  <c r="F392"/>
  <c r="G392" s="1"/>
  <c r="E436"/>
  <c r="F384"/>
  <c r="G384" s="1"/>
  <c r="E428"/>
  <c r="F402"/>
  <c r="G402" s="1"/>
  <c r="E446"/>
  <c r="F446" s="1"/>
  <c r="G446" s="1"/>
  <c r="F406"/>
  <c r="G406" s="1"/>
  <c r="E450"/>
  <c r="F450" s="1"/>
  <c r="G450" s="1"/>
  <c r="F312"/>
  <c r="G312" s="1"/>
  <c r="E356"/>
  <c r="F390"/>
  <c r="G390" s="1"/>
  <c r="E434"/>
  <c r="E432"/>
  <c r="F388"/>
  <c r="G388" s="1"/>
  <c r="F412"/>
  <c r="G412" s="1"/>
  <c r="E456"/>
  <c r="F456" s="1"/>
  <c r="G456" s="1"/>
  <c r="F380"/>
  <c r="G380" s="1"/>
  <c r="E424"/>
  <c r="F410"/>
  <c r="G410" s="1"/>
  <c r="E454"/>
  <c r="F454" s="1"/>
  <c r="G454" s="1"/>
  <c r="E294"/>
  <c r="E338" s="1"/>
  <c r="F250"/>
  <c r="G250" s="1"/>
  <c r="H173"/>
  <c r="H174" s="1"/>
  <c r="H15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C12" i="1" s="1"/>
  <c r="E285" i="2"/>
  <c r="F241"/>
  <c r="G241" s="1"/>
  <c r="E243"/>
  <c r="F199"/>
  <c r="G199" s="1"/>
  <c r="E245"/>
  <c r="F201"/>
  <c r="G201" s="1"/>
  <c r="E247"/>
  <c r="F203"/>
  <c r="G203" s="1"/>
  <c r="E249"/>
  <c r="F205"/>
  <c r="G205" s="1"/>
  <c r="E251"/>
  <c r="F207"/>
  <c r="G207" s="1"/>
  <c r="E253"/>
  <c r="F209"/>
  <c r="G209" s="1"/>
  <c r="E255"/>
  <c r="F211"/>
  <c r="G211" s="1"/>
  <c r="E257"/>
  <c r="E301" s="1"/>
  <c r="F213"/>
  <c r="G213" s="1"/>
  <c r="E259"/>
  <c r="F215"/>
  <c r="G215" s="1"/>
  <c r="E332"/>
  <c r="E376" s="1"/>
  <c r="F288"/>
  <c r="G288" s="1"/>
  <c r="E237"/>
  <c r="F193"/>
  <c r="G193" s="1"/>
  <c r="E235"/>
  <c r="F191"/>
  <c r="G191" s="1"/>
  <c r="E233"/>
  <c r="F189"/>
  <c r="G189" s="1"/>
  <c r="E231"/>
  <c r="F187"/>
  <c r="G187" s="1"/>
  <c r="E229"/>
  <c r="F185"/>
  <c r="G185" s="1"/>
  <c r="E227"/>
  <c r="F183"/>
  <c r="G183" s="1"/>
  <c r="E225"/>
  <c r="F181"/>
  <c r="G181" s="1"/>
  <c r="E223"/>
  <c r="F179"/>
  <c r="G179" s="1"/>
  <c r="E305"/>
  <c r="F261"/>
  <c r="G261" s="1"/>
  <c r="I261" s="1"/>
  <c r="E330"/>
  <c r="E374" s="1"/>
  <c r="F286"/>
  <c r="G286" s="1"/>
  <c r="E290"/>
  <c r="F246"/>
  <c r="G246" s="1"/>
  <c r="E254"/>
  <c r="F210"/>
  <c r="G210" s="1"/>
  <c r="E284"/>
  <c r="F240"/>
  <c r="G240" s="1"/>
  <c r="E239"/>
  <c r="F195"/>
  <c r="G195" s="1"/>
  <c r="E276"/>
  <c r="E320" s="1"/>
  <c r="F232"/>
  <c r="G232" s="1"/>
  <c r="E222"/>
  <c r="F178"/>
  <c r="G178" s="1"/>
  <c r="E264"/>
  <c r="F220"/>
  <c r="G220" s="1"/>
  <c r="E306"/>
  <c r="F262"/>
  <c r="G262" s="1"/>
  <c r="E219" l="1"/>
  <c r="F175"/>
  <c r="G175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C13" i="1" s="1"/>
  <c r="F338" i="2"/>
  <c r="G338" s="1"/>
  <c r="E382"/>
  <c r="F432"/>
  <c r="G432" s="1"/>
  <c r="E476"/>
  <c r="F476" s="1"/>
  <c r="G476" s="1"/>
  <c r="F320"/>
  <c r="G320" s="1"/>
  <c r="E364"/>
  <c r="F305"/>
  <c r="G305" s="1"/>
  <c r="I305" s="1"/>
  <c r="E349"/>
  <c r="F376"/>
  <c r="G376" s="1"/>
  <c r="E420"/>
  <c r="F424"/>
  <c r="G424" s="1"/>
  <c r="E468"/>
  <c r="F468" s="1"/>
  <c r="G468" s="1"/>
  <c r="E400"/>
  <c r="F356"/>
  <c r="G356" s="1"/>
  <c r="F436"/>
  <c r="G436" s="1"/>
  <c r="E480"/>
  <c r="F480" s="1"/>
  <c r="G480" s="1"/>
  <c r="F360"/>
  <c r="G360" s="1"/>
  <c r="E404"/>
  <c r="F306"/>
  <c r="G306" s="1"/>
  <c r="E350"/>
  <c r="F374"/>
  <c r="G374" s="1"/>
  <c r="E418"/>
  <c r="F434"/>
  <c r="G434" s="1"/>
  <c r="E478"/>
  <c r="F478" s="1"/>
  <c r="G478" s="1"/>
  <c r="F428"/>
  <c r="G428" s="1"/>
  <c r="E472"/>
  <c r="F472" s="1"/>
  <c r="G472" s="1"/>
  <c r="F353"/>
  <c r="G353" s="1"/>
  <c r="E397"/>
  <c r="H195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C14" i="1" s="1"/>
  <c r="I195" i="2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C105" i="1" s="1"/>
  <c r="I262" i="2"/>
  <c r="I263" s="1"/>
  <c r="H261"/>
  <c r="H262" s="1"/>
  <c r="H263" s="1"/>
  <c r="E308"/>
  <c r="F264"/>
  <c r="G264" s="1"/>
  <c r="E266"/>
  <c r="F222"/>
  <c r="G222" s="1"/>
  <c r="E283"/>
  <c r="F239"/>
  <c r="G239" s="1"/>
  <c r="I239" s="1"/>
  <c r="I240" s="1"/>
  <c r="I241" s="1"/>
  <c r="I242" s="1"/>
  <c r="E328"/>
  <c r="E372" s="1"/>
  <c r="F284"/>
  <c r="G284" s="1"/>
  <c r="E298"/>
  <c r="F254"/>
  <c r="G254" s="1"/>
  <c r="E334"/>
  <c r="F290"/>
  <c r="G290" s="1"/>
  <c r="E267"/>
  <c r="F223"/>
  <c r="G223" s="1"/>
  <c r="E269"/>
  <c r="F225"/>
  <c r="G225" s="1"/>
  <c r="E271"/>
  <c r="F227"/>
  <c r="G227" s="1"/>
  <c r="E273"/>
  <c r="F229"/>
  <c r="G229" s="1"/>
  <c r="E275"/>
  <c r="F231"/>
  <c r="G231" s="1"/>
  <c r="E277"/>
  <c r="F233"/>
  <c r="G233" s="1"/>
  <c r="E279"/>
  <c r="F235"/>
  <c r="G235" s="1"/>
  <c r="E281"/>
  <c r="F237"/>
  <c r="G237" s="1"/>
  <c r="E303"/>
  <c r="F259"/>
  <c r="G259" s="1"/>
  <c r="E345"/>
  <c r="E389" s="1"/>
  <c r="F301"/>
  <c r="G301" s="1"/>
  <c r="E299"/>
  <c r="F255"/>
  <c r="G255" s="1"/>
  <c r="E297"/>
  <c r="F253"/>
  <c r="G253" s="1"/>
  <c r="E295"/>
  <c r="F251"/>
  <c r="G251" s="1"/>
  <c r="E293"/>
  <c r="F249"/>
  <c r="G249" s="1"/>
  <c r="E291"/>
  <c r="F247"/>
  <c r="G247" s="1"/>
  <c r="E289"/>
  <c r="F245"/>
  <c r="G245" s="1"/>
  <c r="E287"/>
  <c r="F243"/>
  <c r="G243" s="1"/>
  <c r="E329"/>
  <c r="E373" s="1"/>
  <c r="F285"/>
  <c r="G285" s="1"/>
  <c r="F219" l="1"/>
  <c r="G219" s="1"/>
  <c r="E263"/>
  <c r="E307" s="1"/>
  <c r="I306"/>
  <c r="F400"/>
  <c r="G400" s="1"/>
  <c r="E444"/>
  <c r="F444" s="1"/>
  <c r="G444" s="1"/>
  <c r="F373"/>
  <c r="G373" s="1"/>
  <c r="E417"/>
  <c r="F389"/>
  <c r="G389" s="1"/>
  <c r="E433"/>
  <c r="F334"/>
  <c r="G334" s="1"/>
  <c r="E378"/>
  <c r="F372"/>
  <c r="G372" s="1"/>
  <c r="E416"/>
  <c r="F397"/>
  <c r="G397" s="1"/>
  <c r="E441"/>
  <c r="F441" s="1"/>
  <c r="G441" s="1"/>
  <c r="F418"/>
  <c r="G418" s="1"/>
  <c r="E462"/>
  <c r="F462" s="1"/>
  <c r="G462" s="1"/>
  <c r="F404"/>
  <c r="G404" s="1"/>
  <c r="E448"/>
  <c r="F448" s="1"/>
  <c r="G448" s="1"/>
  <c r="E464"/>
  <c r="F464" s="1"/>
  <c r="G464" s="1"/>
  <c r="F420"/>
  <c r="G420" s="1"/>
  <c r="F364"/>
  <c r="G364" s="1"/>
  <c r="E408"/>
  <c r="F382"/>
  <c r="G382" s="1"/>
  <c r="E426"/>
  <c r="H305"/>
  <c r="H306" s="1"/>
  <c r="F308"/>
  <c r="G308" s="1"/>
  <c r="E352"/>
  <c r="F350"/>
  <c r="G350" s="1"/>
  <c r="E394"/>
  <c r="F349"/>
  <c r="G349" s="1"/>
  <c r="H349" s="1"/>
  <c r="E393"/>
  <c r="I264"/>
  <c r="I265" s="1"/>
  <c r="I243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C115" i="1" s="1"/>
  <c r="H264" i="2"/>
  <c r="H265" s="1"/>
  <c r="H239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C16" i="1" s="1"/>
  <c r="E331" i="2"/>
  <c r="E375" s="1"/>
  <c r="F287"/>
  <c r="G287" s="1"/>
  <c r="E333"/>
  <c r="F289"/>
  <c r="G289" s="1"/>
  <c r="E335"/>
  <c r="F291"/>
  <c r="G291" s="1"/>
  <c r="E337"/>
  <c r="F293"/>
  <c r="G293" s="1"/>
  <c r="E339"/>
  <c r="F295"/>
  <c r="G295" s="1"/>
  <c r="E341"/>
  <c r="F297"/>
  <c r="G297" s="1"/>
  <c r="E343"/>
  <c r="F299"/>
  <c r="G299" s="1"/>
  <c r="E347"/>
  <c r="E391" s="1"/>
  <c r="F303"/>
  <c r="G303" s="1"/>
  <c r="E325"/>
  <c r="F281"/>
  <c r="G281" s="1"/>
  <c r="E323"/>
  <c r="F279"/>
  <c r="G279" s="1"/>
  <c r="E321"/>
  <c r="F277"/>
  <c r="G277" s="1"/>
  <c r="E319"/>
  <c r="F275"/>
  <c r="G275" s="1"/>
  <c r="E317"/>
  <c r="F273"/>
  <c r="G273" s="1"/>
  <c r="E315"/>
  <c r="F271"/>
  <c r="G271" s="1"/>
  <c r="E313"/>
  <c r="F269"/>
  <c r="G269" s="1"/>
  <c r="E311"/>
  <c r="F267"/>
  <c r="G267" s="1"/>
  <c r="E342"/>
  <c r="F298"/>
  <c r="G298" s="1"/>
  <c r="E327"/>
  <c r="E371" s="1"/>
  <c r="F283"/>
  <c r="G283" s="1"/>
  <c r="I283" s="1"/>
  <c r="I284" s="1"/>
  <c r="I285" s="1"/>
  <c r="I286" s="1"/>
  <c r="E310"/>
  <c r="F266"/>
  <c r="G266" s="1"/>
  <c r="I287" l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C125" i="1" s="1"/>
  <c r="I219" i="2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C110" i="1" s="1"/>
  <c r="H219" i="2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C15" i="1" s="1"/>
  <c r="E351" i="2"/>
  <c r="F307"/>
  <c r="G307" s="1"/>
  <c r="I307" s="1"/>
  <c r="I308" s="1"/>
  <c r="I309" s="1"/>
  <c r="F394"/>
  <c r="G394" s="1"/>
  <c r="E438"/>
  <c r="F438" s="1"/>
  <c r="G438" s="1"/>
  <c r="F352"/>
  <c r="G352" s="1"/>
  <c r="E396"/>
  <c r="F371"/>
  <c r="G371" s="1"/>
  <c r="H371" s="1"/>
  <c r="E415"/>
  <c r="F311"/>
  <c r="G311" s="1"/>
  <c r="E355"/>
  <c r="F315"/>
  <c r="G315" s="1"/>
  <c r="E359"/>
  <c r="F319"/>
  <c r="G319" s="1"/>
  <c r="E363"/>
  <c r="F323"/>
  <c r="G323" s="1"/>
  <c r="E367"/>
  <c r="F391"/>
  <c r="G391" s="1"/>
  <c r="E435"/>
  <c r="F341"/>
  <c r="G341" s="1"/>
  <c r="E385"/>
  <c r="F337"/>
  <c r="G337" s="1"/>
  <c r="E381"/>
  <c r="F333"/>
  <c r="G333" s="1"/>
  <c r="E377"/>
  <c r="F426"/>
  <c r="G426" s="1"/>
  <c r="E470"/>
  <c r="F470" s="1"/>
  <c r="G470" s="1"/>
  <c r="E460"/>
  <c r="F460" s="1"/>
  <c r="G460" s="1"/>
  <c r="F416"/>
  <c r="G416" s="1"/>
  <c r="F433"/>
  <c r="G433" s="1"/>
  <c r="E477"/>
  <c r="F477" s="1"/>
  <c r="G477" s="1"/>
  <c r="H350"/>
  <c r="F393"/>
  <c r="G393" s="1"/>
  <c r="H393" s="1"/>
  <c r="E437"/>
  <c r="F437" s="1"/>
  <c r="G437" s="1"/>
  <c r="H437" s="1"/>
  <c r="F310"/>
  <c r="G310" s="1"/>
  <c r="E354"/>
  <c r="F342"/>
  <c r="G342" s="1"/>
  <c r="E386"/>
  <c r="F313"/>
  <c r="G313" s="1"/>
  <c r="E357"/>
  <c r="F317"/>
  <c r="G317" s="1"/>
  <c r="E361"/>
  <c r="F321"/>
  <c r="G321" s="1"/>
  <c r="E365"/>
  <c r="F325"/>
  <c r="G325" s="1"/>
  <c r="E369"/>
  <c r="F343"/>
  <c r="G343" s="1"/>
  <c r="E387"/>
  <c r="F339"/>
  <c r="G339" s="1"/>
  <c r="E383"/>
  <c r="F335"/>
  <c r="G335" s="1"/>
  <c r="E379"/>
  <c r="F375"/>
  <c r="G375" s="1"/>
  <c r="E419"/>
  <c r="F408"/>
  <c r="G408" s="1"/>
  <c r="E452"/>
  <c r="F452" s="1"/>
  <c r="G452" s="1"/>
  <c r="F378"/>
  <c r="G378" s="1"/>
  <c r="E422"/>
  <c r="F417"/>
  <c r="G417" s="1"/>
  <c r="E461"/>
  <c r="F461" s="1"/>
  <c r="G461" s="1"/>
  <c r="I266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C120" i="1" s="1"/>
  <c r="H283" i="2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C18" i="1" s="1"/>
  <c r="H266" i="2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C17" i="1" s="1"/>
  <c r="I310" i="2" l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C130" i="1" s="1"/>
  <c r="H307" i="2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C19" i="1" s="1"/>
  <c r="E395" i="2"/>
  <c r="F351"/>
  <c r="G351" s="1"/>
  <c r="H351" s="1"/>
  <c r="H352" s="1"/>
  <c r="H353" s="1"/>
  <c r="F422"/>
  <c r="G422" s="1"/>
  <c r="E466"/>
  <c r="F466" s="1"/>
  <c r="G466" s="1"/>
  <c r="F383"/>
  <c r="G383" s="1"/>
  <c r="E427"/>
  <c r="F369"/>
  <c r="G369" s="1"/>
  <c r="E413"/>
  <c r="F361"/>
  <c r="G361" s="1"/>
  <c r="E405"/>
  <c r="F386"/>
  <c r="G386" s="1"/>
  <c r="E430"/>
  <c r="E463"/>
  <c r="F463" s="1"/>
  <c r="G463" s="1"/>
  <c r="F419"/>
  <c r="G419" s="1"/>
  <c r="F377"/>
  <c r="G377" s="1"/>
  <c r="E421"/>
  <c r="F385"/>
  <c r="G385" s="1"/>
  <c r="E429"/>
  <c r="F367"/>
  <c r="G367" s="1"/>
  <c r="E411"/>
  <c r="F359"/>
  <c r="G359" s="1"/>
  <c r="E403"/>
  <c r="E459"/>
  <c r="F459" s="1"/>
  <c r="G459" s="1"/>
  <c r="H459" s="1"/>
  <c r="F415"/>
  <c r="G415" s="1"/>
  <c r="H415" s="1"/>
  <c r="F379"/>
  <c r="G379" s="1"/>
  <c r="E423"/>
  <c r="E431"/>
  <c r="F387"/>
  <c r="G387" s="1"/>
  <c r="F365"/>
  <c r="G365" s="1"/>
  <c r="E409"/>
  <c r="F357"/>
  <c r="G357" s="1"/>
  <c r="E401"/>
  <c r="F354"/>
  <c r="G354" s="1"/>
  <c r="E398"/>
  <c r="F381"/>
  <c r="G381" s="1"/>
  <c r="E425"/>
  <c r="F435"/>
  <c r="G435" s="1"/>
  <c r="E479"/>
  <c r="F479" s="1"/>
  <c r="G479" s="1"/>
  <c r="F363"/>
  <c r="G363" s="1"/>
  <c r="E407"/>
  <c r="E399"/>
  <c r="F355"/>
  <c r="G355" s="1"/>
  <c r="F396"/>
  <c r="G396" s="1"/>
  <c r="E440"/>
  <c r="F440" s="1"/>
  <c r="G440" s="1"/>
  <c r="H333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C20" i="1" s="1"/>
  <c r="I333" i="2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H354" l="1"/>
  <c r="F395"/>
  <c r="G395" s="1"/>
  <c r="E439"/>
  <c r="F439" s="1"/>
  <c r="G439" s="1"/>
  <c r="F398"/>
  <c r="G398" s="1"/>
  <c r="E442"/>
  <c r="F442" s="1"/>
  <c r="G442" s="1"/>
  <c r="F409"/>
  <c r="G409" s="1"/>
  <c r="E453"/>
  <c r="F453" s="1"/>
  <c r="G453" s="1"/>
  <c r="F423"/>
  <c r="G423" s="1"/>
  <c r="E467"/>
  <c r="F467" s="1"/>
  <c r="G467" s="1"/>
  <c r="F411"/>
  <c r="G411" s="1"/>
  <c r="E455"/>
  <c r="F455" s="1"/>
  <c r="G455" s="1"/>
  <c r="F421"/>
  <c r="G421" s="1"/>
  <c r="E465"/>
  <c r="F465" s="1"/>
  <c r="G465" s="1"/>
  <c r="F430"/>
  <c r="G430" s="1"/>
  <c r="E474"/>
  <c r="F474" s="1"/>
  <c r="G474" s="1"/>
  <c r="F413"/>
  <c r="G413" s="1"/>
  <c r="E457"/>
  <c r="F457" s="1"/>
  <c r="G457" s="1"/>
  <c r="F431"/>
  <c r="G431" s="1"/>
  <c r="E475"/>
  <c r="F475" s="1"/>
  <c r="G475" s="1"/>
  <c r="F407"/>
  <c r="G407" s="1"/>
  <c r="E451"/>
  <c r="F451" s="1"/>
  <c r="G451" s="1"/>
  <c r="F425"/>
  <c r="G425" s="1"/>
  <c r="E469"/>
  <c r="F469" s="1"/>
  <c r="G469" s="1"/>
  <c r="F401"/>
  <c r="G401" s="1"/>
  <c r="E445"/>
  <c r="F445" s="1"/>
  <c r="G445" s="1"/>
  <c r="H355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4" s="1"/>
  <c r="H395" s="1"/>
  <c r="H396" s="1"/>
  <c r="H397" s="1"/>
  <c r="H398" s="1"/>
  <c r="H399" s="1"/>
  <c r="H400" s="1"/>
  <c r="H401" s="1"/>
  <c r="H402" s="1"/>
  <c r="H403" s="1"/>
  <c r="H404" s="1"/>
  <c r="H405" s="1"/>
  <c r="H406" s="1"/>
  <c r="H407" s="1"/>
  <c r="H408" s="1"/>
  <c r="H409" s="1"/>
  <c r="H410" s="1"/>
  <c r="H411" s="1"/>
  <c r="H412" s="1"/>
  <c r="H413" s="1"/>
  <c r="H414" s="1"/>
  <c r="H416" s="1"/>
  <c r="H417" s="1"/>
  <c r="H418" s="1"/>
  <c r="H419" s="1"/>
  <c r="H420" s="1"/>
  <c r="H421" s="1"/>
  <c r="H422" s="1"/>
  <c r="H423" s="1"/>
  <c r="H424" s="1"/>
  <c r="H425" s="1"/>
  <c r="H426" s="1"/>
  <c r="H427" s="1"/>
  <c r="H428" s="1"/>
  <c r="H429" s="1"/>
  <c r="H430" s="1"/>
  <c r="H431" s="1"/>
  <c r="H432" s="1"/>
  <c r="H433" s="1"/>
  <c r="H434" s="1"/>
  <c r="H435" s="1"/>
  <c r="H436" s="1"/>
  <c r="H438" s="1"/>
  <c r="H439" s="1"/>
  <c r="H440" s="1"/>
  <c r="H441" s="1"/>
  <c r="H442" s="1"/>
  <c r="H443" s="1"/>
  <c r="H444" s="1"/>
  <c r="H445" s="1"/>
  <c r="H446" s="1"/>
  <c r="H447" s="1"/>
  <c r="H448" s="1"/>
  <c r="H449" s="1"/>
  <c r="H450" s="1"/>
  <c r="H451" s="1"/>
  <c r="H452" s="1"/>
  <c r="H453" s="1"/>
  <c r="H454" s="1"/>
  <c r="H455" s="1"/>
  <c r="H456" s="1"/>
  <c r="H457" s="1"/>
  <c r="H458" s="1"/>
  <c r="H460" s="1"/>
  <c r="H461" s="1"/>
  <c r="H462" s="1"/>
  <c r="H463" s="1"/>
  <c r="H464" s="1"/>
  <c r="H465" s="1"/>
  <c r="H466" s="1"/>
  <c r="H467" s="1"/>
  <c r="H468" s="1"/>
  <c r="H469" s="1"/>
  <c r="H470" s="1"/>
  <c r="H471" s="1"/>
  <c r="H472" s="1"/>
  <c r="H473" s="1"/>
  <c r="H474" s="1"/>
  <c r="H475" s="1"/>
  <c r="H476" s="1"/>
  <c r="H477" s="1"/>
  <c r="H478" s="1"/>
  <c r="H479" s="1"/>
  <c r="H480" s="1"/>
  <c r="F399"/>
  <c r="G399" s="1"/>
  <c r="E443"/>
  <c r="F443" s="1"/>
  <c r="G443" s="1"/>
  <c r="F403"/>
  <c r="G403" s="1"/>
  <c r="E447"/>
  <c r="F447" s="1"/>
  <c r="G447" s="1"/>
  <c r="F429"/>
  <c r="G429" s="1"/>
  <c r="E473"/>
  <c r="F473" s="1"/>
  <c r="G473" s="1"/>
  <c r="F405"/>
  <c r="G405" s="1"/>
  <c r="E449"/>
  <c r="F449" s="1"/>
  <c r="G449" s="1"/>
  <c r="F427"/>
  <c r="G427" s="1"/>
  <c r="E471"/>
  <c r="F471" s="1"/>
  <c r="G471" s="1"/>
</calcChain>
</file>

<file path=xl/comments1.xml><?xml version="1.0" encoding="utf-8"?>
<comments xmlns="http://schemas.openxmlformats.org/spreadsheetml/2006/main">
  <authors>
    <author>dell</author>
  </authors>
  <commentLis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格式：
物品类型</t>
        </r>
        <r>
          <rPr>
            <b/>
            <sz val="9"/>
            <color indexed="81"/>
            <rFont val="Tahoma"/>
            <family val="2"/>
          </rPr>
          <t>_</t>
        </r>
        <r>
          <rPr>
            <b/>
            <sz val="9"/>
            <color indexed="81"/>
            <rFont val="宋体"/>
            <family val="3"/>
            <charset val="134"/>
          </rPr>
          <t>物品</t>
        </r>
        <r>
          <rPr>
            <b/>
            <sz val="9"/>
            <color indexed="81"/>
            <rFont val="Tahoma"/>
            <family val="2"/>
          </rPr>
          <t>1id</t>
        </r>
        <r>
          <rPr>
            <b/>
            <sz val="9"/>
            <color indexed="81"/>
            <rFont val="Tahoma"/>
            <family val="2"/>
          </rPr>
          <t>_</t>
        </r>
        <r>
          <rPr>
            <b/>
            <sz val="9"/>
            <color indexed="81"/>
            <rFont val="宋体"/>
            <family val="3"/>
            <charset val="134"/>
          </rPr>
          <t>权重</t>
        </r>
        <r>
          <rPr>
            <b/>
            <sz val="9"/>
            <color indexed="81"/>
            <rFont val="Tahoma"/>
            <family val="2"/>
          </rPr>
          <t>;</t>
        </r>
      </text>
    </comment>
  </commentList>
</comments>
</file>

<file path=xl/sharedStrings.xml><?xml version="1.0" encoding="utf-8"?>
<sst xmlns="http://schemas.openxmlformats.org/spreadsheetml/2006/main" count="1717" uniqueCount="782">
  <si>
    <t>ID（id）</t>
  </si>
  <si>
    <t>物品列表(items)</t>
  </si>
  <si>
    <t>id</t>
    <phoneticPr fontId="1" type="noConversion"/>
  </si>
  <si>
    <t>items</t>
    <phoneticPr fontId="1" type="noConversion"/>
  </si>
  <si>
    <t>data</t>
    <phoneticPr fontId="1" type="noConversion"/>
  </si>
  <si>
    <t>说明</t>
    <phoneticPr fontId="1" type="noConversion"/>
  </si>
  <si>
    <t>10010010</t>
  </si>
  <si>
    <t>10010020</t>
  </si>
  <si>
    <t>10010030</t>
  </si>
  <si>
    <t>10010080</t>
  </si>
  <si>
    <t>10010090</t>
  </si>
  <si>
    <t>10010100</t>
  </si>
  <si>
    <t>10011050</t>
  </si>
  <si>
    <t>10011051</t>
  </si>
  <si>
    <t>10011060</t>
  </si>
  <si>
    <t>10011061</t>
  </si>
  <si>
    <t>10012050</t>
  </si>
  <si>
    <t>10012051</t>
  </si>
  <si>
    <t>10012060</t>
  </si>
  <si>
    <t>10012061</t>
  </si>
  <si>
    <t>10013050</t>
  </si>
  <si>
    <t>10013051</t>
  </si>
  <si>
    <t>10013060</t>
  </si>
  <si>
    <t>10013061</t>
  </si>
  <si>
    <t>10010040</t>
  </si>
  <si>
    <t>10010041</t>
  </si>
  <si>
    <t>10010070</t>
  </si>
  <si>
    <t>10010071</t>
  </si>
  <si>
    <t>装备</t>
    <phoneticPr fontId="1" type="noConversion"/>
  </si>
  <si>
    <t>10050010</t>
  </si>
  <si>
    <t>10050020</t>
  </si>
  <si>
    <t>10050030</t>
  </si>
  <si>
    <t>10050080</t>
  </si>
  <si>
    <t>10050090</t>
  </si>
  <si>
    <t>10050100</t>
  </si>
  <si>
    <t>10051050</t>
  </si>
  <si>
    <t>10051051</t>
  </si>
  <si>
    <t>10051060</t>
  </si>
  <si>
    <t>10051061</t>
  </si>
  <si>
    <t>10052050</t>
  </si>
  <si>
    <t>10052051</t>
  </si>
  <si>
    <t>10052060</t>
  </si>
  <si>
    <t>10052061</t>
  </si>
  <si>
    <t>10053050</t>
  </si>
  <si>
    <t>10053051</t>
  </si>
  <si>
    <t>10053060</t>
  </si>
  <si>
    <t>10053061</t>
  </si>
  <si>
    <t>10050040</t>
  </si>
  <si>
    <t>10050041</t>
  </si>
  <si>
    <t>10050070</t>
  </si>
  <si>
    <t>10050071</t>
  </si>
  <si>
    <t>10100010</t>
  </si>
  <si>
    <t>10100020</t>
  </si>
  <si>
    <t>10100030</t>
  </si>
  <si>
    <t>10100080</t>
  </si>
  <si>
    <t>10100090</t>
  </si>
  <si>
    <t>10100100</t>
  </si>
  <si>
    <t>10101050</t>
  </si>
  <si>
    <t>10101051</t>
  </si>
  <si>
    <t>10101060</t>
  </si>
  <si>
    <t>10101061</t>
  </si>
  <si>
    <t>10102050</t>
  </si>
  <si>
    <t>10102051</t>
  </si>
  <si>
    <t>10102060</t>
  </si>
  <si>
    <t>10102061</t>
  </si>
  <si>
    <t>10103050</t>
  </si>
  <si>
    <t>10103051</t>
  </si>
  <si>
    <t>10103060</t>
  </si>
  <si>
    <t>10103061</t>
  </si>
  <si>
    <t>10100040</t>
  </si>
  <si>
    <t>10100041</t>
  </si>
  <si>
    <t>10100070</t>
  </si>
  <si>
    <t>10100071</t>
  </si>
  <si>
    <t>10150010</t>
  </si>
  <si>
    <t>10150020</t>
  </si>
  <si>
    <t>10150030</t>
  </si>
  <si>
    <t>10150080</t>
  </si>
  <si>
    <t>10150090</t>
  </si>
  <si>
    <t>10150100</t>
  </si>
  <si>
    <t>10151050</t>
  </si>
  <si>
    <t>10151051</t>
  </si>
  <si>
    <t>10151060</t>
  </si>
  <si>
    <t>10151061</t>
  </si>
  <si>
    <t>10152050</t>
  </si>
  <si>
    <t>10152051</t>
  </si>
  <si>
    <t>10152060</t>
  </si>
  <si>
    <t>10152061</t>
  </si>
  <si>
    <t>10153050</t>
  </si>
  <si>
    <t>10153051</t>
  </si>
  <si>
    <t>10153060</t>
  </si>
  <si>
    <t>10153061</t>
  </si>
  <si>
    <t>10150040</t>
  </si>
  <si>
    <t>10150041</t>
  </si>
  <si>
    <t>10150070</t>
  </si>
  <si>
    <t>10150071</t>
  </si>
  <si>
    <t>10200010</t>
  </si>
  <si>
    <t>10200020</t>
  </si>
  <si>
    <t>10200030</t>
  </si>
  <si>
    <t>10200080</t>
  </si>
  <si>
    <t>10200090</t>
  </si>
  <si>
    <t>10200100</t>
  </si>
  <si>
    <t>10201050</t>
  </si>
  <si>
    <t>10201051</t>
  </si>
  <si>
    <t>10201060</t>
  </si>
  <si>
    <t>10201061</t>
  </si>
  <si>
    <t>10202050</t>
  </si>
  <si>
    <t>10202051</t>
  </si>
  <si>
    <t>10202060</t>
  </si>
  <si>
    <t>10202061</t>
  </si>
  <si>
    <t>10203050</t>
  </si>
  <si>
    <t>10203051</t>
  </si>
  <si>
    <t>10203060</t>
  </si>
  <si>
    <t>10203061</t>
  </si>
  <si>
    <t>10200040</t>
  </si>
  <si>
    <t>10200041</t>
  </si>
  <si>
    <t>10200070</t>
  </si>
  <si>
    <t>10200071</t>
  </si>
  <si>
    <t>10250010</t>
  </si>
  <si>
    <t>10250020</t>
  </si>
  <si>
    <t>10250030</t>
  </si>
  <si>
    <t>10250080</t>
  </si>
  <si>
    <t>10250090</t>
  </si>
  <si>
    <t>10250100</t>
  </si>
  <si>
    <t>10251050</t>
  </si>
  <si>
    <t>10251051</t>
  </si>
  <si>
    <t>10251060</t>
  </si>
  <si>
    <t>10251061</t>
  </si>
  <si>
    <t>10252050</t>
  </si>
  <si>
    <t>10252051</t>
  </si>
  <si>
    <t>10252060</t>
  </si>
  <si>
    <t>10252061</t>
  </si>
  <si>
    <t>10253050</t>
  </si>
  <si>
    <t>10253051</t>
  </si>
  <si>
    <t>10253060</t>
  </si>
  <si>
    <t>10253061</t>
  </si>
  <si>
    <t>10250040</t>
  </si>
  <si>
    <t>10250041</t>
  </si>
  <si>
    <t>10250070</t>
  </si>
  <si>
    <t>10250071</t>
  </si>
  <si>
    <t>10300010</t>
  </si>
  <si>
    <t>10300020</t>
  </si>
  <si>
    <t>10300030</t>
  </si>
  <si>
    <t>10300080</t>
  </si>
  <si>
    <t>10300090</t>
  </si>
  <si>
    <t>10300100</t>
  </si>
  <si>
    <t>10301050</t>
  </si>
  <si>
    <t>10301051</t>
  </si>
  <si>
    <t>10301060</t>
  </si>
  <si>
    <t>10301061</t>
  </si>
  <si>
    <t>10302050</t>
  </si>
  <si>
    <t>10302051</t>
  </si>
  <si>
    <t>10302060</t>
  </si>
  <si>
    <t>10302061</t>
  </si>
  <si>
    <t>10303050</t>
  </si>
  <si>
    <t>10303051</t>
  </si>
  <si>
    <t>10303060</t>
  </si>
  <si>
    <t>10303061</t>
  </si>
  <si>
    <t>10300040</t>
  </si>
  <si>
    <t>10300041</t>
  </si>
  <si>
    <t>10300070</t>
  </si>
  <si>
    <t>10300071</t>
  </si>
  <si>
    <t>10350010</t>
  </si>
  <si>
    <t>10350020</t>
  </si>
  <si>
    <t>10350030</t>
  </si>
  <si>
    <t>10350080</t>
  </si>
  <si>
    <t>10350090</t>
  </si>
  <si>
    <t>10350100</t>
  </si>
  <si>
    <t>10351050</t>
  </si>
  <si>
    <t>10351051</t>
  </si>
  <si>
    <t>10351060</t>
  </si>
  <si>
    <t>10351061</t>
  </si>
  <si>
    <t>10352050</t>
  </si>
  <si>
    <t>10352051</t>
  </si>
  <si>
    <t>10352060</t>
  </si>
  <si>
    <t>10352061</t>
  </si>
  <si>
    <t>10353050</t>
  </si>
  <si>
    <t>10353051</t>
  </si>
  <si>
    <t>10353060</t>
  </si>
  <si>
    <t>10353061</t>
  </si>
  <si>
    <t>10350040</t>
  </si>
  <si>
    <t>10350041</t>
  </si>
  <si>
    <t>10350070</t>
  </si>
  <si>
    <t>10350071</t>
  </si>
  <si>
    <t>10400010</t>
  </si>
  <si>
    <t>10400020</t>
  </si>
  <si>
    <t>10400030</t>
  </si>
  <si>
    <t>10400080</t>
  </si>
  <si>
    <t>10400090</t>
  </si>
  <si>
    <t>10400100</t>
  </si>
  <si>
    <t>10401050</t>
  </si>
  <si>
    <t>10401051</t>
  </si>
  <si>
    <t>10401060</t>
  </si>
  <si>
    <t>10401061</t>
  </si>
  <si>
    <t>10402050</t>
  </si>
  <si>
    <t>10402051</t>
  </si>
  <si>
    <t>10402060</t>
  </si>
  <si>
    <t>10402061</t>
  </si>
  <si>
    <t>10403050</t>
  </si>
  <si>
    <t>10403051</t>
  </si>
  <si>
    <t>10403060</t>
  </si>
  <si>
    <t>10403061</t>
  </si>
  <si>
    <t>10400040</t>
  </si>
  <si>
    <t>10400041</t>
  </si>
  <si>
    <t>10400070</t>
  </si>
  <si>
    <t>10400071</t>
  </si>
  <si>
    <t>10450010</t>
  </si>
  <si>
    <t>10450020</t>
  </si>
  <si>
    <t>10450030</t>
  </si>
  <si>
    <t>10450080</t>
  </si>
  <si>
    <t>10450090</t>
  </si>
  <si>
    <t>10450100</t>
  </si>
  <si>
    <t>10451050</t>
  </si>
  <si>
    <t>10451051</t>
  </si>
  <si>
    <t>10451060</t>
  </si>
  <si>
    <t>10451061</t>
  </si>
  <si>
    <t>10452050</t>
  </si>
  <si>
    <t>10452051</t>
  </si>
  <si>
    <t>10452060</t>
  </si>
  <si>
    <t>10452061</t>
  </si>
  <si>
    <t>10453050</t>
  </si>
  <si>
    <t>10453051</t>
  </si>
  <si>
    <t>10453060</t>
  </si>
  <si>
    <t>10453061</t>
  </si>
  <si>
    <t>10450040</t>
  </si>
  <si>
    <t>10450041</t>
  </si>
  <si>
    <t>10450070</t>
  </si>
  <si>
    <t>10450071</t>
  </si>
  <si>
    <t>10500010</t>
  </si>
  <si>
    <t>10500020</t>
  </si>
  <si>
    <t>10500030</t>
  </si>
  <si>
    <t>10500080</t>
  </si>
  <si>
    <t>10500090</t>
  </si>
  <si>
    <t>10500100</t>
  </si>
  <si>
    <t>10501050</t>
  </si>
  <si>
    <t>10501051</t>
  </si>
  <si>
    <t>10501060</t>
  </si>
  <si>
    <t>10501061</t>
  </si>
  <si>
    <t>10502050</t>
  </si>
  <si>
    <t>10502051</t>
  </si>
  <si>
    <t>10502060</t>
  </si>
  <si>
    <t>10502061</t>
  </si>
  <si>
    <t>10503050</t>
  </si>
  <si>
    <t>10503051</t>
  </si>
  <si>
    <t>10503060</t>
  </si>
  <si>
    <t>10503061</t>
  </si>
  <si>
    <t>10500040</t>
  </si>
  <si>
    <t>10500041</t>
  </si>
  <si>
    <t>10500070</t>
  </si>
  <si>
    <t>10500071</t>
  </si>
  <si>
    <t>10550010</t>
  </si>
  <si>
    <t>10550020</t>
  </si>
  <si>
    <t>10550030</t>
  </si>
  <si>
    <t>10550080</t>
  </si>
  <si>
    <t>10550090</t>
  </si>
  <si>
    <t>10550100</t>
  </si>
  <si>
    <t>10551050</t>
  </si>
  <si>
    <t>10551051</t>
  </si>
  <si>
    <t>10551060</t>
  </si>
  <si>
    <t>10551061</t>
  </si>
  <si>
    <t>10552050</t>
  </si>
  <si>
    <t>10552051</t>
  </si>
  <si>
    <t>10552060</t>
  </si>
  <si>
    <t>10552061</t>
  </si>
  <si>
    <t>10553050</t>
  </si>
  <si>
    <t>10553051</t>
  </si>
  <si>
    <t>10553060</t>
  </si>
  <si>
    <t>10553061</t>
  </si>
  <si>
    <t>10550040</t>
  </si>
  <si>
    <t>10550041</t>
  </si>
  <si>
    <t>10550070</t>
  </si>
  <si>
    <t>10550071</t>
  </si>
  <si>
    <t>10600010</t>
  </si>
  <si>
    <t>10600020</t>
  </si>
  <si>
    <t>10600030</t>
  </si>
  <si>
    <t>10600080</t>
  </si>
  <si>
    <t>10600090</t>
  </si>
  <si>
    <t>10600100</t>
  </si>
  <si>
    <t>10601050</t>
  </si>
  <si>
    <t>10601051</t>
  </si>
  <si>
    <t>10601060</t>
  </si>
  <si>
    <t>10601061</t>
  </si>
  <si>
    <t>10602050</t>
  </si>
  <si>
    <t>10602051</t>
  </si>
  <si>
    <t>10602060</t>
  </si>
  <si>
    <t>10602061</t>
  </si>
  <si>
    <t>10603050</t>
  </si>
  <si>
    <t>10603051</t>
  </si>
  <si>
    <t>10603060</t>
  </si>
  <si>
    <t>10603061</t>
  </si>
  <si>
    <t>10600040</t>
  </si>
  <si>
    <t>10600041</t>
  </si>
  <si>
    <t>10600070</t>
  </si>
  <si>
    <t>10600071</t>
  </si>
  <si>
    <t>10650010</t>
  </si>
  <si>
    <t>10650020</t>
  </si>
  <si>
    <t>10650030</t>
  </si>
  <si>
    <t>10650080</t>
  </si>
  <si>
    <t>10650090</t>
  </si>
  <si>
    <t>10650100</t>
  </si>
  <si>
    <t>10651050</t>
  </si>
  <si>
    <t>10651051</t>
  </si>
  <si>
    <t>10651060</t>
  </si>
  <si>
    <t>10651061</t>
  </si>
  <si>
    <t>10652050</t>
  </si>
  <si>
    <t>10652051</t>
  </si>
  <si>
    <t>10652060</t>
  </si>
  <si>
    <t>10652061</t>
  </si>
  <si>
    <t>10653050</t>
  </si>
  <si>
    <t>10653051</t>
  </si>
  <si>
    <t>10653060</t>
  </si>
  <si>
    <t>10653061</t>
  </si>
  <si>
    <t>10650040</t>
  </si>
  <si>
    <t>10650041</t>
  </si>
  <si>
    <t>10650070</t>
  </si>
  <si>
    <t>10650071</t>
  </si>
  <si>
    <t>10700010</t>
  </si>
  <si>
    <t>10700020</t>
  </si>
  <si>
    <t>10700030</t>
  </si>
  <si>
    <t>10700080</t>
  </si>
  <si>
    <t>10700090</t>
  </si>
  <si>
    <t>10700100</t>
  </si>
  <si>
    <t>10701050</t>
  </si>
  <si>
    <t>10701051</t>
  </si>
  <si>
    <t>10701060</t>
  </si>
  <si>
    <t>10701061</t>
  </si>
  <si>
    <t>10702050</t>
  </si>
  <si>
    <t>10702051</t>
  </si>
  <si>
    <t>10702060</t>
  </si>
  <si>
    <t>10702061</t>
  </si>
  <si>
    <t>10703050</t>
  </si>
  <si>
    <t>10703051</t>
  </si>
  <si>
    <t>10703060</t>
  </si>
  <si>
    <t>10703061</t>
  </si>
  <si>
    <t>10700040</t>
  </si>
  <si>
    <t>10700041</t>
  </si>
  <si>
    <t>10700070</t>
  </si>
  <si>
    <t>10700071</t>
  </si>
  <si>
    <t>装备等级</t>
    <phoneticPr fontId="1" type="noConversion"/>
  </si>
  <si>
    <t>品质</t>
    <phoneticPr fontId="1" type="noConversion"/>
  </si>
  <si>
    <t>部位</t>
    <phoneticPr fontId="1" type="noConversion"/>
  </si>
  <si>
    <t>头盔</t>
  </si>
  <si>
    <t>戒指</t>
  </si>
  <si>
    <t>腰带</t>
  </si>
  <si>
    <t>鞋子</t>
  </si>
  <si>
    <t>手套</t>
  </si>
  <si>
    <t>项链</t>
  </si>
  <si>
    <t>主手武器</t>
  </si>
  <si>
    <t>副手武器</t>
  </si>
  <si>
    <t>胸甲</t>
  </si>
  <si>
    <t>护腿</t>
  </si>
  <si>
    <t>极品主手</t>
    <phoneticPr fontId="1" type="noConversion"/>
  </si>
  <si>
    <t>副手</t>
    <phoneticPr fontId="1" type="noConversion"/>
  </si>
  <si>
    <t>极品副手</t>
    <phoneticPr fontId="1" type="noConversion"/>
  </si>
  <si>
    <t>胸甲</t>
    <phoneticPr fontId="1" type="noConversion"/>
  </si>
  <si>
    <t>极品胸甲</t>
    <phoneticPr fontId="1" type="noConversion"/>
  </si>
  <si>
    <t>部位</t>
    <phoneticPr fontId="1" type="noConversion"/>
  </si>
  <si>
    <t>权重</t>
    <phoneticPr fontId="1" type="noConversion"/>
  </si>
  <si>
    <t>预期权重</t>
    <phoneticPr fontId="1" type="noConversion"/>
  </si>
  <si>
    <t>调整权重</t>
    <phoneticPr fontId="1" type="noConversion"/>
  </si>
  <si>
    <t>护腿</t>
    <phoneticPr fontId="1" type="noConversion"/>
  </si>
  <si>
    <t>极品护腿</t>
    <phoneticPr fontId="1" type="noConversion"/>
  </si>
  <si>
    <t>1级白装组</t>
    <phoneticPr fontId="1" type="noConversion"/>
  </si>
  <si>
    <t>5级白装组</t>
    <phoneticPr fontId="1" type="noConversion"/>
  </si>
  <si>
    <t>10级白装组</t>
    <phoneticPr fontId="1" type="noConversion"/>
  </si>
  <si>
    <t>15级白装组</t>
    <phoneticPr fontId="1" type="noConversion"/>
  </si>
  <si>
    <t>20级白装组</t>
    <phoneticPr fontId="1" type="noConversion"/>
  </si>
  <si>
    <t>25级白装组</t>
    <phoneticPr fontId="1" type="noConversion"/>
  </si>
  <si>
    <t>30级白装组</t>
    <phoneticPr fontId="1" type="noConversion"/>
  </si>
  <si>
    <t>35级白装组</t>
    <phoneticPr fontId="1" type="noConversion"/>
  </si>
  <si>
    <t>40级白装组</t>
    <phoneticPr fontId="1" type="noConversion"/>
  </si>
  <si>
    <t>45级白装组</t>
    <phoneticPr fontId="1" type="noConversion"/>
  </si>
  <si>
    <t>50级白装组</t>
    <phoneticPr fontId="1" type="noConversion"/>
  </si>
  <si>
    <t>55级白装组</t>
    <phoneticPr fontId="1" type="noConversion"/>
  </si>
  <si>
    <t>60级白装组</t>
    <phoneticPr fontId="1" type="noConversion"/>
  </si>
  <si>
    <t>65级白装组</t>
    <phoneticPr fontId="1" type="noConversion"/>
  </si>
  <si>
    <t>70级白装组</t>
    <phoneticPr fontId="1" type="noConversion"/>
  </si>
  <si>
    <r>
      <rPr>
        <b/>
        <sz val="10"/>
        <color indexed="8"/>
        <rFont val="宋体"/>
        <family val="2"/>
        <charset val="134"/>
      </rPr>
      <t>头盔</t>
    </r>
  </si>
  <si>
    <r>
      <rPr>
        <b/>
        <sz val="10"/>
        <color indexed="8"/>
        <rFont val="宋体"/>
        <family val="2"/>
        <charset val="134"/>
      </rPr>
      <t>戒指</t>
    </r>
  </si>
  <si>
    <r>
      <rPr>
        <b/>
        <sz val="10"/>
        <color indexed="8"/>
        <rFont val="宋体"/>
        <family val="2"/>
        <charset val="134"/>
      </rPr>
      <t>腰带</t>
    </r>
  </si>
  <si>
    <r>
      <rPr>
        <b/>
        <sz val="10"/>
        <color indexed="8"/>
        <rFont val="宋体"/>
        <family val="2"/>
        <charset val="134"/>
      </rPr>
      <t>鞋子</t>
    </r>
  </si>
  <si>
    <r>
      <rPr>
        <b/>
        <sz val="10"/>
        <color indexed="8"/>
        <rFont val="宋体"/>
        <family val="2"/>
        <charset val="134"/>
      </rPr>
      <t>手套</t>
    </r>
  </si>
  <si>
    <r>
      <rPr>
        <b/>
        <sz val="10"/>
        <color indexed="8"/>
        <rFont val="宋体"/>
        <family val="2"/>
        <charset val="134"/>
      </rPr>
      <t>项链</t>
    </r>
  </si>
  <si>
    <r>
      <rPr>
        <b/>
        <sz val="10"/>
        <color indexed="8"/>
        <rFont val="宋体"/>
        <family val="2"/>
        <charset val="134"/>
      </rPr>
      <t>主手武器</t>
    </r>
  </si>
  <si>
    <r>
      <rPr>
        <b/>
        <sz val="10"/>
        <color indexed="8"/>
        <rFont val="宋体"/>
        <family val="2"/>
        <charset val="134"/>
      </rPr>
      <t>部位</t>
    </r>
    <phoneticPr fontId="1" type="noConversion"/>
  </si>
  <si>
    <r>
      <rPr>
        <b/>
        <sz val="10"/>
        <color indexed="8"/>
        <rFont val="宋体"/>
        <family val="2"/>
        <charset val="134"/>
      </rPr>
      <t>权重</t>
    </r>
    <phoneticPr fontId="1" type="noConversion"/>
  </si>
  <si>
    <r>
      <rPr>
        <b/>
        <sz val="10"/>
        <color indexed="8"/>
        <rFont val="宋体"/>
        <family val="2"/>
        <charset val="134"/>
      </rPr>
      <t>极品主手</t>
    </r>
    <phoneticPr fontId="1" type="noConversion"/>
  </si>
  <si>
    <r>
      <rPr>
        <b/>
        <sz val="10"/>
        <color indexed="8"/>
        <rFont val="宋体"/>
        <family val="2"/>
        <charset val="134"/>
      </rPr>
      <t>副手</t>
    </r>
    <phoneticPr fontId="1" type="noConversion"/>
  </si>
  <si>
    <r>
      <rPr>
        <b/>
        <sz val="10"/>
        <color indexed="8"/>
        <rFont val="宋体"/>
        <family val="2"/>
        <charset val="134"/>
      </rPr>
      <t>极品副手</t>
    </r>
    <phoneticPr fontId="1" type="noConversion"/>
  </si>
  <si>
    <r>
      <rPr>
        <b/>
        <sz val="10"/>
        <color indexed="8"/>
        <rFont val="宋体"/>
        <family val="2"/>
        <charset val="134"/>
      </rPr>
      <t>胸甲</t>
    </r>
    <phoneticPr fontId="1" type="noConversion"/>
  </si>
  <si>
    <r>
      <rPr>
        <b/>
        <sz val="10"/>
        <color indexed="8"/>
        <rFont val="宋体"/>
        <family val="2"/>
        <charset val="134"/>
      </rPr>
      <t>极品胸甲</t>
    </r>
    <phoneticPr fontId="1" type="noConversion"/>
  </si>
  <si>
    <r>
      <rPr>
        <b/>
        <sz val="10"/>
        <color indexed="8"/>
        <rFont val="宋体"/>
        <family val="2"/>
        <charset val="134"/>
      </rPr>
      <t>护腿</t>
    </r>
    <phoneticPr fontId="1" type="noConversion"/>
  </si>
  <si>
    <r>
      <rPr>
        <b/>
        <sz val="10"/>
        <color indexed="8"/>
        <rFont val="宋体"/>
        <family val="2"/>
        <charset val="134"/>
      </rPr>
      <t>极品护腿</t>
    </r>
    <phoneticPr fontId="1" type="noConversion"/>
  </si>
  <si>
    <t>1级绿装组</t>
  </si>
  <si>
    <t>5级绿装组</t>
  </si>
  <si>
    <t>10级绿装组</t>
  </si>
  <si>
    <t>15级绿装组</t>
  </si>
  <si>
    <t>20级绿装组</t>
  </si>
  <si>
    <t>25级绿装组</t>
  </si>
  <si>
    <t>30级绿装组</t>
  </si>
  <si>
    <t>35级绿装组</t>
  </si>
  <si>
    <t>40级绿装组</t>
  </si>
  <si>
    <t>45级绿装组</t>
  </si>
  <si>
    <t>50级绿装组</t>
  </si>
  <si>
    <t>55级绿装组</t>
  </si>
  <si>
    <t>60级绿装组</t>
  </si>
  <si>
    <t>65级绿装组</t>
  </si>
  <si>
    <t>70级绿装组</t>
  </si>
  <si>
    <t>5级蓝装组</t>
  </si>
  <si>
    <t>10级蓝装组</t>
  </si>
  <si>
    <t>15级蓝装组</t>
  </si>
  <si>
    <t>20级蓝装组</t>
  </si>
  <si>
    <t>25级蓝装组</t>
  </si>
  <si>
    <t>30级蓝装组</t>
  </si>
  <si>
    <t>35级蓝装组</t>
  </si>
  <si>
    <t>40级蓝装组</t>
  </si>
  <si>
    <t>45级蓝装组</t>
  </si>
  <si>
    <t>50级蓝装组</t>
  </si>
  <si>
    <t>55级蓝装组</t>
  </si>
  <si>
    <t>60级蓝装组</t>
  </si>
  <si>
    <t>65级蓝装组</t>
  </si>
  <si>
    <t>70级蓝装组</t>
  </si>
  <si>
    <t>1级蓝装组</t>
    <phoneticPr fontId="1" type="noConversion"/>
  </si>
  <si>
    <t>1级紫装组</t>
  </si>
  <si>
    <t>5级紫装组</t>
  </si>
  <si>
    <t>10级紫装组</t>
  </si>
  <si>
    <t>15级紫装组</t>
  </si>
  <si>
    <t>20级紫装组</t>
  </si>
  <si>
    <t>25级紫装组</t>
  </si>
  <si>
    <t>30级紫装组</t>
  </si>
  <si>
    <t>35级紫装组</t>
  </si>
  <si>
    <t>40级紫装组</t>
  </si>
  <si>
    <t>45级紫装组</t>
  </si>
  <si>
    <t>50级紫装组</t>
  </si>
  <si>
    <t>55级紫装组</t>
  </si>
  <si>
    <t>60级紫装组</t>
  </si>
  <si>
    <t>65级紫装组</t>
  </si>
  <si>
    <t>70级紫装组</t>
  </si>
  <si>
    <t>5级橙装组</t>
  </si>
  <si>
    <t>10级橙装组</t>
  </si>
  <si>
    <t>15级橙装组</t>
  </si>
  <si>
    <t>20级橙装组</t>
  </si>
  <si>
    <t>25级橙装组</t>
  </si>
  <si>
    <t>30级橙装组</t>
  </si>
  <si>
    <t>35级橙装组</t>
  </si>
  <si>
    <t>40级橙装组</t>
  </si>
  <si>
    <t>45级橙装组</t>
  </si>
  <si>
    <t>50级橙装组</t>
  </si>
  <si>
    <t>55级橙装组</t>
  </si>
  <si>
    <t>60级橙装组</t>
  </si>
  <si>
    <t>65级橙装组</t>
  </si>
  <si>
    <t>70级橙装组</t>
  </si>
  <si>
    <t>1级橙装组</t>
    <phoneticPr fontId="1" type="noConversion"/>
  </si>
  <si>
    <t>白色装备</t>
    <phoneticPr fontId="1" type="noConversion"/>
  </si>
  <si>
    <t>绿色装备</t>
    <phoneticPr fontId="1" type="noConversion"/>
  </si>
  <si>
    <t>蓝色装备</t>
    <phoneticPr fontId="1" type="noConversion"/>
  </si>
  <si>
    <t>紫色装备</t>
    <phoneticPr fontId="1" type="noConversion"/>
  </si>
  <si>
    <t>橙色装备</t>
    <phoneticPr fontId="1" type="noConversion"/>
  </si>
  <si>
    <t>1-5级BOSS掉落组</t>
    <phoneticPr fontId="1" type="noConversion"/>
  </si>
  <si>
    <t>5-10级BOSS掉落组</t>
    <phoneticPr fontId="1" type="noConversion"/>
  </si>
  <si>
    <t>10-15级BOSS掉落组</t>
    <phoneticPr fontId="1" type="noConversion"/>
  </si>
  <si>
    <t>15-20级BOSS掉落组</t>
    <phoneticPr fontId="1" type="noConversion"/>
  </si>
  <si>
    <t>20-25级BOSS掉落组</t>
    <phoneticPr fontId="1" type="noConversion"/>
  </si>
  <si>
    <t>25-30级BOSS掉落组</t>
    <phoneticPr fontId="1" type="noConversion"/>
  </si>
  <si>
    <t>30-35级BOSS掉落组</t>
    <phoneticPr fontId="1" type="noConversion"/>
  </si>
  <si>
    <t>35-40级BOSS掉落组</t>
    <phoneticPr fontId="1" type="noConversion"/>
  </si>
  <si>
    <t>40-45级BOSS掉落组</t>
    <phoneticPr fontId="1" type="noConversion"/>
  </si>
  <si>
    <t>45-50级BOSS掉落组</t>
    <phoneticPr fontId="1" type="noConversion"/>
  </si>
  <si>
    <t>50-55级BOSS掉落组</t>
    <phoneticPr fontId="1" type="noConversion"/>
  </si>
  <si>
    <t>55-60级BOSS掉落组</t>
    <phoneticPr fontId="1" type="noConversion"/>
  </si>
  <si>
    <t>60-65级BOSS掉落组</t>
    <phoneticPr fontId="1" type="noConversion"/>
  </si>
  <si>
    <t>65-70级BOSS掉落组</t>
    <phoneticPr fontId="1" type="noConversion"/>
  </si>
  <si>
    <t>1级全职业紫头盔</t>
  </si>
  <si>
    <t>10_10,50_20,80_30</t>
    <phoneticPr fontId="1" type="noConversion"/>
  </si>
  <si>
    <t>装备</t>
    <phoneticPr fontId="1" type="noConversion"/>
  </si>
  <si>
    <t>1级全职业紫戒指</t>
  </si>
  <si>
    <t>1级全职业紫腰带</t>
  </si>
  <si>
    <t>1级全职业紫鞋子</t>
  </si>
  <si>
    <t>1级全职业紫手套</t>
  </si>
  <si>
    <t>1级全职业紫项链</t>
  </si>
  <si>
    <t>1级战士紫主手武器</t>
  </si>
  <si>
    <t>1级战士紫极品主手武器</t>
  </si>
  <si>
    <t>1级战士紫副手武器</t>
  </si>
  <si>
    <t>1级战士紫极品副手武器</t>
  </si>
  <si>
    <t>1级猎人紫主手武器</t>
  </si>
  <si>
    <t>1级猎人紫极品主手武器</t>
  </si>
  <si>
    <t>1级猎人紫副手武器</t>
  </si>
  <si>
    <t>1级猎人紫极品副手武器</t>
  </si>
  <si>
    <t>1级法师紫主手武器</t>
  </si>
  <si>
    <t>1级法师紫极品主手武器</t>
  </si>
  <si>
    <t>1级法师紫副手武器</t>
  </si>
  <si>
    <t>1级法师紫极品副手武器</t>
  </si>
  <si>
    <t>1级全职业紫胸甲</t>
  </si>
  <si>
    <t>1级全职业紫极品胸甲</t>
  </si>
  <si>
    <t>1级全职业紫护腿</t>
  </si>
  <si>
    <t>1级全职业紫极品护腿</t>
  </si>
  <si>
    <t>5级全职业紫头盔</t>
  </si>
  <si>
    <t>5级全职业紫戒指</t>
  </si>
  <si>
    <t>5级全职业紫腰带</t>
  </si>
  <si>
    <t>5级全职业紫鞋子</t>
  </si>
  <si>
    <t>5级全职业紫手套</t>
  </si>
  <si>
    <t>5级全职业紫项链</t>
  </si>
  <si>
    <t>5级战士紫主手武器</t>
  </si>
  <si>
    <t>5级战士紫极品主手武器</t>
  </si>
  <si>
    <t>5级战士紫副手武器</t>
  </si>
  <si>
    <t>5级战士紫极品副手武器</t>
  </si>
  <si>
    <t>5级猎人紫主手武器</t>
  </si>
  <si>
    <t>5级猎人紫极品主手武器</t>
  </si>
  <si>
    <t>5级猎人紫副手武器</t>
  </si>
  <si>
    <t>5级猎人紫极品副手武器</t>
  </si>
  <si>
    <t>5级法师紫主手武器</t>
  </si>
  <si>
    <t>5级法师紫极品主手武器</t>
  </si>
  <si>
    <t>5级法师紫副手武器</t>
  </si>
  <si>
    <t>5级法师紫极品副手武器</t>
  </si>
  <si>
    <t>5级全职业紫胸甲</t>
  </si>
  <si>
    <t>5级全职业紫极品胸甲</t>
  </si>
  <si>
    <t>5级全职业紫护腿</t>
  </si>
  <si>
    <t>5级全职业紫极品护腿</t>
  </si>
  <si>
    <t>1级全职业橙头盔</t>
  </si>
  <si>
    <t>1级全职业橙戒指</t>
  </si>
  <si>
    <t>1级全职业橙腰带</t>
  </si>
  <si>
    <t>1级全职业橙鞋子</t>
  </si>
  <si>
    <t>10_10,50_20,80_30</t>
    <phoneticPr fontId="1" type="noConversion"/>
  </si>
  <si>
    <t>1级全职业橙手套</t>
  </si>
  <si>
    <t>1级全职业橙项链</t>
  </si>
  <si>
    <t>1级战士橙主手武器</t>
  </si>
  <si>
    <t>1级战士橙极品主手武器</t>
  </si>
  <si>
    <t>1级战士橙副手武器</t>
  </si>
  <si>
    <t>10_10,50_20,80_30</t>
    <phoneticPr fontId="1" type="noConversion"/>
  </si>
  <si>
    <t>装备</t>
    <phoneticPr fontId="1" type="noConversion"/>
  </si>
  <si>
    <t>1级战士橙极品副手武器</t>
  </si>
  <si>
    <t>1级猎人橙主手武器</t>
  </si>
  <si>
    <t>1级猎人橙极品主手武器</t>
  </si>
  <si>
    <t>1级猎人橙副手武器</t>
  </si>
  <si>
    <t>1级猎人橙极品副手武器</t>
  </si>
  <si>
    <t>1级法师橙主手武器</t>
  </si>
  <si>
    <t>1级法师橙极品主手武器</t>
  </si>
  <si>
    <t>1级法师橙副手武器</t>
  </si>
  <si>
    <t>1级法师橙极品副手武器</t>
  </si>
  <si>
    <t>1级全职业橙胸甲</t>
  </si>
  <si>
    <t>1级全职业橙极品胸甲</t>
  </si>
  <si>
    <t>1级全职业橙护腿</t>
  </si>
  <si>
    <t>1级全职业橙极品护腿</t>
  </si>
  <si>
    <t>5级全职业橙头盔</t>
  </si>
  <si>
    <t>5级全职业橙戒指</t>
  </si>
  <si>
    <t>5级全职业橙腰带</t>
  </si>
  <si>
    <t>5级全职业橙鞋子</t>
  </si>
  <si>
    <t>5级全职业橙手套</t>
  </si>
  <si>
    <t>5级全职业橙项链</t>
  </si>
  <si>
    <t>5级战士橙主手武器</t>
  </si>
  <si>
    <t>5级战士橙极品主手武器</t>
  </si>
  <si>
    <t>5级战士橙副手武器</t>
  </si>
  <si>
    <t>5级战士橙极品副手武器</t>
  </si>
  <si>
    <t>5级猎人橙主手武器</t>
  </si>
  <si>
    <t>5级猎人橙极品主手武器</t>
  </si>
  <si>
    <t>5级猎人橙副手武器</t>
  </si>
  <si>
    <t>5级猎人橙极品副手武器</t>
  </si>
  <si>
    <t>5级法师橙主手武器</t>
  </si>
  <si>
    <t>5级法师橙极品主手武器</t>
  </si>
  <si>
    <t>5级法师橙副手武器</t>
  </si>
  <si>
    <t>5级法师橙极品副手武器</t>
  </si>
  <si>
    <t>5级全职业橙胸甲</t>
  </si>
  <si>
    <t>5级全职业橙极品胸甲</t>
  </si>
  <si>
    <t>5级全职业橙护腿</t>
  </si>
  <si>
    <t>5级全职业橙极品护腿</t>
  </si>
  <si>
    <t>10级全职业紫头盔</t>
  </si>
  <si>
    <t>10级全职业紫戒指</t>
  </si>
  <si>
    <t>10级全职业紫腰带</t>
  </si>
  <si>
    <t>10级全职业紫鞋子</t>
  </si>
  <si>
    <t>10级全职业紫手套</t>
  </si>
  <si>
    <t>10级全职业紫项链</t>
  </si>
  <si>
    <t>10级战士紫主手武器</t>
  </si>
  <si>
    <t>10级战士紫极品主手武器</t>
  </si>
  <si>
    <t>10级战士紫副手武器</t>
  </si>
  <si>
    <t>10级战士紫极品副手武器</t>
  </si>
  <si>
    <t>10级猎人紫主手武器</t>
  </si>
  <si>
    <t>10级猎人紫极品主手武器</t>
  </si>
  <si>
    <t>10级猎人紫副手武器</t>
  </si>
  <si>
    <t>10级猎人紫极品副手武器</t>
  </si>
  <si>
    <t>10级法师紫主手武器</t>
  </si>
  <si>
    <t>10级法师紫极品主手武器</t>
  </si>
  <si>
    <t>10级法师紫副手武器</t>
  </si>
  <si>
    <t>10级法师紫极品副手武器</t>
  </si>
  <si>
    <t>10级全职业紫胸甲</t>
  </si>
  <si>
    <t>10级全职业紫极品胸甲</t>
  </si>
  <si>
    <t>10级全职业紫护腿</t>
  </si>
  <si>
    <t>10级全职业紫极品护腿</t>
  </si>
  <si>
    <t>10级全职业橙头盔</t>
  </si>
  <si>
    <t>10级全职业橙戒指</t>
  </si>
  <si>
    <t>10级全职业橙腰带</t>
  </si>
  <si>
    <t>10级全职业橙鞋子</t>
  </si>
  <si>
    <t>10级全职业橙手套</t>
  </si>
  <si>
    <t>10级全职业橙项链</t>
  </si>
  <si>
    <t>10级战士橙主手武器</t>
  </si>
  <si>
    <t>10级战士橙极品主手武器</t>
  </si>
  <si>
    <t>10级战士橙副手武器</t>
  </si>
  <si>
    <t>10级战士橙极品副手武器</t>
  </si>
  <si>
    <t>10级猎人橙主手武器</t>
  </si>
  <si>
    <t>10级猎人橙极品主手武器</t>
  </si>
  <si>
    <t>10级猎人橙副手武器</t>
  </si>
  <si>
    <t>10级猎人橙极品副手武器</t>
  </si>
  <si>
    <t>10级法师橙主手武器</t>
  </si>
  <si>
    <t>10级法师橙极品主手武器</t>
  </si>
  <si>
    <t>10级法师橙副手武器</t>
  </si>
  <si>
    <t>10级法师橙极品副手武器</t>
  </si>
  <si>
    <t>10级全职业橙胸甲</t>
  </si>
  <si>
    <t>10级全职业橙极品胸甲</t>
  </si>
  <si>
    <t>10级全职业橙护腿</t>
  </si>
  <si>
    <t>10级全职业橙极品护腿</t>
  </si>
  <si>
    <t>掉落组ID</t>
    <phoneticPr fontId="1" type="noConversion"/>
  </si>
  <si>
    <t>No</t>
    <phoneticPr fontId="1" type="noConversion"/>
  </si>
  <si>
    <t>40000_30100010_1_130,40000_30100020_1_130,40000_30100030_1_130,40000_30100080_1_130,40000_30100090_1_130,40000_30100100_1_0,40000_30101050_1_130,40000_30101051_1_130,40000_30101060_1_130,40000_30101061_1_0,40000_30102050_1_130,40000_30102051_1_130,40000_30102060_1_130,40000_30102061_1_0,40000_30103050_1_130,40000_30103051_1_130,40000_30103060_1_130,40000_30103061_1_0,40000_30100040_1_130,40000_30100041_1_0,40000_30100070_1_130,40000_30100071_1_0,40000_30150010_1_0,40000_30150020_1_0,40000_30150030_1_65,40000_30150080_1_65,40000_30150090_1_65,40000_30150100_1_65,40000_30151050_1_65,40000_30151051_1_65,40000_30151060_1_65,40000_30151061_1_0,40000_30152050_1_65,40000_30152051_1_65,40000_30152060_1_65,40000_30152061_1_0,40000_30153050_1_65,40000_30153051_1_65,40000_30153060_1_65,40000_30153061_1_0,40000_30150040_1_65,40000_30150041_1_0,40000_30150070_1_65,40000_30150071_1_0,40000_40100010_1_14,40000_40100020_1_14,40000_40100030_1_14,40000_40100080_1_14,40000_40100090_1_14,40000_40100100_1_0,40000_40101050_1_14,40000_40101051_1_14,40000_40101060_1_14,40000_40101061_1_0,40000_40102050_1_14,40000_40102051_1_14,40000_40102060_1_14,40000_40102061_1_0,40000_40103050_1_14,40000_40103051_1_14,40000_40103060_1_14,40000_40103061_1_0,40000_40100040_1_14,40000_40100041_1_0,40000_40100070_1_14,40000_40100071_1_0,40000_40150010_1_0,40000_40150020_1_0,40000_40150030_1_7,40000_40150080_1_7,40000_40150090_1_7,40000_40150100_1_7,40000_40151050_1_7,40000_40151051_1_7,40000_40151060_1_7,40000_40151061_1_0,40000_40152050_1_7,40000_40152051_1_7,40000_40152060_1_7,40000_40152061_1_0,40000_40153050_1_7,40000_40153051_1_7,40000_40153060_1_7,40000_40153061_1_0,40000_40150040_1_7,40000_40150041_1_0,40000_40150070_1_7,40000_40150071_1_0</t>
  </si>
  <si>
    <t>神器碎片</t>
    <phoneticPr fontId="1" type="noConversion"/>
  </si>
  <si>
    <t>宝石袋</t>
    <phoneticPr fontId="1" type="noConversion"/>
  </si>
  <si>
    <t>高级宝石袋</t>
    <phoneticPr fontId="1" type="noConversion"/>
  </si>
  <si>
    <t>金锤子</t>
    <phoneticPr fontId="1" type="noConversion"/>
  </si>
  <si>
    <t>银锤子</t>
    <phoneticPr fontId="1" type="noConversion"/>
  </si>
  <si>
    <t>神器碎片</t>
    <phoneticPr fontId="1" type="noConversion"/>
  </si>
  <si>
    <t>金币*45000</t>
    <phoneticPr fontId="1" type="noConversion"/>
  </si>
  <si>
    <t>钻石*20</t>
    <phoneticPr fontId="1" type="noConversion"/>
  </si>
  <si>
    <t>钻石*50</t>
    <phoneticPr fontId="1" type="noConversion"/>
  </si>
  <si>
    <t>铜锤子</t>
    <phoneticPr fontId="1" type="noConversion"/>
  </si>
  <si>
    <t>金币*13500</t>
    <phoneticPr fontId="1" type="noConversion"/>
  </si>
  <si>
    <t>钻石*10</t>
    <phoneticPr fontId="1" type="noConversion"/>
  </si>
  <si>
    <t>金币*27000</t>
    <phoneticPr fontId="1" type="noConversion"/>
  </si>
  <si>
    <t>43级白装组</t>
    <phoneticPr fontId="1" type="noConversion"/>
  </si>
  <si>
    <t>43级蓝装组</t>
    <phoneticPr fontId="1" type="noConversion"/>
  </si>
  <si>
    <t>43级紫装组</t>
    <phoneticPr fontId="1" type="noConversion"/>
  </si>
  <si>
    <t>43级绿装组</t>
    <phoneticPr fontId="1" type="noConversion"/>
  </si>
  <si>
    <t>43级橙装组</t>
    <phoneticPr fontId="1" type="noConversion"/>
  </si>
  <si>
    <t>锤子随机组</t>
    <phoneticPr fontId="1" type="noConversion"/>
  </si>
  <si>
    <t>30000_30001_1_40,30000_30002_1_40,30000_30003_1_20</t>
    <phoneticPr fontId="1" type="noConversion"/>
  </si>
  <si>
    <t>金宝箱随机组</t>
    <phoneticPr fontId="1" type="noConversion"/>
  </si>
  <si>
    <t>银宝箱随机组</t>
    <phoneticPr fontId="1" type="noConversion"/>
  </si>
  <si>
    <t>铜宝箱随机组</t>
    <phoneticPr fontId="1" type="noConversion"/>
  </si>
  <si>
    <t>高级宝石袋随机组</t>
    <phoneticPr fontId="1" type="noConversion"/>
  </si>
  <si>
    <t>30000_20104_1_25,30000_20204_1_25,30000_20304_1_25,30000_20404_1_25</t>
    <phoneticPr fontId="1" type="noConversion"/>
  </si>
  <si>
    <t>宝石袋随机组</t>
    <phoneticPr fontId="1" type="noConversion"/>
  </si>
  <si>
    <t>30000_20101_1_25,30000_20201_1_25,30000_20301_1_25,30000_20401_1_25</t>
    <phoneticPr fontId="1" type="noConversion"/>
  </si>
  <si>
    <t>47级白装组</t>
    <phoneticPr fontId="1" type="noConversion"/>
  </si>
  <si>
    <t>47级绿装组</t>
    <phoneticPr fontId="1" type="noConversion"/>
  </si>
  <si>
    <t>47级蓝装组</t>
    <phoneticPr fontId="1" type="noConversion"/>
  </si>
  <si>
    <t>47级紫装组</t>
    <phoneticPr fontId="1" type="noConversion"/>
  </si>
  <si>
    <t>47级橙装组</t>
    <phoneticPr fontId="1" type="noConversion"/>
  </si>
  <si>
    <t>53级白装组</t>
    <phoneticPr fontId="1" type="noConversion"/>
  </si>
  <si>
    <t>53级绿装组</t>
    <phoneticPr fontId="1" type="noConversion"/>
  </si>
  <si>
    <t>53级蓝装组</t>
    <phoneticPr fontId="1" type="noConversion"/>
  </si>
  <si>
    <t>53级紫装组</t>
    <phoneticPr fontId="1" type="noConversion"/>
  </si>
  <si>
    <t>53级橙装组</t>
    <phoneticPr fontId="1" type="noConversion"/>
  </si>
  <si>
    <t>57级白装组</t>
    <phoneticPr fontId="1" type="noConversion"/>
  </si>
  <si>
    <t>57级绿装组</t>
    <phoneticPr fontId="1" type="noConversion"/>
  </si>
  <si>
    <t>57级蓝装组</t>
    <phoneticPr fontId="1" type="noConversion"/>
  </si>
  <si>
    <t>57级紫装组</t>
    <phoneticPr fontId="1" type="noConversion"/>
  </si>
  <si>
    <t>57级橙装组</t>
    <phoneticPr fontId="1" type="noConversion"/>
  </si>
  <si>
    <t>63级白装组</t>
    <phoneticPr fontId="1" type="noConversion"/>
  </si>
  <si>
    <t>63级绿装组</t>
    <phoneticPr fontId="1" type="noConversion"/>
  </si>
  <si>
    <t>63级蓝装组</t>
    <phoneticPr fontId="1" type="noConversion"/>
  </si>
  <si>
    <t>63级紫装组</t>
    <phoneticPr fontId="1" type="noConversion"/>
  </si>
  <si>
    <t>63级橙装组</t>
    <phoneticPr fontId="1" type="noConversion"/>
  </si>
  <si>
    <t>67级白装组</t>
    <phoneticPr fontId="1" type="noConversion"/>
  </si>
  <si>
    <t>67级绿装组</t>
    <phoneticPr fontId="1" type="noConversion"/>
  </si>
  <si>
    <t>67级蓝装组</t>
    <phoneticPr fontId="1" type="noConversion"/>
  </si>
  <si>
    <t>67级紫装组</t>
    <phoneticPr fontId="1" type="noConversion"/>
  </si>
  <si>
    <t>67级橙装组</t>
    <phoneticPr fontId="1" type="noConversion"/>
  </si>
  <si>
    <t>等级72</t>
    <phoneticPr fontId="1" type="noConversion"/>
  </si>
  <si>
    <t>等级74</t>
    <phoneticPr fontId="1" type="noConversion"/>
  </si>
  <si>
    <t>等级76</t>
  </si>
  <si>
    <t>等级78</t>
  </si>
  <si>
    <t>等级80</t>
  </si>
  <si>
    <t>权重</t>
    <phoneticPr fontId="1" type="noConversion"/>
  </si>
  <si>
    <t>装备信息</t>
    <phoneticPr fontId="1" type="noConversion"/>
  </si>
  <si>
    <t>概率</t>
    <phoneticPr fontId="1" type="noConversion"/>
  </si>
  <si>
    <t>72级白装组</t>
    <phoneticPr fontId="1" type="noConversion"/>
  </si>
  <si>
    <t>74级白装组</t>
    <phoneticPr fontId="1" type="noConversion"/>
  </si>
  <si>
    <t>76级白装组</t>
  </si>
  <si>
    <t>78级白装组</t>
  </si>
  <si>
    <t>80级白装组</t>
  </si>
  <si>
    <t>72级绿装组</t>
    <phoneticPr fontId="1" type="noConversion"/>
  </si>
  <si>
    <t>74级绿装组</t>
    <phoneticPr fontId="1" type="noConversion"/>
  </si>
  <si>
    <t>76级绿装组</t>
  </si>
  <si>
    <t>78级绿装组</t>
  </si>
  <si>
    <t>80级绿装组</t>
  </si>
  <si>
    <t>72级蓝装组</t>
    <phoneticPr fontId="1" type="noConversion"/>
  </si>
  <si>
    <t>74级蓝装组</t>
    <phoneticPr fontId="1" type="noConversion"/>
  </si>
  <si>
    <t>76级蓝装组</t>
  </si>
  <si>
    <t>78级蓝装组</t>
  </si>
  <si>
    <t>80级蓝装组</t>
  </si>
  <si>
    <t>72级紫装组</t>
    <phoneticPr fontId="1" type="noConversion"/>
  </si>
  <si>
    <t>74级紫装组</t>
    <phoneticPr fontId="1" type="noConversion"/>
  </si>
  <si>
    <t>76级紫装组</t>
  </si>
  <si>
    <t>78级紫装组</t>
  </si>
  <si>
    <t>80级紫装组</t>
  </si>
  <si>
    <t>72级橙装组</t>
    <phoneticPr fontId="1" type="noConversion"/>
  </si>
  <si>
    <t>74级橙装组</t>
    <phoneticPr fontId="1" type="noConversion"/>
  </si>
  <si>
    <t>76级橙装组</t>
  </si>
  <si>
    <t>78级橙装组</t>
  </si>
  <si>
    <t>80级橙装组</t>
  </si>
  <si>
    <t>等级90</t>
    <phoneticPr fontId="1" type="noConversion"/>
  </si>
  <si>
    <t>等级88</t>
    <phoneticPr fontId="1" type="noConversion"/>
  </si>
  <si>
    <t>等级86</t>
    <phoneticPr fontId="1" type="noConversion"/>
  </si>
  <si>
    <t>等级84</t>
    <phoneticPr fontId="1" type="noConversion"/>
  </si>
  <si>
    <t>等级82</t>
    <phoneticPr fontId="1" type="noConversion"/>
  </si>
  <si>
    <t>等级92</t>
    <phoneticPr fontId="1" type="noConversion"/>
  </si>
  <si>
    <t>等级94</t>
    <phoneticPr fontId="1" type="noConversion"/>
  </si>
  <si>
    <t>等级96</t>
    <phoneticPr fontId="1" type="noConversion"/>
  </si>
  <si>
    <t>等级98</t>
    <phoneticPr fontId="1" type="noConversion"/>
  </si>
  <si>
    <t>等级100</t>
    <phoneticPr fontId="1" type="noConversion"/>
  </si>
  <si>
    <t>82级白装组</t>
  </si>
  <si>
    <t>84级白装组</t>
  </si>
  <si>
    <t>86级白装组</t>
  </si>
  <si>
    <t>88级白装组</t>
  </si>
  <si>
    <t>90级白装组</t>
  </si>
  <si>
    <t>92级白装组</t>
  </si>
  <si>
    <t>94级白装组</t>
  </si>
  <si>
    <t>96级白装组</t>
  </si>
  <si>
    <t>98级白装组</t>
  </si>
  <si>
    <t>100级白装组</t>
  </si>
  <si>
    <t>82级绿装组</t>
  </si>
  <si>
    <t>84级绿装组</t>
  </si>
  <si>
    <t>86级绿装组</t>
  </si>
  <si>
    <t>88级绿装组</t>
  </si>
  <si>
    <t>90级绿装组</t>
  </si>
  <si>
    <t>92级绿装组</t>
  </si>
  <si>
    <t>94级绿装组</t>
  </si>
  <si>
    <t>96级绿装组</t>
  </si>
  <si>
    <t>98级绿装组</t>
  </si>
  <si>
    <t>100级绿装组</t>
  </si>
  <si>
    <t>82级蓝装组</t>
  </si>
  <si>
    <t>84级蓝装组</t>
  </si>
  <si>
    <t>86级蓝装组</t>
  </si>
  <si>
    <t>88级蓝装组</t>
  </si>
  <si>
    <t>90级蓝装组</t>
  </si>
  <si>
    <t>92级蓝装组</t>
  </si>
  <si>
    <t>94级蓝装组</t>
  </si>
  <si>
    <t>96级蓝装组</t>
  </si>
  <si>
    <t>98级蓝装组</t>
  </si>
  <si>
    <t>100级蓝装组</t>
  </si>
  <si>
    <t>82级紫装组</t>
  </si>
  <si>
    <t>84级紫装组</t>
  </si>
  <si>
    <t>86级紫装组</t>
  </si>
  <si>
    <t>88级紫装组</t>
  </si>
  <si>
    <t>90级紫装组</t>
  </si>
  <si>
    <t>92级紫装组</t>
  </si>
  <si>
    <t>94级紫装组</t>
  </si>
  <si>
    <t>96级紫装组</t>
  </si>
  <si>
    <t>98级紫装组</t>
  </si>
  <si>
    <t>100级紫装组</t>
  </si>
  <si>
    <t>82级橙装组</t>
  </si>
  <si>
    <t>84级橙装组</t>
  </si>
  <si>
    <t>86级橙装组</t>
  </si>
  <si>
    <t>88级橙装组</t>
  </si>
  <si>
    <t>90级橙装组</t>
  </si>
  <si>
    <t>92级橙装组</t>
  </si>
  <si>
    <t>94级橙装组</t>
  </si>
  <si>
    <t>96级橙装组</t>
  </si>
  <si>
    <t>98级橙装组</t>
  </si>
  <si>
    <t>100级橙装组</t>
  </si>
  <si>
    <t>BOSS</t>
    <phoneticPr fontId="1" type="noConversion"/>
  </si>
  <si>
    <t>72BOSS掉落组</t>
    <phoneticPr fontId="1" type="noConversion"/>
  </si>
  <si>
    <t>74BOSS掉落组</t>
    <phoneticPr fontId="1" type="noConversion"/>
  </si>
  <si>
    <t>76BOSS掉落组</t>
  </si>
  <si>
    <t>78BOSS掉落组</t>
  </si>
  <si>
    <t>80BOSS掉落组</t>
  </si>
  <si>
    <t>82BOSS掉落组</t>
  </si>
  <si>
    <t>84BOSS掉落组</t>
  </si>
  <si>
    <t>86BOSS掉落组</t>
  </si>
  <si>
    <t>88BOSS掉落组</t>
  </si>
  <si>
    <t>90BOSS掉落组</t>
  </si>
  <si>
    <t>92BOSS掉落组</t>
  </si>
  <si>
    <t>94BOSS掉落组</t>
  </si>
  <si>
    <t>96BOSS掉落组</t>
  </si>
  <si>
    <t>98BOSS掉落组</t>
  </si>
  <si>
    <t>100BOSS掉落组</t>
  </si>
  <si>
    <t>101BOSS掉落组</t>
    <phoneticPr fontId="1" type="noConversion"/>
  </si>
  <si>
    <t>102BOSS掉落组</t>
    <phoneticPr fontId="1" type="noConversion"/>
  </si>
  <si>
    <t>国庆节金币组</t>
    <phoneticPr fontId="1" type="noConversion"/>
  </si>
  <si>
    <t>国庆豪华金币组</t>
    <phoneticPr fontId="1" type="noConversion"/>
  </si>
  <si>
    <t>国庆豪华声望组</t>
    <phoneticPr fontId="1" type="noConversion"/>
  </si>
  <si>
    <t>10000_1002_6500_3000,10000_1002_16500_4000,10000_1002_65000_3000</t>
    <phoneticPr fontId="1" type="noConversion"/>
  </si>
  <si>
    <t>10000_1002_65000_3000,10000_1002_165000_5000,10000_1002_650000_2000</t>
    <phoneticPr fontId="1" type="noConversion"/>
  </si>
  <si>
    <t>10000_1011_65_3000,10000_1011_165_5500,10000_1011_650_1500</t>
    <phoneticPr fontId="1" type="noConversion"/>
  </si>
  <si>
    <t>国庆神器奖池</t>
    <phoneticPr fontId="1" type="noConversion"/>
  </si>
  <si>
    <t>40000_50300012_1_3000,40000_50300032_1_2800,40000_50300092_1_2500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</si>
</sst>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15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宋体"/>
      <family val="2"/>
      <charset val="134"/>
    </font>
    <font>
      <b/>
      <sz val="10"/>
      <color indexed="8"/>
      <name val="宋体"/>
      <family val="3"/>
      <charset val="134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2"/>
      <charset val="134"/>
    </font>
    <font>
      <sz val="11"/>
      <color theme="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</borders>
  <cellStyleXfs count="3">
    <xf numFmtId="0" fontId="0" fillId="0" borderId="0">
      <alignment vertical="center"/>
    </xf>
    <xf numFmtId="0" fontId="9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/>
    </xf>
    <xf numFmtId="0" fontId="5" fillId="0" borderId="0" xfId="0" applyFont="1">
      <alignment vertical="center"/>
    </xf>
    <xf numFmtId="0" fontId="6" fillId="2" borderId="1" xfId="0" applyFont="1" applyFill="1" applyBorder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10" fillId="6" borderId="0" xfId="2">
      <alignment vertical="center"/>
    </xf>
    <xf numFmtId="0" fontId="9" fillId="5" borderId="0" xfId="1">
      <alignment vertical="center"/>
    </xf>
    <xf numFmtId="0" fontId="11" fillId="5" borderId="0" xfId="1" applyFont="1">
      <alignment vertical="center"/>
    </xf>
    <xf numFmtId="0" fontId="0" fillId="7" borderId="0" xfId="0" applyFill="1">
      <alignment vertical="center"/>
    </xf>
    <xf numFmtId="0" fontId="10" fillId="7" borderId="0" xfId="2" applyFill="1">
      <alignment vertical="center"/>
    </xf>
    <xf numFmtId="0" fontId="0" fillId="0" borderId="0" xfId="0" applyNumberFormat="1">
      <alignment vertical="center"/>
    </xf>
    <xf numFmtId="0" fontId="0" fillId="7" borderId="0" xfId="0" applyNumberFormat="1" applyFill="1">
      <alignment vertical="center"/>
    </xf>
    <xf numFmtId="0" fontId="13" fillId="8" borderId="0" xfId="0" applyFont="1" applyFill="1">
      <alignment vertical="center"/>
    </xf>
    <xf numFmtId="0" fontId="12" fillId="8" borderId="0" xfId="2" applyFont="1" applyFill="1">
      <alignment vertical="center"/>
    </xf>
    <xf numFmtId="0" fontId="14" fillId="8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</cellXfs>
  <cellStyles count="3">
    <cellStyle name="常规" xfId="0" builtinId="0"/>
    <cellStyle name="好" xfId="1" builtinId="26"/>
    <cellStyle name="适中" xfId="2" builtinId="2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1">
          <cell r="A1" t="str">
            <v>data</v>
          </cell>
        </row>
        <row r="3">
          <cell r="A3" t="str">
            <v>id</v>
          </cell>
          <cell r="B3" t="str">
            <v>是否开放</v>
          </cell>
        </row>
        <row r="4">
          <cell r="A4" t="str">
            <v>id</v>
          </cell>
          <cell r="B4" t="str">
            <v>isOpen</v>
          </cell>
        </row>
        <row r="6">
          <cell r="A6" t="str">
            <v>10010010</v>
          </cell>
          <cell r="B6">
            <v>0</v>
          </cell>
        </row>
        <row r="7">
          <cell r="A7" t="str">
            <v>10010020</v>
          </cell>
          <cell r="B7">
            <v>0</v>
          </cell>
        </row>
        <row r="8">
          <cell r="A8" t="str">
            <v>10010030</v>
          </cell>
          <cell r="B8">
            <v>0</v>
          </cell>
        </row>
        <row r="9">
          <cell r="A9" t="str">
            <v>10010080</v>
          </cell>
          <cell r="B9">
            <v>1</v>
          </cell>
        </row>
        <row r="10">
          <cell r="A10" t="str">
            <v>10010090</v>
          </cell>
          <cell r="B10">
            <v>1</v>
          </cell>
        </row>
        <row r="11">
          <cell r="A11" t="str">
            <v>10010100</v>
          </cell>
          <cell r="B11">
            <v>0</v>
          </cell>
        </row>
        <row r="12">
          <cell r="A12" t="str">
            <v>10011050</v>
          </cell>
          <cell r="B12">
            <v>1</v>
          </cell>
        </row>
        <row r="13">
          <cell r="A13" t="str">
            <v>10011051</v>
          </cell>
          <cell r="B13">
            <v>1</v>
          </cell>
        </row>
        <row r="14">
          <cell r="A14" t="str">
            <v>10011060</v>
          </cell>
          <cell r="B14">
            <v>1</v>
          </cell>
        </row>
        <row r="15">
          <cell r="A15" t="str">
            <v>10011061</v>
          </cell>
          <cell r="B15">
            <v>0</v>
          </cell>
        </row>
        <row r="16">
          <cell r="A16" t="str">
            <v>10012050</v>
          </cell>
          <cell r="B16">
            <v>1</v>
          </cell>
        </row>
        <row r="17">
          <cell r="A17" t="str">
            <v>10012051</v>
          </cell>
          <cell r="B17">
            <v>1</v>
          </cell>
        </row>
        <row r="18">
          <cell r="A18" t="str">
            <v>10012060</v>
          </cell>
          <cell r="B18">
            <v>1</v>
          </cell>
        </row>
        <row r="19">
          <cell r="A19" t="str">
            <v>10012061</v>
          </cell>
          <cell r="B19">
            <v>0</v>
          </cell>
        </row>
        <row r="20">
          <cell r="A20" t="str">
            <v>10013050</v>
          </cell>
          <cell r="B20">
            <v>1</v>
          </cell>
        </row>
        <row r="21">
          <cell r="A21" t="str">
            <v>10013051</v>
          </cell>
          <cell r="B21">
            <v>1</v>
          </cell>
        </row>
        <row r="22">
          <cell r="A22" t="str">
            <v>10013060</v>
          </cell>
          <cell r="B22">
            <v>1</v>
          </cell>
        </row>
        <row r="23">
          <cell r="A23" t="str">
            <v>10013061</v>
          </cell>
          <cell r="B23">
            <v>0</v>
          </cell>
        </row>
        <row r="24">
          <cell r="A24" t="str">
            <v>10010040</v>
          </cell>
          <cell r="B24">
            <v>1</v>
          </cell>
        </row>
        <row r="25">
          <cell r="A25" t="str">
            <v>10010041</v>
          </cell>
          <cell r="B25">
            <v>0</v>
          </cell>
        </row>
        <row r="26">
          <cell r="A26" t="str">
            <v>10010070</v>
          </cell>
          <cell r="B26">
            <v>0</v>
          </cell>
        </row>
        <row r="27">
          <cell r="A27" t="str">
            <v>10010071</v>
          </cell>
          <cell r="B27">
            <v>0</v>
          </cell>
        </row>
        <row r="28">
          <cell r="A28" t="str">
            <v>10050010</v>
          </cell>
          <cell r="B28">
            <v>1</v>
          </cell>
        </row>
        <row r="29">
          <cell r="A29" t="str">
            <v>10050020</v>
          </cell>
          <cell r="B29">
            <v>1</v>
          </cell>
        </row>
        <row r="30">
          <cell r="A30" t="str">
            <v>10050030</v>
          </cell>
          <cell r="B30">
            <v>1</v>
          </cell>
        </row>
        <row r="31">
          <cell r="A31" t="str">
            <v>10050080</v>
          </cell>
          <cell r="B31">
            <v>0</v>
          </cell>
        </row>
        <row r="32">
          <cell r="A32" t="str">
            <v>10050090</v>
          </cell>
          <cell r="B32">
            <v>0</v>
          </cell>
        </row>
        <row r="33">
          <cell r="A33" t="str">
            <v>10050100</v>
          </cell>
          <cell r="B33">
            <v>1</v>
          </cell>
        </row>
        <row r="34">
          <cell r="A34" t="str">
            <v>10051050</v>
          </cell>
          <cell r="B34">
            <v>1</v>
          </cell>
        </row>
        <row r="35">
          <cell r="A35" t="str">
            <v>10051051</v>
          </cell>
          <cell r="B35">
            <v>1</v>
          </cell>
        </row>
        <row r="36">
          <cell r="A36" t="str">
            <v>10051060</v>
          </cell>
          <cell r="B36">
            <v>1</v>
          </cell>
        </row>
        <row r="37">
          <cell r="A37" t="str">
            <v>10051061</v>
          </cell>
          <cell r="B37">
            <v>0</v>
          </cell>
        </row>
        <row r="38">
          <cell r="A38" t="str">
            <v>10052050</v>
          </cell>
          <cell r="B38">
            <v>1</v>
          </cell>
        </row>
        <row r="39">
          <cell r="A39" t="str">
            <v>10052051</v>
          </cell>
          <cell r="B39">
            <v>1</v>
          </cell>
        </row>
        <row r="40">
          <cell r="A40" t="str">
            <v>10052060</v>
          </cell>
          <cell r="B40">
            <v>1</v>
          </cell>
        </row>
        <row r="41">
          <cell r="A41" t="str">
            <v>10052061</v>
          </cell>
          <cell r="B41">
            <v>0</v>
          </cell>
        </row>
        <row r="42">
          <cell r="A42" t="str">
            <v>10053050</v>
          </cell>
          <cell r="B42">
            <v>1</v>
          </cell>
        </row>
        <row r="43">
          <cell r="A43" t="str">
            <v>10053051</v>
          </cell>
          <cell r="B43">
            <v>1</v>
          </cell>
        </row>
        <row r="44">
          <cell r="A44" t="str">
            <v>10053060</v>
          </cell>
          <cell r="B44">
            <v>1</v>
          </cell>
        </row>
        <row r="45">
          <cell r="A45" t="str">
            <v>10053061</v>
          </cell>
          <cell r="B45">
            <v>0</v>
          </cell>
        </row>
        <row r="46">
          <cell r="A46" t="str">
            <v>10050040</v>
          </cell>
          <cell r="B46">
            <v>1</v>
          </cell>
        </row>
        <row r="47">
          <cell r="A47" t="str">
            <v>10050041</v>
          </cell>
          <cell r="B47">
            <v>1</v>
          </cell>
        </row>
        <row r="48">
          <cell r="A48" t="str">
            <v>10050070</v>
          </cell>
          <cell r="B48">
            <v>1</v>
          </cell>
        </row>
        <row r="49">
          <cell r="A49" t="str">
            <v>10050071</v>
          </cell>
          <cell r="B49">
            <v>1</v>
          </cell>
        </row>
        <row r="50">
          <cell r="A50" t="str">
            <v>10100010</v>
          </cell>
          <cell r="B50">
            <v>1</v>
          </cell>
        </row>
        <row r="51">
          <cell r="A51" t="str">
            <v>10100020</v>
          </cell>
          <cell r="B51">
            <v>1</v>
          </cell>
        </row>
        <row r="52">
          <cell r="A52" t="str">
            <v>10100030</v>
          </cell>
          <cell r="B52">
            <v>1</v>
          </cell>
        </row>
        <row r="53">
          <cell r="A53" t="str">
            <v>10100080</v>
          </cell>
          <cell r="B53">
            <v>1</v>
          </cell>
        </row>
        <row r="54">
          <cell r="A54" t="str">
            <v>10100090</v>
          </cell>
          <cell r="B54">
            <v>1</v>
          </cell>
        </row>
        <row r="55">
          <cell r="A55" t="str">
            <v>10100100</v>
          </cell>
          <cell r="B55">
            <v>0</v>
          </cell>
        </row>
        <row r="56">
          <cell r="A56" t="str">
            <v>10101050</v>
          </cell>
          <cell r="B56">
            <v>1</v>
          </cell>
        </row>
        <row r="57">
          <cell r="A57" t="str">
            <v>10101051</v>
          </cell>
          <cell r="B57">
            <v>1</v>
          </cell>
        </row>
        <row r="58">
          <cell r="A58" t="str">
            <v>10101060</v>
          </cell>
          <cell r="B58">
            <v>1</v>
          </cell>
        </row>
        <row r="59">
          <cell r="A59" t="str">
            <v>10101061</v>
          </cell>
          <cell r="B59">
            <v>0</v>
          </cell>
        </row>
        <row r="60">
          <cell r="A60" t="str">
            <v>10102050</v>
          </cell>
          <cell r="B60">
            <v>1</v>
          </cell>
        </row>
        <row r="61">
          <cell r="A61" t="str">
            <v>10102051</v>
          </cell>
          <cell r="B61">
            <v>1</v>
          </cell>
        </row>
        <row r="62">
          <cell r="A62" t="str">
            <v>10102060</v>
          </cell>
          <cell r="B62">
            <v>1</v>
          </cell>
        </row>
        <row r="63">
          <cell r="A63" t="str">
            <v>10102061</v>
          </cell>
          <cell r="B63">
            <v>0</v>
          </cell>
        </row>
        <row r="64">
          <cell r="A64" t="str">
            <v>10103050</v>
          </cell>
          <cell r="B64">
            <v>1</v>
          </cell>
        </row>
        <row r="65">
          <cell r="A65" t="str">
            <v>10103051</v>
          </cell>
          <cell r="B65">
            <v>1</v>
          </cell>
        </row>
        <row r="66">
          <cell r="A66" t="str">
            <v>10103060</v>
          </cell>
          <cell r="B66">
            <v>1</v>
          </cell>
        </row>
        <row r="67">
          <cell r="A67" t="str">
            <v>10103061</v>
          </cell>
          <cell r="B67">
            <v>0</v>
          </cell>
        </row>
        <row r="68">
          <cell r="A68" t="str">
            <v>10100040</v>
          </cell>
          <cell r="B68">
            <v>1</v>
          </cell>
        </row>
        <row r="69">
          <cell r="A69" t="str">
            <v>10100041</v>
          </cell>
          <cell r="B69">
            <v>0</v>
          </cell>
        </row>
        <row r="70">
          <cell r="A70" t="str">
            <v>10100070</v>
          </cell>
          <cell r="B70">
            <v>1</v>
          </cell>
        </row>
        <row r="71">
          <cell r="A71" t="str">
            <v>10100071</v>
          </cell>
          <cell r="B71">
            <v>0</v>
          </cell>
        </row>
        <row r="72">
          <cell r="A72" t="str">
            <v>10150010</v>
          </cell>
          <cell r="B72">
            <v>0</v>
          </cell>
        </row>
        <row r="73">
          <cell r="A73" t="str">
            <v>10150020</v>
          </cell>
          <cell r="B73">
            <v>0</v>
          </cell>
        </row>
        <row r="74">
          <cell r="A74" t="str">
            <v>10150030</v>
          </cell>
          <cell r="B74">
            <v>1</v>
          </cell>
        </row>
        <row r="75">
          <cell r="A75" t="str">
            <v>10150080</v>
          </cell>
          <cell r="B75">
            <v>1</v>
          </cell>
        </row>
        <row r="76">
          <cell r="A76" t="str">
            <v>10150090</v>
          </cell>
          <cell r="B76">
            <v>1</v>
          </cell>
        </row>
        <row r="77">
          <cell r="A77" t="str">
            <v>10150100</v>
          </cell>
          <cell r="B77">
            <v>1</v>
          </cell>
        </row>
        <row r="78">
          <cell r="A78" t="str">
            <v>10151050</v>
          </cell>
          <cell r="B78">
            <v>1</v>
          </cell>
        </row>
        <row r="79">
          <cell r="A79" t="str">
            <v>10151051</v>
          </cell>
          <cell r="B79">
            <v>1</v>
          </cell>
        </row>
        <row r="80">
          <cell r="A80" t="str">
            <v>10151060</v>
          </cell>
          <cell r="B80">
            <v>1</v>
          </cell>
        </row>
        <row r="81">
          <cell r="A81" t="str">
            <v>10151061</v>
          </cell>
          <cell r="B81">
            <v>0</v>
          </cell>
        </row>
        <row r="82">
          <cell r="A82" t="str">
            <v>10152050</v>
          </cell>
          <cell r="B82">
            <v>1</v>
          </cell>
        </row>
        <row r="83">
          <cell r="A83" t="str">
            <v>10152051</v>
          </cell>
          <cell r="B83">
            <v>1</v>
          </cell>
        </row>
        <row r="84">
          <cell r="A84" t="str">
            <v>10152060</v>
          </cell>
          <cell r="B84">
            <v>1</v>
          </cell>
        </row>
        <row r="85">
          <cell r="A85" t="str">
            <v>10152061</v>
          </cell>
          <cell r="B85">
            <v>0</v>
          </cell>
        </row>
        <row r="86">
          <cell r="A86" t="str">
            <v>10153050</v>
          </cell>
          <cell r="B86">
            <v>1</v>
          </cell>
        </row>
        <row r="87">
          <cell r="A87" t="str">
            <v>10153051</v>
          </cell>
          <cell r="B87">
            <v>1</v>
          </cell>
        </row>
        <row r="88">
          <cell r="A88" t="str">
            <v>10153060</v>
          </cell>
          <cell r="B88">
            <v>1</v>
          </cell>
        </row>
        <row r="89">
          <cell r="A89" t="str">
            <v>10153061</v>
          </cell>
          <cell r="B89">
            <v>0</v>
          </cell>
        </row>
        <row r="90">
          <cell r="A90" t="str">
            <v>10150040</v>
          </cell>
          <cell r="B90">
            <v>1</v>
          </cell>
        </row>
        <row r="91">
          <cell r="A91" t="str">
            <v>10150041</v>
          </cell>
          <cell r="B91">
            <v>0</v>
          </cell>
        </row>
        <row r="92">
          <cell r="A92" t="str">
            <v>10150070</v>
          </cell>
          <cell r="B92">
            <v>1</v>
          </cell>
        </row>
        <row r="93">
          <cell r="A93" t="str">
            <v>10150071</v>
          </cell>
          <cell r="B93">
            <v>0</v>
          </cell>
        </row>
        <row r="94">
          <cell r="A94" t="str">
            <v>10200010</v>
          </cell>
          <cell r="B94">
            <v>1</v>
          </cell>
        </row>
        <row r="95">
          <cell r="A95" t="str">
            <v>10200020</v>
          </cell>
          <cell r="B95">
            <v>1</v>
          </cell>
        </row>
        <row r="96">
          <cell r="A96" t="str">
            <v>10200030</v>
          </cell>
          <cell r="B96">
            <v>1</v>
          </cell>
        </row>
        <row r="97">
          <cell r="A97" t="str">
            <v>10200080</v>
          </cell>
          <cell r="B97">
            <v>1</v>
          </cell>
        </row>
        <row r="98">
          <cell r="A98" t="str">
            <v>10200090</v>
          </cell>
          <cell r="B98">
            <v>1</v>
          </cell>
        </row>
        <row r="99">
          <cell r="A99" t="str">
            <v>10200100</v>
          </cell>
          <cell r="B99">
            <v>1</v>
          </cell>
        </row>
        <row r="100">
          <cell r="A100" t="str">
            <v>10201050</v>
          </cell>
          <cell r="B100">
            <v>1</v>
          </cell>
        </row>
        <row r="101">
          <cell r="A101" t="str">
            <v>10201051</v>
          </cell>
          <cell r="B101">
            <v>0</v>
          </cell>
        </row>
        <row r="102">
          <cell r="A102" t="str">
            <v>10201060</v>
          </cell>
          <cell r="B102">
            <v>1</v>
          </cell>
        </row>
        <row r="103">
          <cell r="A103" t="str">
            <v>10201061</v>
          </cell>
          <cell r="B103">
            <v>0</v>
          </cell>
        </row>
        <row r="104">
          <cell r="A104" t="str">
            <v>10202050</v>
          </cell>
          <cell r="B104">
            <v>1</v>
          </cell>
        </row>
        <row r="105">
          <cell r="A105" t="str">
            <v>10202051</v>
          </cell>
          <cell r="B105">
            <v>0</v>
          </cell>
        </row>
        <row r="106">
          <cell r="A106" t="str">
            <v>10202060</v>
          </cell>
          <cell r="B106">
            <v>1</v>
          </cell>
        </row>
        <row r="107">
          <cell r="A107" t="str">
            <v>10202061</v>
          </cell>
          <cell r="B107">
            <v>0</v>
          </cell>
        </row>
        <row r="108">
          <cell r="A108" t="str">
            <v>10203050</v>
          </cell>
          <cell r="B108">
            <v>1</v>
          </cell>
        </row>
        <row r="109">
          <cell r="A109" t="str">
            <v>10203051</v>
          </cell>
          <cell r="B109">
            <v>1</v>
          </cell>
        </row>
        <row r="110">
          <cell r="A110" t="str">
            <v>10203060</v>
          </cell>
          <cell r="B110">
            <v>1</v>
          </cell>
        </row>
        <row r="111">
          <cell r="A111" t="str">
            <v>10203061</v>
          </cell>
          <cell r="B111">
            <v>0</v>
          </cell>
        </row>
        <row r="112">
          <cell r="A112" t="str">
            <v>10200040</v>
          </cell>
          <cell r="B112">
            <v>1</v>
          </cell>
        </row>
        <row r="113">
          <cell r="A113" t="str">
            <v>10200041</v>
          </cell>
          <cell r="B113">
            <v>1</v>
          </cell>
        </row>
        <row r="114">
          <cell r="A114" t="str">
            <v>10200070</v>
          </cell>
          <cell r="B114">
            <v>1</v>
          </cell>
        </row>
        <row r="115">
          <cell r="A115" t="str">
            <v>10200071</v>
          </cell>
          <cell r="B115">
            <v>1</v>
          </cell>
        </row>
        <row r="116">
          <cell r="A116" t="str">
            <v>10250010</v>
          </cell>
          <cell r="B116">
            <v>1</v>
          </cell>
        </row>
        <row r="117">
          <cell r="A117" t="str">
            <v>10250020</v>
          </cell>
          <cell r="B117">
            <v>1</v>
          </cell>
        </row>
        <row r="118">
          <cell r="A118" t="str">
            <v>10250030</v>
          </cell>
          <cell r="B118">
            <v>1</v>
          </cell>
        </row>
        <row r="119">
          <cell r="A119" t="str">
            <v>10250080</v>
          </cell>
          <cell r="B119">
            <v>1</v>
          </cell>
        </row>
        <row r="120">
          <cell r="A120" t="str">
            <v>10250090</v>
          </cell>
          <cell r="B120">
            <v>1</v>
          </cell>
        </row>
        <row r="121">
          <cell r="A121" t="str">
            <v>10250100</v>
          </cell>
          <cell r="B121">
            <v>1</v>
          </cell>
        </row>
        <row r="122">
          <cell r="A122" t="str">
            <v>10251050</v>
          </cell>
          <cell r="B122">
            <v>1</v>
          </cell>
        </row>
        <row r="123">
          <cell r="A123" t="str">
            <v>10251051</v>
          </cell>
          <cell r="B123">
            <v>1</v>
          </cell>
        </row>
        <row r="124">
          <cell r="A124" t="str">
            <v>10251060</v>
          </cell>
          <cell r="B124">
            <v>1</v>
          </cell>
        </row>
        <row r="125">
          <cell r="A125" t="str">
            <v>10251061</v>
          </cell>
          <cell r="B125">
            <v>0</v>
          </cell>
        </row>
        <row r="126">
          <cell r="A126" t="str">
            <v>10252050</v>
          </cell>
          <cell r="B126">
            <v>1</v>
          </cell>
        </row>
        <row r="127">
          <cell r="A127" t="str">
            <v>10252051</v>
          </cell>
          <cell r="B127">
            <v>1</v>
          </cell>
        </row>
        <row r="128">
          <cell r="A128" t="str">
            <v>10252060</v>
          </cell>
          <cell r="B128">
            <v>1</v>
          </cell>
        </row>
        <row r="129">
          <cell r="A129" t="str">
            <v>10252061</v>
          </cell>
          <cell r="B129">
            <v>0</v>
          </cell>
        </row>
        <row r="130">
          <cell r="A130" t="str">
            <v>10253050</v>
          </cell>
          <cell r="B130">
            <v>1</v>
          </cell>
        </row>
        <row r="131">
          <cell r="A131" t="str">
            <v>10253051</v>
          </cell>
          <cell r="B131">
            <v>0</v>
          </cell>
        </row>
        <row r="132">
          <cell r="A132" t="str">
            <v>10253060</v>
          </cell>
          <cell r="B132">
            <v>1</v>
          </cell>
        </row>
        <row r="133">
          <cell r="A133" t="str">
            <v>10253061</v>
          </cell>
          <cell r="B133">
            <v>0</v>
          </cell>
        </row>
        <row r="134">
          <cell r="A134" t="str">
            <v>10250040</v>
          </cell>
          <cell r="B134">
            <v>1</v>
          </cell>
        </row>
        <row r="135">
          <cell r="A135" t="str">
            <v>10250041</v>
          </cell>
          <cell r="B135">
            <v>0</v>
          </cell>
        </row>
        <row r="136">
          <cell r="A136" t="str">
            <v>10250070</v>
          </cell>
          <cell r="B136">
            <v>1</v>
          </cell>
        </row>
        <row r="137">
          <cell r="A137" t="str">
            <v>10250071</v>
          </cell>
          <cell r="B137">
            <v>0</v>
          </cell>
        </row>
        <row r="138">
          <cell r="A138" t="str">
            <v>10300010</v>
          </cell>
          <cell r="B138">
            <v>1</v>
          </cell>
        </row>
        <row r="139">
          <cell r="A139" t="str">
            <v>10300020</v>
          </cell>
          <cell r="B139">
            <v>1</v>
          </cell>
        </row>
        <row r="140">
          <cell r="A140" t="str">
            <v>10300030</v>
          </cell>
          <cell r="B140">
            <v>1</v>
          </cell>
        </row>
        <row r="141">
          <cell r="A141" t="str">
            <v>10300080</v>
          </cell>
          <cell r="B141">
            <v>1</v>
          </cell>
        </row>
        <row r="142">
          <cell r="A142" t="str">
            <v>10300090</v>
          </cell>
          <cell r="B142">
            <v>1</v>
          </cell>
        </row>
        <row r="143">
          <cell r="A143" t="str">
            <v>10300100</v>
          </cell>
          <cell r="B143">
            <v>1</v>
          </cell>
        </row>
        <row r="144">
          <cell r="A144" t="str">
            <v>10301050</v>
          </cell>
          <cell r="B144">
            <v>1</v>
          </cell>
        </row>
        <row r="145">
          <cell r="A145" t="str">
            <v>10301051</v>
          </cell>
          <cell r="B145">
            <v>1</v>
          </cell>
        </row>
        <row r="146">
          <cell r="A146" t="str">
            <v>10301060</v>
          </cell>
          <cell r="B146">
            <v>1</v>
          </cell>
        </row>
        <row r="147">
          <cell r="A147" t="str">
            <v>10301061</v>
          </cell>
          <cell r="B147">
            <v>0</v>
          </cell>
        </row>
        <row r="148">
          <cell r="A148" t="str">
            <v>10302050</v>
          </cell>
          <cell r="B148">
            <v>1</v>
          </cell>
        </row>
        <row r="149">
          <cell r="A149" t="str">
            <v>10302051</v>
          </cell>
          <cell r="B149">
            <v>1</v>
          </cell>
        </row>
        <row r="150">
          <cell r="A150" t="str">
            <v>10302060</v>
          </cell>
          <cell r="B150">
            <v>1</v>
          </cell>
        </row>
        <row r="151">
          <cell r="A151" t="str">
            <v>10302061</v>
          </cell>
          <cell r="B151">
            <v>0</v>
          </cell>
        </row>
        <row r="152">
          <cell r="A152" t="str">
            <v>10303050</v>
          </cell>
          <cell r="B152">
            <v>1</v>
          </cell>
        </row>
        <row r="153">
          <cell r="A153" t="str">
            <v>10303051</v>
          </cell>
          <cell r="B153">
            <v>1</v>
          </cell>
        </row>
        <row r="154">
          <cell r="A154" t="str">
            <v>10303060</v>
          </cell>
          <cell r="B154">
            <v>1</v>
          </cell>
        </row>
        <row r="155">
          <cell r="A155" t="str">
            <v>10303061</v>
          </cell>
          <cell r="B155">
            <v>0</v>
          </cell>
        </row>
        <row r="156">
          <cell r="A156" t="str">
            <v>10300040</v>
          </cell>
          <cell r="B156">
            <v>1</v>
          </cell>
        </row>
        <row r="157">
          <cell r="A157" t="str">
            <v>10300041</v>
          </cell>
          <cell r="B157">
            <v>1</v>
          </cell>
        </row>
        <row r="158">
          <cell r="A158" t="str">
            <v>10300070</v>
          </cell>
          <cell r="B158">
            <v>1</v>
          </cell>
        </row>
        <row r="159">
          <cell r="A159" t="str">
            <v>10300071</v>
          </cell>
          <cell r="B159">
            <v>1</v>
          </cell>
        </row>
        <row r="160">
          <cell r="A160" t="str">
            <v>10350010</v>
          </cell>
          <cell r="B160">
            <v>1</v>
          </cell>
        </row>
        <row r="161">
          <cell r="A161" t="str">
            <v>10350020</v>
          </cell>
          <cell r="B161">
            <v>1</v>
          </cell>
        </row>
        <row r="162">
          <cell r="A162" t="str">
            <v>10350030</v>
          </cell>
          <cell r="B162">
            <v>1</v>
          </cell>
        </row>
        <row r="163">
          <cell r="A163" t="str">
            <v>10350080</v>
          </cell>
          <cell r="B163">
            <v>1</v>
          </cell>
        </row>
        <row r="164">
          <cell r="A164" t="str">
            <v>10350090</v>
          </cell>
          <cell r="B164">
            <v>1</v>
          </cell>
        </row>
        <row r="165">
          <cell r="A165" t="str">
            <v>10350100</v>
          </cell>
          <cell r="B165">
            <v>1</v>
          </cell>
        </row>
        <row r="166">
          <cell r="A166" t="str">
            <v>10351050</v>
          </cell>
          <cell r="B166">
            <v>1</v>
          </cell>
        </row>
        <row r="167">
          <cell r="A167" t="str">
            <v>10351051</v>
          </cell>
          <cell r="B167">
            <v>0</v>
          </cell>
        </row>
        <row r="168">
          <cell r="A168" t="str">
            <v>10351060</v>
          </cell>
          <cell r="B168">
            <v>1</v>
          </cell>
        </row>
        <row r="169">
          <cell r="A169" t="str">
            <v>10351061</v>
          </cell>
          <cell r="B169">
            <v>1</v>
          </cell>
        </row>
        <row r="170">
          <cell r="A170" t="str">
            <v>10352050</v>
          </cell>
          <cell r="B170">
            <v>1</v>
          </cell>
        </row>
        <row r="171">
          <cell r="A171" t="str">
            <v>10352051</v>
          </cell>
          <cell r="B171">
            <v>0</v>
          </cell>
        </row>
        <row r="172">
          <cell r="A172" t="str">
            <v>10352060</v>
          </cell>
          <cell r="B172">
            <v>1</v>
          </cell>
        </row>
        <row r="173">
          <cell r="A173" t="str">
            <v>10352061</v>
          </cell>
          <cell r="B173">
            <v>1</v>
          </cell>
        </row>
        <row r="174">
          <cell r="A174" t="str">
            <v>10353050</v>
          </cell>
          <cell r="B174">
            <v>1</v>
          </cell>
        </row>
        <row r="175">
          <cell r="A175" t="str">
            <v>10353051</v>
          </cell>
          <cell r="B175">
            <v>0</v>
          </cell>
        </row>
        <row r="176">
          <cell r="A176" t="str">
            <v>10353060</v>
          </cell>
          <cell r="B176">
            <v>1</v>
          </cell>
        </row>
        <row r="177">
          <cell r="A177" t="str">
            <v>10353061</v>
          </cell>
          <cell r="B177">
            <v>1</v>
          </cell>
        </row>
        <row r="178">
          <cell r="A178" t="str">
            <v>10350040</v>
          </cell>
          <cell r="B178">
            <v>1</v>
          </cell>
        </row>
        <row r="179">
          <cell r="A179" t="str">
            <v>10350041</v>
          </cell>
          <cell r="B179">
            <v>1</v>
          </cell>
        </row>
        <row r="180">
          <cell r="A180" t="str">
            <v>10350070</v>
          </cell>
          <cell r="B180">
            <v>1</v>
          </cell>
        </row>
        <row r="181">
          <cell r="A181" t="str">
            <v>10350071</v>
          </cell>
          <cell r="B181">
            <v>0</v>
          </cell>
        </row>
        <row r="182">
          <cell r="A182" t="str">
            <v>10400010</v>
          </cell>
          <cell r="B182">
            <v>1</v>
          </cell>
        </row>
        <row r="183">
          <cell r="A183" t="str">
            <v>10400020</v>
          </cell>
          <cell r="B183">
            <v>1</v>
          </cell>
        </row>
        <row r="184">
          <cell r="A184" t="str">
            <v>10400030</v>
          </cell>
          <cell r="B184">
            <v>1</v>
          </cell>
        </row>
        <row r="185">
          <cell r="A185" t="str">
            <v>10400080</v>
          </cell>
          <cell r="B185">
            <v>1</v>
          </cell>
        </row>
        <row r="186">
          <cell r="A186" t="str">
            <v>10400090</v>
          </cell>
          <cell r="B186">
            <v>1</v>
          </cell>
        </row>
        <row r="187">
          <cell r="A187" t="str">
            <v>10400100</v>
          </cell>
          <cell r="B187">
            <v>1</v>
          </cell>
        </row>
        <row r="188">
          <cell r="A188" t="str">
            <v>10401050</v>
          </cell>
          <cell r="B188">
            <v>1</v>
          </cell>
        </row>
        <row r="189">
          <cell r="A189" t="str">
            <v>10401051</v>
          </cell>
          <cell r="B189">
            <v>1</v>
          </cell>
        </row>
        <row r="190">
          <cell r="A190" t="str">
            <v>10401060</v>
          </cell>
          <cell r="B190">
            <v>1</v>
          </cell>
        </row>
        <row r="191">
          <cell r="A191" t="str">
            <v>10401061</v>
          </cell>
          <cell r="B191">
            <v>0</v>
          </cell>
        </row>
        <row r="192">
          <cell r="A192" t="str">
            <v>10402050</v>
          </cell>
          <cell r="B192">
            <v>1</v>
          </cell>
        </row>
        <row r="193">
          <cell r="A193" t="str">
            <v>10402051</v>
          </cell>
          <cell r="B193">
            <v>1</v>
          </cell>
        </row>
        <row r="194">
          <cell r="A194" t="str">
            <v>10402060</v>
          </cell>
          <cell r="B194">
            <v>1</v>
          </cell>
        </row>
        <row r="195">
          <cell r="A195" t="str">
            <v>10402061</v>
          </cell>
          <cell r="B195">
            <v>0</v>
          </cell>
        </row>
        <row r="196">
          <cell r="A196" t="str">
            <v>10403050</v>
          </cell>
          <cell r="B196">
            <v>1</v>
          </cell>
        </row>
        <row r="197">
          <cell r="A197" t="str">
            <v>10403051</v>
          </cell>
          <cell r="B197">
            <v>1</v>
          </cell>
        </row>
        <row r="198">
          <cell r="A198" t="str">
            <v>10403060</v>
          </cell>
          <cell r="B198">
            <v>1</v>
          </cell>
        </row>
        <row r="199">
          <cell r="A199" t="str">
            <v>10403061</v>
          </cell>
          <cell r="B199">
            <v>0</v>
          </cell>
        </row>
        <row r="200">
          <cell r="A200" t="str">
            <v>10400040</v>
          </cell>
          <cell r="B200">
            <v>1</v>
          </cell>
        </row>
        <row r="201">
          <cell r="A201" t="str">
            <v>10400041</v>
          </cell>
          <cell r="B201">
            <v>0</v>
          </cell>
        </row>
        <row r="202">
          <cell r="A202" t="str">
            <v>10400070</v>
          </cell>
          <cell r="B202">
            <v>1</v>
          </cell>
        </row>
        <row r="203">
          <cell r="A203" t="str">
            <v>10400071</v>
          </cell>
          <cell r="B203">
            <v>0</v>
          </cell>
        </row>
        <row r="204">
          <cell r="A204" t="str">
            <v>10450010</v>
          </cell>
          <cell r="B204">
            <v>1</v>
          </cell>
        </row>
        <row r="205">
          <cell r="A205" t="str">
            <v>10450020</v>
          </cell>
          <cell r="B205">
            <v>1</v>
          </cell>
        </row>
        <row r="206">
          <cell r="A206" t="str">
            <v>10450030</v>
          </cell>
          <cell r="B206">
            <v>1</v>
          </cell>
        </row>
        <row r="207">
          <cell r="A207" t="str">
            <v>10450080</v>
          </cell>
          <cell r="B207">
            <v>1</v>
          </cell>
        </row>
        <row r="208">
          <cell r="A208" t="str">
            <v>10450090</v>
          </cell>
          <cell r="B208">
            <v>1</v>
          </cell>
        </row>
        <row r="209">
          <cell r="A209" t="str">
            <v>10450100</v>
          </cell>
          <cell r="B209">
            <v>1</v>
          </cell>
        </row>
        <row r="210">
          <cell r="A210" t="str">
            <v>10451050</v>
          </cell>
          <cell r="B210">
            <v>1</v>
          </cell>
        </row>
        <row r="211">
          <cell r="A211" t="str">
            <v>10451051</v>
          </cell>
          <cell r="B211">
            <v>0</v>
          </cell>
        </row>
        <row r="212">
          <cell r="A212" t="str">
            <v>10451060</v>
          </cell>
          <cell r="B212">
            <v>1</v>
          </cell>
        </row>
        <row r="213">
          <cell r="A213" t="str">
            <v>10451061</v>
          </cell>
          <cell r="B213">
            <v>0</v>
          </cell>
        </row>
        <row r="214">
          <cell r="A214" t="str">
            <v>10452050</v>
          </cell>
          <cell r="B214">
            <v>1</v>
          </cell>
        </row>
        <row r="215">
          <cell r="A215" t="str">
            <v>10452051</v>
          </cell>
          <cell r="B215">
            <v>0</v>
          </cell>
        </row>
        <row r="216">
          <cell r="A216" t="str">
            <v>10452060</v>
          </cell>
          <cell r="B216">
            <v>1</v>
          </cell>
        </row>
        <row r="217">
          <cell r="A217" t="str">
            <v>10452061</v>
          </cell>
          <cell r="B217">
            <v>0</v>
          </cell>
        </row>
        <row r="218">
          <cell r="A218" t="str">
            <v>10453050</v>
          </cell>
          <cell r="B218">
            <v>1</v>
          </cell>
        </row>
        <row r="219">
          <cell r="A219" t="str">
            <v>10453051</v>
          </cell>
          <cell r="B219">
            <v>1</v>
          </cell>
        </row>
        <row r="220">
          <cell r="A220" t="str">
            <v>10453060</v>
          </cell>
          <cell r="B220">
            <v>1</v>
          </cell>
        </row>
        <row r="221">
          <cell r="A221" t="str">
            <v>10453061</v>
          </cell>
          <cell r="B221">
            <v>0</v>
          </cell>
        </row>
        <row r="222">
          <cell r="A222" t="str">
            <v>10450040</v>
          </cell>
          <cell r="B222">
            <v>1</v>
          </cell>
        </row>
        <row r="223">
          <cell r="A223" t="str">
            <v>10450041</v>
          </cell>
          <cell r="B223">
            <v>1</v>
          </cell>
        </row>
        <row r="224">
          <cell r="A224" t="str">
            <v>10450070</v>
          </cell>
          <cell r="B224">
            <v>1</v>
          </cell>
        </row>
        <row r="225">
          <cell r="A225" t="str">
            <v>10450071</v>
          </cell>
          <cell r="B225">
            <v>1</v>
          </cell>
        </row>
        <row r="226">
          <cell r="A226" t="str">
            <v>10500010</v>
          </cell>
          <cell r="B226">
            <v>1</v>
          </cell>
        </row>
        <row r="227">
          <cell r="A227" t="str">
            <v>10500020</v>
          </cell>
          <cell r="B227">
            <v>1</v>
          </cell>
        </row>
        <row r="228">
          <cell r="A228" t="str">
            <v>10500030</v>
          </cell>
          <cell r="B228">
            <v>1</v>
          </cell>
        </row>
        <row r="229">
          <cell r="A229" t="str">
            <v>10500080</v>
          </cell>
          <cell r="B229">
            <v>1</v>
          </cell>
        </row>
        <row r="230">
          <cell r="A230" t="str">
            <v>10500090</v>
          </cell>
          <cell r="B230">
            <v>1</v>
          </cell>
        </row>
        <row r="231">
          <cell r="A231" t="str">
            <v>10500100</v>
          </cell>
          <cell r="B231">
            <v>1</v>
          </cell>
        </row>
        <row r="232">
          <cell r="A232" t="str">
            <v>10501050</v>
          </cell>
          <cell r="B232">
            <v>1</v>
          </cell>
        </row>
        <row r="233">
          <cell r="A233" t="str">
            <v>10501051</v>
          </cell>
          <cell r="B233">
            <v>1</v>
          </cell>
        </row>
        <row r="234">
          <cell r="A234" t="str">
            <v>10501060</v>
          </cell>
          <cell r="B234">
            <v>1</v>
          </cell>
        </row>
        <row r="235">
          <cell r="A235" t="str">
            <v>10501061</v>
          </cell>
          <cell r="B235">
            <v>1</v>
          </cell>
        </row>
        <row r="236">
          <cell r="A236" t="str">
            <v>10502050</v>
          </cell>
          <cell r="B236">
            <v>1</v>
          </cell>
          <cell r="C236" t="str">
            <v>觅心者长弓</v>
          </cell>
          <cell r="D236" t="str">
            <v>主手武器</v>
          </cell>
          <cell r="E236">
            <v>5</v>
          </cell>
          <cell r="F236">
            <v>1</v>
          </cell>
          <cell r="G236">
            <v>50</v>
          </cell>
          <cell r="H236" t="str">
            <v>2,1002</v>
          </cell>
          <cell r="I236">
            <v>5000</v>
          </cell>
          <cell r="J236">
            <v>5</v>
          </cell>
          <cell r="K236">
            <v>0</v>
          </cell>
          <cell r="L236">
            <v>0</v>
          </cell>
          <cell r="M236" t="str">
            <v>103_1097_1097,104_2194_2194</v>
          </cell>
          <cell r="N236" t="str">
            <v>0,0</v>
          </cell>
          <cell r="O236">
            <v>0</v>
          </cell>
          <cell r="P236" t="str">
            <v>10000_1002_50000,30000_30001_1,30000_30002_1,30000_30003_1</v>
          </cell>
          <cell r="Q236" t="str">
            <v>equipment/1218.png</v>
          </cell>
        </row>
        <row r="237">
          <cell r="A237" t="str">
            <v>10502051</v>
          </cell>
          <cell r="B237">
            <v>1</v>
          </cell>
          <cell r="C237" t="str">
            <v>阳炎之弓</v>
          </cell>
          <cell r="D237" t="str">
            <v>主手武器</v>
          </cell>
          <cell r="E237">
            <v>5</v>
          </cell>
          <cell r="F237">
            <v>1</v>
          </cell>
          <cell r="G237">
            <v>50</v>
          </cell>
          <cell r="H237" t="str">
            <v>2,1002</v>
          </cell>
          <cell r="I237">
            <v>5300</v>
          </cell>
          <cell r="J237">
            <v>5</v>
          </cell>
          <cell r="K237">
            <v>0</v>
          </cell>
          <cell r="L237">
            <v>0</v>
          </cell>
          <cell r="M237" t="str">
            <v>103_1222_1222,104_2444_2444</v>
          </cell>
          <cell r="N237" t="str">
            <v>0,0</v>
          </cell>
          <cell r="O237">
            <v>0</v>
          </cell>
          <cell r="P237" t="str">
            <v>10000_1002_50000,30000_30001_1,30000_30002_1,30000_30003_1</v>
          </cell>
          <cell r="Q237" t="str">
            <v>equipment/1221.png</v>
          </cell>
        </row>
        <row r="238">
          <cell r="A238" t="str">
            <v>10502060</v>
          </cell>
          <cell r="B238">
            <v>1</v>
          </cell>
          <cell r="C238" t="str">
            <v>黑骨箭袋</v>
          </cell>
          <cell r="D238" t="str">
            <v>副手武器</v>
          </cell>
          <cell r="E238">
            <v>6</v>
          </cell>
          <cell r="F238">
            <v>1</v>
          </cell>
          <cell r="G238">
            <v>50</v>
          </cell>
          <cell r="H238" t="str">
            <v>2,1002</v>
          </cell>
          <cell r="I238">
            <v>5000</v>
          </cell>
          <cell r="J238">
            <v>5</v>
          </cell>
          <cell r="K238">
            <v>0</v>
          </cell>
          <cell r="L238">
            <v>0</v>
          </cell>
          <cell r="M238" t="str">
            <v>108_1401_1401</v>
          </cell>
          <cell r="N238" t="str">
            <v>0,0</v>
          </cell>
          <cell r="O238">
            <v>0</v>
          </cell>
          <cell r="P238" t="str">
            <v>10000_1002_50000,30000_30001_1,30000_30002_1,30000_30003_1</v>
          </cell>
          <cell r="Q238" t="str">
            <v>equipment/2210.png</v>
          </cell>
        </row>
        <row r="239">
          <cell r="A239" t="str">
            <v>10502061</v>
          </cell>
          <cell r="B239">
            <v>1</v>
          </cell>
          <cell r="C239" t="str">
            <v>符文箭筒</v>
          </cell>
          <cell r="D239" t="str">
            <v>副手武器</v>
          </cell>
          <cell r="E239">
            <v>6</v>
          </cell>
          <cell r="F239">
            <v>1</v>
          </cell>
          <cell r="G239">
            <v>50</v>
          </cell>
          <cell r="H239" t="str">
            <v>2,1002</v>
          </cell>
          <cell r="I239">
            <v>5300</v>
          </cell>
          <cell r="J239">
            <v>5</v>
          </cell>
          <cell r="K239">
            <v>0</v>
          </cell>
          <cell r="L239">
            <v>0</v>
          </cell>
          <cell r="M239" t="str">
            <v>108_1633_1633</v>
          </cell>
          <cell r="N239" t="str">
            <v>0,0</v>
          </cell>
          <cell r="O239">
            <v>0</v>
          </cell>
          <cell r="P239" t="str">
            <v>10000_1002_50000,30000_30001_1,30000_30002_1,30000_30003_1</v>
          </cell>
          <cell r="Q239" t="str">
            <v>equipment/2212.png</v>
          </cell>
        </row>
        <row r="240">
          <cell r="A240" t="str">
            <v>10503050</v>
          </cell>
          <cell r="B240">
            <v>1</v>
          </cell>
          <cell r="C240" t="str">
            <v>虚灵法杖</v>
          </cell>
          <cell r="D240" t="str">
            <v>主手武器</v>
          </cell>
          <cell r="E240">
            <v>5</v>
          </cell>
          <cell r="F240">
            <v>1</v>
          </cell>
          <cell r="G240">
            <v>50</v>
          </cell>
          <cell r="H240" t="str">
            <v>3,1003</v>
          </cell>
          <cell r="I240">
            <v>5000</v>
          </cell>
          <cell r="J240">
            <v>5</v>
          </cell>
          <cell r="K240">
            <v>0</v>
          </cell>
          <cell r="L240">
            <v>0</v>
          </cell>
          <cell r="M240" t="str">
            <v>103_1097_1097,104_2194_2194</v>
          </cell>
          <cell r="N240" t="str">
            <v>0,0</v>
          </cell>
          <cell r="O240">
            <v>0</v>
          </cell>
          <cell r="P240" t="str">
            <v>10000_1002_50000,30000_30001_1,30000_30002_1,30000_30003_1</v>
          </cell>
          <cell r="Q240" t="str">
            <v>equipment/1319.png</v>
          </cell>
        </row>
        <row r="241">
          <cell r="A241" t="str">
            <v>10503051</v>
          </cell>
          <cell r="B241">
            <v>1</v>
          </cell>
          <cell r="C241" t="str">
            <v>恒光巨杖</v>
          </cell>
          <cell r="D241" t="str">
            <v>主手武器</v>
          </cell>
          <cell r="E241">
            <v>5</v>
          </cell>
          <cell r="F241">
            <v>1</v>
          </cell>
          <cell r="G241">
            <v>50</v>
          </cell>
          <cell r="H241" t="str">
            <v>3,1003</v>
          </cell>
          <cell r="I241">
            <v>5300</v>
          </cell>
          <cell r="J241">
            <v>5</v>
          </cell>
          <cell r="K241">
            <v>0</v>
          </cell>
          <cell r="L241">
            <v>0</v>
          </cell>
          <cell r="M241" t="str">
            <v>103_1222_1222,104_2444_2444</v>
          </cell>
          <cell r="N241" t="str">
            <v>0,0</v>
          </cell>
          <cell r="O241">
            <v>0</v>
          </cell>
          <cell r="P241" t="str">
            <v>10000_1002_50000,30000_30001_1,30000_30002_1,30000_30003_1</v>
          </cell>
          <cell r="Q241" t="str">
            <v>equipment/1320.png</v>
          </cell>
        </row>
        <row r="242">
          <cell r="A242" t="str">
            <v>10503060</v>
          </cell>
          <cell r="B242">
            <v>1</v>
          </cell>
          <cell r="C242" t="str">
            <v>幻术之书</v>
          </cell>
          <cell r="D242" t="str">
            <v>副手武器</v>
          </cell>
          <cell r="E242">
            <v>6</v>
          </cell>
          <cell r="F242">
            <v>1</v>
          </cell>
          <cell r="G242">
            <v>50</v>
          </cell>
          <cell r="H242" t="str">
            <v>3,1003</v>
          </cell>
          <cell r="I242">
            <v>5000</v>
          </cell>
          <cell r="J242">
            <v>5</v>
          </cell>
          <cell r="K242">
            <v>0</v>
          </cell>
          <cell r="L242">
            <v>0</v>
          </cell>
          <cell r="M242" t="str">
            <v>102_1440_1440</v>
          </cell>
          <cell r="N242" t="str">
            <v>0,0</v>
          </cell>
          <cell r="O242">
            <v>0</v>
          </cell>
          <cell r="P242" t="str">
            <v>10000_1002_50000,30000_30001_1,30000_30002_1,30000_30003_1</v>
          </cell>
          <cell r="Q242" t="str">
            <v>equipment/2311.png</v>
          </cell>
        </row>
        <row r="243">
          <cell r="A243" t="str">
            <v>10503061</v>
          </cell>
          <cell r="B243">
            <v>1</v>
          </cell>
          <cell r="C243" t="str">
            <v>护咒之书</v>
          </cell>
          <cell r="D243" t="str">
            <v>副手武器</v>
          </cell>
          <cell r="E243">
            <v>6</v>
          </cell>
          <cell r="F243">
            <v>1</v>
          </cell>
          <cell r="G243">
            <v>50</v>
          </cell>
          <cell r="H243" t="str">
            <v>3,1003</v>
          </cell>
          <cell r="I243">
            <v>5300</v>
          </cell>
          <cell r="J243">
            <v>5</v>
          </cell>
          <cell r="K243">
            <v>0</v>
          </cell>
          <cell r="L243">
            <v>0</v>
          </cell>
          <cell r="M243" t="str">
            <v>102_1633_1633</v>
          </cell>
          <cell r="N243" t="str">
            <v>0,0</v>
          </cell>
          <cell r="O243">
            <v>0</v>
          </cell>
          <cell r="P243" t="str">
            <v>10000_1002_50000,30000_30001_1,30000_30002_1,30000_30003_1</v>
          </cell>
          <cell r="Q243" t="str">
            <v>equipment/2312.png</v>
          </cell>
        </row>
        <row r="244">
          <cell r="A244" t="str">
            <v>10500040</v>
          </cell>
          <cell r="B244">
            <v>1</v>
          </cell>
          <cell r="C244" t="str">
            <v>皇家护胸</v>
          </cell>
          <cell r="D244" t="str">
            <v>胸甲</v>
          </cell>
          <cell r="E244">
            <v>4</v>
          </cell>
          <cell r="F244">
            <v>1</v>
          </cell>
          <cell r="G244">
            <v>50</v>
          </cell>
          <cell r="H244">
            <v>0</v>
          </cell>
          <cell r="I244">
            <v>5000</v>
          </cell>
          <cell r="J244">
            <v>5</v>
          </cell>
          <cell r="K244">
            <v>0</v>
          </cell>
          <cell r="L244">
            <v>0</v>
          </cell>
          <cell r="M244" t="str">
            <v>105_780_780</v>
          </cell>
          <cell r="N244" t="str">
            <v>0,0</v>
          </cell>
          <cell r="O244">
            <v>0</v>
          </cell>
          <cell r="P244" t="str">
            <v>10000_1002_50000,30000_30001_1,30000_30002_1,30000_30003_1</v>
          </cell>
          <cell r="Q244" t="str">
            <v>equipment/5001.png</v>
          </cell>
        </row>
        <row r="245">
          <cell r="A245" t="str">
            <v>10500041</v>
          </cell>
          <cell r="B245">
            <v>0</v>
          </cell>
          <cell r="C245" t="str">
            <v>新兵外套</v>
          </cell>
          <cell r="D245" t="str">
            <v>胸甲</v>
          </cell>
          <cell r="E245">
            <v>4</v>
          </cell>
          <cell r="F245">
            <v>1</v>
          </cell>
          <cell r="G245">
            <v>50</v>
          </cell>
          <cell r="H245">
            <v>0</v>
          </cell>
          <cell r="I245">
            <v>5300</v>
          </cell>
          <cell r="J245">
            <v>5</v>
          </cell>
          <cell r="K245">
            <v>0</v>
          </cell>
          <cell r="L245">
            <v>0</v>
          </cell>
          <cell r="M245" t="str">
            <v>105_929_929</v>
          </cell>
          <cell r="N245" t="str">
            <v>0,0</v>
          </cell>
          <cell r="O245">
            <v>0</v>
          </cell>
          <cell r="P245" t="str">
            <v>10000_1002_50000,30000_30001_1,30000_30002_1,30000_30003_1</v>
          </cell>
          <cell r="Q245" t="str">
            <v>equipment/5001.png</v>
          </cell>
        </row>
        <row r="246">
          <cell r="A246" t="str">
            <v>10500070</v>
          </cell>
          <cell r="B246">
            <v>1</v>
          </cell>
          <cell r="C246" t="str">
            <v>凯旋腿甲</v>
          </cell>
          <cell r="D246" t="str">
            <v>护腿</v>
          </cell>
          <cell r="E246">
            <v>7</v>
          </cell>
          <cell r="F246">
            <v>1</v>
          </cell>
          <cell r="G246">
            <v>50</v>
          </cell>
          <cell r="H246">
            <v>0</v>
          </cell>
          <cell r="I246">
            <v>5000</v>
          </cell>
          <cell r="J246">
            <v>5</v>
          </cell>
          <cell r="K246">
            <v>0</v>
          </cell>
          <cell r="L246">
            <v>0</v>
          </cell>
          <cell r="M246" t="str">
            <v>105_628_628</v>
          </cell>
          <cell r="N246" t="str">
            <v>0,0</v>
          </cell>
          <cell r="O246">
            <v>0</v>
          </cell>
          <cell r="P246" t="str">
            <v>10000_1002_50000,30000_30001_1,30000_30002_1,30000_30003_1</v>
          </cell>
          <cell r="Q246" t="str">
            <v>equipment/7012.png</v>
          </cell>
        </row>
        <row r="247">
          <cell r="A247" t="str">
            <v>10500071</v>
          </cell>
          <cell r="B247">
            <v>0</v>
          </cell>
          <cell r="C247" t="str">
            <v>学徒短裤</v>
          </cell>
          <cell r="D247" t="str">
            <v>护腿</v>
          </cell>
          <cell r="E247">
            <v>7</v>
          </cell>
          <cell r="F247">
            <v>1</v>
          </cell>
          <cell r="G247">
            <v>50</v>
          </cell>
          <cell r="H247">
            <v>0</v>
          </cell>
          <cell r="I247">
            <v>5300</v>
          </cell>
          <cell r="J247">
            <v>5</v>
          </cell>
          <cell r="K247">
            <v>0</v>
          </cell>
          <cell r="L247">
            <v>0</v>
          </cell>
          <cell r="M247" t="str">
            <v>105_689_689</v>
          </cell>
          <cell r="N247" t="str">
            <v>0,0</v>
          </cell>
          <cell r="O247">
            <v>0</v>
          </cell>
          <cell r="P247" t="str">
            <v>10000_1002_50000,30000_30001_1,30000_30002_1,30000_30003_1</v>
          </cell>
          <cell r="Q247" t="str">
            <v>equipment/7001.png</v>
          </cell>
        </row>
        <row r="248">
          <cell r="A248" t="str">
            <v>10550010</v>
          </cell>
          <cell r="B248">
            <v>1</v>
          </cell>
          <cell r="C248" t="str">
            <v>银月头盔</v>
          </cell>
          <cell r="D248" t="str">
            <v>头盔</v>
          </cell>
          <cell r="E248">
            <v>1</v>
          </cell>
          <cell r="F248">
            <v>1</v>
          </cell>
          <cell r="G248">
            <v>55</v>
          </cell>
          <cell r="H248">
            <v>0</v>
          </cell>
          <cell r="I248">
            <v>5500</v>
          </cell>
          <cell r="J248">
            <v>5</v>
          </cell>
          <cell r="K248">
            <v>0</v>
          </cell>
          <cell r="L248">
            <v>0</v>
          </cell>
          <cell r="M248" t="str">
            <v>106_1291_1291</v>
          </cell>
          <cell r="N248" t="str">
            <v>0,0</v>
          </cell>
          <cell r="O248">
            <v>0</v>
          </cell>
          <cell r="P248" t="str">
            <v>10000_1002_55000,30000_30001_1,30000_30002_1,30000_30003_1</v>
          </cell>
          <cell r="Q248" t="str">
            <v>equipment/3009.png</v>
          </cell>
        </row>
        <row r="249">
          <cell r="A249" t="str">
            <v>10550020</v>
          </cell>
          <cell r="B249">
            <v>1</v>
          </cell>
          <cell r="C249" t="str">
            <v>镇魂之戒</v>
          </cell>
          <cell r="D249" t="str">
            <v>戒指</v>
          </cell>
          <cell r="E249">
            <v>2</v>
          </cell>
          <cell r="F249">
            <v>1</v>
          </cell>
          <cell r="G249">
            <v>55</v>
          </cell>
          <cell r="H249">
            <v>0</v>
          </cell>
          <cell r="I249">
            <v>5500</v>
          </cell>
          <cell r="J249">
            <v>5</v>
          </cell>
          <cell r="K249">
            <v>0</v>
          </cell>
          <cell r="L249">
            <v>0</v>
          </cell>
          <cell r="M249" t="str">
            <v>102_1080_1080</v>
          </cell>
          <cell r="N249" t="str">
            <v>0,0</v>
          </cell>
          <cell r="O249">
            <v>0</v>
          </cell>
          <cell r="P249" t="str">
            <v>10000_1002_55000,30000_30001_1,30000_30002_1,30000_30003_1</v>
          </cell>
          <cell r="Q249" t="str">
            <v>equipment/14009.png</v>
          </cell>
        </row>
        <row r="250">
          <cell r="A250" t="str">
            <v>10550030</v>
          </cell>
          <cell r="B250">
            <v>1</v>
          </cell>
          <cell r="C250" t="str">
            <v>魔鳞腰带</v>
          </cell>
          <cell r="D250" t="str">
            <v>腰带</v>
          </cell>
          <cell r="E250">
            <v>3</v>
          </cell>
          <cell r="F250">
            <v>1</v>
          </cell>
          <cell r="G250">
            <v>55</v>
          </cell>
          <cell r="H250">
            <v>0</v>
          </cell>
          <cell r="I250">
            <v>5500</v>
          </cell>
          <cell r="J250">
            <v>5</v>
          </cell>
          <cell r="K250">
            <v>0</v>
          </cell>
          <cell r="L250">
            <v>0</v>
          </cell>
          <cell r="M250" t="str">
            <v>101_12800_12800</v>
          </cell>
          <cell r="N250" t="str">
            <v>0,0</v>
          </cell>
          <cell r="O250">
            <v>0</v>
          </cell>
          <cell r="P250" t="str">
            <v>10000_1002_55000,30000_30001_1,30000_30002_1,30000_30003_1</v>
          </cell>
          <cell r="Q250" t="str">
            <v>equipment/6001.png</v>
          </cell>
        </row>
        <row r="251">
          <cell r="A251" t="str">
            <v>10550080</v>
          </cell>
          <cell r="B251">
            <v>1</v>
          </cell>
          <cell r="C251" t="str">
            <v>天行者之靴</v>
          </cell>
          <cell r="D251" t="str">
            <v>鞋子</v>
          </cell>
          <cell r="E251">
            <v>8</v>
          </cell>
          <cell r="F251">
            <v>1</v>
          </cell>
          <cell r="G251">
            <v>55</v>
          </cell>
          <cell r="H251">
            <v>0</v>
          </cell>
          <cell r="I251">
            <v>5500</v>
          </cell>
          <cell r="J251">
            <v>5</v>
          </cell>
          <cell r="K251">
            <v>0</v>
          </cell>
          <cell r="L251">
            <v>0</v>
          </cell>
          <cell r="M251" t="str">
            <v>110_219_219</v>
          </cell>
          <cell r="N251" t="str">
            <v>0,0</v>
          </cell>
          <cell r="O251">
            <v>0</v>
          </cell>
          <cell r="P251" t="str">
            <v>10000_1002_55000,30000_30001_1,30000_30002_1,30000_30003_1</v>
          </cell>
          <cell r="Q251" t="str">
            <v>equipment/8009.png</v>
          </cell>
        </row>
        <row r="252">
          <cell r="A252" t="str">
            <v>10550090</v>
          </cell>
          <cell r="B252">
            <v>0</v>
          </cell>
          <cell r="C252" t="str">
            <v>轻布手套</v>
          </cell>
          <cell r="D252" t="str">
            <v>手套</v>
          </cell>
          <cell r="E252">
            <v>9</v>
          </cell>
          <cell r="F252">
            <v>1</v>
          </cell>
          <cell r="G252">
            <v>55</v>
          </cell>
          <cell r="H252">
            <v>0</v>
          </cell>
          <cell r="I252">
            <v>5500</v>
          </cell>
          <cell r="J252">
            <v>5</v>
          </cell>
          <cell r="K252">
            <v>0</v>
          </cell>
          <cell r="L252">
            <v>0</v>
          </cell>
          <cell r="M252" t="str">
            <v>108_1726_1726</v>
          </cell>
          <cell r="N252" t="str">
            <v>0,0</v>
          </cell>
          <cell r="O252">
            <v>0</v>
          </cell>
          <cell r="P252" t="str">
            <v>10000_1002_55000,30000_30001_1,30000_30002_1,30000_30003_1</v>
          </cell>
          <cell r="Q252" t="str">
            <v>equipment/10001.png</v>
          </cell>
        </row>
        <row r="253">
          <cell r="A253" t="str">
            <v>10550100</v>
          </cell>
          <cell r="B253">
            <v>1</v>
          </cell>
          <cell r="C253" t="str">
            <v>遗忘石坠</v>
          </cell>
          <cell r="D253" t="str">
            <v>项链</v>
          </cell>
          <cell r="E253">
            <v>10</v>
          </cell>
          <cell r="F253">
            <v>1</v>
          </cell>
          <cell r="G253">
            <v>55</v>
          </cell>
          <cell r="H253">
            <v>0</v>
          </cell>
          <cell r="I253">
            <v>5500</v>
          </cell>
          <cell r="J253">
            <v>5</v>
          </cell>
          <cell r="K253">
            <v>0</v>
          </cell>
          <cell r="L253">
            <v>0</v>
          </cell>
          <cell r="M253" t="str">
            <v>107_1291_1291</v>
          </cell>
          <cell r="N253" t="str">
            <v>0,0</v>
          </cell>
          <cell r="O253">
            <v>0</v>
          </cell>
          <cell r="P253" t="str">
            <v>10000_1002_55000,30000_30001_1,30000_30002_1,30000_30003_1</v>
          </cell>
          <cell r="Q253" t="str">
            <v>equipment/12009.png</v>
          </cell>
        </row>
        <row r="254">
          <cell r="A254" t="str">
            <v>10551050</v>
          </cell>
          <cell r="B254">
            <v>1</v>
          </cell>
          <cell r="C254" t="str">
            <v>噬魂符剑</v>
          </cell>
          <cell r="D254" t="str">
            <v>主手武器</v>
          </cell>
          <cell r="E254">
            <v>5</v>
          </cell>
          <cell r="F254">
            <v>1</v>
          </cell>
          <cell r="G254">
            <v>55</v>
          </cell>
          <cell r="H254" t="str">
            <v>1,1001</v>
          </cell>
          <cell r="I254">
            <v>5500</v>
          </cell>
          <cell r="J254">
            <v>5</v>
          </cell>
          <cell r="K254">
            <v>0</v>
          </cell>
          <cell r="L254">
            <v>0</v>
          </cell>
          <cell r="M254" t="str">
            <v>103_1409_1409,104_2818_2818</v>
          </cell>
          <cell r="N254" t="str">
            <v>0,0</v>
          </cell>
          <cell r="O254">
            <v>0</v>
          </cell>
          <cell r="P254" t="str">
            <v>10000_1002_55000,30000_30001_1,30000_30002_1,30000_30003_1</v>
          </cell>
          <cell r="Q254" t="str">
            <v>equipment/1121.png</v>
          </cell>
        </row>
        <row r="255">
          <cell r="A255" t="str">
            <v>10551051</v>
          </cell>
          <cell r="B255">
            <v>0</v>
          </cell>
          <cell r="C255" t="str">
            <v>军刀</v>
          </cell>
          <cell r="D255" t="str">
            <v>主手武器</v>
          </cell>
          <cell r="E255">
            <v>5</v>
          </cell>
          <cell r="F255">
            <v>1</v>
          </cell>
          <cell r="G255">
            <v>55</v>
          </cell>
          <cell r="H255" t="str">
            <v>1,1001</v>
          </cell>
          <cell r="I255">
            <v>5800</v>
          </cell>
          <cell r="J255">
            <v>5</v>
          </cell>
          <cell r="K255">
            <v>0</v>
          </cell>
          <cell r="L255">
            <v>0</v>
          </cell>
          <cell r="M255" t="str">
            <v>103_1648_1648,104_3296_3296</v>
          </cell>
          <cell r="N255" t="str">
            <v>0,0</v>
          </cell>
          <cell r="O255">
            <v>0</v>
          </cell>
          <cell r="P255" t="str">
            <v>10000_1002_55000,30000_30001_1,30000_30002_1,30000_30003_1</v>
          </cell>
          <cell r="Q255" t="str">
            <v>equipment/1101.png</v>
          </cell>
        </row>
        <row r="256">
          <cell r="A256" t="str">
            <v>10551060</v>
          </cell>
          <cell r="B256">
            <v>1</v>
          </cell>
          <cell r="C256" t="str">
            <v>反射壁垒</v>
          </cell>
          <cell r="D256" t="str">
            <v>副手武器</v>
          </cell>
          <cell r="E256">
            <v>6</v>
          </cell>
          <cell r="F256">
            <v>1</v>
          </cell>
          <cell r="G256">
            <v>55</v>
          </cell>
          <cell r="H256" t="str">
            <v>1,1001</v>
          </cell>
          <cell r="I256">
            <v>5500</v>
          </cell>
          <cell r="J256">
            <v>5</v>
          </cell>
          <cell r="K256">
            <v>0</v>
          </cell>
          <cell r="L256">
            <v>0</v>
          </cell>
          <cell r="M256" t="str">
            <v>105_1981_1981</v>
          </cell>
          <cell r="N256" t="str">
            <v>0,0</v>
          </cell>
          <cell r="O256">
            <v>0</v>
          </cell>
          <cell r="P256" t="str">
            <v>10000_1002_55000,30000_30001_1,30000_30002_1,30000_30003_1</v>
          </cell>
          <cell r="Q256" t="str">
            <v>equipment/2113.png</v>
          </cell>
        </row>
        <row r="257">
          <cell r="A257" t="str">
            <v>10551061</v>
          </cell>
          <cell r="B257">
            <v>1</v>
          </cell>
          <cell r="C257" t="str">
            <v>巨龙之盾</v>
          </cell>
          <cell r="D257" t="str">
            <v>副手武器</v>
          </cell>
          <cell r="E257">
            <v>6</v>
          </cell>
          <cell r="F257">
            <v>1</v>
          </cell>
          <cell r="G257">
            <v>55</v>
          </cell>
          <cell r="H257" t="str">
            <v>1,1001</v>
          </cell>
          <cell r="I257">
            <v>5800</v>
          </cell>
          <cell r="J257">
            <v>5</v>
          </cell>
          <cell r="K257">
            <v>0</v>
          </cell>
          <cell r="L257">
            <v>0</v>
          </cell>
          <cell r="M257" t="str">
            <v>105_2195_2195</v>
          </cell>
          <cell r="N257" t="str">
            <v>0,0</v>
          </cell>
          <cell r="O257">
            <v>0</v>
          </cell>
          <cell r="P257" t="str">
            <v>10000_1002_55000,30000_30001_1,30000_30002_1,30000_30003_1</v>
          </cell>
          <cell r="Q257" t="str">
            <v>equipment/2114.png</v>
          </cell>
        </row>
        <row r="258">
          <cell r="A258" t="str">
            <v>10552050</v>
          </cell>
          <cell r="B258">
            <v>1</v>
          </cell>
          <cell r="C258" t="str">
            <v>魂击长弓</v>
          </cell>
          <cell r="D258" t="str">
            <v>主手武器</v>
          </cell>
          <cell r="E258">
            <v>5</v>
          </cell>
          <cell r="F258">
            <v>1</v>
          </cell>
          <cell r="G258">
            <v>55</v>
          </cell>
          <cell r="H258" t="str">
            <v>2,1002</v>
          </cell>
          <cell r="I258">
            <v>5500</v>
          </cell>
          <cell r="J258">
            <v>5</v>
          </cell>
          <cell r="K258">
            <v>0</v>
          </cell>
          <cell r="L258">
            <v>0</v>
          </cell>
          <cell r="M258" t="str">
            <v>103_1409_1409,104_2818_2818</v>
          </cell>
          <cell r="N258" t="str">
            <v>0,0</v>
          </cell>
          <cell r="O258">
            <v>0</v>
          </cell>
          <cell r="P258" t="str">
            <v>10000_1002_55000,30000_30001_1,30000_30002_1,30000_30003_1</v>
          </cell>
          <cell r="Q258" t="str">
            <v>equipment/1218.png</v>
          </cell>
        </row>
        <row r="259">
          <cell r="A259" t="str">
            <v>10552051</v>
          </cell>
          <cell r="B259">
            <v>0</v>
          </cell>
          <cell r="C259" t="str">
            <v>棘木弓</v>
          </cell>
          <cell r="D259" t="str">
            <v>主手武器</v>
          </cell>
          <cell r="E259">
            <v>5</v>
          </cell>
          <cell r="F259">
            <v>1</v>
          </cell>
          <cell r="G259">
            <v>55</v>
          </cell>
          <cell r="H259" t="str">
            <v>2,1002</v>
          </cell>
          <cell r="I259">
            <v>5800</v>
          </cell>
          <cell r="J259">
            <v>5</v>
          </cell>
          <cell r="K259">
            <v>0</v>
          </cell>
          <cell r="L259">
            <v>0</v>
          </cell>
          <cell r="M259" t="str">
            <v>103_1648_1648,104_3296_3296</v>
          </cell>
          <cell r="N259" t="str">
            <v>0,0</v>
          </cell>
          <cell r="O259">
            <v>0</v>
          </cell>
          <cell r="P259" t="str">
            <v>10000_1002_55000,30000_30001_1,30000_30002_1,30000_30003_1</v>
          </cell>
          <cell r="Q259" t="str">
            <v>equipment/1201.png</v>
          </cell>
        </row>
        <row r="260">
          <cell r="A260" t="str">
            <v>10552060</v>
          </cell>
          <cell r="B260">
            <v>1</v>
          </cell>
          <cell r="C260" t="str">
            <v>银矢箭筒</v>
          </cell>
          <cell r="D260" t="str">
            <v>副手武器</v>
          </cell>
          <cell r="E260">
            <v>6</v>
          </cell>
          <cell r="F260">
            <v>1</v>
          </cell>
          <cell r="G260">
            <v>55</v>
          </cell>
          <cell r="H260" t="str">
            <v>2,1002</v>
          </cell>
          <cell r="I260">
            <v>5500</v>
          </cell>
          <cell r="J260">
            <v>5</v>
          </cell>
          <cell r="K260">
            <v>0</v>
          </cell>
          <cell r="L260">
            <v>0</v>
          </cell>
          <cell r="M260" t="str">
            <v>108_1981_1981</v>
          </cell>
          <cell r="N260" t="str">
            <v>0,0</v>
          </cell>
          <cell r="O260">
            <v>0</v>
          </cell>
          <cell r="P260" t="str">
            <v>10000_1002_55000,30000_30001_1,30000_30002_1,30000_30003_1</v>
          </cell>
          <cell r="Q260" t="str">
            <v>equipment/2213.png</v>
          </cell>
        </row>
        <row r="261">
          <cell r="A261" t="str">
            <v>10552061</v>
          </cell>
          <cell r="B261">
            <v>1</v>
          </cell>
          <cell r="C261" t="str">
            <v>日怒箭筒</v>
          </cell>
          <cell r="D261" t="str">
            <v>副手武器</v>
          </cell>
          <cell r="E261">
            <v>6</v>
          </cell>
          <cell r="F261">
            <v>1</v>
          </cell>
          <cell r="G261">
            <v>55</v>
          </cell>
          <cell r="H261" t="str">
            <v>2,1002</v>
          </cell>
          <cell r="I261">
            <v>5800</v>
          </cell>
          <cell r="J261">
            <v>5</v>
          </cell>
          <cell r="K261">
            <v>0</v>
          </cell>
          <cell r="L261">
            <v>0</v>
          </cell>
          <cell r="M261" t="str">
            <v>108_2195_2195</v>
          </cell>
          <cell r="N261" t="str">
            <v>0,0</v>
          </cell>
          <cell r="O261">
            <v>0</v>
          </cell>
          <cell r="P261" t="str">
            <v>10000_1002_55000,30000_30001_1,30000_30002_1,30000_30003_1</v>
          </cell>
          <cell r="Q261" t="str">
            <v>equipment/2214.png</v>
          </cell>
        </row>
        <row r="262">
          <cell r="A262" t="str">
            <v>10553050</v>
          </cell>
          <cell r="B262">
            <v>1</v>
          </cell>
          <cell r="C262" t="str">
            <v>寒霜之怒</v>
          </cell>
          <cell r="D262" t="str">
            <v>主手武器</v>
          </cell>
          <cell r="E262">
            <v>5</v>
          </cell>
          <cell r="F262">
            <v>1</v>
          </cell>
          <cell r="G262">
            <v>55</v>
          </cell>
          <cell r="H262" t="str">
            <v>3,1003</v>
          </cell>
          <cell r="I262">
            <v>5500</v>
          </cell>
          <cell r="J262">
            <v>5</v>
          </cell>
          <cell r="K262">
            <v>0</v>
          </cell>
          <cell r="L262">
            <v>0</v>
          </cell>
          <cell r="M262" t="str">
            <v>103_1409_1409,104_2818_2818</v>
          </cell>
          <cell r="N262" t="str">
            <v>0,0</v>
          </cell>
          <cell r="O262">
            <v>0</v>
          </cell>
          <cell r="P262" t="str">
            <v>10000_1002_55000,30000_30001_1,30000_30002_1,30000_30003_1</v>
          </cell>
          <cell r="Q262" t="str">
            <v>equipment/1321.png</v>
          </cell>
        </row>
        <row r="263">
          <cell r="A263" t="str">
            <v>10553051</v>
          </cell>
          <cell r="B263">
            <v>0</v>
          </cell>
          <cell r="C263" t="str">
            <v>学徒法杖</v>
          </cell>
          <cell r="D263" t="str">
            <v>主手武器</v>
          </cell>
          <cell r="E263">
            <v>5</v>
          </cell>
          <cell r="F263">
            <v>1</v>
          </cell>
          <cell r="G263">
            <v>55</v>
          </cell>
          <cell r="H263" t="str">
            <v>3,1003</v>
          </cell>
          <cell r="I263">
            <v>5800</v>
          </cell>
          <cell r="J263">
            <v>5</v>
          </cell>
          <cell r="K263">
            <v>0</v>
          </cell>
          <cell r="L263">
            <v>0</v>
          </cell>
          <cell r="M263" t="str">
            <v>103_1648_1648,104_3296_3296</v>
          </cell>
          <cell r="N263" t="str">
            <v>0,0</v>
          </cell>
          <cell r="O263">
            <v>0</v>
          </cell>
          <cell r="P263" t="str">
            <v>10000_1002_55000,30000_30001_1,30000_30002_1,30000_30003_1</v>
          </cell>
          <cell r="Q263" t="str">
            <v>equipment/1301.png</v>
          </cell>
        </row>
        <row r="264">
          <cell r="A264" t="str">
            <v>10553060</v>
          </cell>
          <cell r="B264">
            <v>1</v>
          </cell>
          <cell r="C264" t="str">
            <v>遗忘魔典</v>
          </cell>
          <cell r="D264" t="str">
            <v>副手武器</v>
          </cell>
          <cell r="E264">
            <v>6</v>
          </cell>
          <cell r="F264">
            <v>1</v>
          </cell>
          <cell r="G264">
            <v>55</v>
          </cell>
          <cell r="H264" t="str">
            <v>3,1003</v>
          </cell>
          <cell r="I264">
            <v>5500</v>
          </cell>
          <cell r="J264">
            <v>5</v>
          </cell>
          <cell r="K264">
            <v>0</v>
          </cell>
          <cell r="L264">
            <v>0</v>
          </cell>
          <cell r="M264" t="str">
            <v>102_1780_1780</v>
          </cell>
          <cell r="N264" t="str">
            <v>0,0</v>
          </cell>
          <cell r="O264">
            <v>0</v>
          </cell>
          <cell r="P264" t="str">
            <v>10000_1002_55000,30000_30001_1,30000_30002_1,30000_30003_1</v>
          </cell>
          <cell r="Q264" t="str">
            <v>equipment/2313.png</v>
          </cell>
        </row>
        <row r="265">
          <cell r="A265" t="str">
            <v>10553061</v>
          </cell>
          <cell r="B265">
            <v>1</v>
          </cell>
          <cell r="C265" t="str">
            <v>龙语入门</v>
          </cell>
          <cell r="D265" t="str">
            <v>副手武器</v>
          </cell>
          <cell r="E265">
            <v>6</v>
          </cell>
          <cell r="F265">
            <v>1</v>
          </cell>
          <cell r="G265">
            <v>55</v>
          </cell>
          <cell r="H265" t="str">
            <v>3,1003</v>
          </cell>
          <cell r="I265">
            <v>5800</v>
          </cell>
          <cell r="J265">
            <v>5</v>
          </cell>
          <cell r="K265">
            <v>0</v>
          </cell>
          <cell r="L265">
            <v>0</v>
          </cell>
          <cell r="M265" t="str">
            <v>102_1972_1972</v>
          </cell>
          <cell r="N265" t="str">
            <v>0,0</v>
          </cell>
          <cell r="O265">
            <v>0</v>
          </cell>
          <cell r="P265" t="str">
            <v>10000_1002_55000,30000_30001_1,30000_30002_1,30000_30003_1</v>
          </cell>
          <cell r="Q265" t="str">
            <v>equipment/2316.png</v>
          </cell>
        </row>
        <row r="266">
          <cell r="A266" t="str">
            <v>10550040</v>
          </cell>
          <cell r="B266">
            <v>1</v>
          </cell>
          <cell r="C266" t="str">
            <v>血卫胸甲</v>
          </cell>
          <cell r="D266" t="str">
            <v>胸甲</v>
          </cell>
          <cell r="E266">
            <v>4</v>
          </cell>
          <cell r="F266">
            <v>1</v>
          </cell>
          <cell r="G266">
            <v>55</v>
          </cell>
          <cell r="H266">
            <v>0</v>
          </cell>
          <cell r="I266">
            <v>5500</v>
          </cell>
          <cell r="J266">
            <v>5</v>
          </cell>
          <cell r="K266">
            <v>0</v>
          </cell>
          <cell r="L266">
            <v>0</v>
          </cell>
          <cell r="M266" t="str">
            <v>105_1153_1153</v>
          </cell>
          <cell r="N266" t="str">
            <v>0,0</v>
          </cell>
          <cell r="O266">
            <v>0</v>
          </cell>
          <cell r="P266" t="str">
            <v>10000_1002_55000,30000_30001_1,30000_30002_1,30000_30003_1</v>
          </cell>
          <cell r="Q266" t="str">
            <v>equipment/5015.png</v>
          </cell>
        </row>
        <row r="267">
          <cell r="A267" t="str">
            <v>10550041</v>
          </cell>
          <cell r="B267">
            <v>0</v>
          </cell>
          <cell r="C267" t="str">
            <v>新兵外套</v>
          </cell>
          <cell r="D267" t="str">
            <v>胸甲</v>
          </cell>
          <cell r="E267">
            <v>4</v>
          </cell>
          <cell r="F267">
            <v>1</v>
          </cell>
          <cell r="G267">
            <v>55</v>
          </cell>
          <cell r="H267">
            <v>0</v>
          </cell>
          <cell r="I267">
            <v>5800</v>
          </cell>
          <cell r="J267">
            <v>5</v>
          </cell>
          <cell r="K267">
            <v>0</v>
          </cell>
          <cell r="L267">
            <v>0</v>
          </cell>
          <cell r="M267" t="str">
            <v>105_1243_1243</v>
          </cell>
          <cell r="N267" t="str">
            <v>0,0</v>
          </cell>
          <cell r="O267">
            <v>0</v>
          </cell>
          <cell r="P267" t="str">
            <v>10000_1002_55000,30000_30001_1,30000_30002_1,30000_30003_1</v>
          </cell>
          <cell r="Q267" t="str">
            <v>equipment/5001.png</v>
          </cell>
        </row>
        <row r="268">
          <cell r="A268" t="str">
            <v>10550070</v>
          </cell>
          <cell r="B268">
            <v>1</v>
          </cell>
          <cell r="C268" t="str">
            <v>征服者护腿</v>
          </cell>
          <cell r="D268" t="str">
            <v>护腿</v>
          </cell>
          <cell r="E268">
            <v>7</v>
          </cell>
          <cell r="F268">
            <v>1</v>
          </cell>
          <cell r="G268">
            <v>55</v>
          </cell>
          <cell r="H268">
            <v>0</v>
          </cell>
          <cell r="I268">
            <v>5500</v>
          </cell>
          <cell r="J268">
            <v>5</v>
          </cell>
          <cell r="K268">
            <v>0</v>
          </cell>
          <cell r="L268">
            <v>0</v>
          </cell>
          <cell r="M268" t="str">
            <v>105_780_780</v>
          </cell>
          <cell r="N268" t="str">
            <v>0,0</v>
          </cell>
          <cell r="O268">
            <v>0</v>
          </cell>
          <cell r="P268" t="str">
            <v>10000_1002_55000,30000_30001_1,30000_30002_1,30000_30003_1</v>
          </cell>
          <cell r="Q268" t="str">
            <v>equipment/7013.png</v>
          </cell>
        </row>
        <row r="269">
          <cell r="A269" t="str">
            <v>10550071</v>
          </cell>
          <cell r="B269">
            <v>0</v>
          </cell>
          <cell r="C269" t="str">
            <v>学徒短裤</v>
          </cell>
          <cell r="D269" t="str">
            <v>护腿</v>
          </cell>
          <cell r="E269">
            <v>7</v>
          </cell>
          <cell r="F269">
            <v>1</v>
          </cell>
          <cell r="G269">
            <v>55</v>
          </cell>
          <cell r="H269">
            <v>0</v>
          </cell>
          <cell r="I269">
            <v>5800</v>
          </cell>
          <cell r="J269">
            <v>5</v>
          </cell>
          <cell r="K269">
            <v>0</v>
          </cell>
          <cell r="L269">
            <v>0</v>
          </cell>
          <cell r="M269" t="str">
            <v>105_929_929</v>
          </cell>
          <cell r="N269" t="str">
            <v>0,0</v>
          </cell>
          <cell r="O269">
            <v>0</v>
          </cell>
          <cell r="P269" t="str">
            <v>10000_1002_55000,30000_30001_1,30000_30002_1,30000_30003_1</v>
          </cell>
          <cell r="Q269" t="str">
            <v>equipment/7001.png</v>
          </cell>
        </row>
        <row r="270">
          <cell r="A270" t="str">
            <v>10600010</v>
          </cell>
          <cell r="B270">
            <v>1</v>
          </cell>
          <cell r="C270" t="str">
            <v>英勇战盔</v>
          </cell>
          <cell r="D270" t="str">
            <v>头盔</v>
          </cell>
          <cell r="E270">
            <v>1</v>
          </cell>
          <cell r="F270">
            <v>1</v>
          </cell>
          <cell r="G270">
            <v>60</v>
          </cell>
          <cell r="H270">
            <v>0</v>
          </cell>
          <cell r="I270">
            <v>6000</v>
          </cell>
          <cell r="J270">
            <v>5</v>
          </cell>
          <cell r="K270">
            <v>0</v>
          </cell>
          <cell r="L270">
            <v>0</v>
          </cell>
          <cell r="M270" t="str">
            <v>106_1628_1628</v>
          </cell>
          <cell r="N270" t="str">
            <v>0,0</v>
          </cell>
          <cell r="O270">
            <v>0</v>
          </cell>
          <cell r="P270" t="str">
            <v>10000_1002_60000,30000_30001_1,30000_30002_1,30000_30003_1</v>
          </cell>
          <cell r="Q270" t="str">
            <v>equipment/3010.png</v>
          </cell>
        </row>
        <row r="271">
          <cell r="A271" t="str">
            <v>10600020</v>
          </cell>
          <cell r="B271">
            <v>1</v>
          </cell>
          <cell r="C271" t="str">
            <v>星宇指环</v>
          </cell>
          <cell r="D271" t="str">
            <v>戒指</v>
          </cell>
          <cell r="E271">
            <v>2</v>
          </cell>
          <cell r="F271">
            <v>1</v>
          </cell>
          <cell r="G271">
            <v>60</v>
          </cell>
          <cell r="H271">
            <v>0</v>
          </cell>
          <cell r="I271">
            <v>6000</v>
          </cell>
          <cell r="J271">
            <v>5</v>
          </cell>
          <cell r="K271">
            <v>0</v>
          </cell>
          <cell r="L271">
            <v>0</v>
          </cell>
          <cell r="M271" t="str">
            <v>102_1260_1260</v>
          </cell>
          <cell r="N271" t="str">
            <v>0,0</v>
          </cell>
          <cell r="O271">
            <v>0</v>
          </cell>
          <cell r="P271" t="str">
            <v>10000_1002_60000,30000_30001_1,30000_30002_1,30000_30003_1</v>
          </cell>
          <cell r="Q271" t="str">
            <v>equipment/14010.png</v>
          </cell>
        </row>
        <row r="272">
          <cell r="A272" t="str">
            <v>10600030</v>
          </cell>
          <cell r="B272">
            <v>1</v>
          </cell>
          <cell r="C272" t="str">
            <v>远征腰带</v>
          </cell>
          <cell r="D272" t="str">
            <v>腰带</v>
          </cell>
          <cell r="E272">
            <v>3</v>
          </cell>
          <cell r="F272">
            <v>1</v>
          </cell>
          <cell r="G272">
            <v>60</v>
          </cell>
          <cell r="H272">
            <v>0</v>
          </cell>
          <cell r="I272">
            <v>6000</v>
          </cell>
          <cell r="J272">
            <v>5</v>
          </cell>
          <cell r="K272">
            <v>0</v>
          </cell>
          <cell r="L272">
            <v>0</v>
          </cell>
          <cell r="M272" t="str">
            <v>101_13920_13920</v>
          </cell>
          <cell r="N272" t="str">
            <v>0,0</v>
          </cell>
          <cell r="O272">
            <v>0</v>
          </cell>
          <cell r="P272" t="str">
            <v>10000_1002_60000,30000_30001_1,30000_30002_1,30000_30003_1</v>
          </cell>
          <cell r="Q272" t="str">
            <v>equipment/6010.png</v>
          </cell>
        </row>
        <row r="273">
          <cell r="A273" t="str">
            <v>10600080</v>
          </cell>
          <cell r="B273">
            <v>1</v>
          </cell>
          <cell r="C273" t="str">
            <v>风暴长靴</v>
          </cell>
          <cell r="D273" t="str">
            <v>鞋子</v>
          </cell>
          <cell r="E273">
            <v>8</v>
          </cell>
          <cell r="F273">
            <v>1</v>
          </cell>
          <cell r="G273">
            <v>60</v>
          </cell>
          <cell r="H273">
            <v>0</v>
          </cell>
          <cell r="I273">
            <v>6000</v>
          </cell>
          <cell r="J273">
            <v>5</v>
          </cell>
          <cell r="K273">
            <v>0</v>
          </cell>
          <cell r="L273">
            <v>0</v>
          </cell>
          <cell r="M273" t="str">
            <v>110_271_271</v>
          </cell>
          <cell r="N273" t="str">
            <v>0,0</v>
          </cell>
          <cell r="O273">
            <v>0</v>
          </cell>
          <cell r="P273" t="str">
            <v>10000_1002_60000,30000_30001_1,30000_30002_1,30000_30003_1</v>
          </cell>
          <cell r="Q273" t="str">
            <v>equipment/8010.png</v>
          </cell>
        </row>
        <row r="274">
          <cell r="A274" t="str">
            <v>10600090</v>
          </cell>
          <cell r="B274">
            <v>1</v>
          </cell>
          <cell r="C274" t="str">
            <v>远征军护手</v>
          </cell>
          <cell r="D274" t="str">
            <v>手套</v>
          </cell>
          <cell r="E274">
            <v>9</v>
          </cell>
          <cell r="F274">
            <v>1</v>
          </cell>
          <cell r="G274">
            <v>60</v>
          </cell>
          <cell r="H274">
            <v>0</v>
          </cell>
          <cell r="I274">
            <v>6000</v>
          </cell>
          <cell r="J274">
            <v>5</v>
          </cell>
          <cell r="K274">
            <v>0</v>
          </cell>
          <cell r="L274">
            <v>0</v>
          </cell>
          <cell r="M274" t="str">
            <v>108_2300_2300</v>
          </cell>
          <cell r="N274" t="str">
            <v>0,0</v>
          </cell>
          <cell r="O274">
            <v>0</v>
          </cell>
          <cell r="P274" t="str">
            <v>10000_1002_60000,30000_30001_1,30000_30002_1,30000_30003_1</v>
          </cell>
          <cell r="Q274" t="str">
            <v>equipment/10010.png</v>
          </cell>
        </row>
        <row r="275">
          <cell r="A275" t="str">
            <v>10600100</v>
          </cell>
          <cell r="B275">
            <v>1</v>
          </cell>
          <cell r="C275" t="str">
            <v>悔恨之链</v>
          </cell>
          <cell r="D275" t="str">
            <v>项链</v>
          </cell>
          <cell r="E275">
            <v>10</v>
          </cell>
          <cell r="F275">
            <v>1</v>
          </cell>
          <cell r="G275">
            <v>60</v>
          </cell>
          <cell r="H275">
            <v>0</v>
          </cell>
          <cell r="I275">
            <v>6000</v>
          </cell>
          <cell r="J275">
            <v>5</v>
          </cell>
          <cell r="K275">
            <v>0</v>
          </cell>
          <cell r="L275">
            <v>0</v>
          </cell>
          <cell r="M275" t="str">
            <v>107_1628_1628</v>
          </cell>
          <cell r="N275" t="str">
            <v>0,0</v>
          </cell>
          <cell r="O275">
            <v>0</v>
          </cell>
          <cell r="P275" t="str">
            <v>10000_1002_60000,30000_30001_1,30000_30002_1,30000_30003_1</v>
          </cell>
          <cell r="Q275" t="str">
            <v>equipment/12010.png</v>
          </cell>
        </row>
        <row r="276">
          <cell r="A276" t="str">
            <v>10601050</v>
          </cell>
          <cell r="B276">
            <v>1</v>
          </cell>
          <cell r="C276" t="str">
            <v>毁灭之刃</v>
          </cell>
          <cell r="D276" t="str">
            <v>主手武器</v>
          </cell>
          <cell r="E276">
            <v>5</v>
          </cell>
          <cell r="F276">
            <v>1</v>
          </cell>
          <cell r="G276">
            <v>60</v>
          </cell>
          <cell r="H276" t="str">
            <v>1,1001</v>
          </cell>
          <cell r="I276">
            <v>6000</v>
          </cell>
          <cell r="J276">
            <v>5</v>
          </cell>
          <cell r="K276">
            <v>0</v>
          </cell>
          <cell r="L276">
            <v>0</v>
          </cell>
          <cell r="M276" t="str">
            <v>103_2007_2007,104_4014_4014</v>
          </cell>
          <cell r="N276" t="str">
            <v>0,0</v>
          </cell>
          <cell r="O276">
            <v>0</v>
          </cell>
          <cell r="P276" t="str">
            <v>10000_1002_60000,30000_30001_1,30000_30002_1,30000_30003_1</v>
          </cell>
          <cell r="Q276" t="str">
            <v>equipment/1118.png</v>
          </cell>
        </row>
        <row r="277">
          <cell r="A277" t="str">
            <v>10601051</v>
          </cell>
          <cell r="B277">
            <v>1</v>
          </cell>
          <cell r="C277" t="str">
            <v>逐光巨剑</v>
          </cell>
          <cell r="D277" t="str">
            <v>主手武器</v>
          </cell>
          <cell r="E277">
            <v>5</v>
          </cell>
          <cell r="F277">
            <v>1</v>
          </cell>
          <cell r="G277">
            <v>60</v>
          </cell>
          <cell r="H277" t="str">
            <v>1,1001</v>
          </cell>
          <cell r="I277">
            <v>6300</v>
          </cell>
          <cell r="J277">
            <v>5</v>
          </cell>
          <cell r="K277">
            <v>0</v>
          </cell>
          <cell r="L277">
            <v>0</v>
          </cell>
          <cell r="M277" t="str">
            <v>103_2252_2252,104_4504_4504</v>
          </cell>
          <cell r="N277" t="str">
            <v>0,0</v>
          </cell>
          <cell r="O277">
            <v>0</v>
          </cell>
          <cell r="P277" t="str">
            <v>10000_1002_60000,30000_30001_1,30000_30002_1,30000_30003_1</v>
          </cell>
          <cell r="Q277" t="str">
            <v>equipment/1122.png</v>
          </cell>
        </row>
        <row r="278">
          <cell r="A278" t="str">
            <v>10601060</v>
          </cell>
          <cell r="B278">
            <v>1</v>
          </cell>
          <cell r="C278" t="str">
            <v>灵魂壁垒</v>
          </cell>
          <cell r="D278" t="str">
            <v>副手武器</v>
          </cell>
          <cell r="E278">
            <v>6</v>
          </cell>
          <cell r="F278">
            <v>1</v>
          </cell>
          <cell r="G278">
            <v>60</v>
          </cell>
          <cell r="H278" t="str">
            <v>1,1001</v>
          </cell>
          <cell r="I278">
            <v>6000</v>
          </cell>
          <cell r="J278">
            <v>5</v>
          </cell>
          <cell r="K278">
            <v>0</v>
          </cell>
          <cell r="L278">
            <v>0</v>
          </cell>
          <cell r="M278" t="str">
            <v>105_2515_2515</v>
          </cell>
          <cell r="N278" t="str">
            <v>0,0</v>
          </cell>
          <cell r="O278">
            <v>0</v>
          </cell>
          <cell r="P278" t="str">
            <v>10000_1002_60000,30000_30001_1,30000_30002_1,30000_30003_1</v>
          </cell>
          <cell r="Q278" t="str">
            <v>equipment/2115.png</v>
          </cell>
        </row>
        <row r="279">
          <cell r="A279" t="str">
            <v>10601061</v>
          </cell>
          <cell r="B279">
            <v>0</v>
          </cell>
          <cell r="C279" t="str">
            <v>尖头盾</v>
          </cell>
          <cell r="D279" t="str">
            <v>副手武器</v>
          </cell>
          <cell r="E279">
            <v>6</v>
          </cell>
          <cell r="F279">
            <v>1</v>
          </cell>
          <cell r="G279">
            <v>60</v>
          </cell>
          <cell r="H279" t="str">
            <v>1,1001</v>
          </cell>
          <cell r="I279">
            <v>6300</v>
          </cell>
          <cell r="J279">
            <v>5</v>
          </cell>
          <cell r="K279">
            <v>0</v>
          </cell>
          <cell r="L279">
            <v>0</v>
          </cell>
          <cell r="M279" t="str">
            <v>105_2704_2704</v>
          </cell>
          <cell r="N279" t="str">
            <v>0,0</v>
          </cell>
          <cell r="O279">
            <v>0</v>
          </cell>
          <cell r="P279" t="str">
            <v>10000_1002_60000,30000_30001_1,30000_30002_1,30000_30003_1</v>
          </cell>
          <cell r="Q279" t="str">
            <v>equipment/2101.png</v>
          </cell>
        </row>
        <row r="280">
          <cell r="A280" t="str">
            <v>10602050</v>
          </cell>
          <cell r="B280">
            <v>1</v>
          </cell>
          <cell r="C280" t="str">
            <v>暗之追猎者</v>
          </cell>
          <cell r="D280" t="str">
            <v>主手武器</v>
          </cell>
          <cell r="E280">
            <v>5</v>
          </cell>
          <cell r="F280">
            <v>1</v>
          </cell>
          <cell r="G280">
            <v>60</v>
          </cell>
          <cell r="H280" t="str">
            <v>2,1002</v>
          </cell>
          <cell r="I280">
            <v>6000</v>
          </cell>
          <cell r="J280">
            <v>5</v>
          </cell>
          <cell r="K280">
            <v>0</v>
          </cell>
          <cell r="L280">
            <v>0</v>
          </cell>
          <cell r="M280" t="str">
            <v>103_2007_2007,104_4014_4014</v>
          </cell>
          <cell r="N280" t="str">
            <v>0,0</v>
          </cell>
          <cell r="O280">
            <v>0</v>
          </cell>
          <cell r="P280" t="str">
            <v>10000_1002_60000,30000_30001_1,30000_30002_1,30000_30003_1</v>
          </cell>
          <cell r="Q280" t="str">
            <v>equipment/1220.png</v>
          </cell>
        </row>
        <row r="281">
          <cell r="A281" t="str">
            <v>10602051</v>
          </cell>
          <cell r="B281">
            <v>0</v>
          </cell>
          <cell r="C281" t="str">
            <v>棘木弓</v>
          </cell>
          <cell r="D281" t="str">
            <v>主手武器</v>
          </cell>
          <cell r="E281">
            <v>5</v>
          </cell>
          <cell r="F281">
            <v>1</v>
          </cell>
          <cell r="G281">
            <v>60</v>
          </cell>
          <cell r="H281" t="str">
            <v>2,1002</v>
          </cell>
          <cell r="I281">
            <v>6300</v>
          </cell>
          <cell r="J281">
            <v>5</v>
          </cell>
          <cell r="K281">
            <v>0</v>
          </cell>
          <cell r="L281">
            <v>0</v>
          </cell>
          <cell r="M281" t="str">
            <v>103_2252_2252,104_4504_4504</v>
          </cell>
          <cell r="N281" t="str">
            <v>0,0</v>
          </cell>
          <cell r="O281">
            <v>0</v>
          </cell>
          <cell r="P281" t="str">
            <v>10000_1002_60000,30000_30001_1,30000_30002_1,30000_30003_1</v>
          </cell>
          <cell r="Q281" t="str">
            <v>equipment/1201.png</v>
          </cell>
        </row>
        <row r="282">
          <cell r="A282" t="str">
            <v>10602060</v>
          </cell>
          <cell r="B282">
            <v>1</v>
          </cell>
          <cell r="C282" t="str">
            <v>猎星箭袋</v>
          </cell>
          <cell r="D282" t="str">
            <v>副手武器</v>
          </cell>
          <cell r="E282">
            <v>6</v>
          </cell>
          <cell r="F282">
            <v>1</v>
          </cell>
          <cell r="G282">
            <v>60</v>
          </cell>
          <cell r="H282" t="str">
            <v>2,1002</v>
          </cell>
          <cell r="I282">
            <v>6000</v>
          </cell>
          <cell r="J282">
            <v>5</v>
          </cell>
          <cell r="K282">
            <v>0</v>
          </cell>
          <cell r="L282">
            <v>0</v>
          </cell>
          <cell r="M282" t="str">
            <v>108_2515_2515</v>
          </cell>
          <cell r="N282" t="str">
            <v>0,0</v>
          </cell>
          <cell r="O282">
            <v>0</v>
          </cell>
          <cell r="P282" t="str">
            <v>10000_1002_60000,30000_30001_1,30000_30002_1,30000_30003_1</v>
          </cell>
          <cell r="Q282" t="str">
            <v>equipment/2215.png</v>
          </cell>
        </row>
        <row r="283">
          <cell r="A283" t="str">
            <v>10602061</v>
          </cell>
          <cell r="B283">
            <v>0</v>
          </cell>
          <cell r="C283" t="str">
            <v>箭筒</v>
          </cell>
          <cell r="D283" t="str">
            <v>副手武器</v>
          </cell>
          <cell r="E283">
            <v>6</v>
          </cell>
          <cell r="F283">
            <v>1</v>
          </cell>
          <cell r="G283">
            <v>60</v>
          </cell>
          <cell r="H283" t="str">
            <v>2,1002</v>
          </cell>
          <cell r="I283">
            <v>6300</v>
          </cell>
          <cell r="J283">
            <v>5</v>
          </cell>
          <cell r="K283">
            <v>0</v>
          </cell>
          <cell r="L283">
            <v>0</v>
          </cell>
          <cell r="M283" t="str">
            <v>108_2704_2704</v>
          </cell>
          <cell r="N283" t="str">
            <v>0,0</v>
          </cell>
          <cell r="O283">
            <v>0</v>
          </cell>
          <cell r="P283" t="str">
            <v>10000_1002_60000,30000_30001_1,30000_30002_1,30000_30003_1</v>
          </cell>
          <cell r="Q283" t="str">
            <v>equipment/2201.png</v>
          </cell>
        </row>
        <row r="284">
          <cell r="A284" t="str">
            <v>10603050</v>
          </cell>
          <cell r="B284">
            <v>1</v>
          </cell>
          <cell r="C284" t="str">
            <v>无尽回响之杖</v>
          </cell>
          <cell r="D284" t="str">
            <v>主手武器</v>
          </cell>
          <cell r="E284">
            <v>5</v>
          </cell>
          <cell r="F284">
            <v>1</v>
          </cell>
          <cell r="G284">
            <v>60</v>
          </cell>
          <cell r="H284" t="str">
            <v>3,1003</v>
          </cell>
          <cell r="I284">
            <v>6000</v>
          </cell>
          <cell r="J284">
            <v>5</v>
          </cell>
          <cell r="K284">
            <v>0</v>
          </cell>
          <cell r="L284">
            <v>0</v>
          </cell>
          <cell r="M284" t="str">
            <v>103_2007_2007,104_4014_4014</v>
          </cell>
          <cell r="N284" t="str">
            <v>0,0</v>
          </cell>
          <cell r="O284">
            <v>0</v>
          </cell>
          <cell r="P284" t="str">
            <v>10000_1002_60000,30000_30001_1,30000_30002_1,30000_30003_1</v>
          </cell>
          <cell r="Q284" t="str">
            <v>equipment/1322.png</v>
          </cell>
        </row>
        <row r="285">
          <cell r="A285" t="str">
            <v>10603051</v>
          </cell>
          <cell r="B285">
            <v>0</v>
          </cell>
          <cell r="C285" t="str">
            <v>日辉法杖</v>
          </cell>
          <cell r="D285" t="str">
            <v>主手武器</v>
          </cell>
          <cell r="E285">
            <v>5</v>
          </cell>
          <cell r="F285">
            <v>1</v>
          </cell>
          <cell r="G285">
            <v>60</v>
          </cell>
          <cell r="H285" t="str">
            <v>3,1003</v>
          </cell>
          <cell r="I285">
            <v>6300</v>
          </cell>
          <cell r="J285">
            <v>5</v>
          </cell>
          <cell r="K285">
            <v>0</v>
          </cell>
          <cell r="L285">
            <v>0</v>
          </cell>
          <cell r="M285" t="str">
            <v>103_2252_2252,104_4504_4504</v>
          </cell>
          <cell r="N285" t="str">
            <v>0,0</v>
          </cell>
          <cell r="O285">
            <v>0</v>
          </cell>
          <cell r="P285" t="str">
            <v>10000_1002_60000,30000_30001_1,30000_30002_1,30000_30003_1</v>
          </cell>
          <cell r="Q285" t="str">
            <v>equipment/1301.png</v>
          </cell>
        </row>
        <row r="286">
          <cell r="A286" t="str">
            <v>10603060</v>
          </cell>
          <cell r="B286">
            <v>1</v>
          </cell>
          <cell r="C286" t="str">
            <v>星图指南</v>
          </cell>
          <cell r="D286" t="str">
            <v>副手武器</v>
          </cell>
          <cell r="E286">
            <v>6</v>
          </cell>
          <cell r="F286">
            <v>1</v>
          </cell>
          <cell r="G286">
            <v>60</v>
          </cell>
          <cell r="H286" t="str">
            <v>3,1003</v>
          </cell>
          <cell r="I286">
            <v>6000</v>
          </cell>
          <cell r="J286">
            <v>5</v>
          </cell>
          <cell r="K286">
            <v>0</v>
          </cell>
          <cell r="L286">
            <v>0</v>
          </cell>
          <cell r="M286" t="str">
            <v>102_2260_2260</v>
          </cell>
          <cell r="N286" t="str">
            <v>0,0</v>
          </cell>
          <cell r="O286">
            <v>0</v>
          </cell>
          <cell r="P286" t="str">
            <v>10000_1002_60000,30000_30001_1,30000_30002_1,30000_30003_1</v>
          </cell>
          <cell r="Q286" t="str">
            <v>equipment/2315.png</v>
          </cell>
        </row>
        <row r="287">
          <cell r="A287" t="str">
            <v>10603061</v>
          </cell>
          <cell r="B287">
            <v>0</v>
          </cell>
          <cell r="C287" t="str">
            <v>法术指南</v>
          </cell>
          <cell r="D287" t="str">
            <v>副手武器</v>
          </cell>
          <cell r="E287">
            <v>6</v>
          </cell>
          <cell r="F287">
            <v>1</v>
          </cell>
          <cell r="G287">
            <v>60</v>
          </cell>
          <cell r="H287" t="str">
            <v>3,1003</v>
          </cell>
          <cell r="I287">
            <v>6300</v>
          </cell>
          <cell r="J287">
            <v>5</v>
          </cell>
          <cell r="K287">
            <v>0</v>
          </cell>
          <cell r="L287">
            <v>0</v>
          </cell>
          <cell r="M287" t="str">
            <v>102_2704_2704</v>
          </cell>
          <cell r="N287" t="str">
            <v>0,0</v>
          </cell>
          <cell r="O287">
            <v>0</v>
          </cell>
          <cell r="P287" t="str">
            <v>10000_1002_60000,30000_30001_1,30000_30002_1,30000_30003_1</v>
          </cell>
          <cell r="Q287" t="str">
            <v>equipment/2301.png</v>
          </cell>
        </row>
        <row r="288">
          <cell r="A288" t="str">
            <v>10600040</v>
          </cell>
          <cell r="B288">
            <v>1</v>
          </cell>
          <cell r="C288" t="str">
            <v>明光战甲</v>
          </cell>
          <cell r="D288" t="str">
            <v>胸甲</v>
          </cell>
          <cell r="E288">
            <v>4</v>
          </cell>
          <cell r="F288">
            <v>1</v>
          </cell>
          <cell r="G288">
            <v>60</v>
          </cell>
          <cell r="H288">
            <v>0</v>
          </cell>
          <cell r="I288">
            <v>6000</v>
          </cell>
          <cell r="J288">
            <v>5</v>
          </cell>
          <cell r="K288">
            <v>0</v>
          </cell>
          <cell r="L288">
            <v>0</v>
          </cell>
          <cell r="M288" t="str">
            <v>105_1377_1377</v>
          </cell>
          <cell r="N288" t="str">
            <v>0,0</v>
          </cell>
          <cell r="O288">
            <v>0</v>
          </cell>
          <cell r="P288" t="str">
            <v>10000_1002_60000,30000_30001_1,30000_30002_1,30000_30003_1</v>
          </cell>
          <cell r="Q288" t="str">
            <v>equipment/5016.png</v>
          </cell>
        </row>
        <row r="289">
          <cell r="A289" t="str">
            <v>10600041</v>
          </cell>
          <cell r="B289">
            <v>0</v>
          </cell>
          <cell r="C289" t="str">
            <v>龙骑战甲</v>
          </cell>
          <cell r="D289" t="str">
            <v>胸甲</v>
          </cell>
          <cell r="E289">
            <v>4</v>
          </cell>
          <cell r="F289">
            <v>1</v>
          </cell>
          <cell r="G289">
            <v>60</v>
          </cell>
          <cell r="H289">
            <v>0</v>
          </cell>
          <cell r="I289">
            <v>6300</v>
          </cell>
          <cell r="J289">
            <v>5</v>
          </cell>
          <cell r="K289">
            <v>0</v>
          </cell>
          <cell r="L289">
            <v>0</v>
          </cell>
          <cell r="M289" t="str">
            <v>105_1477_1477</v>
          </cell>
          <cell r="N289" t="str">
            <v>0,0</v>
          </cell>
          <cell r="O289">
            <v>0</v>
          </cell>
          <cell r="P289" t="str">
            <v>10000_1002_60000,30000_30001_1,30000_30002_1,30000_30003_1</v>
          </cell>
          <cell r="Q289" t="str">
            <v>equipment/5001.png</v>
          </cell>
        </row>
        <row r="290">
          <cell r="A290" t="str">
            <v>10600070</v>
          </cell>
          <cell r="B290">
            <v>1</v>
          </cell>
          <cell r="C290" t="str">
            <v>深渊护腿</v>
          </cell>
          <cell r="D290" t="str">
            <v>护腿</v>
          </cell>
          <cell r="E290">
            <v>7</v>
          </cell>
          <cell r="F290">
            <v>1</v>
          </cell>
          <cell r="G290">
            <v>60</v>
          </cell>
          <cell r="H290">
            <v>0</v>
          </cell>
          <cell r="I290">
            <v>6000</v>
          </cell>
          <cell r="J290">
            <v>5</v>
          </cell>
          <cell r="K290">
            <v>0</v>
          </cell>
          <cell r="L290">
            <v>0</v>
          </cell>
          <cell r="M290" t="str">
            <v>105_1152_1152</v>
          </cell>
          <cell r="N290" t="str">
            <v>0,0</v>
          </cell>
          <cell r="O290">
            <v>0</v>
          </cell>
          <cell r="P290" t="str">
            <v>10000_1002_60000,30000_30001_1,30000_30002_1,30000_30003_1</v>
          </cell>
          <cell r="Q290" t="str">
            <v>equipment/7014.png</v>
          </cell>
        </row>
        <row r="291">
          <cell r="A291" t="str">
            <v>10600071</v>
          </cell>
          <cell r="B291">
            <v>1</v>
          </cell>
          <cell r="C291" t="str">
            <v>光耀腿甲</v>
          </cell>
          <cell r="D291" t="str">
            <v>护腿</v>
          </cell>
          <cell r="E291">
            <v>7</v>
          </cell>
          <cell r="F291">
            <v>1</v>
          </cell>
          <cell r="G291">
            <v>60</v>
          </cell>
          <cell r="H291">
            <v>0</v>
          </cell>
          <cell r="I291">
            <v>6300</v>
          </cell>
          <cell r="J291">
            <v>5</v>
          </cell>
          <cell r="K291">
            <v>0</v>
          </cell>
          <cell r="L291">
            <v>0</v>
          </cell>
          <cell r="M291" t="str">
            <v>105_1342_1342</v>
          </cell>
          <cell r="N291" t="str">
            <v>0,0</v>
          </cell>
          <cell r="O291">
            <v>0</v>
          </cell>
          <cell r="P291" t="str">
            <v>10000_1002_60000,30000_30001_1,30000_30002_1,30000_30003_1</v>
          </cell>
          <cell r="Q291" t="str">
            <v>equipment/7015.png</v>
          </cell>
        </row>
        <row r="292">
          <cell r="A292" t="str">
            <v>10650010</v>
          </cell>
          <cell r="B292">
            <v>1</v>
          </cell>
          <cell r="C292" t="str">
            <v>虚空之冠</v>
          </cell>
          <cell r="D292" t="str">
            <v>头盔</v>
          </cell>
          <cell r="E292">
            <v>1</v>
          </cell>
          <cell r="F292">
            <v>1</v>
          </cell>
          <cell r="G292">
            <v>65</v>
          </cell>
          <cell r="H292">
            <v>0</v>
          </cell>
          <cell r="I292">
            <v>6500</v>
          </cell>
          <cell r="J292">
            <v>5</v>
          </cell>
          <cell r="K292">
            <v>0</v>
          </cell>
          <cell r="L292">
            <v>0</v>
          </cell>
          <cell r="M292" t="str">
            <v>106_2015_2015</v>
          </cell>
          <cell r="N292" t="str">
            <v>0,0</v>
          </cell>
          <cell r="O292">
            <v>0</v>
          </cell>
          <cell r="P292" t="str">
            <v>10000_1002_65000,30000_30001_1,30000_30002_1,30000_30003_1</v>
          </cell>
          <cell r="Q292" t="str">
            <v>equipment/3011.png</v>
          </cell>
        </row>
        <row r="293">
          <cell r="A293" t="str">
            <v>10650020</v>
          </cell>
          <cell r="B293">
            <v>1</v>
          </cell>
          <cell r="C293" t="str">
            <v>圣火指环</v>
          </cell>
          <cell r="D293" t="str">
            <v>戒指</v>
          </cell>
          <cell r="E293">
            <v>2</v>
          </cell>
          <cell r="F293">
            <v>1</v>
          </cell>
          <cell r="G293">
            <v>65</v>
          </cell>
          <cell r="H293">
            <v>0</v>
          </cell>
          <cell r="I293">
            <v>6500</v>
          </cell>
          <cell r="J293">
            <v>5</v>
          </cell>
          <cell r="K293">
            <v>0</v>
          </cell>
          <cell r="L293">
            <v>0</v>
          </cell>
          <cell r="M293" t="str">
            <v>102_1470_1470</v>
          </cell>
          <cell r="N293" t="str">
            <v>0,0</v>
          </cell>
          <cell r="O293">
            <v>0</v>
          </cell>
          <cell r="P293" t="str">
            <v>10000_1002_65000,30000_30001_1,30000_30002_1,30000_30003_1</v>
          </cell>
          <cell r="Q293" t="str">
            <v>equipment/14011.png</v>
          </cell>
        </row>
        <row r="294">
          <cell r="A294" t="str">
            <v>10650030</v>
          </cell>
          <cell r="B294">
            <v>1</v>
          </cell>
          <cell r="C294" t="str">
            <v>统御腰带</v>
          </cell>
          <cell r="D294" t="str">
            <v>腰带</v>
          </cell>
          <cell r="E294">
            <v>3</v>
          </cell>
          <cell r="F294">
            <v>1</v>
          </cell>
          <cell r="G294">
            <v>65</v>
          </cell>
          <cell r="H294">
            <v>0</v>
          </cell>
          <cell r="I294">
            <v>6500</v>
          </cell>
          <cell r="J294">
            <v>5</v>
          </cell>
          <cell r="K294">
            <v>0</v>
          </cell>
          <cell r="L294">
            <v>0</v>
          </cell>
          <cell r="M294" t="str">
            <v>101_16900_16900</v>
          </cell>
          <cell r="N294" t="str">
            <v>0,0</v>
          </cell>
          <cell r="O294">
            <v>0</v>
          </cell>
          <cell r="P294" t="str">
            <v>10000_1002_65000,30000_30001_1,30000_30002_1,30000_30003_1</v>
          </cell>
          <cell r="Q294" t="str">
            <v>equipment/6011.png</v>
          </cell>
        </row>
        <row r="295">
          <cell r="A295" t="str">
            <v>10650080</v>
          </cell>
          <cell r="B295">
            <v>1</v>
          </cell>
          <cell r="C295" t="str">
            <v>狱火战靴</v>
          </cell>
          <cell r="D295" t="str">
            <v>鞋子</v>
          </cell>
          <cell r="E295">
            <v>8</v>
          </cell>
          <cell r="F295">
            <v>1</v>
          </cell>
          <cell r="G295">
            <v>65</v>
          </cell>
          <cell r="H295">
            <v>0</v>
          </cell>
          <cell r="I295">
            <v>6500</v>
          </cell>
          <cell r="J295">
            <v>5</v>
          </cell>
          <cell r="K295">
            <v>0</v>
          </cell>
          <cell r="L295">
            <v>0</v>
          </cell>
          <cell r="M295" t="str">
            <v>110_352_352</v>
          </cell>
          <cell r="N295" t="str">
            <v>0,0</v>
          </cell>
          <cell r="O295">
            <v>0</v>
          </cell>
          <cell r="P295" t="str">
            <v>10000_1002_65000,30000_30001_1,30000_30002_1,30000_30003_1</v>
          </cell>
          <cell r="Q295" t="str">
            <v>equipment/8011.png</v>
          </cell>
        </row>
        <row r="296">
          <cell r="A296" t="str">
            <v>10650090</v>
          </cell>
          <cell r="B296">
            <v>1</v>
          </cell>
          <cell r="C296" t="str">
            <v>荣耀先驱护手</v>
          </cell>
          <cell r="D296" t="str">
            <v>手套</v>
          </cell>
          <cell r="E296">
            <v>9</v>
          </cell>
          <cell r="F296">
            <v>1</v>
          </cell>
          <cell r="G296">
            <v>65</v>
          </cell>
          <cell r="H296">
            <v>0</v>
          </cell>
          <cell r="I296">
            <v>6500</v>
          </cell>
          <cell r="J296">
            <v>5</v>
          </cell>
          <cell r="K296">
            <v>0</v>
          </cell>
          <cell r="L296">
            <v>0</v>
          </cell>
          <cell r="M296" t="str">
            <v>108_3884_3884</v>
          </cell>
          <cell r="N296" t="str">
            <v>0,0</v>
          </cell>
          <cell r="O296">
            <v>0</v>
          </cell>
          <cell r="P296" t="str">
            <v>10000_1002_65000,30000_30001_1,30000_30002_1,30000_30003_1</v>
          </cell>
          <cell r="Q296" t="str">
            <v>equipment/10011.png</v>
          </cell>
        </row>
        <row r="297">
          <cell r="A297" t="str">
            <v>10650100</v>
          </cell>
          <cell r="B297">
            <v>1</v>
          </cell>
          <cell r="C297" t="str">
            <v>救赎坠饰</v>
          </cell>
          <cell r="D297" t="str">
            <v>项链</v>
          </cell>
          <cell r="E297">
            <v>10</v>
          </cell>
          <cell r="F297">
            <v>1</v>
          </cell>
          <cell r="G297">
            <v>65</v>
          </cell>
          <cell r="H297">
            <v>0</v>
          </cell>
          <cell r="I297">
            <v>6500</v>
          </cell>
          <cell r="J297">
            <v>5</v>
          </cell>
          <cell r="K297">
            <v>0</v>
          </cell>
          <cell r="L297">
            <v>0</v>
          </cell>
          <cell r="M297" t="str">
            <v>107_2015_2015</v>
          </cell>
          <cell r="N297" t="str">
            <v>0,0</v>
          </cell>
          <cell r="O297">
            <v>0</v>
          </cell>
          <cell r="P297" t="str">
            <v>10000_1002_65000,30000_30001_1,30000_30002_1,30000_30003_1</v>
          </cell>
          <cell r="Q297" t="str">
            <v>equipment/12011.png</v>
          </cell>
        </row>
        <row r="298">
          <cell r="A298" t="str">
            <v>10651050</v>
          </cell>
          <cell r="B298">
            <v>1</v>
          </cell>
          <cell r="C298" t="str">
            <v>魂歌之刃</v>
          </cell>
          <cell r="D298" t="str">
            <v>主手武器</v>
          </cell>
          <cell r="E298">
            <v>5</v>
          </cell>
          <cell r="F298">
            <v>1</v>
          </cell>
          <cell r="G298">
            <v>65</v>
          </cell>
          <cell r="H298" t="str">
            <v>1,1001</v>
          </cell>
          <cell r="I298">
            <v>6500</v>
          </cell>
          <cell r="J298">
            <v>5</v>
          </cell>
          <cell r="K298">
            <v>0</v>
          </cell>
          <cell r="L298">
            <v>0</v>
          </cell>
          <cell r="M298" t="str">
            <v>103_2619_2619,104_5238_5238</v>
          </cell>
          <cell r="N298" t="str">
            <v>0,0</v>
          </cell>
          <cell r="O298">
            <v>0</v>
          </cell>
          <cell r="P298" t="str">
            <v>10000_1002_65000,30000_30001_1,30000_30002_1,30000_30003_1</v>
          </cell>
          <cell r="Q298" t="str">
            <v>equipment/1123.png</v>
          </cell>
        </row>
        <row r="299">
          <cell r="A299" t="str">
            <v>10651051</v>
          </cell>
          <cell r="B299">
            <v>0</v>
          </cell>
          <cell r="C299" t="str">
            <v>命运</v>
          </cell>
          <cell r="D299" t="str">
            <v>主手武器</v>
          </cell>
          <cell r="E299">
            <v>5</v>
          </cell>
          <cell r="F299">
            <v>1</v>
          </cell>
          <cell r="G299">
            <v>65</v>
          </cell>
          <cell r="H299" t="str">
            <v>1,1001</v>
          </cell>
          <cell r="I299">
            <v>6800</v>
          </cell>
          <cell r="J299">
            <v>5</v>
          </cell>
          <cell r="K299">
            <v>0</v>
          </cell>
          <cell r="L299">
            <v>0</v>
          </cell>
          <cell r="M299" t="str">
            <v>103_2854_2854,104_5708_5708</v>
          </cell>
          <cell r="N299" t="str">
            <v>0,0</v>
          </cell>
          <cell r="O299">
            <v>0</v>
          </cell>
          <cell r="P299" t="str">
            <v>10000_1002_65000,30000_30001_1,30000_30002_1,30000_30003_1</v>
          </cell>
          <cell r="Q299" t="str">
            <v>equipment/1101.png</v>
          </cell>
        </row>
        <row r="300">
          <cell r="A300" t="str">
            <v>10651060</v>
          </cell>
          <cell r="B300">
            <v>1</v>
          </cell>
          <cell r="C300" t="str">
            <v>日怒之盾</v>
          </cell>
          <cell r="D300" t="str">
            <v>副手武器</v>
          </cell>
          <cell r="E300">
            <v>6</v>
          </cell>
          <cell r="F300">
            <v>1</v>
          </cell>
          <cell r="G300">
            <v>65</v>
          </cell>
          <cell r="H300" t="str">
            <v>1,1001</v>
          </cell>
          <cell r="I300">
            <v>6500</v>
          </cell>
          <cell r="J300">
            <v>5</v>
          </cell>
          <cell r="K300">
            <v>0</v>
          </cell>
          <cell r="L300">
            <v>0</v>
          </cell>
          <cell r="M300" t="str">
            <v>105_2988_2988</v>
          </cell>
          <cell r="N300" t="str">
            <v>0,0</v>
          </cell>
          <cell r="O300">
            <v>0</v>
          </cell>
          <cell r="P300" t="str">
            <v>10000_1002_65000,30000_30001_1,30000_30002_1,30000_30003_1</v>
          </cell>
          <cell r="Q300" t="str">
            <v>equipment/2116.png</v>
          </cell>
        </row>
        <row r="301">
          <cell r="A301" t="str">
            <v>10651061</v>
          </cell>
          <cell r="B301">
            <v>0</v>
          </cell>
          <cell r="C301" t="str">
            <v>尖头盾</v>
          </cell>
          <cell r="D301" t="str">
            <v>副手武器</v>
          </cell>
          <cell r="E301">
            <v>6</v>
          </cell>
          <cell r="F301">
            <v>1</v>
          </cell>
          <cell r="G301">
            <v>65</v>
          </cell>
          <cell r="H301" t="str">
            <v>1,1001</v>
          </cell>
          <cell r="I301">
            <v>6800</v>
          </cell>
          <cell r="J301">
            <v>5</v>
          </cell>
          <cell r="K301">
            <v>0</v>
          </cell>
          <cell r="L301">
            <v>0</v>
          </cell>
          <cell r="M301" t="str">
            <v>105_2988_2988</v>
          </cell>
          <cell r="N301" t="str">
            <v>0,0</v>
          </cell>
          <cell r="O301">
            <v>0</v>
          </cell>
          <cell r="P301" t="str">
            <v>10000_1002_65000,30000_30001_1,30000_30002_1,30000_30003_1</v>
          </cell>
          <cell r="Q301" t="str">
            <v>equipment/2101.png</v>
          </cell>
        </row>
        <row r="302">
          <cell r="A302" t="str">
            <v>10652050</v>
          </cell>
          <cell r="B302">
            <v>1</v>
          </cell>
          <cell r="C302" t="str">
            <v>憎恨之击</v>
          </cell>
          <cell r="D302" t="str">
            <v>主手武器</v>
          </cell>
          <cell r="E302">
            <v>5</v>
          </cell>
          <cell r="F302">
            <v>1</v>
          </cell>
          <cell r="G302">
            <v>65</v>
          </cell>
          <cell r="H302" t="str">
            <v>2,1002</v>
          </cell>
          <cell r="I302">
            <v>6500</v>
          </cell>
          <cell r="J302">
            <v>5</v>
          </cell>
          <cell r="K302">
            <v>0</v>
          </cell>
          <cell r="L302">
            <v>0</v>
          </cell>
          <cell r="M302" t="str">
            <v>103_2619_2619,104_5238_5238</v>
          </cell>
          <cell r="N302" t="str">
            <v>0,0</v>
          </cell>
          <cell r="O302">
            <v>0</v>
          </cell>
          <cell r="P302" t="str">
            <v>10000_1002_65000,30000_30001_1,30000_30002_1,30000_30003_1</v>
          </cell>
          <cell r="Q302" t="str">
            <v>equipment/1224.png</v>
          </cell>
        </row>
        <row r="303">
          <cell r="A303" t="str">
            <v>10652051</v>
          </cell>
          <cell r="B303">
            <v>0</v>
          </cell>
          <cell r="C303" t="str">
            <v>日怒凰弓</v>
          </cell>
          <cell r="D303" t="str">
            <v>主手武器</v>
          </cell>
          <cell r="E303">
            <v>5</v>
          </cell>
          <cell r="F303">
            <v>1</v>
          </cell>
          <cell r="G303">
            <v>65</v>
          </cell>
          <cell r="H303" t="str">
            <v>2,1002</v>
          </cell>
          <cell r="I303">
            <v>6800</v>
          </cell>
          <cell r="J303">
            <v>5</v>
          </cell>
          <cell r="K303">
            <v>0</v>
          </cell>
          <cell r="L303">
            <v>0</v>
          </cell>
          <cell r="M303" t="str">
            <v>103_2854_2854,104_5708_5708</v>
          </cell>
          <cell r="N303" t="str">
            <v>0,0</v>
          </cell>
          <cell r="O303">
            <v>0</v>
          </cell>
          <cell r="P303" t="str">
            <v>10000_1002_65000,30000_30001_1,30000_30002_1,30000_30003_1</v>
          </cell>
          <cell r="Q303" t="str">
            <v>equipment/1201.png</v>
          </cell>
        </row>
        <row r="304">
          <cell r="A304" t="str">
            <v>10652060</v>
          </cell>
          <cell r="B304">
            <v>1</v>
          </cell>
          <cell r="C304" t="str">
            <v>追噬之矢</v>
          </cell>
          <cell r="D304" t="str">
            <v>副手武器</v>
          </cell>
          <cell r="E304">
            <v>6</v>
          </cell>
          <cell r="F304">
            <v>1</v>
          </cell>
          <cell r="G304">
            <v>65</v>
          </cell>
          <cell r="H304" t="str">
            <v>2,1002</v>
          </cell>
          <cell r="I304">
            <v>6500</v>
          </cell>
          <cell r="J304">
            <v>5</v>
          </cell>
          <cell r="K304">
            <v>0</v>
          </cell>
          <cell r="L304">
            <v>0</v>
          </cell>
          <cell r="M304" t="str">
            <v>108_2988_2988</v>
          </cell>
          <cell r="N304" t="str">
            <v>0,0</v>
          </cell>
          <cell r="O304">
            <v>0</v>
          </cell>
          <cell r="P304" t="str">
            <v>10000_1002_65000,30000_30001_1,30000_30002_1,30000_30003_1</v>
          </cell>
          <cell r="Q304" t="str">
            <v>equipment/2216.png</v>
          </cell>
        </row>
        <row r="305">
          <cell r="A305" t="str">
            <v>10652061</v>
          </cell>
          <cell r="B305">
            <v>0</v>
          </cell>
          <cell r="C305" t="str">
            <v>箭筒</v>
          </cell>
          <cell r="D305" t="str">
            <v>副手武器</v>
          </cell>
          <cell r="E305">
            <v>6</v>
          </cell>
          <cell r="F305">
            <v>1</v>
          </cell>
          <cell r="G305">
            <v>65</v>
          </cell>
          <cell r="H305" t="str">
            <v>2,1002</v>
          </cell>
          <cell r="I305">
            <v>6800</v>
          </cell>
          <cell r="J305">
            <v>5</v>
          </cell>
          <cell r="K305">
            <v>0</v>
          </cell>
          <cell r="L305">
            <v>0</v>
          </cell>
          <cell r="M305" t="str">
            <v>108_2988_2988</v>
          </cell>
          <cell r="N305" t="str">
            <v>0,0</v>
          </cell>
          <cell r="O305">
            <v>0</v>
          </cell>
          <cell r="P305" t="str">
            <v>10000_1002_65000,30000_30001_1,30000_30002_1,30000_30003_1</v>
          </cell>
          <cell r="Q305" t="str">
            <v>equipment/2201.png</v>
          </cell>
        </row>
        <row r="306">
          <cell r="A306" t="str">
            <v>10653050</v>
          </cell>
          <cell r="B306">
            <v>1</v>
          </cell>
          <cell r="C306" t="str">
            <v>时轮金杖</v>
          </cell>
          <cell r="D306" t="str">
            <v>主手武器</v>
          </cell>
          <cell r="E306">
            <v>5</v>
          </cell>
          <cell r="F306">
            <v>1</v>
          </cell>
          <cell r="G306">
            <v>65</v>
          </cell>
          <cell r="H306" t="str">
            <v>3,1003</v>
          </cell>
          <cell r="I306">
            <v>6500</v>
          </cell>
          <cell r="J306">
            <v>5</v>
          </cell>
          <cell r="K306">
            <v>0</v>
          </cell>
          <cell r="L306">
            <v>0</v>
          </cell>
          <cell r="M306" t="str">
            <v>103_2619_2619,104_5238_5238</v>
          </cell>
          <cell r="N306" t="str">
            <v>0,0</v>
          </cell>
          <cell r="O306">
            <v>0</v>
          </cell>
          <cell r="P306" t="str">
            <v>10000_1002_65000,30000_30001_1,30000_30002_1,30000_30003_1</v>
          </cell>
          <cell r="Q306" t="str">
            <v>equipment/1323.png</v>
          </cell>
        </row>
        <row r="307">
          <cell r="A307" t="str">
            <v>10653051</v>
          </cell>
          <cell r="B307">
            <v>0</v>
          </cell>
          <cell r="C307" t="str">
            <v>学徒法杖</v>
          </cell>
          <cell r="D307" t="str">
            <v>主手武器</v>
          </cell>
          <cell r="E307">
            <v>5</v>
          </cell>
          <cell r="F307">
            <v>1</v>
          </cell>
          <cell r="G307">
            <v>65</v>
          </cell>
          <cell r="H307" t="str">
            <v>3,1003</v>
          </cell>
          <cell r="I307">
            <v>6800</v>
          </cell>
          <cell r="J307">
            <v>5</v>
          </cell>
          <cell r="K307">
            <v>0</v>
          </cell>
          <cell r="L307">
            <v>0</v>
          </cell>
          <cell r="M307" t="str">
            <v>103_2854_2854,104_5708_5708</v>
          </cell>
          <cell r="N307" t="str">
            <v>0,0</v>
          </cell>
          <cell r="O307">
            <v>0</v>
          </cell>
          <cell r="P307" t="str">
            <v>10000_1002_65000,30000_30001_1,30000_30002_1,30000_30003_1</v>
          </cell>
          <cell r="Q307" t="str">
            <v>equipment/1301.png</v>
          </cell>
        </row>
        <row r="308">
          <cell r="A308" t="str">
            <v>10653060</v>
          </cell>
          <cell r="B308">
            <v>1</v>
          </cell>
          <cell r="C308" t="str">
            <v>龙语秘典</v>
          </cell>
          <cell r="D308" t="str">
            <v>副手武器</v>
          </cell>
          <cell r="E308">
            <v>6</v>
          </cell>
          <cell r="F308">
            <v>1</v>
          </cell>
          <cell r="G308">
            <v>65</v>
          </cell>
          <cell r="H308" t="str">
            <v>3,1003</v>
          </cell>
          <cell r="I308">
            <v>6500</v>
          </cell>
          <cell r="J308">
            <v>5</v>
          </cell>
          <cell r="K308">
            <v>0</v>
          </cell>
          <cell r="L308">
            <v>0</v>
          </cell>
          <cell r="M308" t="str">
            <v>102_2620_2620</v>
          </cell>
          <cell r="N308" t="str">
            <v>0,0</v>
          </cell>
          <cell r="O308">
            <v>0</v>
          </cell>
          <cell r="P308" t="str">
            <v>10000_1002_65000,30000_30001_1,30000_30002_1,30000_30003_1</v>
          </cell>
          <cell r="Q308" t="str">
            <v>equipment/2317.png</v>
          </cell>
        </row>
        <row r="309">
          <cell r="A309" t="str">
            <v>10653061</v>
          </cell>
          <cell r="B309">
            <v>0</v>
          </cell>
          <cell r="C309" t="str">
            <v>法术指南</v>
          </cell>
          <cell r="D309" t="str">
            <v>副手武器</v>
          </cell>
          <cell r="E309">
            <v>6</v>
          </cell>
          <cell r="F309">
            <v>1</v>
          </cell>
          <cell r="G309">
            <v>65</v>
          </cell>
          <cell r="H309" t="str">
            <v>3,1003</v>
          </cell>
          <cell r="I309">
            <v>6800</v>
          </cell>
          <cell r="J309">
            <v>5</v>
          </cell>
          <cell r="K309">
            <v>0</v>
          </cell>
          <cell r="L309">
            <v>0</v>
          </cell>
          <cell r="M309" t="str">
            <v>102_2988_2988</v>
          </cell>
          <cell r="N309" t="str">
            <v>0,0</v>
          </cell>
          <cell r="O309">
            <v>0</v>
          </cell>
          <cell r="P309" t="str">
            <v>10000_1002_65000,30000_30001_1,30000_30002_1,30000_30003_1</v>
          </cell>
          <cell r="Q309" t="str">
            <v>equipment/2301.png</v>
          </cell>
        </row>
        <row r="310">
          <cell r="A310" t="str">
            <v>10650040</v>
          </cell>
          <cell r="B310">
            <v>1</v>
          </cell>
          <cell r="C310" t="str">
            <v>末世胸铠</v>
          </cell>
          <cell r="D310" t="str">
            <v>胸甲</v>
          </cell>
          <cell r="E310">
            <v>4</v>
          </cell>
          <cell r="F310">
            <v>1</v>
          </cell>
          <cell r="G310">
            <v>65</v>
          </cell>
          <cell r="H310">
            <v>0</v>
          </cell>
          <cell r="I310">
            <v>6500</v>
          </cell>
          <cell r="J310">
            <v>5</v>
          </cell>
          <cell r="K310">
            <v>0</v>
          </cell>
          <cell r="L310">
            <v>0</v>
          </cell>
          <cell r="M310" t="str">
            <v>105_1628_1628</v>
          </cell>
          <cell r="N310" t="str">
            <v>0,0</v>
          </cell>
          <cell r="O310">
            <v>0</v>
          </cell>
          <cell r="P310" t="str">
            <v>10000_1002_65000,30000_30001_1,30000_30002_1,30000_30003_1</v>
          </cell>
          <cell r="Q310" t="str">
            <v>equipment/5017.png</v>
          </cell>
        </row>
        <row r="311">
          <cell r="A311" t="str">
            <v>10650041</v>
          </cell>
          <cell r="B311">
            <v>0</v>
          </cell>
          <cell r="C311" t="str">
            <v>新兵外套</v>
          </cell>
          <cell r="D311" t="str">
            <v>胸甲</v>
          </cell>
          <cell r="E311">
            <v>4</v>
          </cell>
          <cell r="F311">
            <v>1</v>
          </cell>
          <cell r="G311">
            <v>65</v>
          </cell>
          <cell r="H311">
            <v>0</v>
          </cell>
          <cell r="I311">
            <v>6800</v>
          </cell>
          <cell r="J311">
            <v>5</v>
          </cell>
          <cell r="K311">
            <v>0</v>
          </cell>
          <cell r="L311">
            <v>0</v>
          </cell>
          <cell r="M311" t="str">
            <v>105_1628_1628</v>
          </cell>
          <cell r="N311" t="str">
            <v>0,0</v>
          </cell>
          <cell r="O311">
            <v>0</v>
          </cell>
          <cell r="P311" t="str">
            <v>10000_1002_65000,30000_30001_1,30000_30002_1,30000_30003_1</v>
          </cell>
          <cell r="Q311" t="str">
            <v>equipment/5001.png</v>
          </cell>
        </row>
        <row r="312">
          <cell r="A312" t="str">
            <v>10650070</v>
          </cell>
          <cell r="B312">
            <v>1</v>
          </cell>
          <cell r="C312" t="str">
            <v>止战腿甲</v>
          </cell>
          <cell r="D312" t="str">
            <v>护腿</v>
          </cell>
          <cell r="E312">
            <v>7</v>
          </cell>
          <cell r="F312">
            <v>1</v>
          </cell>
          <cell r="G312">
            <v>65</v>
          </cell>
          <cell r="H312">
            <v>0</v>
          </cell>
          <cell r="I312">
            <v>6500</v>
          </cell>
          <cell r="J312">
            <v>5</v>
          </cell>
          <cell r="K312">
            <v>0</v>
          </cell>
          <cell r="L312">
            <v>0</v>
          </cell>
          <cell r="M312" t="str">
            <v>105_1627_1627</v>
          </cell>
          <cell r="N312" t="str">
            <v>0,0</v>
          </cell>
          <cell r="O312">
            <v>0</v>
          </cell>
          <cell r="P312" t="str">
            <v>10000_1002_65000,30000_30001_1,30000_30002_1,30000_30003_1</v>
          </cell>
          <cell r="Q312" t="str">
            <v>equipment/7017.png</v>
          </cell>
        </row>
        <row r="313">
          <cell r="A313" t="str">
            <v>10650071</v>
          </cell>
          <cell r="B313">
            <v>0</v>
          </cell>
          <cell r="C313" t="str">
            <v>学徒短裤</v>
          </cell>
          <cell r="D313" t="str">
            <v>护腿</v>
          </cell>
          <cell r="E313">
            <v>7</v>
          </cell>
          <cell r="F313">
            <v>1</v>
          </cell>
          <cell r="G313">
            <v>65</v>
          </cell>
          <cell r="H313">
            <v>0</v>
          </cell>
          <cell r="I313">
            <v>6800</v>
          </cell>
          <cell r="J313">
            <v>5</v>
          </cell>
          <cell r="K313">
            <v>0</v>
          </cell>
          <cell r="L313">
            <v>0</v>
          </cell>
          <cell r="M313" t="str">
            <v>105_1627_1627</v>
          </cell>
          <cell r="N313" t="str">
            <v>0,0</v>
          </cell>
          <cell r="O313">
            <v>0</v>
          </cell>
          <cell r="P313" t="str">
            <v>10000_1002_65000,30000_30001_1,30000_30002_1,30000_30003_1</v>
          </cell>
          <cell r="Q313" t="str">
            <v>equipment/7001.png</v>
          </cell>
        </row>
        <row r="314">
          <cell r="A314" t="str">
            <v>10700010</v>
          </cell>
          <cell r="B314">
            <v>1</v>
          </cell>
          <cell r="C314" t="str">
            <v>破碎之冠</v>
          </cell>
          <cell r="D314" t="str">
            <v>头盔</v>
          </cell>
          <cell r="E314">
            <v>1</v>
          </cell>
          <cell r="F314">
            <v>1</v>
          </cell>
          <cell r="G314">
            <v>70</v>
          </cell>
          <cell r="H314">
            <v>0</v>
          </cell>
          <cell r="I314">
            <v>7000</v>
          </cell>
          <cell r="J314">
            <v>5</v>
          </cell>
          <cell r="K314">
            <v>0</v>
          </cell>
          <cell r="L314">
            <v>0</v>
          </cell>
          <cell r="M314" t="str">
            <v>106_2256_2256</v>
          </cell>
          <cell r="N314" t="str">
            <v>0,0</v>
          </cell>
          <cell r="O314">
            <v>0</v>
          </cell>
          <cell r="P314" t="str">
            <v>10000_1002_70000,30000_30001_1,30000_30002_1,30000_30003_1</v>
          </cell>
          <cell r="Q314" t="str">
            <v>equipment/3014.png</v>
          </cell>
        </row>
        <row r="315">
          <cell r="A315" t="str">
            <v>10700020</v>
          </cell>
          <cell r="B315">
            <v>1</v>
          </cell>
          <cell r="C315" t="str">
            <v>灵谕之戒</v>
          </cell>
          <cell r="D315" t="str">
            <v>戒指</v>
          </cell>
          <cell r="E315">
            <v>2</v>
          </cell>
          <cell r="F315">
            <v>1</v>
          </cell>
          <cell r="G315">
            <v>70</v>
          </cell>
          <cell r="H315">
            <v>0</v>
          </cell>
          <cell r="I315">
            <v>7000</v>
          </cell>
          <cell r="J315">
            <v>5</v>
          </cell>
          <cell r="K315">
            <v>0</v>
          </cell>
          <cell r="L315">
            <v>0</v>
          </cell>
          <cell r="M315" t="str">
            <v>102_1620_1620</v>
          </cell>
          <cell r="N315" t="str">
            <v>0,0</v>
          </cell>
          <cell r="O315">
            <v>0</v>
          </cell>
          <cell r="P315" t="str">
            <v>10000_1002_70000,30000_30001_1,30000_30002_1,30000_30003_1</v>
          </cell>
          <cell r="Q315" t="str">
            <v>equipment/14012.png</v>
          </cell>
        </row>
        <row r="316">
          <cell r="A316" t="str">
            <v>10700030</v>
          </cell>
          <cell r="B316">
            <v>1</v>
          </cell>
          <cell r="C316" t="str">
            <v>怒涛腰带</v>
          </cell>
          <cell r="D316" t="str">
            <v>腰带</v>
          </cell>
          <cell r="E316">
            <v>3</v>
          </cell>
          <cell r="F316">
            <v>1</v>
          </cell>
          <cell r="G316">
            <v>70</v>
          </cell>
          <cell r="H316">
            <v>0</v>
          </cell>
          <cell r="I316">
            <v>7000</v>
          </cell>
          <cell r="J316">
            <v>5</v>
          </cell>
          <cell r="K316">
            <v>0</v>
          </cell>
          <cell r="L316">
            <v>0</v>
          </cell>
          <cell r="M316" t="str">
            <v>101_19200_19200</v>
          </cell>
          <cell r="N316" t="str">
            <v>0,0</v>
          </cell>
          <cell r="O316">
            <v>0</v>
          </cell>
          <cell r="P316" t="str">
            <v>10000_1002_70000,30000_30001_1,30000_30002_1,30000_30003_1</v>
          </cell>
          <cell r="Q316" t="str">
            <v>equipment/6013.png</v>
          </cell>
        </row>
        <row r="317">
          <cell r="A317" t="str">
            <v>10700080</v>
          </cell>
          <cell r="B317">
            <v>1</v>
          </cell>
          <cell r="C317" t="str">
            <v>无影轻靴</v>
          </cell>
          <cell r="D317" t="str">
            <v>鞋子</v>
          </cell>
          <cell r="E317">
            <v>8</v>
          </cell>
          <cell r="F317">
            <v>1</v>
          </cell>
          <cell r="G317">
            <v>70</v>
          </cell>
          <cell r="H317">
            <v>0</v>
          </cell>
          <cell r="I317">
            <v>7000</v>
          </cell>
          <cell r="J317">
            <v>5</v>
          </cell>
          <cell r="K317">
            <v>0</v>
          </cell>
          <cell r="L317">
            <v>0</v>
          </cell>
          <cell r="M317" t="str">
            <v>110_442_442</v>
          </cell>
          <cell r="N317" t="str">
            <v>0,0</v>
          </cell>
          <cell r="O317">
            <v>0</v>
          </cell>
          <cell r="P317" t="str">
            <v>10000_1002_70000,30000_30001_1,30000_30002_1,30000_30003_1</v>
          </cell>
          <cell r="Q317" t="str">
            <v>equipment/8012.png</v>
          </cell>
        </row>
        <row r="318">
          <cell r="A318" t="str">
            <v>10700090</v>
          </cell>
          <cell r="B318">
            <v>1</v>
          </cell>
          <cell r="C318" t="str">
            <v>裂隙之手</v>
          </cell>
          <cell r="D318" t="str">
            <v>手套</v>
          </cell>
          <cell r="E318">
            <v>9</v>
          </cell>
          <cell r="F318">
            <v>1</v>
          </cell>
          <cell r="G318">
            <v>70</v>
          </cell>
          <cell r="H318">
            <v>0</v>
          </cell>
          <cell r="I318">
            <v>7000</v>
          </cell>
          <cell r="J318">
            <v>5</v>
          </cell>
          <cell r="K318">
            <v>0</v>
          </cell>
          <cell r="L318">
            <v>0</v>
          </cell>
          <cell r="M318" t="str">
            <v>108_4189_4189</v>
          </cell>
          <cell r="N318" t="str">
            <v>0,0</v>
          </cell>
          <cell r="O318">
            <v>0</v>
          </cell>
          <cell r="P318" t="str">
            <v>10000_1002_70000,30000_30001_1,30000_30002_1,30000_30003_1</v>
          </cell>
          <cell r="Q318" t="str">
            <v>equipment/10013.png</v>
          </cell>
        </row>
        <row r="319">
          <cell r="A319" t="str">
            <v>10700100</v>
          </cell>
          <cell r="B319">
            <v>1</v>
          </cell>
          <cell r="C319" t="str">
            <v>岁月永恒护符</v>
          </cell>
          <cell r="D319" t="str">
            <v>项链</v>
          </cell>
          <cell r="E319">
            <v>10</v>
          </cell>
          <cell r="F319">
            <v>1</v>
          </cell>
          <cell r="G319">
            <v>70</v>
          </cell>
          <cell r="H319">
            <v>0</v>
          </cell>
          <cell r="I319">
            <v>7000</v>
          </cell>
          <cell r="J319">
            <v>5</v>
          </cell>
          <cell r="K319">
            <v>0</v>
          </cell>
          <cell r="L319">
            <v>0</v>
          </cell>
          <cell r="M319" t="str">
            <v>107_2256_2256</v>
          </cell>
          <cell r="N319" t="str">
            <v>0,0</v>
          </cell>
          <cell r="O319">
            <v>0</v>
          </cell>
          <cell r="P319" t="str">
            <v>10000_1002_70000,30000_30001_1,30000_30002_1,30000_30003_1</v>
          </cell>
          <cell r="Q319" t="str">
            <v>equipment/12014.png</v>
          </cell>
        </row>
        <row r="320">
          <cell r="A320" t="str">
            <v>10701050</v>
          </cell>
          <cell r="B320">
            <v>1</v>
          </cell>
          <cell r="C320" t="str">
            <v>命运</v>
          </cell>
          <cell r="D320" t="str">
            <v>主手武器</v>
          </cell>
          <cell r="E320">
            <v>5</v>
          </cell>
          <cell r="F320">
            <v>1</v>
          </cell>
          <cell r="G320">
            <v>70</v>
          </cell>
          <cell r="H320" t="str">
            <v>1,1001</v>
          </cell>
          <cell r="I320">
            <v>7000</v>
          </cell>
          <cell r="J320">
            <v>5</v>
          </cell>
          <cell r="K320">
            <v>0</v>
          </cell>
          <cell r="L320">
            <v>0</v>
          </cell>
          <cell r="M320" t="str">
            <v>103_3269_3269,104_6538_6538</v>
          </cell>
          <cell r="N320" t="str">
            <v>0,0</v>
          </cell>
          <cell r="O320">
            <v>0</v>
          </cell>
          <cell r="P320" t="str">
            <v>10000_1002_70000,30000_30001_1,30000_30002_1,30000_30003_1</v>
          </cell>
          <cell r="Q320" t="str">
            <v>equipment/1124.png</v>
          </cell>
        </row>
        <row r="321">
          <cell r="A321" t="str">
            <v>10701051</v>
          </cell>
          <cell r="B321">
            <v>0</v>
          </cell>
          <cell r="C321" t="str">
            <v>灰烬使者</v>
          </cell>
          <cell r="D321" t="str">
            <v>主手武器</v>
          </cell>
          <cell r="E321">
            <v>5</v>
          </cell>
          <cell r="F321">
            <v>1</v>
          </cell>
          <cell r="G321">
            <v>70</v>
          </cell>
          <cell r="H321" t="str">
            <v>1,1001</v>
          </cell>
          <cell r="I321">
            <v>7300</v>
          </cell>
          <cell r="J321">
            <v>5</v>
          </cell>
          <cell r="K321">
            <v>0</v>
          </cell>
          <cell r="L321">
            <v>0</v>
          </cell>
          <cell r="M321" t="str">
            <v>103_3269_3269,104_6538_6538</v>
          </cell>
          <cell r="N321" t="str">
            <v>0,0</v>
          </cell>
          <cell r="O321">
            <v>0</v>
          </cell>
          <cell r="P321" t="str">
            <v>10000_1002_70000,30000_30001_1,30000_30002_1,30000_30003_1</v>
          </cell>
          <cell r="Q321" t="str">
            <v>equipment/1101.png</v>
          </cell>
        </row>
        <row r="322">
          <cell r="A322" t="str">
            <v>10701060</v>
          </cell>
          <cell r="B322">
            <v>1</v>
          </cell>
          <cell r="C322" t="str">
            <v>永恒之盾</v>
          </cell>
          <cell r="D322" t="str">
            <v>副手武器</v>
          </cell>
          <cell r="E322">
            <v>6</v>
          </cell>
          <cell r="F322">
            <v>1</v>
          </cell>
          <cell r="G322">
            <v>70</v>
          </cell>
          <cell r="H322" t="str">
            <v>1,1001</v>
          </cell>
          <cell r="I322">
            <v>7000</v>
          </cell>
          <cell r="J322">
            <v>5</v>
          </cell>
          <cell r="K322">
            <v>0</v>
          </cell>
          <cell r="L322">
            <v>0</v>
          </cell>
          <cell r="M322" t="str">
            <v>105_3522_3522</v>
          </cell>
          <cell r="N322" t="str">
            <v>0,0</v>
          </cell>
          <cell r="O322">
            <v>0</v>
          </cell>
          <cell r="P322" t="str">
            <v>10000_1002_70000,30000_30001_1,30000_30002_1,30000_30003_1</v>
          </cell>
          <cell r="Q322" t="str">
            <v>equipment/2118.png</v>
          </cell>
        </row>
        <row r="323">
          <cell r="A323" t="str">
            <v>10701061</v>
          </cell>
          <cell r="B323">
            <v>0</v>
          </cell>
          <cell r="C323" t="str">
            <v>相位壁垒</v>
          </cell>
          <cell r="D323" t="str">
            <v>副手武器</v>
          </cell>
          <cell r="E323">
            <v>6</v>
          </cell>
          <cell r="F323">
            <v>1</v>
          </cell>
          <cell r="G323">
            <v>70</v>
          </cell>
          <cell r="H323" t="str">
            <v>1,1001</v>
          </cell>
          <cell r="I323">
            <v>7300</v>
          </cell>
          <cell r="J323">
            <v>5</v>
          </cell>
          <cell r="K323">
            <v>0</v>
          </cell>
          <cell r="L323">
            <v>0</v>
          </cell>
          <cell r="M323" t="str">
            <v>105_3522_3522</v>
          </cell>
          <cell r="N323" t="str">
            <v>0,0</v>
          </cell>
          <cell r="O323">
            <v>0</v>
          </cell>
          <cell r="P323" t="str">
            <v>10000_1002_70000,30000_30001_1,30000_30002_1,30000_30003_1</v>
          </cell>
          <cell r="Q323" t="str">
            <v>equipment/2101.png</v>
          </cell>
        </row>
        <row r="324">
          <cell r="A324" t="str">
            <v>10702050</v>
          </cell>
          <cell r="B324">
            <v>1</v>
          </cell>
          <cell r="C324" t="str">
            <v>日怒凰弓</v>
          </cell>
          <cell r="D324" t="str">
            <v>主手武器</v>
          </cell>
          <cell r="E324">
            <v>5</v>
          </cell>
          <cell r="F324">
            <v>1</v>
          </cell>
          <cell r="G324">
            <v>70</v>
          </cell>
          <cell r="H324" t="str">
            <v>2,1002</v>
          </cell>
          <cell r="I324">
            <v>7000</v>
          </cell>
          <cell r="J324">
            <v>5</v>
          </cell>
          <cell r="K324">
            <v>0</v>
          </cell>
          <cell r="L324">
            <v>0</v>
          </cell>
          <cell r="M324" t="str">
            <v>103_3269_3269,104_6538_6538</v>
          </cell>
          <cell r="N324" t="str">
            <v>0,0</v>
          </cell>
          <cell r="O324">
            <v>0</v>
          </cell>
          <cell r="P324" t="str">
            <v>10000_1002_70000,30000_30001_1,30000_30002_1,30000_30003_1</v>
          </cell>
          <cell r="Q324" t="str">
            <v>equipment/1222.png</v>
          </cell>
        </row>
        <row r="325">
          <cell r="A325" t="str">
            <v>10702051</v>
          </cell>
          <cell r="B325">
            <v>0</v>
          </cell>
          <cell r="C325" t="str">
            <v>群星之怒</v>
          </cell>
          <cell r="D325" t="str">
            <v>主手武器</v>
          </cell>
          <cell r="E325">
            <v>5</v>
          </cell>
          <cell r="F325">
            <v>1</v>
          </cell>
          <cell r="G325">
            <v>70</v>
          </cell>
          <cell r="H325" t="str">
            <v>2,1002</v>
          </cell>
          <cell r="I325">
            <v>7300</v>
          </cell>
          <cell r="J325">
            <v>5</v>
          </cell>
          <cell r="K325">
            <v>0</v>
          </cell>
          <cell r="L325">
            <v>0</v>
          </cell>
          <cell r="M325" t="str">
            <v>103_3269_3269,104_6538_6538</v>
          </cell>
          <cell r="N325" t="str">
            <v>0,0</v>
          </cell>
          <cell r="O325">
            <v>0</v>
          </cell>
          <cell r="P325" t="str">
            <v>10000_1002_70000,30000_30001_1,30000_30002_1,30000_30003_1</v>
          </cell>
          <cell r="Q325" t="str">
            <v>equipment/1201.png</v>
          </cell>
        </row>
        <row r="326">
          <cell r="A326" t="str">
            <v>10702060</v>
          </cell>
          <cell r="B326">
            <v>1</v>
          </cell>
          <cell r="C326" t="str">
            <v>逐日之矢</v>
          </cell>
          <cell r="D326" t="str">
            <v>副手武器</v>
          </cell>
          <cell r="E326">
            <v>6</v>
          </cell>
          <cell r="F326">
            <v>1</v>
          </cell>
          <cell r="G326">
            <v>70</v>
          </cell>
          <cell r="H326" t="str">
            <v>2,1002</v>
          </cell>
          <cell r="I326">
            <v>7000</v>
          </cell>
          <cell r="J326">
            <v>5</v>
          </cell>
          <cell r="K326">
            <v>0</v>
          </cell>
          <cell r="L326">
            <v>0</v>
          </cell>
          <cell r="M326" t="str">
            <v>108_3522_3522</v>
          </cell>
          <cell r="N326" t="str">
            <v>0,0</v>
          </cell>
          <cell r="O326">
            <v>0</v>
          </cell>
          <cell r="P326" t="str">
            <v>10000_1002_70000,30000_30001_1,30000_30002_1,30000_30003_1</v>
          </cell>
          <cell r="Q326" t="str">
            <v>equipment/2218.png</v>
          </cell>
        </row>
        <row r="327">
          <cell r="A327" t="str">
            <v>10702061</v>
          </cell>
          <cell r="B327">
            <v>0</v>
          </cell>
          <cell r="C327" t="str">
            <v>箭筒</v>
          </cell>
          <cell r="D327" t="str">
            <v>副手武器</v>
          </cell>
          <cell r="E327">
            <v>6</v>
          </cell>
          <cell r="F327">
            <v>1</v>
          </cell>
          <cell r="G327">
            <v>70</v>
          </cell>
          <cell r="H327" t="str">
            <v>2,1002</v>
          </cell>
          <cell r="I327">
            <v>7300</v>
          </cell>
          <cell r="J327">
            <v>5</v>
          </cell>
          <cell r="K327">
            <v>0</v>
          </cell>
          <cell r="L327">
            <v>0</v>
          </cell>
          <cell r="M327" t="str">
            <v>108_3522_3522</v>
          </cell>
          <cell r="N327" t="str">
            <v>0,0</v>
          </cell>
          <cell r="O327">
            <v>0</v>
          </cell>
          <cell r="P327" t="str">
            <v>10000_1002_70000,30000_30001_1,30000_30002_1,30000_30003_1</v>
          </cell>
          <cell r="Q327" t="str">
            <v>equipment/2201.png</v>
          </cell>
        </row>
        <row r="328">
          <cell r="A328" t="str">
            <v>10703050</v>
          </cell>
          <cell r="B328">
            <v>1</v>
          </cell>
          <cell r="C328" t="str">
            <v>瓦解法杖</v>
          </cell>
          <cell r="D328" t="str">
            <v>主手武器</v>
          </cell>
          <cell r="E328">
            <v>5</v>
          </cell>
          <cell r="F328">
            <v>1</v>
          </cell>
          <cell r="G328">
            <v>70</v>
          </cell>
          <cell r="H328" t="str">
            <v>3,1003</v>
          </cell>
          <cell r="I328">
            <v>7000</v>
          </cell>
          <cell r="J328">
            <v>5</v>
          </cell>
          <cell r="K328">
            <v>0</v>
          </cell>
          <cell r="L328">
            <v>0</v>
          </cell>
          <cell r="M328" t="str">
            <v>103_3269_3269,104_6538_6538</v>
          </cell>
          <cell r="N328" t="str">
            <v>0,0</v>
          </cell>
          <cell r="O328">
            <v>0</v>
          </cell>
          <cell r="P328" t="str">
            <v>10000_1002_70000,30000_30001_1,30000_30002_1,30000_30003_1</v>
          </cell>
          <cell r="Q328" t="str">
            <v>equipment/1324.png</v>
          </cell>
        </row>
        <row r="329">
          <cell r="A329" t="str">
            <v>10703051</v>
          </cell>
          <cell r="B329">
            <v>0</v>
          </cell>
          <cell r="C329" t="str">
            <v>守护者之杖</v>
          </cell>
          <cell r="D329" t="str">
            <v>主手武器</v>
          </cell>
          <cell r="E329">
            <v>5</v>
          </cell>
          <cell r="F329">
            <v>1</v>
          </cell>
          <cell r="G329">
            <v>70</v>
          </cell>
          <cell r="H329" t="str">
            <v>3,1003</v>
          </cell>
          <cell r="I329">
            <v>7300</v>
          </cell>
          <cell r="J329">
            <v>5</v>
          </cell>
          <cell r="K329">
            <v>0</v>
          </cell>
          <cell r="L329">
            <v>0</v>
          </cell>
          <cell r="M329" t="str">
            <v>103_3269_3269,104_6538_6538</v>
          </cell>
          <cell r="N329" t="str">
            <v>0,0</v>
          </cell>
          <cell r="O329">
            <v>0</v>
          </cell>
          <cell r="P329" t="str">
            <v>10000_1002_70000,30000_30001_1,30000_30002_1,30000_30003_1</v>
          </cell>
          <cell r="Q329" t="str">
            <v>equipment/1301.png</v>
          </cell>
        </row>
        <row r="330">
          <cell r="A330" t="str">
            <v>10703060</v>
          </cell>
          <cell r="B330">
            <v>1</v>
          </cell>
          <cell r="C330" t="str">
            <v>虚空魔典</v>
          </cell>
          <cell r="D330" t="str">
            <v>副手武器</v>
          </cell>
          <cell r="E330">
            <v>6</v>
          </cell>
          <cell r="F330">
            <v>1</v>
          </cell>
          <cell r="G330">
            <v>70</v>
          </cell>
          <cell r="H330" t="str">
            <v>3,1003</v>
          </cell>
          <cell r="I330">
            <v>7000</v>
          </cell>
          <cell r="J330">
            <v>5</v>
          </cell>
          <cell r="K330">
            <v>0</v>
          </cell>
          <cell r="L330">
            <v>0</v>
          </cell>
          <cell r="M330" t="str">
            <v>102_3522_3522</v>
          </cell>
          <cell r="N330" t="str">
            <v>0,0</v>
          </cell>
          <cell r="O330">
            <v>0</v>
          </cell>
          <cell r="P330" t="str">
            <v>10000_1002_70000,30000_30001_1,30000_30002_1,30000_30003_1</v>
          </cell>
          <cell r="Q330" t="str">
            <v>equipment/2318.png</v>
          </cell>
        </row>
        <row r="331">
          <cell r="A331" t="str">
            <v>10703061</v>
          </cell>
          <cell r="B331">
            <v>0</v>
          </cell>
          <cell r="C331" t="str">
            <v>星界之书</v>
          </cell>
          <cell r="D331" t="str">
            <v>副手武器</v>
          </cell>
          <cell r="E331">
            <v>6</v>
          </cell>
          <cell r="F331">
            <v>1</v>
          </cell>
          <cell r="G331">
            <v>70</v>
          </cell>
          <cell r="H331" t="str">
            <v>3,1003</v>
          </cell>
          <cell r="I331">
            <v>7300</v>
          </cell>
          <cell r="J331">
            <v>5</v>
          </cell>
          <cell r="K331">
            <v>0</v>
          </cell>
          <cell r="L331">
            <v>0</v>
          </cell>
          <cell r="M331" t="str">
            <v>102_3080_3080</v>
          </cell>
          <cell r="N331" t="str">
            <v>0,0</v>
          </cell>
          <cell r="O331">
            <v>0</v>
          </cell>
          <cell r="P331" t="str">
            <v>10000_1002_70000,30000_30001_1,30000_30002_1,30000_30003_1</v>
          </cell>
          <cell r="Q331" t="str">
            <v>equipment/2301.png</v>
          </cell>
        </row>
        <row r="332">
          <cell r="A332" t="str">
            <v>10700040</v>
          </cell>
          <cell r="B332">
            <v>1</v>
          </cell>
          <cell r="C332" t="str">
            <v>光铸胸甲</v>
          </cell>
          <cell r="D332" t="str">
            <v>胸甲</v>
          </cell>
          <cell r="E332">
            <v>4</v>
          </cell>
          <cell r="F332">
            <v>1</v>
          </cell>
          <cell r="G332">
            <v>70</v>
          </cell>
          <cell r="H332">
            <v>0</v>
          </cell>
          <cell r="I332">
            <v>7000</v>
          </cell>
          <cell r="J332">
            <v>5</v>
          </cell>
          <cell r="K332">
            <v>0</v>
          </cell>
          <cell r="L332">
            <v>0</v>
          </cell>
          <cell r="M332" t="str">
            <v>105_1844_1844</v>
          </cell>
          <cell r="N332" t="str">
            <v>0,0</v>
          </cell>
          <cell r="O332">
            <v>0</v>
          </cell>
          <cell r="P332" t="str">
            <v>10000_1002_70000,30000_30001_1,30000_30002_1,30000_30003_1</v>
          </cell>
          <cell r="Q332" t="str">
            <v>equipment/5018.png</v>
          </cell>
        </row>
        <row r="333">
          <cell r="A333" t="str">
            <v>10700041</v>
          </cell>
          <cell r="B333">
            <v>0</v>
          </cell>
          <cell r="C333" t="str">
            <v>碎界之铠</v>
          </cell>
          <cell r="D333" t="str">
            <v>胸甲</v>
          </cell>
          <cell r="E333">
            <v>4</v>
          </cell>
          <cell r="F333">
            <v>1</v>
          </cell>
          <cell r="G333">
            <v>70</v>
          </cell>
          <cell r="H333">
            <v>0</v>
          </cell>
          <cell r="I333">
            <v>7300</v>
          </cell>
          <cell r="J333">
            <v>5</v>
          </cell>
          <cell r="K333">
            <v>0</v>
          </cell>
          <cell r="L333">
            <v>0</v>
          </cell>
          <cell r="M333" t="str">
            <v>105_0_0</v>
          </cell>
          <cell r="N333" t="str">
            <v>0,0</v>
          </cell>
          <cell r="O333">
            <v>0</v>
          </cell>
          <cell r="P333" t="str">
            <v>10000_1002_70000,30000_30001_1,30000_30002_1,30000_30003_1</v>
          </cell>
          <cell r="Q333" t="str">
            <v>equipment/5001.png</v>
          </cell>
        </row>
        <row r="334">
          <cell r="A334" t="str">
            <v>10700070</v>
          </cell>
          <cell r="B334">
            <v>1</v>
          </cell>
          <cell r="C334" t="str">
            <v>虚灵护腿</v>
          </cell>
          <cell r="D334" t="str">
            <v>护腿</v>
          </cell>
          <cell r="E334">
            <v>7</v>
          </cell>
          <cell r="F334">
            <v>1</v>
          </cell>
          <cell r="G334">
            <v>70</v>
          </cell>
          <cell r="H334">
            <v>0</v>
          </cell>
          <cell r="I334">
            <v>7000</v>
          </cell>
          <cell r="J334">
            <v>5</v>
          </cell>
          <cell r="K334">
            <v>0</v>
          </cell>
          <cell r="L334">
            <v>0</v>
          </cell>
          <cell r="M334" t="str">
            <v>105_1844_1844</v>
          </cell>
          <cell r="N334" t="str">
            <v>0,0</v>
          </cell>
          <cell r="O334">
            <v>0</v>
          </cell>
          <cell r="P334" t="str">
            <v>10000_1002_70000,30000_30001_1,30000_30002_1,30000_30003_1</v>
          </cell>
          <cell r="Q334" t="str">
            <v>equipment/7018.png</v>
          </cell>
        </row>
        <row r="335">
          <cell r="A335" t="str">
            <v>10700071</v>
          </cell>
          <cell r="B335">
            <v>0</v>
          </cell>
          <cell r="C335" t="str">
            <v>不朽护腿</v>
          </cell>
          <cell r="D335" t="str">
            <v>护腿</v>
          </cell>
          <cell r="E335">
            <v>7</v>
          </cell>
          <cell r="F335">
            <v>1</v>
          </cell>
          <cell r="G335">
            <v>70</v>
          </cell>
          <cell r="H335">
            <v>0</v>
          </cell>
          <cell r="I335">
            <v>7300</v>
          </cell>
          <cell r="J335">
            <v>5</v>
          </cell>
          <cell r="K335">
            <v>0</v>
          </cell>
          <cell r="L335">
            <v>0</v>
          </cell>
          <cell r="M335" t="str">
            <v>105_0_0</v>
          </cell>
          <cell r="N335" t="str">
            <v>0,0</v>
          </cell>
          <cell r="O335">
            <v>0</v>
          </cell>
          <cell r="P335" t="str">
            <v>10000_1002_70000,30000_30001_1,30000_30002_1,30000_30003_1</v>
          </cell>
          <cell r="Q335" t="str">
            <v>equipment/7001.png</v>
          </cell>
        </row>
        <row r="336">
          <cell r="A336">
            <v>10750010</v>
          </cell>
          <cell r="B336">
            <v>1</v>
          </cell>
          <cell r="C336" t="str">
            <v>凛冬头盔</v>
          </cell>
          <cell r="D336" t="str">
            <v>头盔</v>
          </cell>
          <cell r="E336">
            <v>1</v>
          </cell>
          <cell r="F336">
            <v>1</v>
          </cell>
          <cell r="G336">
            <v>75</v>
          </cell>
          <cell r="H336">
            <v>0</v>
          </cell>
          <cell r="I336">
            <v>7600</v>
          </cell>
          <cell r="J336">
            <v>5</v>
          </cell>
          <cell r="K336">
            <v>0</v>
          </cell>
          <cell r="L336">
            <v>0</v>
          </cell>
          <cell r="M336" t="str">
            <v>106_2633_2633</v>
          </cell>
          <cell r="N336" t="str">
            <v>0,0</v>
          </cell>
          <cell r="O336">
            <v>0</v>
          </cell>
          <cell r="P336" t="str">
            <v>10000_1002_70000,30000_30001_1,30000_30002_1,30000_30003_1</v>
          </cell>
          <cell r="Q336" t="str">
            <v>equipment/3013.png</v>
          </cell>
        </row>
        <row r="337">
          <cell r="A337">
            <v>10750020</v>
          </cell>
          <cell r="B337">
            <v>1</v>
          </cell>
          <cell r="C337" t="str">
            <v>地脉之环</v>
          </cell>
          <cell r="D337" t="str">
            <v>戒指</v>
          </cell>
          <cell r="E337">
            <v>2</v>
          </cell>
          <cell r="F337">
            <v>1</v>
          </cell>
          <cell r="G337">
            <v>75</v>
          </cell>
          <cell r="H337">
            <v>0</v>
          </cell>
          <cell r="I337">
            <v>7600</v>
          </cell>
          <cell r="J337">
            <v>5</v>
          </cell>
          <cell r="K337">
            <v>0</v>
          </cell>
          <cell r="L337">
            <v>0</v>
          </cell>
          <cell r="M337" t="str">
            <v>102_1760_1760</v>
          </cell>
          <cell r="N337" t="str">
            <v>0,0</v>
          </cell>
          <cell r="O337">
            <v>0</v>
          </cell>
          <cell r="P337" t="str">
            <v>10000_1002_70000,30000_30001_1,30000_30002_1,30000_30003_1</v>
          </cell>
          <cell r="Q337" t="str">
            <v>equipment/14013.png</v>
          </cell>
        </row>
        <row r="338">
          <cell r="A338">
            <v>10750030</v>
          </cell>
          <cell r="B338">
            <v>1</v>
          </cell>
          <cell r="C338" t="str">
            <v>缚誓护腰</v>
          </cell>
          <cell r="D338" t="str">
            <v>腰带</v>
          </cell>
          <cell r="E338">
            <v>3</v>
          </cell>
          <cell r="F338">
            <v>1</v>
          </cell>
          <cell r="G338">
            <v>75</v>
          </cell>
          <cell r="H338">
            <v>0</v>
          </cell>
          <cell r="I338">
            <v>7600</v>
          </cell>
          <cell r="J338">
            <v>5</v>
          </cell>
          <cell r="K338">
            <v>0</v>
          </cell>
          <cell r="L338">
            <v>0</v>
          </cell>
          <cell r="M338" t="str">
            <v>101_21600_21600</v>
          </cell>
          <cell r="N338" t="str">
            <v>0,0</v>
          </cell>
          <cell r="O338">
            <v>0</v>
          </cell>
          <cell r="P338" t="str">
            <v>10000_1002_70000,30000_30001_1,30000_30002_1,30000_30003_1</v>
          </cell>
          <cell r="Q338" t="str">
            <v>equipment/6014.png</v>
          </cell>
        </row>
        <row r="339">
          <cell r="A339">
            <v>10750080</v>
          </cell>
          <cell r="B339">
            <v>1</v>
          </cell>
          <cell r="C339" t="str">
            <v>踏冰长靴</v>
          </cell>
          <cell r="D339" t="str">
            <v>鞋子</v>
          </cell>
          <cell r="E339">
            <v>8</v>
          </cell>
          <cell r="F339">
            <v>1</v>
          </cell>
          <cell r="G339">
            <v>75</v>
          </cell>
          <cell r="H339">
            <v>0</v>
          </cell>
          <cell r="I339">
            <v>7600</v>
          </cell>
          <cell r="J339">
            <v>5</v>
          </cell>
          <cell r="K339">
            <v>0</v>
          </cell>
          <cell r="L339">
            <v>0</v>
          </cell>
          <cell r="M339" t="str">
            <v>110_515_515</v>
          </cell>
          <cell r="N339" t="str">
            <v>0,0</v>
          </cell>
          <cell r="O339">
            <v>0</v>
          </cell>
          <cell r="P339" t="str">
            <v>10000_1002_70000,30000_30001_1,30000_30002_1,30000_30003_1</v>
          </cell>
          <cell r="Q339" t="str">
            <v>equipment/8014.png</v>
          </cell>
        </row>
        <row r="340">
          <cell r="A340">
            <v>10750090</v>
          </cell>
          <cell r="B340">
            <v>1</v>
          </cell>
          <cell r="C340" t="str">
            <v>薄霜护手</v>
          </cell>
          <cell r="D340" t="str">
            <v>手套</v>
          </cell>
          <cell r="E340">
            <v>9</v>
          </cell>
          <cell r="F340">
            <v>1</v>
          </cell>
          <cell r="G340">
            <v>75</v>
          </cell>
          <cell r="H340">
            <v>0</v>
          </cell>
          <cell r="I340">
            <v>7600</v>
          </cell>
          <cell r="J340">
            <v>5</v>
          </cell>
          <cell r="K340">
            <v>0</v>
          </cell>
          <cell r="L340">
            <v>0</v>
          </cell>
          <cell r="M340" t="str">
            <v>108_4631_4631</v>
          </cell>
          <cell r="N340" t="str">
            <v>0,0</v>
          </cell>
          <cell r="O340">
            <v>0</v>
          </cell>
          <cell r="P340" t="str">
            <v>10000_1002_70000,30000_30001_1,30000_30002_1,30000_30003_1</v>
          </cell>
          <cell r="Q340" t="str">
            <v>equipment/10012.png</v>
          </cell>
        </row>
        <row r="341">
          <cell r="A341">
            <v>10750100</v>
          </cell>
          <cell r="B341">
            <v>1</v>
          </cell>
          <cell r="C341" t="str">
            <v>极光挂坠</v>
          </cell>
          <cell r="D341" t="str">
            <v>项链</v>
          </cell>
          <cell r="E341">
            <v>10</v>
          </cell>
          <cell r="F341">
            <v>1</v>
          </cell>
          <cell r="G341">
            <v>75</v>
          </cell>
          <cell r="H341">
            <v>0</v>
          </cell>
          <cell r="I341">
            <v>7600</v>
          </cell>
          <cell r="J341">
            <v>5</v>
          </cell>
          <cell r="K341">
            <v>0</v>
          </cell>
          <cell r="L341">
            <v>0</v>
          </cell>
          <cell r="M341" t="str">
            <v>107_2633_2633</v>
          </cell>
          <cell r="N341" t="str">
            <v>0,0</v>
          </cell>
          <cell r="O341">
            <v>0</v>
          </cell>
          <cell r="P341" t="str">
            <v>10000_1002_70000,30000_30001_1,30000_30002_1,30000_30003_1</v>
          </cell>
          <cell r="Q341" t="str">
            <v>equipment/12013.png</v>
          </cell>
        </row>
        <row r="342">
          <cell r="A342">
            <v>10751050</v>
          </cell>
          <cell r="B342">
            <v>1</v>
          </cell>
          <cell r="C342" t="str">
            <v>凌风之刃</v>
          </cell>
          <cell r="D342" t="str">
            <v>主手武器</v>
          </cell>
          <cell r="E342">
            <v>5</v>
          </cell>
          <cell r="F342">
            <v>1</v>
          </cell>
          <cell r="G342">
            <v>75</v>
          </cell>
          <cell r="H342" t="str">
            <v>1,1001</v>
          </cell>
          <cell r="I342">
            <v>7600</v>
          </cell>
          <cell r="J342">
            <v>5</v>
          </cell>
          <cell r="K342">
            <v>0</v>
          </cell>
          <cell r="L342">
            <v>0</v>
          </cell>
          <cell r="M342" t="str">
            <v>103_3811_3811,104_7622_7622</v>
          </cell>
          <cell r="N342" t="str">
            <v>0,0</v>
          </cell>
          <cell r="O342">
            <v>0</v>
          </cell>
          <cell r="P342" t="str">
            <v>10000_1002_70000,30000_30001_1,30000_30002_1,30000_30003_1</v>
          </cell>
          <cell r="Q342" t="str">
            <v>equipment/1126.png</v>
          </cell>
        </row>
        <row r="343">
          <cell r="A343">
            <v>10751051</v>
          </cell>
          <cell r="B343">
            <v>1</v>
          </cell>
          <cell r="C343" t="str">
            <v>鸣醒之剑</v>
          </cell>
          <cell r="D343" t="str">
            <v>主手武器</v>
          </cell>
          <cell r="E343">
            <v>5</v>
          </cell>
          <cell r="F343">
            <v>1</v>
          </cell>
          <cell r="G343">
            <v>75</v>
          </cell>
          <cell r="H343" t="str">
            <v>1,1001</v>
          </cell>
          <cell r="I343">
            <v>7900</v>
          </cell>
          <cell r="J343">
            <v>5</v>
          </cell>
          <cell r="K343">
            <v>0</v>
          </cell>
          <cell r="L343">
            <v>0</v>
          </cell>
          <cell r="M343" t="str">
            <v>103_4019_4019,104_8038_8038</v>
          </cell>
          <cell r="N343" t="str">
            <v>0,0</v>
          </cell>
          <cell r="O343">
            <v>0</v>
          </cell>
          <cell r="P343" t="str">
            <v>10000_1002_70000,30000_30001_1,30000_30002_1,30000_30003_1</v>
          </cell>
          <cell r="Q343" t="str">
            <v>equipment/1127.png</v>
          </cell>
        </row>
        <row r="344">
          <cell r="A344">
            <v>10751060</v>
          </cell>
          <cell r="B344">
            <v>1</v>
          </cell>
          <cell r="C344" t="str">
            <v>凯旋护盾</v>
          </cell>
          <cell r="D344" t="str">
            <v>副手武器</v>
          </cell>
          <cell r="E344">
            <v>6</v>
          </cell>
          <cell r="F344">
            <v>1</v>
          </cell>
          <cell r="G344">
            <v>75</v>
          </cell>
          <cell r="H344" t="str">
            <v>1,1001</v>
          </cell>
          <cell r="I344">
            <v>7600</v>
          </cell>
          <cell r="J344">
            <v>5</v>
          </cell>
          <cell r="K344">
            <v>0</v>
          </cell>
          <cell r="L344">
            <v>0</v>
          </cell>
          <cell r="M344" t="str">
            <v>105_3945_3945</v>
          </cell>
          <cell r="N344" t="str">
            <v>0,0</v>
          </cell>
          <cell r="O344">
            <v>0</v>
          </cell>
          <cell r="P344" t="str">
            <v>10000_1002_70000,30000_30001_1,30000_30002_1,30000_30003_1</v>
          </cell>
          <cell r="Q344" t="str">
            <v>equipment/2121.png</v>
          </cell>
        </row>
        <row r="345">
          <cell r="A345">
            <v>10751061</v>
          </cell>
          <cell r="B345">
            <v>1</v>
          </cell>
          <cell r="C345" t="str">
            <v>集结护盾</v>
          </cell>
          <cell r="D345" t="str">
            <v>副手武器</v>
          </cell>
          <cell r="E345">
            <v>6</v>
          </cell>
          <cell r="F345">
            <v>1</v>
          </cell>
          <cell r="G345">
            <v>75</v>
          </cell>
          <cell r="H345" t="str">
            <v>1,1001</v>
          </cell>
          <cell r="I345">
            <v>7900</v>
          </cell>
          <cell r="J345">
            <v>5</v>
          </cell>
          <cell r="K345">
            <v>0</v>
          </cell>
          <cell r="L345">
            <v>0</v>
          </cell>
          <cell r="M345" t="str">
            <v>105_4082_4082</v>
          </cell>
          <cell r="N345" t="str">
            <v>0,0</v>
          </cell>
          <cell r="O345">
            <v>0</v>
          </cell>
          <cell r="P345" t="str">
            <v>10000_1002_70000,30000_30001_1,30000_30002_1,30000_30003_1</v>
          </cell>
          <cell r="Q345" t="str">
            <v>equipment/2123.png</v>
          </cell>
        </row>
        <row r="346">
          <cell r="A346">
            <v>10752050</v>
          </cell>
          <cell r="B346">
            <v>1</v>
          </cell>
          <cell r="C346" t="str">
            <v>嚎风之息</v>
          </cell>
          <cell r="D346" t="str">
            <v>主手武器</v>
          </cell>
          <cell r="E346">
            <v>5</v>
          </cell>
          <cell r="F346">
            <v>1</v>
          </cell>
          <cell r="G346">
            <v>75</v>
          </cell>
          <cell r="H346" t="str">
            <v>2,1002</v>
          </cell>
          <cell r="I346">
            <v>7600</v>
          </cell>
          <cell r="J346">
            <v>5</v>
          </cell>
          <cell r="K346">
            <v>0</v>
          </cell>
          <cell r="L346">
            <v>0</v>
          </cell>
          <cell r="M346" t="str">
            <v>103_3811_3811,104_7622_7622</v>
          </cell>
          <cell r="N346" t="str">
            <v>0,0</v>
          </cell>
          <cell r="O346">
            <v>0</v>
          </cell>
          <cell r="P346" t="str">
            <v>10000_1002_70000,30000_30001_1,30000_30002_1,30000_30003_1</v>
          </cell>
          <cell r="Q346" t="str">
            <v>equipment/1225.png</v>
          </cell>
        </row>
        <row r="347">
          <cell r="A347">
            <v>10752051</v>
          </cell>
          <cell r="B347">
            <v>1</v>
          </cell>
          <cell r="C347" t="str">
            <v>瞭天长弓</v>
          </cell>
          <cell r="D347" t="str">
            <v>主手武器</v>
          </cell>
          <cell r="E347">
            <v>5</v>
          </cell>
          <cell r="F347">
            <v>1</v>
          </cell>
          <cell r="G347">
            <v>75</v>
          </cell>
          <cell r="H347" t="str">
            <v>2,1002</v>
          </cell>
          <cell r="I347">
            <v>7900</v>
          </cell>
          <cell r="J347">
            <v>5</v>
          </cell>
          <cell r="K347">
            <v>0</v>
          </cell>
          <cell r="L347">
            <v>0</v>
          </cell>
          <cell r="M347" t="str">
            <v>103_4019_4019,104_8038_8038</v>
          </cell>
          <cell r="N347" t="str">
            <v>0,0</v>
          </cell>
          <cell r="O347">
            <v>0</v>
          </cell>
          <cell r="P347" t="str">
            <v>10000_1002_70000,30000_30001_1,30000_30002_1,30000_30003_1</v>
          </cell>
          <cell r="Q347" t="str">
            <v>equipment/1226.png</v>
          </cell>
        </row>
        <row r="348">
          <cell r="A348">
            <v>10752060</v>
          </cell>
          <cell r="B348">
            <v>1</v>
          </cell>
          <cell r="C348" t="str">
            <v>疾鹰箭袋</v>
          </cell>
          <cell r="D348" t="str">
            <v>副手武器</v>
          </cell>
          <cell r="E348">
            <v>6</v>
          </cell>
          <cell r="F348">
            <v>1</v>
          </cell>
          <cell r="G348">
            <v>75</v>
          </cell>
          <cell r="H348" t="str">
            <v>2,1002</v>
          </cell>
          <cell r="I348">
            <v>7600</v>
          </cell>
          <cell r="J348">
            <v>5</v>
          </cell>
          <cell r="K348">
            <v>0</v>
          </cell>
          <cell r="L348">
            <v>0</v>
          </cell>
          <cell r="M348" t="str">
            <v>108_3945_3945</v>
          </cell>
          <cell r="N348" t="str">
            <v>0,0</v>
          </cell>
          <cell r="O348">
            <v>0</v>
          </cell>
          <cell r="P348" t="str">
            <v>10000_1002_70000,30000_30001_1,30000_30002_1,30000_30003_1</v>
          </cell>
          <cell r="Q348" t="str">
            <v>equipment/2219.png</v>
          </cell>
        </row>
        <row r="349">
          <cell r="A349">
            <v>10752061</v>
          </cell>
          <cell r="B349">
            <v>1</v>
          </cell>
          <cell r="C349" t="str">
            <v>灵犀箭筒</v>
          </cell>
          <cell r="D349" t="str">
            <v>副手武器</v>
          </cell>
          <cell r="E349">
            <v>6</v>
          </cell>
          <cell r="F349">
            <v>1</v>
          </cell>
          <cell r="G349">
            <v>75</v>
          </cell>
          <cell r="H349" t="str">
            <v>2,1002</v>
          </cell>
          <cell r="I349">
            <v>7900</v>
          </cell>
          <cell r="J349">
            <v>5</v>
          </cell>
          <cell r="K349">
            <v>0</v>
          </cell>
          <cell r="L349">
            <v>0</v>
          </cell>
          <cell r="M349" t="str">
            <v>108_4082_4082</v>
          </cell>
          <cell r="N349" t="str">
            <v>0,0</v>
          </cell>
          <cell r="O349">
            <v>0</v>
          </cell>
          <cell r="P349" t="str">
            <v>10000_1002_70000,30000_30001_1,30000_30002_1,30000_30003_1</v>
          </cell>
          <cell r="Q349" t="str">
            <v>equipment/2220.png</v>
          </cell>
        </row>
        <row r="350">
          <cell r="A350">
            <v>10753050</v>
          </cell>
          <cell r="B350">
            <v>1</v>
          </cell>
          <cell r="C350" t="str">
            <v>唤海长杖</v>
          </cell>
          <cell r="D350" t="str">
            <v>主手武器</v>
          </cell>
          <cell r="E350">
            <v>5</v>
          </cell>
          <cell r="F350">
            <v>1</v>
          </cell>
          <cell r="G350">
            <v>75</v>
          </cell>
          <cell r="H350" t="str">
            <v>3,1003</v>
          </cell>
          <cell r="I350">
            <v>7600</v>
          </cell>
          <cell r="J350">
            <v>5</v>
          </cell>
          <cell r="K350">
            <v>0</v>
          </cell>
          <cell r="L350">
            <v>0</v>
          </cell>
          <cell r="M350" t="str">
            <v>103_3811_3811,104_7622_7622</v>
          </cell>
          <cell r="N350" t="str">
            <v>0,0</v>
          </cell>
          <cell r="O350">
            <v>0</v>
          </cell>
          <cell r="P350" t="str">
            <v>10000_1002_70000,30000_30001_1,30000_30002_1,30000_30003_1</v>
          </cell>
          <cell r="Q350" t="str">
            <v>equipment/1326.png</v>
          </cell>
        </row>
        <row r="351">
          <cell r="A351">
            <v>10753051</v>
          </cell>
          <cell r="B351">
            <v>1</v>
          </cell>
          <cell r="C351" t="str">
            <v>奥核之杖</v>
          </cell>
          <cell r="D351" t="str">
            <v>主手武器</v>
          </cell>
          <cell r="E351">
            <v>5</v>
          </cell>
          <cell r="F351">
            <v>1</v>
          </cell>
          <cell r="G351">
            <v>75</v>
          </cell>
          <cell r="H351" t="str">
            <v>3,1003</v>
          </cell>
          <cell r="I351">
            <v>7900</v>
          </cell>
          <cell r="J351">
            <v>5</v>
          </cell>
          <cell r="K351">
            <v>0</v>
          </cell>
          <cell r="L351">
            <v>0</v>
          </cell>
          <cell r="M351" t="str">
            <v>103_4019_4019,104_8038_8038</v>
          </cell>
          <cell r="N351" t="str">
            <v>0,0</v>
          </cell>
          <cell r="O351">
            <v>0</v>
          </cell>
          <cell r="P351" t="str">
            <v>10000_1002_70000,30000_30001_1,30000_30002_1,30000_30003_1</v>
          </cell>
          <cell r="Q351" t="str">
            <v>equipment/1325.png</v>
          </cell>
        </row>
        <row r="352">
          <cell r="A352">
            <v>10753060</v>
          </cell>
          <cell r="B352">
            <v>1</v>
          </cell>
          <cell r="C352" t="str">
            <v>尘封遗典</v>
          </cell>
          <cell r="D352" t="str">
            <v>副手武器</v>
          </cell>
          <cell r="E352">
            <v>6</v>
          </cell>
          <cell r="F352">
            <v>1</v>
          </cell>
          <cell r="G352">
            <v>75</v>
          </cell>
          <cell r="H352" t="str">
            <v>3,1003</v>
          </cell>
          <cell r="I352">
            <v>7600</v>
          </cell>
          <cell r="J352">
            <v>5</v>
          </cell>
          <cell r="K352">
            <v>0</v>
          </cell>
          <cell r="L352">
            <v>0</v>
          </cell>
          <cell r="M352" t="str">
            <v>102_3350_3350</v>
          </cell>
          <cell r="N352" t="str">
            <v>0,0</v>
          </cell>
          <cell r="O352">
            <v>0</v>
          </cell>
          <cell r="P352" t="str">
            <v>10000_1002_70000,30000_30001_1,30000_30002_1,30000_30003_1</v>
          </cell>
          <cell r="Q352" t="str">
            <v>equipment/2319.png</v>
          </cell>
        </row>
        <row r="353">
          <cell r="A353">
            <v>10753061</v>
          </cell>
          <cell r="B353">
            <v>1</v>
          </cell>
          <cell r="C353" t="str">
            <v>魔枢秘典</v>
          </cell>
          <cell r="D353" t="str">
            <v>副手武器</v>
          </cell>
          <cell r="E353">
            <v>6</v>
          </cell>
          <cell r="F353">
            <v>1</v>
          </cell>
          <cell r="G353">
            <v>75</v>
          </cell>
          <cell r="H353" t="str">
            <v>3,1003</v>
          </cell>
          <cell r="I353">
            <v>7900</v>
          </cell>
          <cell r="J353">
            <v>5</v>
          </cell>
          <cell r="K353">
            <v>0</v>
          </cell>
          <cell r="L353">
            <v>0</v>
          </cell>
          <cell r="M353" t="str">
            <v>102_3450_3450</v>
          </cell>
          <cell r="N353" t="str">
            <v>0,0</v>
          </cell>
          <cell r="O353">
            <v>0</v>
          </cell>
          <cell r="P353" t="str">
            <v>10000_1002_70000,30000_30001_1,30000_30002_1,30000_30003_1</v>
          </cell>
          <cell r="Q353" t="str">
            <v>equipment/2321.png</v>
          </cell>
        </row>
        <row r="354">
          <cell r="A354">
            <v>10750040</v>
          </cell>
          <cell r="B354">
            <v>1</v>
          </cell>
          <cell r="C354" t="str">
            <v>守望胸甲</v>
          </cell>
          <cell r="D354" t="str">
            <v>胸甲</v>
          </cell>
          <cell r="E354">
            <v>4</v>
          </cell>
          <cell r="F354">
            <v>1</v>
          </cell>
          <cell r="G354">
            <v>75</v>
          </cell>
          <cell r="H354">
            <v>0</v>
          </cell>
          <cell r="I354">
            <v>7600</v>
          </cell>
          <cell r="J354">
            <v>5</v>
          </cell>
          <cell r="K354">
            <v>0</v>
          </cell>
          <cell r="L354">
            <v>0</v>
          </cell>
          <cell r="M354" t="str">
            <v>105_2195_2195</v>
          </cell>
          <cell r="N354" t="str">
            <v>0,0</v>
          </cell>
          <cell r="O354">
            <v>0</v>
          </cell>
          <cell r="P354" t="str">
            <v>10000_1002_70000,30000_30001_1,30000_30002_1,30000_30003_1</v>
          </cell>
          <cell r="Q354" t="str">
            <v>equipment/5019.png</v>
          </cell>
        </row>
        <row r="355">
          <cell r="A355">
            <v>10750041</v>
          </cell>
          <cell r="B355">
            <v>1</v>
          </cell>
          <cell r="C355" t="str">
            <v>冥铸之铠</v>
          </cell>
          <cell r="D355" t="str">
            <v>胸甲</v>
          </cell>
          <cell r="E355">
            <v>4</v>
          </cell>
          <cell r="F355">
            <v>1</v>
          </cell>
          <cell r="G355">
            <v>75</v>
          </cell>
          <cell r="H355">
            <v>0</v>
          </cell>
          <cell r="I355">
            <v>7900</v>
          </cell>
          <cell r="J355">
            <v>5</v>
          </cell>
          <cell r="K355">
            <v>0</v>
          </cell>
          <cell r="L355">
            <v>0</v>
          </cell>
          <cell r="M355" t="str">
            <v>105_2346_2346</v>
          </cell>
          <cell r="N355" t="str">
            <v>0,0</v>
          </cell>
          <cell r="O355">
            <v>0</v>
          </cell>
          <cell r="P355" t="str">
            <v>10000_1002_70000,30000_30001_1,30000_30002_1,30000_30003_1</v>
          </cell>
          <cell r="Q355" t="str">
            <v>equipment/5020.png</v>
          </cell>
        </row>
        <row r="356">
          <cell r="A356">
            <v>10750070</v>
          </cell>
          <cell r="B356">
            <v>1</v>
          </cell>
          <cell r="C356" t="str">
            <v>怜悯护腿</v>
          </cell>
          <cell r="D356" t="str">
            <v>护腿</v>
          </cell>
          <cell r="E356">
            <v>7</v>
          </cell>
          <cell r="F356">
            <v>1</v>
          </cell>
          <cell r="G356">
            <v>75</v>
          </cell>
          <cell r="H356">
            <v>0</v>
          </cell>
          <cell r="I356">
            <v>7600</v>
          </cell>
          <cell r="J356">
            <v>5</v>
          </cell>
          <cell r="K356">
            <v>0</v>
          </cell>
          <cell r="L356">
            <v>0</v>
          </cell>
          <cell r="M356" t="str">
            <v>105_2195_2195</v>
          </cell>
          <cell r="N356" t="str">
            <v>0,0</v>
          </cell>
          <cell r="O356">
            <v>0</v>
          </cell>
          <cell r="P356" t="str">
            <v>10000_1002_70000,30000_30001_1,30000_30002_1,30000_30003_1</v>
          </cell>
          <cell r="Q356" t="str">
            <v>equipment/7019.png</v>
          </cell>
        </row>
        <row r="357">
          <cell r="A357">
            <v>10750071</v>
          </cell>
          <cell r="B357">
            <v>1</v>
          </cell>
          <cell r="C357" t="str">
            <v>魔痕护腿</v>
          </cell>
          <cell r="D357" t="str">
            <v>护腿</v>
          </cell>
          <cell r="E357">
            <v>7</v>
          </cell>
          <cell r="F357">
            <v>1</v>
          </cell>
          <cell r="G357">
            <v>75</v>
          </cell>
          <cell r="H357">
            <v>0</v>
          </cell>
          <cell r="I357">
            <v>7900</v>
          </cell>
          <cell r="J357">
            <v>5</v>
          </cell>
          <cell r="K357">
            <v>0</v>
          </cell>
          <cell r="L357">
            <v>0</v>
          </cell>
          <cell r="M357" t="str">
            <v>105_2346_2346</v>
          </cell>
          <cell r="N357" t="str">
            <v>0,0</v>
          </cell>
          <cell r="O357">
            <v>0</v>
          </cell>
          <cell r="P357" t="str">
            <v>10000_1002_70000,30000_30001_1,30000_30002_1,30000_30003_1</v>
          </cell>
          <cell r="Q357" t="str">
            <v>equipment/7020.png</v>
          </cell>
        </row>
        <row r="358">
          <cell r="A358">
            <v>10800010</v>
          </cell>
          <cell r="B358">
            <v>1</v>
          </cell>
          <cell r="C358" t="str">
            <v>浴火战盔</v>
          </cell>
          <cell r="D358" t="str">
            <v>头盔</v>
          </cell>
          <cell r="E358">
            <v>1</v>
          </cell>
          <cell r="F358">
            <v>1</v>
          </cell>
          <cell r="G358">
            <v>80</v>
          </cell>
          <cell r="H358">
            <v>0</v>
          </cell>
          <cell r="I358">
            <v>8200</v>
          </cell>
          <cell r="J358">
            <v>5</v>
          </cell>
          <cell r="K358">
            <v>0</v>
          </cell>
          <cell r="L358">
            <v>0</v>
          </cell>
          <cell r="M358" t="str">
            <v>106_3066_3066</v>
          </cell>
          <cell r="N358" t="str">
            <v>0,0</v>
          </cell>
          <cell r="O358">
            <v>0</v>
          </cell>
          <cell r="P358" t="str">
            <v>10000_1002_70000,30000_30001_1,30000_30002_1,30000_30003_1</v>
          </cell>
          <cell r="Q358" t="str">
            <v>equipment/3015.png</v>
          </cell>
        </row>
        <row r="359">
          <cell r="A359">
            <v>10800020</v>
          </cell>
          <cell r="B359">
            <v>1</v>
          </cell>
          <cell r="C359" t="str">
            <v>联合徽记</v>
          </cell>
          <cell r="D359" t="str">
            <v>戒指</v>
          </cell>
          <cell r="E359">
            <v>2</v>
          </cell>
          <cell r="F359">
            <v>1</v>
          </cell>
          <cell r="G359">
            <v>80</v>
          </cell>
          <cell r="H359">
            <v>0</v>
          </cell>
          <cell r="I359">
            <v>8200</v>
          </cell>
          <cell r="J359">
            <v>5</v>
          </cell>
          <cell r="K359">
            <v>0</v>
          </cell>
          <cell r="L359">
            <v>0</v>
          </cell>
          <cell r="M359" t="str">
            <v>102_1900_1900</v>
          </cell>
          <cell r="N359" t="str">
            <v>0,0</v>
          </cell>
          <cell r="O359">
            <v>0</v>
          </cell>
          <cell r="P359" t="str">
            <v>10000_1002_70000,30000_30001_1,30000_30002_1,30000_30003_1</v>
          </cell>
          <cell r="Q359" t="str">
            <v>equipment/14014.png</v>
          </cell>
        </row>
        <row r="360">
          <cell r="A360">
            <v>10800030</v>
          </cell>
          <cell r="B360">
            <v>1</v>
          </cell>
          <cell r="C360" t="str">
            <v>怒岩腰带</v>
          </cell>
          <cell r="D360" t="str">
            <v>腰带</v>
          </cell>
          <cell r="E360">
            <v>3</v>
          </cell>
          <cell r="F360">
            <v>1</v>
          </cell>
          <cell r="G360">
            <v>80</v>
          </cell>
          <cell r="H360">
            <v>0</v>
          </cell>
          <cell r="I360">
            <v>8200</v>
          </cell>
          <cell r="J360">
            <v>5</v>
          </cell>
          <cell r="K360">
            <v>0</v>
          </cell>
          <cell r="L360">
            <v>0</v>
          </cell>
          <cell r="M360" t="str">
            <v>101_24080_24080</v>
          </cell>
          <cell r="N360" t="str">
            <v>0,0</v>
          </cell>
          <cell r="O360">
            <v>0</v>
          </cell>
          <cell r="P360" t="str">
            <v>10000_1002_70000,30000_30001_1,30000_30002_1,30000_30003_1</v>
          </cell>
          <cell r="Q360" t="str">
            <v>equipment/6015.png</v>
          </cell>
        </row>
        <row r="361">
          <cell r="A361">
            <v>10800080</v>
          </cell>
          <cell r="B361">
            <v>1</v>
          </cell>
          <cell r="C361" t="str">
            <v>缚法之靴</v>
          </cell>
          <cell r="D361" t="str">
            <v>鞋子</v>
          </cell>
          <cell r="E361">
            <v>8</v>
          </cell>
          <cell r="F361">
            <v>1</v>
          </cell>
          <cell r="G361">
            <v>80</v>
          </cell>
          <cell r="H361">
            <v>0</v>
          </cell>
          <cell r="I361">
            <v>8200</v>
          </cell>
          <cell r="J361">
            <v>5</v>
          </cell>
          <cell r="K361">
            <v>0</v>
          </cell>
          <cell r="L361">
            <v>0</v>
          </cell>
          <cell r="M361" t="str">
            <v>110_568_568</v>
          </cell>
          <cell r="N361" t="str">
            <v>0,0</v>
          </cell>
          <cell r="O361">
            <v>0</v>
          </cell>
          <cell r="P361" t="str">
            <v>10000_1002_70000,30000_30001_1,30000_30002_1,30000_30003_1</v>
          </cell>
          <cell r="Q361" t="str">
            <v>equipment/8015.png</v>
          </cell>
        </row>
        <row r="362">
          <cell r="A362">
            <v>10800090</v>
          </cell>
          <cell r="B362">
            <v>1</v>
          </cell>
          <cell r="C362" t="str">
            <v>梦境护手</v>
          </cell>
          <cell r="D362" t="str">
            <v>手套</v>
          </cell>
          <cell r="E362">
            <v>9</v>
          </cell>
          <cell r="F362">
            <v>1</v>
          </cell>
          <cell r="G362">
            <v>80</v>
          </cell>
          <cell r="H362">
            <v>0</v>
          </cell>
          <cell r="I362">
            <v>8200</v>
          </cell>
          <cell r="J362">
            <v>5</v>
          </cell>
          <cell r="K362">
            <v>0</v>
          </cell>
          <cell r="L362">
            <v>0</v>
          </cell>
          <cell r="M362" t="str">
            <v>108_5067_5067</v>
          </cell>
          <cell r="N362" t="str">
            <v>0,0</v>
          </cell>
          <cell r="O362">
            <v>0</v>
          </cell>
          <cell r="P362" t="str">
            <v>10000_1002_70000,30000_30001_1,30000_30002_1,30000_30003_1</v>
          </cell>
          <cell r="Q362" t="str">
            <v>equipment/10016.png</v>
          </cell>
        </row>
        <row r="363">
          <cell r="A363">
            <v>10800100</v>
          </cell>
          <cell r="B363">
            <v>1</v>
          </cell>
          <cell r="C363" t="str">
            <v>亏蚀项链</v>
          </cell>
          <cell r="D363" t="str">
            <v>项链</v>
          </cell>
          <cell r="E363">
            <v>10</v>
          </cell>
          <cell r="F363">
            <v>1</v>
          </cell>
          <cell r="G363">
            <v>80</v>
          </cell>
          <cell r="H363">
            <v>0</v>
          </cell>
          <cell r="I363">
            <v>8200</v>
          </cell>
          <cell r="J363">
            <v>5</v>
          </cell>
          <cell r="K363">
            <v>0</v>
          </cell>
          <cell r="L363">
            <v>0</v>
          </cell>
          <cell r="M363" t="str">
            <v>107_3066_3066</v>
          </cell>
          <cell r="N363" t="str">
            <v>0,0</v>
          </cell>
          <cell r="O363">
            <v>0</v>
          </cell>
          <cell r="P363" t="str">
            <v>10000_1002_70000,30000_30001_1,30000_30002_1,30000_30003_1</v>
          </cell>
          <cell r="Q363" t="str">
            <v>equipment/12015.png</v>
          </cell>
        </row>
        <row r="364">
          <cell r="A364">
            <v>10801050</v>
          </cell>
          <cell r="B364">
            <v>1</v>
          </cell>
          <cell r="C364" t="str">
            <v>死寂之剑</v>
          </cell>
          <cell r="D364" t="str">
            <v>主手武器</v>
          </cell>
          <cell r="E364">
            <v>5</v>
          </cell>
          <cell r="F364">
            <v>1</v>
          </cell>
          <cell r="G364">
            <v>80</v>
          </cell>
          <cell r="H364" t="str">
            <v>1,1001</v>
          </cell>
          <cell r="I364">
            <v>8200</v>
          </cell>
          <cell r="J364">
            <v>5</v>
          </cell>
          <cell r="K364">
            <v>0</v>
          </cell>
          <cell r="L364">
            <v>0</v>
          </cell>
          <cell r="M364" t="str">
            <v>103_4331_4331,104_8662_8662</v>
          </cell>
          <cell r="N364" t="str">
            <v>0,0</v>
          </cell>
          <cell r="O364">
            <v>0</v>
          </cell>
          <cell r="P364" t="str">
            <v>10000_1002_70000,30000_30001_1,30000_30002_1,30000_30003_1</v>
          </cell>
          <cell r="Q364" t="str">
            <v>equipment/1130.png</v>
          </cell>
        </row>
        <row r="365">
          <cell r="A365">
            <v>10801051</v>
          </cell>
          <cell r="B365">
            <v>1</v>
          </cell>
          <cell r="C365" t="str">
            <v>千魂之刃</v>
          </cell>
          <cell r="D365" t="str">
            <v>主手武器</v>
          </cell>
          <cell r="E365">
            <v>5</v>
          </cell>
          <cell r="F365">
            <v>1</v>
          </cell>
          <cell r="G365">
            <v>80</v>
          </cell>
          <cell r="H365" t="str">
            <v>1,1001</v>
          </cell>
          <cell r="I365">
            <v>8500</v>
          </cell>
          <cell r="J365">
            <v>5</v>
          </cell>
          <cell r="K365">
            <v>0</v>
          </cell>
          <cell r="L365">
            <v>0</v>
          </cell>
          <cell r="M365" t="str">
            <v>103_4552_4552,104_9105_9105</v>
          </cell>
          <cell r="N365" t="str">
            <v>0,0</v>
          </cell>
          <cell r="O365">
            <v>0</v>
          </cell>
          <cell r="P365" t="str">
            <v>10000_1002_70000,30000_30001_1,30000_30002_1,30000_30003_1</v>
          </cell>
          <cell r="Q365" t="str">
            <v>equipment/1125.png</v>
          </cell>
        </row>
        <row r="366">
          <cell r="A366">
            <v>10801060</v>
          </cell>
          <cell r="B366">
            <v>1</v>
          </cell>
          <cell r="C366" t="str">
            <v>折戟之盾</v>
          </cell>
          <cell r="D366" t="str">
            <v>副手武器</v>
          </cell>
          <cell r="E366">
            <v>6</v>
          </cell>
          <cell r="F366">
            <v>1</v>
          </cell>
          <cell r="G366">
            <v>80</v>
          </cell>
          <cell r="H366" t="str">
            <v>1,1001</v>
          </cell>
          <cell r="I366">
            <v>8200</v>
          </cell>
          <cell r="J366">
            <v>5</v>
          </cell>
          <cell r="K366">
            <v>0</v>
          </cell>
          <cell r="L366">
            <v>0</v>
          </cell>
          <cell r="M366" t="str">
            <v>105_4288_4288</v>
          </cell>
          <cell r="N366" t="str">
            <v>0,0</v>
          </cell>
          <cell r="O366">
            <v>0</v>
          </cell>
          <cell r="P366" t="str">
            <v>10000_1002_70000,30000_30001_1,30000_30002_1,30000_30003_1</v>
          </cell>
          <cell r="Q366" t="str">
            <v>equipment/2122.png</v>
          </cell>
        </row>
        <row r="367">
          <cell r="A367">
            <v>10801061</v>
          </cell>
          <cell r="B367">
            <v>1</v>
          </cell>
          <cell r="C367" t="str">
            <v>古石壁垒</v>
          </cell>
          <cell r="D367" t="str">
            <v>副手武器</v>
          </cell>
          <cell r="E367">
            <v>6</v>
          </cell>
          <cell r="F367">
            <v>1</v>
          </cell>
          <cell r="G367">
            <v>80</v>
          </cell>
          <cell r="H367" t="str">
            <v>1,1001</v>
          </cell>
          <cell r="I367">
            <v>8500</v>
          </cell>
          <cell r="J367">
            <v>5</v>
          </cell>
          <cell r="K367">
            <v>0</v>
          </cell>
          <cell r="L367">
            <v>0</v>
          </cell>
          <cell r="M367" t="str">
            <v>105_4419_4419</v>
          </cell>
          <cell r="N367" t="str">
            <v>0,0</v>
          </cell>
          <cell r="O367">
            <v>0</v>
          </cell>
          <cell r="P367" t="str">
            <v>10000_1002_70000,30000_30001_1,30000_30002_1,30000_30003_1</v>
          </cell>
          <cell r="Q367" t="str">
            <v>equipment/2120.png</v>
          </cell>
        </row>
        <row r="368">
          <cell r="A368">
            <v>10802050</v>
          </cell>
          <cell r="B368">
            <v>1</v>
          </cell>
          <cell r="C368" t="str">
            <v>龙骨弯弓</v>
          </cell>
          <cell r="D368" t="str">
            <v>主手武器</v>
          </cell>
          <cell r="E368">
            <v>5</v>
          </cell>
          <cell r="F368">
            <v>1</v>
          </cell>
          <cell r="G368">
            <v>80</v>
          </cell>
          <cell r="H368" t="str">
            <v>2,1002</v>
          </cell>
          <cell r="I368">
            <v>8200</v>
          </cell>
          <cell r="J368">
            <v>5</v>
          </cell>
          <cell r="K368">
            <v>0</v>
          </cell>
          <cell r="L368">
            <v>0</v>
          </cell>
          <cell r="M368" t="str">
            <v>103_4331_4331,104_8662_8662</v>
          </cell>
          <cell r="N368" t="str">
            <v>0,0</v>
          </cell>
          <cell r="O368">
            <v>0</v>
          </cell>
          <cell r="P368" t="str">
            <v>10000_1002_70000,30000_30001_1,30000_30002_1,30000_30003_1</v>
          </cell>
          <cell r="Q368" t="str">
            <v>equipment/1227.png</v>
          </cell>
        </row>
        <row r="369">
          <cell r="A369">
            <v>10802051</v>
          </cell>
          <cell r="B369">
            <v>1</v>
          </cell>
          <cell r="C369" t="str">
            <v>川流长弓</v>
          </cell>
          <cell r="D369" t="str">
            <v>主手武器</v>
          </cell>
          <cell r="E369">
            <v>5</v>
          </cell>
          <cell r="F369">
            <v>1</v>
          </cell>
          <cell r="G369">
            <v>80</v>
          </cell>
          <cell r="H369" t="str">
            <v>2,1002</v>
          </cell>
          <cell r="I369">
            <v>8500</v>
          </cell>
          <cell r="J369">
            <v>5</v>
          </cell>
          <cell r="K369">
            <v>0</v>
          </cell>
          <cell r="L369">
            <v>0</v>
          </cell>
          <cell r="M369" t="str">
            <v>103_4552_4552,104_9105_9105</v>
          </cell>
          <cell r="N369" t="str">
            <v>0,0</v>
          </cell>
          <cell r="O369">
            <v>0</v>
          </cell>
          <cell r="P369" t="str">
            <v>10000_1002_70000,30000_30001_1,30000_30002_1,30000_30003_1</v>
          </cell>
          <cell r="Q369" t="str">
            <v>equipment/1229.png</v>
          </cell>
        </row>
        <row r="370">
          <cell r="A370">
            <v>10802060</v>
          </cell>
          <cell r="B370">
            <v>1</v>
          </cell>
          <cell r="C370" t="str">
            <v>荒原箭袋</v>
          </cell>
          <cell r="D370" t="str">
            <v>副手武器</v>
          </cell>
          <cell r="E370">
            <v>6</v>
          </cell>
          <cell r="F370">
            <v>1</v>
          </cell>
          <cell r="G370">
            <v>80</v>
          </cell>
          <cell r="H370" t="str">
            <v>2,1002</v>
          </cell>
          <cell r="I370">
            <v>8200</v>
          </cell>
          <cell r="J370">
            <v>5</v>
          </cell>
          <cell r="K370">
            <v>0</v>
          </cell>
          <cell r="L370">
            <v>0</v>
          </cell>
          <cell r="M370" t="str">
            <v>108_4288_4288</v>
          </cell>
          <cell r="N370" t="str">
            <v>0,0</v>
          </cell>
          <cell r="O370">
            <v>0</v>
          </cell>
          <cell r="P370" t="str">
            <v>10000_1002_70000,30000_30001_1,30000_30002_1,30000_30003_1</v>
          </cell>
          <cell r="Q370" t="str">
            <v>equipment/2222.png</v>
          </cell>
        </row>
        <row r="371">
          <cell r="A371">
            <v>10802061</v>
          </cell>
          <cell r="B371">
            <v>1</v>
          </cell>
          <cell r="C371" t="str">
            <v>追逝箭袋</v>
          </cell>
          <cell r="D371" t="str">
            <v>副手武器</v>
          </cell>
          <cell r="E371">
            <v>6</v>
          </cell>
          <cell r="F371">
            <v>1</v>
          </cell>
          <cell r="G371">
            <v>80</v>
          </cell>
          <cell r="H371" t="str">
            <v>2,1002</v>
          </cell>
          <cell r="I371">
            <v>8500</v>
          </cell>
          <cell r="J371">
            <v>5</v>
          </cell>
          <cell r="K371">
            <v>0</v>
          </cell>
          <cell r="L371">
            <v>0</v>
          </cell>
          <cell r="M371" t="str">
            <v>108_4419_4419</v>
          </cell>
          <cell r="N371" t="str">
            <v>0,0</v>
          </cell>
          <cell r="O371">
            <v>0</v>
          </cell>
          <cell r="P371" t="str">
            <v>10000_1002_70000,30000_30001_1,30000_30002_1,30000_30003_1</v>
          </cell>
          <cell r="Q371" t="str">
            <v>equipment/2223.png</v>
          </cell>
        </row>
        <row r="372">
          <cell r="A372">
            <v>10803050</v>
          </cell>
          <cell r="B372">
            <v>1</v>
          </cell>
          <cell r="C372" t="str">
            <v>显像符杖</v>
          </cell>
          <cell r="D372" t="str">
            <v>主手武器</v>
          </cell>
          <cell r="E372">
            <v>5</v>
          </cell>
          <cell r="F372">
            <v>1</v>
          </cell>
          <cell r="G372">
            <v>80</v>
          </cell>
          <cell r="H372" t="str">
            <v>3,1003</v>
          </cell>
          <cell r="I372">
            <v>8200</v>
          </cell>
          <cell r="J372">
            <v>5</v>
          </cell>
          <cell r="K372">
            <v>0</v>
          </cell>
          <cell r="L372">
            <v>0</v>
          </cell>
          <cell r="M372" t="str">
            <v>103_4331_4331,104_8662_8662</v>
          </cell>
          <cell r="N372" t="str">
            <v>0,0</v>
          </cell>
          <cell r="O372">
            <v>0</v>
          </cell>
          <cell r="P372" t="str">
            <v>10000_1002_70000,30000_30001_1,30000_30002_1,30000_30003_1</v>
          </cell>
          <cell r="Q372" t="str">
            <v>equipment/1327.png</v>
          </cell>
        </row>
        <row r="373">
          <cell r="A373">
            <v>10803051</v>
          </cell>
          <cell r="B373">
            <v>1</v>
          </cell>
          <cell r="C373" t="str">
            <v>幻灭之杖</v>
          </cell>
          <cell r="D373" t="str">
            <v>主手武器</v>
          </cell>
          <cell r="E373">
            <v>5</v>
          </cell>
          <cell r="F373">
            <v>1</v>
          </cell>
          <cell r="G373">
            <v>80</v>
          </cell>
          <cell r="H373" t="str">
            <v>3,1003</v>
          </cell>
          <cell r="I373">
            <v>8500</v>
          </cell>
          <cell r="J373">
            <v>5</v>
          </cell>
          <cell r="K373">
            <v>0</v>
          </cell>
          <cell r="L373">
            <v>0</v>
          </cell>
          <cell r="M373" t="str">
            <v>103_4552_4552,104_9105_9105</v>
          </cell>
          <cell r="N373" t="str">
            <v>0,0</v>
          </cell>
          <cell r="O373">
            <v>0</v>
          </cell>
          <cell r="P373" t="str">
            <v>10000_1002_70000,30000_30001_1,30000_30002_1,30000_30003_1</v>
          </cell>
          <cell r="Q373" t="str">
            <v>equipment/1329.png</v>
          </cell>
        </row>
        <row r="374">
          <cell r="A374">
            <v>10803060</v>
          </cell>
          <cell r="B374">
            <v>1</v>
          </cell>
          <cell r="C374" t="str">
            <v>王国古书</v>
          </cell>
          <cell r="D374" t="str">
            <v>副手武器</v>
          </cell>
          <cell r="E374">
            <v>6</v>
          </cell>
          <cell r="F374">
            <v>1</v>
          </cell>
          <cell r="G374">
            <v>80</v>
          </cell>
          <cell r="H374" t="str">
            <v>3,1003</v>
          </cell>
          <cell r="I374">
            <v>8200</v>
          </cell>
          <cell r="J374">
            <v>5</v>
          </cell>
          <cell r="K374">
            <v>0</v>
          </cell>
          <cell r="L374">
            <v>0</v>
          </cell>
          <cell r="M374" t="str">
            <v>102_3610_3610</v>
          </cell>
          <cell r="N374" t="str">
            <v>0,0</v>
          </cell>
          <cell r="O374">
            <v>0</v>
          </cell>
          <cell r="P374" t="str">
            <v>10000_1002_70000,30000_30001_1,30000_30002_1,30000_30003_1</v>
          </cell>
          <cell r="Q374" t="str">
            <v>equipment/2320.png</v>
          </cell>
        </row>
        <row r="375">
          <cell r="A375">
            <v>10803061</v>
          </cell>
          <cell r="B375">
            <v>1</v>
          </cell>
          <cell r="C375" t="str">
            <v>上古纪事</v>
          </cell>
          <cell r="D375" t="str">
            <v>副手武器</v>
          </cell>
          <cell r="E375">
            <v>6</v>
          </cell>
          <cell r="F375">
            <v>1</v>
          </cell>
          <cell r="G375">
            <v>80</v>
          </cell>
          <cell r="H375" t="str">
            <v>3,1003</v>
          </cell>
          <cell r="I375">
            <v>8500</v>
          </cell>
          <cell r="J375">
            <v>5</v>
          </cell>
          <cell r="K375">
            <v>0</v>
          </cell>
          <cell r="L375">
            <v>0</v>
          </cell>
          <cell r="M375" t="str">
            <v>102_3680_3680</v>
          </cell>
          <cell r="N375" t="str">
            <v>0,0</v>
          </cell>
          <cell r="O375">
            <v>0</v>
          </cell>
          <cell r="P375" t="str">
            <v>10000_1002_70000,30000_30001_1,30000_30002_1,30000_30003_1</v>
          </cell>
          <cell r="Q375" t="str">
            <v>equipment/2322.png</v>
          </cell>
        </row>
        <row r="376">
          <cell r="A376">
            <v>10800040</v>
          </cell>
          <cell r="B376">
            <v>1</v>
          </cell>
          <cell r="C376" t="str">
            <v>复仇战甲</v>
          </cell>
          <cell r="D376" t="str">
            <v>胸甲</v>
          </cell>
          <cell r="E376">
            <v>4</v>
          </cell>
          <cell r="F376">
            <v>1</v>
          </cell>
          <cell r="G376">
            <v>80</v>
          </cell>
          <cell r="H376">
            <v>0</v>
          </cell>
          <cell r="I376">
            <v>8200</v>
          </cell>
          <cell r="J376">
            <v>5</v>
          </cell>
          <cell r="K376">
            <v>0</v>
          </cell>
          <cell r="L376">
            <v>0</v>
          </cell>
          <cell r="M376" t="str">
            <v>105_2573_2573</v>
          </cell>
          <cell r="N376" t="str">
            <v>0,0</v>
          </cell>
          <cell r="O376">
            <v>0</v>
          </cell>
          <cell r="P376" t="str">
            <v>10000_1002_70000,30000_30001_1,30000_30002_1,30000_30003_1</v>
          </cell>
          <cell r="Q376" t="str">
            <v>equipment/5021.png</v>
          </cell>
        </row>
        <row r="377">
          <cell r="A377">
            <v>10800041</v>
          </cell>
          <cell r="B377">
            <v>1</v>
          </cell>
          <cell r="C377" t="str">
            <v>预兆胸甲</v>
          </cell>
          <cell r="D377" t="str">
            <v>胸甲</v>
          </cell>
          <cell r="E377">
            <v>4</v>
          </cell>
          <cell r="F377">
            <v>1</v>
          </cell>
          <cell r="G377">
            <v>80</v>
          </cell>
          <cell r="H377">
            <v>0</v>
          </cell>
          <cell r="I377">
            <v>8500</v>
          </cell>
          <cell r="J377">
            <v>5</v>
          </cell>
          <cell r="K377">
            <v>0</v>
          </cell>
          <cell r="L377">
            <v>0</v>
          </cell>
          <cell r="M377" t="str">
            <v>105_2739_2739</v>
          </cell>
          <cell r="N377" t="str">
            <v>0,0</v>
          </cell>
          <cell r="O377">
            <v>0</v>
          </cell>
          <cell r="P377" t="str">
            <v>10000_1002_70000,30000_30001_1,30000_30002_1,30000_30003_1</v>
          </cell>
          <cell r="Q377" t="str">
            <v>equipment/5022.png</v>
          </cell>
        </row>
        <row r="378">
          <cell r="A378">
            <v>10800070</v>
          </cell>
          <cell r="B378">
            <v>1</v>
          </cell>
          <cell r="C378" t="str">
            <v>迷失护腿</v>
          </cell>
          <cell r="D378" t="str">
            <v>护腿</v>
          </cell>
          <cell r="E378">
            <v>7</v>
          </cell>
          <cell r="F378">
            <v>1</v>
          </cell>
          <cell r="G378">
            <v>80</v>
          </cell>
          <cell r="H378">
            <v>0</v>
          </cell>
          <cell r="I378">
            <v>8200</v>
          </cell>
          <cell r="J378">
            <v>5</v>
          </cell>
          <cell r="K378">
            <v>0</v>
          </cell>
          <cell r="L378">
            <v>0</v>
          </cell>
          <cell r="M378" t="str">
            <v>105_2573_2573</v>
          </cell>
          <cell r="N378" t="str">
            <v>0,0</v>
          </cell>
          <cell r="O378">
            <v>0</v>
          </cell>
          <cell r="P378" t="str">
            <v>10000_1002_70000,30000_30001_1,30000_30002_1,30000_30003_1</v>
          </cell>
          <cell r="Q378" t="str">
            <v>equipment/7022.png</v>
          </cell>
        </row>
        <row r="379">
          <cell r="A379">
            <v>10800071</v>
          </cell>
          <cell r="B379">
            <v>1</v>
          </cell>
          <cell r="C379" t="str">
            <v>幽影腿甲</v>
          </cell>
          <cell r="D379" t="str">
            <v>护腿</v>
          </cell>
          <cell r="E379">
            <v>7</v>
          </cell>
          <cell r="F379">
            <v>1</v>
          </cell>
          <cell r="G379">
            <v>80</v>
          </cell>
          <cell r="H379">
            <v>0</v>
          </cell>
          <cell r="I379">
            <v>8500</v>
          </cell>
          <cell r="J379">
            <v>5</v>
          </cell>
          <cell r="K379">
            <v>0</v>
          </cell>
          <cell r="L379">
            <v>0</v>
          </cell>
          <cell r="M379" t="str">
            <v>105_2739_2739</v>
          </cell>
          <cell r="N379" t="str">
            <v>0,0</v>
          </cell>
          <cell r="O379">
            <v>0</v>
          </cell>
          <cell r="P379" t="str">
            <v>10000_1002_70000,30000_30001_1,30000_30002_1,30000_30003_1</v>
          </cell>
          <cell r="Q379" t="str">
            <v>equipment/7021.png</v>
          </cell>
        </row>
        <row r="380">
          <cell r="A380">
            <v>10850010</v>
          </cell>
          <cell r="B380">
            <v>1</v>
          </cell>
          <cell r="C380" t="str">
            <v>低语之冠</v>
          </cell>
          <cell r="D380" t="str">
            <v>头盔</v>
          </cell>
          <cell r="E380">
            <v>1</v>
          </cell>
          <cell r="F380">
            <v>1</v>
          </cell>
          <cell r="G380">
            <v>85</v>
          </cell>
          <cell r="H380">
            <v>0</v>
          </cell>
          <cell r="I380">
            <v>8800</v>
          </cell>
          <cell r="J380">
            <v>5</v>
          </cell>
          <cell r="K380">
            <v>0</v>
          </cell>
          <cell r="L380">
            <v>0</v>
          </cell>
          <cell r="M380" t="str">
            <v>106_3672_3672</v>
          </cell>
          <cell r="N380" t="str">
            <v>0,0</v>
          </cell>
          <cell r="O380">
            <v>0</v>
          </cell>
          <cell r="P380" t="str">
            <v>10000_1002_70000,30000_30001_1,30000_30002_1,30000_30003_1</v>
          </cell>
          <cell r="Q380" t="str">
            <v>equipment/3001.png</v>
          </cell>
        </row>
        <row r="381">
          <cell r="A381">
            <v>10850020</v>
          </cell>
          <cell r="B381">
            <v>1</v>
          </cell>
          <cell r="C381" t="str">
            <v>神迹指环</v>
          </cell>
          <cell r="D381" t="str">
            <v>戒指</v>
          </cell>
          <cell r="E381">
            <v>2</v>
          </cell>
          <cell r="F381">
            <v>1</v>
          </cell>
          <cell r="G381">
            <v>85</v>
          </cell>
          <cell r="H381">
            <v>0</v>
          </cell>
          <cell r="I381">
            <v>8800</v>
          </cell>
          <cell r="J381">
            <v>5</v>
          </cell>
          <cell r="K381">
            <v>0</v>
          </cell>
          <cell r="L381">
            <v>0</v>
          </cell>
          <cell r="M381" t="str">
            <v>102_2020_2020</v>
          </cell>
          <cell r="N381" t="str">
            <v>0,0</v>
          </cell>
          <cell r="O381">
            <v>0</v>
          </cell>
          <cell r="P381" t="str">
            <v>10000_1002_70000,30000_30001_1,30000_30002_1,30000_30003_1</v>
          </cell>
          <cell r="Q381" t="str">
            <v>equipment/14001.png</v>
          </cell>
        </row>
        <row r="382">
          <cell r="A382">
            <v>10850030</v>
          </cell>
          <cell r="B382">
            <v>1</v>
          </cell>
          <cell r="C382" t="str">
            <v>威严腰带</v>
          </cell>
          <cell r="D382" t="str">
            <v>腰带</v>
          </cell>
          <cell r="E382">
            <v>3</v>
          </cell>
          <cell r="F382">
            <v>1</v>
          </cell>
          <cell r="G382">
            <v>85</v>
          </cell>
          <cell r="H382">
            <v>0</v>
          </cell>
          <cell r="I382">
            <v>8800</v>
          </cell>
          <cell r="J382">
            <v>5</v>
          </cell>
          <cell r="K382">
            <v>0</v>
          </cell>
          <cell r="L382">
            <v>0</v>
          </cell>
          <cell r="M382" t="str">
            <v>101_27040_27040</v>
          </cell>
          <cell r="N382" t="str">
            <v>0,0</v>
          </cell>
          <cell r="O382">
            <v>0</v>
          </cell>
          <cell r="P382" t="str">
            <v>10000_1002_70000,30000_30001_1,30000_30002_1,30000_30003_1</v>
          </cell>
          <cell r="Q382" t="str">
            <v>equipment/6001.png</v>
          </cell>
        </row>
        <row r="383">
          <cell r="A383">
            <v>10850080</v>
          </cell>
          <cell r="B383">
            <v>1</v>
          </cell>
          <cell r="C383" t="str">
            <v>统治长靴</v>
          </cell>
          <cell r="D383" t="str">
            <v>鞋子</v>
          </cell>
          <cell r="E383">
            <v>8</v>
          </cell>
          <cell r="F383">
            <v>1</v>
          </cell>
          <cell r="G383">
            <v>85</v>
          </cell>
          <cell r="H383">
            <v>0</v>
          </cell>
          <cell r="I383">
            <v>8800</v>
          </cell>
          <cell r="J383">
            <v>5</v>
          </cell>
          <cell r="K383">
            <v>0</v>
          </cell>
          <cell r="L383">
            <v>0</v>
          </cell>
          <cell r="M383" t="str">
            <v>110_661_661</v>
          </cell>
          <cell r="N383" t="str">
            <v>0,0</v>
          </cell>
          <cell r="O383">
            <v>0</v>
          </cell>
          <cell r="P383" t="str">
            <v>10000_1002_70000,30000_30001_1,30000_30002_1,30000_30003_1</v>
          </cell>
          <cell r="Q383" t="str">
            <v>equipment/8001.png</v>
          </cell>
        </row>
        <row r="384">
          <cell r="A384">
            <v>10850090</v>
          </cell>
          <cell r="B384">
            <v>1</v>
          </cell>
          <cell r="C384" t="str">
            <v>誓烈手甲</v>
          </cell>
          <cell r="D384" t="str">
            <v>手套</v>
          </cell>
          <cell r="E384">
            <v>9</v>
          </cell>
          <cell r="F384">
            <v>1</v>
          </cell>
          <cell r="G384">
            <v>85</v>
          </cell>
          <cell r="H384">
            <v>0</v>
          </cell>
          <cell r="I384">
            <v>8800</v>
          </cell>
          <cell r="J384">
            <v>5</v>
          </cell>
          <cell r="K384">
            <v>0</v>
          </cell>
          <cell r="L384">
            <v>0</v>
          </cell>
          <cell r="M384" t="str">
            <v>108_5495_5495</v>
          </cell>
          <cell r="N384" t="str">
            <v>0,0</v>
          </cell>
          <cell r="O384">
            <v>0</v>
          </cell>
          <cell r="P384" t="str">
            <v>10000_1002_70000,30000_30001_1,30000_30002_1,30000_30003_1</v>
          </cell>
          <cell r="Q384" t="str">
            <v>equipment/10001.png</v>
          </cell>
        </row>
        <row r="385">
          <cell r="A385">
            <v>10850100</v>
          </cell>
          <cell r="B385">
            <v>1</v>
          </cell>
          <cell r="C385" t="str">
            <v>漂泊者之链</v>
          </cell>
          <cell r="D385" t="str">
            <v>项链</v>
          </cell>
          <cell r="E385">
            <v>10</v>
          </cell>
          <cell r="F385">
            <v>1</v>
          </cell>
          <cell r="G385">
            <v>85</v>
          </cell>
          <cell r="H385">
            <v>0</v>
          </cell>
          <cell r="I385">
            <v>8800</v>
          </cell>
          <cell r="J385">
            <v>5</v>
          </cell>
          <cell r="K385">
            <v>0</v>
          </cell>
          <cell r="L385">
            <v>0</v>
          </cell>
          <cell r="M385" t="str">
            <v>107_3672_3672</v>
          </cell>
          <cell r="N385" t="str">
            <v>0,0</v>
          </cell>
          <cell r="O385">
            <v>0</v>
          </cell>
          <cell r="P385" t="str">
            <v>10000_1002_70000,30000_30001_1,30000_30002_1,30000_30003_1</v>
          </cell>
          <cell r="Q385" t="str">
            <v>equipment/12001.png</v>
          </cell>
        </row>
        <row r="386">
          <cell r="A386">
            <v>10851050</v>
          </cell>
          <cell r="B386">
            <v>1</v>
          </cell>
          <cell r="C386" t="str">
            <v>谦逊之剑</v>
          </cell>
          <cell r="D386" t="str">
            <v>主手武器</v>
          </cell>
          <cell r="E386">
            <v>5</v>
          </cell>
          <cell r="F386">
            <v>1</v>
          </cell>
          <cell r="G386">
            <v>85</v>
          </cell>
          <cell r="H386" t="str">
            <v>1,1001</v>
          </cell>
          <cell r="I386">
            <v>8800</v>
          </cell>
          <cell r="J386">
            <v>5</v>
          </cell>
          <cell r="K386">
            <v>0</v>
          </cell>
          <cell r="L386">
            <v>0</v>
          </cell>
          <cell r="M386" t="str">
            <v>103_4884_4884,104_9769_9769</v>
          </cell>
          <cell r="N386" t="str">
            <v>0,0</v>
          </cell>
          <cell r="O386">
            <v>0</v>
          </cell>
          <cell r="P386" t="str">
            <v>10000_1002_70000,30000_30001_1,30000_30002_1,30000_30003_1</v>
          </cell>
          <cell r="Q386" t="str">
            <v>equipment/1124.png</v>
          </cell>
        </row>
        <row r="387">
          <cell r="A387">
            <v>10851051</v>
          </cell>
          <cell r="B387">
            <v>1</v>
          </cell>
          <cell r="C387" t="str">
            <v>破壁之刃</v>
          </cell>
          <cell r="D387" t="str">
            <v>主手武器</v>
          </cell>
          <cell r="E387">
            <v>5</v>
          </cell>
          <cell r="F387">
            <v>1</v>
          </cell>
          <cell r="G387">
            <v>85</v>
          </cell>
          <cell r="H387" t="str">
            <v>1,1001</v>
          </cell>
          <cell r="I387">
            <v>9100</v>
          </cell>
          <cell r="J387">
            <v>5</v>
          </cell>
          <cell r="K387">
            <v>0</v>
          </cell>
          <cell r="L387">
            <v>0</v>
          </cell>
          <cell r="M387" t="str">
            <v>103_5119_5119,104_10238_10238</v>
          </cell>
          <cell r="N387" t="str">
            <v>0,0</v>
          </cell>
          <cell r="O387">
            <v>0</v>
          </cell>
          <cell r="P387" t="str">
            <v>10000_1002_70000,30000_30001_1,30000_30002_1,30000_30003_1</v>
          </cell>
          <cell r="Q387" t="str">
            <v>equipment/1101.png</v>
          </cell>
        </row>
        <row r="388">
          <cell r="A388">
            <v>10851060</v>
          </cell>
          <cell r="B388">
            <v>1</v>
          </cell>
          <cell r="C388" t="str">
            <v>邪铁盾牌</v>
          </cell>
          <cell r="D388" t="str">
            <v>副手武器</v>
          </cell>
          <cell r="E388">
            <v>6</v>
          </cell>
          <cell r="F388">
            <v>1</v>
          </cell>
          <cell r="G388">
            <v>85</v>
          </cell>
          <cell r="H388" t="str">
            <v>1,1001</v>
          </cell>
          <cell r="I388">
            <v>8800</v>
          </cell>
          <cell r="J388">
            <v>5</v>
          </cell>
          <cell r="K388">
            <v>0</v>
          </cell>
          <cell r="L388">
            <v>0</v>
          </cell>
          <cell r="M388" t="str">
            <v>105_4616_4616</v>
          </cell>
          <cell r="N388" t="str">
            <v>0,0</v>
          </cell>
          <cell r="O388">
            <v>0</v>
          </cell>
          <cell r="P388" t="str">
            <v>10000_1002_70000,30000_30001_1,30000_30002_1,30000_30003_1</v>
          </cell>
          <cell r="Q388" t="str">
            <v>equipment/2118.png</v>
          </cell>
        </row>
        <row r="389">
          <cell r="A389">
            <v>10851061</v>
          </cell>
          <cell r="B389">
            <v>1</v>
          </cell>
          <cell r="C389" t="str">
            <v>埋骨之盾</v>
          </cell>
          <cell r="D389" t="str">
            <v>副手武器</v>
          </cell>
          <cell r="E389">
            <v>6</v>
          </cell>
          <cell r="F389">
            <v>1</v>
          </cell>
          <cell r="G389">
            <v>85</v>
          </cell>
          <cell r="H389" t="str">
            <v>1,1001</v>
          </cell>
          <cell r="I389">
            <v>9100</v>
          </cell>
          <cell r="J389">
            <v>5</v>
          </cell>
          <cell r="K389">
            <v>0</v>
          </cell>
          <cell r="L389">
            <v>0</v>
          </cell>
          <cell r="M389" t="str">
            <v>105_4739_4739</v>
          </cell>
          <cell r="N389" t="str">
            <v>0,0</v>
          </cell>
          <cell r="O389">
            <v>0</v>
          </cell>
          <cell r="P389" t="str">
            <v>10000_1002_70000,30000_30001_1,30000_30002_1,30000_30003_1</v>
          </cell>
          <cell r="Q389" t="str">
            <v>equipment/2101.png</v>
          </cell>
        </row>
        <row r="390">
          <cell r="A390">
            <v>10852050</v>
          </cell>
          <cell r="B390">
            <v>1</v>
          </cell>
          <cell r="C390" t="str">
            <v>悔恨长弓</v>
          </cell>
          <cell r="D390" t="str">
            <v>主手武器</v>
          </cell>
          <cell r="E390">
            <v>5</v>
          </cell>
          <cell r="F390">
            <v>1</v>
          </cell>
          <cell r="G390">
            <v>85</v>
          </cell>
          <cell r="H390" t="str">
            <v>2,1002</v>
          </cell>
          <cell r="I390">
            <v>8800</v>
          </cell>
          <cell r="J390">
            <v>5</v>
          </cell>
          <cell r="K390">
            <v>0</v>
          </cell>
          <cell r="L390">
            <v>0</v>
          </cell>
          <cell r="M390" t="str">
            <v>103_4884_4884,104_9769_9769</v>
          </cell>
          <cell r="N390" t="str">
            <v>0,0</v>
          </cell>
          <cell r="O390">
            <v>0</v>
          </cell>
          <cell r="P390" t="str">
            <v>10000_1002_70000,30000_30001_1,30000_30002_1,30000_30003_1</v>
          </cell>
          <cell r="Q390" t="str">
            <v>equipment/1222.png</v>
          </cell>
        </row>
        <row r="391">
          <cell r="A391">
            <v>10852051</v>
          </cell>
          <cell r="B391">
            <v>1</v>
          </cell>
          <cell r="C391" t="str">
            <v>祈圣之弓</v>
          </cell>
          <cell r="D391" t="str">
            <v>主手武器</v>
          </cell>
          <cell r="E391">
            <v>5</v>
          </cell>
          <cell r="F391">
            <v>1</v>
          </cell>
          <cell r="G391">
            <v>85</v>
          </cell>
          <cell r="H391" t="str">
            <v>2,1002</v>
          </cell>
          <cell r="I391">
            <v>9100</v>
          </cell>
          <cell r="J391">
            <v>5</v>
          </cell>
          <cell r="K391">
            <v>0</v>
          </cell>
          <cell r="L391">
            <v>0</v>
          </cell>
          <cell r="M391" t="str">
            <v>103_5119_5119,104_10238_10238</v>
          </cell>
          <cell r="N391" t="str">
            <v>0,0</v>
          </cell>
          <cell r="O391">
            <v>0</v>
          </cell>
          <cell r="P391" t="str">
            <v>10000_1002_70000,30000_30001_1,30000_30002_1,30000_30003_1</v>
          </cell>
          <cell r="Q391" t="str">
            <v>equipment/1201.png</v>
          </cell>
        </row>
        <row r="392">
          <cell r="A392">
            <v>10852060</v>
          </cell>
          <cell r="B392">
            <v>1</v>
          </cell>
          <cell r="C392" t="str">
            <v>悲鸣箭筒</v>
          </cell>
          <cell r="D392" t="str">
            <v>副手武器</v>
          </cell>
          <cell r="E392">
            <v>6</v>
          </cell>
          <cell r="F392">
            <v>1</v>
          </cell>
          <cell r="G392">
            <v>85</v>
          </cell>
          <cell r="H392" t="str">
            <v>2,1002</v>
          </cell>
          <cell r="I392">
            <v>8800</v>
          </cell>
          <cell r="J392">
            <v>5</v>
          </cell>
          <cell r="K392">
            <v>0</v>
          </cell>
          <cell r="L392">
            <v>0</v>
          </cell>
          <cell r="M392" t="str">
            <v>108_4616_4616</v>
          </cell>
          <cell r="N392" t="str">
            <v>0,0</v>
          </cell>
          <cell r="O392">
            <v>0</v>
          </cell>
          <cell r="P392" t="str">
            <v>10000_1002_70000,30000_30001_1,30000_30002_1,30000_30003_1</v>
          </cell>
          <cell r="Q392" t="str">
            <v>equipment/2218.png</v>
          </cell>
        </row>
        <row r="393">
          <cell r="A393">
            <v>10852061</v>
          </cell>
          <cell r="B393">
            <v>1</v>
          </cell>
          <cell r="C393" t="str">
            <v>咒逐箭筒</v>
          </cell>
          <cell r="D393" t="str">
            <v>副手武器</v>
          </cell>
          <cell r="E393">
            <v>6</v>
          </cell>
          <cell r="F393">
            <v>1</v>
          </cell>
          <cell r="G393">
            <v>85</v>
          </cell>
          <cell r="H393" t="str">
            <v>2,1002</v>
          </cell>
          <cell r="I393">
            <v>9100</v>
          </cell>
          <cell r="J393">
            <v>5</v>
          </cell>
          <cell r="K393">
            <v>0</v>
          </cell>
          <cell r="L393">
            <v>0</v>
          </cell>
          <cell r="M393" t="str">
            <v>108_4739_4739</v>
          </cell>
          <cell r="N393" t="str">
            <v>0,0</v>
          </cell>
          <cell r="O393">
            <v>0</v>
          </cell>
          <cell r="P393" t="str">
            <v>10000_1002_70000,30000_30001_1,30000_30002_1,30000_30003_1</v>
          </cell>
          <cell r="Q393" t="str">
            <v>equipment/2201.png</v>
          </cell>
        </row>
        <row r="394">
          <cell r="A394">
            <v>10853050</v>
          </cell>
          <cell r="B394">
            <v>1</v>
          </cell>
          <cell r="C394" t="str">
            <v>归还法杖</v>
          </cell>
          <cell r="D394" t="str">
            <v>主手武器</v>
          </cell>
          <cell r="E394">
            <v>5</v>
          </cell>
          <cell r="F394">
            <v>1</v>
          </cell>
          <cell r="G394">
            <v>85</v>
          </cell>
          <cell r="H394" t="str">
            <v>3,1003</v>
          </cell>
          <cell r="I394">
            <v>8800</v>
          </cell>
          <cell r="J394">
            <v>5</v>
          </cell>
          <cell r="K394">
            <v>0</v>
          </cell>
          <cell r="L394">
            <v>0</v>
          </cell>
          <cell r="M394" t="str">
            <v>103_4884_4884,104_9769_9769</v>
          </cell>
          <cell r="N394" t="str">
            <v>0,0</v>
          </cell>
          <cell r="O394">
            <v>0</v>
          </cell>
          <cell r="P394" t="str">
            <v>10000_1002_70000,30000_30001_1,30000_30002_1,30000_30003_1</v>
          </cell>
          <cell r="Q394" t="str">
            <v>equipment/1324.png</v>
          </cell>
        </row>
        <row r="395">
          <cell r="A395">
            <v>10853051</v>
          </cell>
          <cell r="B395">
            <v>1</v>
          </cell>
          <cell r="C395" t="str">
            <v>荒寂之杖</v>
          </cell>
          <cell r="D395" t="str">
            <v>主手武器</v>
          </cell>
          <cell r="E395">
            <v>5</v>
          </cell>
          <cell r="F395">
            <v>1</v>
          </cell>
          <cell r="G395">
            <v>85</v>
          </cell>
          <cell r="H395" t="str">
            <v>3,1003</v>
          </cell>
          <cell r="I395">
            <v>9100</v>
          </cell>
          <cell r="J395">
            <v>5</v>
          </cell>
          <cell r="K395">
            <v>0</v>
          </cell>
          <cell r="L395">
            <v>0</v>
          </cell>
          <cell r="M395" t="str">
            <v>103_5119_5119,104_10238_10238</v>
          </cell>
          <cell r="N395" t="str">
            <v>0,0</v>
          </cell>
          <cell r="O395">
            <v>0</v>
          </cell>
          <cell r="P395" t="str">
            <v>10000_1002_70000,30000_30001_1,30000_30002_1,30000_30003_1</v>
          </cell>
          <cell r="Q395" t="str">
            <v>equipment/1301.png</v>
          </cell>
        </row>
        <row r="396">
          <cell r="A396">
            <v>10853060</v>
          </cell>
          <cell r="B396">
            <v>1</v>
          </cell>
          <cell r="C396" t="str">
            <v>幻咒秘语</v>
          </cell>
          <cell r="D396" t="str">
            <v>副手武器</v>
          </cell>
          <cell r="E396">
            <v>6</v>
          </cell>
          <cell r="F396">
            <v>1</v>
          </cell>
          <cell r="G396">
            <v>85</v>
          </cell>
          <cell r="H396" t="str">
            <v>3,1003</v>
          </cell>
          <cell r="I396">
            <v>8800</v>
          </cell>
          <cell r="J396">
            <v>5</v>
          </cell>
          <cell r="K396">
            <v>0</v>
          </cell>
          <cell r="L396">
            <v>0</v>
          </cell>
          <cell r="M396" t="str">
            <v>102_3790_3790</v>
          </cell>
          <cell r="N396" t="str">
            <v>0,0</v>
          </cell>
          <cell r="O396">
            <v>0</v>
          </cell>
          <cell r="P396" t="str">
            <v>10000_1002_70000,30000_30001_1,30000_30002_1,30000_30003_1</v>
          </cell>
          <cell r="Q396" t="str">
            <v>equipment/2318.png</v>
          </cell>
        </row>
        <row r="397">
          <cell r="A397">
            <v>10853061</v>
          </cell>
          <cell r="B397">
            <v>1</v>
          </cell>
          <cell r="C397" t="str">
            <v>岁月之书</v>
          </cell>
          <cell r="D397" t="str">
            <v>副手武器</v>
          </cell>
          <cell r="E397">
            <v>6</v>
          </cell>
          <cell r="F397">
            <v>1</v>
          </cell>
          <cell r="G397">
            <v>85</v>
          </cell>
          <cell r="H397" t="str">
            <v>3,1003</v>
          </cell>
          <cell r="I397">
            <v>9100</v>
          </cell>
          <cell r="J397">
            <v>5</v>
          </cell>
          <cell r="K397">
            <v>0</v>
          </cell>
          <cell r="L397">
            <v>0</v>
          </cell>
          <cell r="M397" t="str">
            <v>102_3890_3890</v>
          </cell>
          <cell r="N397" t="str">
            <v>0,0</v>
          </cell>
          <cell r="O397">
            <v>0</v>
          </cell>
          <cell r="P397" t="str">
            <v>10000_1002_70000,30000_30001_1,30000_30002_1,30000_30003_1</v>
          </cell>
          <cell r="Q397" t="str">
            <v>equipment/2301.png</v>
          </cell>
        </row>
        <row r="398">
          <cell r="A398">
            <v>10850040</v>
          </cell>
          <cell r="B398">
            <v>1</v>
          </cell>
          <cell r="C398" t="str">
            <v>梦魇胸甲</v>
          </cell>
          <cell r="D398" t="str">
            <v>胸甲</v>
          </cell>
          <cell r="E398">
            <v>4</v>
          </cell>
          <cell r="F398">
            <v>1</v>
          </cell>
          <cell r="G398">
            <v>85</v>
          </cell>
          <cell r="H398">
            <v>0</v>
          </cell>
          <cell r="I398">
            <v>8800</v>
          </cell>
          <cell r="J398">
            <v>5</v>
          </cell>
          <cell r="K398">
            <v>0</v>
          </cell>
          <cell r="L398">
            <v>0</v>
          </cell>
          <cell r="M398" t="str">
            <v>105_2989_2989</v>
          </cell>
          <cell r="N398" t="str">
            <v>0,0</v>
          </cell>
          <cell r="O398">
            <v>0</v>
          </cell>
          <cell r="P398" t="str">
            <v>10000_1002_70000,30000_30001_1,30000_30002_1,30000_30003_1</v>
          </cell>
          <cell r="Q398" t="str">
            <v>equipment/5001.png</v>
          </cell>
        </row>
        <row r="399">
          <cell r="A399">
            <v>10850041</v>
          </cell>
          <cell r="B399">
            <v>1</v>
          </cell>
          <cell r="C399" t="str">
            <v>鬼域战铠</v>
          </cell>
          <cell r="D399" t="str">
            <v>胸甲</v>
          </cell>
          <cell r="E399">
            <v>4</v>
          </cell>
          <cell r="F399">
            <v>1</v>
          </cell>
          <cell r="G399">
            <v>85</v>
          </cell>
          <cell r="H399">
            <v>0</v>
          </cell>
          <cell r="I399">
            <v>9100</v>
          </cell>
          <cell r="J399">
            <v>5</v>
          </cell>
          <cell r="K399">
            <v>0</v>
          </cell>
          <cell r="L399">
            <v>0</v>
          </cell>
          <cell r="M399" t="str">
            <v>105_3172_3172</v>
          </cell>
          <cell r="N399" t="str">
            <v>0,0</v>
          </cell>
          <cell r="O399">
            <v>0</v>
          </cell>
          <cell r="P399" t="str">
            <v>10000_1002_70000,30000_30001_1,30000_30002_1,30000_30003_1</v>
          </cell>
          <cell r="Q399" t="str">
            <v>equipment/5001.png</v>
          </cell>
        </row>
        <row r="400">
          <cell r="A400">
            <v>10850070</v>
          </cell>
          <cell r="B400">
            <v>1</v>
          </cell>
          <cell r="C400" t="str">
            <v>逝亡护腿</v>
          </cell>
          <cell r="D400" t="str">
            <v>护腿</v>
          </cell>
          <cell r="E400">
            <v>7</v>
          </cell>
          <cell r="F400">
            <v>1</v>
          </cell>
          <cell r="G400">
            <v>85</v>
          </cell>
          <cell r="H400">
            <v>0</v>
          </cell>
          <cell r="I400">
            <v>8800</v>
          </cell>
          <cell r="J400">
            <v>5</v>
          </cell>
          <cell r="K400">
            <v>0</v>
          </cell>
          <cell r="L400">
            <v>0</v>
          </cell>
          <cell r="M400" t="str">
            <v>105_2989_2989</v>
          </cell>
          <cell r="N400" t="str">
            <v>0,0</v>
          </cell>
          <cell r="O400">
            <v>0</v>
          </cell>
          <cell r="P400" t="str">
            <v>10000_1002_70000,30000_30001_1,30000_30002_1,30000_30003_1</v>
          </cell>
          <cell r="Q400" t="str">
            <v>equipment/7001.png</v>
          </cell>
        </row>
        <row r="401">
          <cell r="A401">
            <v>10850071</v>
          </cell>
          <cell r="B401">
            <v>1</v>
          </cell>
          <cell r="C401" t="str">
            <v>泯灭护腿</v>
          </cell>
          <cell r="D401" t="str">
            <v>护腿</v>
          </cell>
          <cell r="E401">
            <v>7</v>
          </cell>
          <cell r="F401">
            <v>1</v>
          </cell>
          <cell r="G401">
            <v>85</v>
          </cell>
          <cell r="H401">
            <v>0</v>
          </cell>
          <cell r="I401">
            <v>9100</v>
          </cell>
          <cell r="J401">
            <v>5</v>
          </cell>
          <cell r="K401">
            <v>0</v>
          </cell>
          <cell r="L401">
            <v>0</v>
          </cell>
          <cell r="M401" t="str">
            <v>105_3172_3172</v>
          </cell>
          <cell r="N401" t="str">
            <v>0,0</v>
          </cell>
          <cell r="O401">
            <v>0</v>
          </cell>
          <cell r="P401" t="str">
            <v>10000_1002_70000,30000_30001_1,30000_30002_1,30000_30003_1</v>
          </cell>
          <cell r="Q401" t="str">
            <v>equipment/7001.png</v>
          </cell>
        </row>
        <row r="402">
          <cell r="A402">
            <v>10900010</v>
          </cell>
          <cell r="B402">
            <v>1</v>
          </cell>
          <cell r="C402" t="str">
            <v>风暴之冠</v>
          </cell>
          <cell r="D402" t="str">
            <v>头盔</v>
          </cell>
          <cell r="E402">
            <v>1</v>
          </cell>
          <cell r="F402">
            <v>1</v>
          </cell>
          <cell r="G402">
            <v>90</v>
          </cell>
          <cell r="H402">
            <v>0</v>
          </cell>
          <cell r="I402">
            <v>9400</v>
          </cell>
          <cell r="J402">
            <v>5</v>
          </cell>
          <cell r="K402">
            <v>0</v>
          </cell>
          <cell r="L402">
            <v>0</v>
          </cell>
          <cell r="M402" t="str">
            <v>106_4428_4428</v>
          </cell>
          <cell r="N402" t="str">
            <v>0,0</v>
          </cell>
          <cell r="O402">
            <v>0</v>
          </cell>
          <cell r="P402" t="str">
            <v>10000_1002_70000,30000_30001_1,30000_30002_1,30000_30003_1</v>
          </cell>
          <cell r="Q402" t="str">
            <v>equipment/3001.png</v>
          </cell>
        </row>
        <row r="403">
          <cell r="A403">
            <v>10900020</v>
          </cell>
          <cell r="B403">
            <v>1</v>
          </cell>
          <cell r="C403" t="str">
            <v>无尽智慧指环</v>
          </cell>
          <cell r="D403" t="str">
            <v>戒指</v>
          </cell>
          <cell r="E403">
            <v>2</v>
          </cell>
          <cell r="F403">
            <v>1</v>
          </cell>
          <cell r="G403">
            <v>90</v>
          </cell>
          <cell r="H403">
            <v>0</v>
          </cell>
          <cell r="I403">
            <v>9400</v>
          </cell>
          <cell r="J403">
            <v>5</v>
          </cell>
          <cell r="K403">
            <v>0</v>
          </cell>
          <cell r="L403">
            <v>0</v>
          </cell>
          <cell r="M403" t="str">
            <v>102_2150_2150</v>
          </cell>
          <cell r="N403" t="str">
            <v>0,0</v>
          </cell>
          <cell r="O403">
            <v>0</v>
          </cell>
          <cell r="P403" t="str">
            <v>10000_1002_70000,30000_30001_1,30000_30002_1,30000_30003_1</v>
          </cell>
          <cell r="Q403" t="str">
            <v>equipment/14001.png</v>
          </cell>
        </row>
        <row r="404">
          <cell r="A404">
            <v>10900030</v>
          </cell>
          <cell r="B404">
            <v>1</v>
          </cell>
          <cell r="C404" t="str">
            <v>丰饶腰带</v>
          </cell>
          <cell r="D404" t="str">
            <v>腰带</v>
          </cell>
          <cell r="E404">
            <v>3</v>
          </cell>
          <cell r="F404">
            <v>1</v>
          </cell>
          <cell r="G404">
            <v>90</v>
          </cell>
          <cell r="H404">
            <v>0</v>
          </cell>
          <cell r="I404">
            <v>9400</v>
          </cell>
          <cell r="J404">
            <v>5</v>
          </cell>
          <cell r="K404">
            <v>0</v>
          </cell>
          <cell r="L404">
            <v>0</v>
          </cell>
          <cell r="M404" t="str">
            <v>101_29800_29800</v>
          </cell>
          <cell r="N404" t="str">
            <v>0,0</v>
          </cell>
          <cell r="O404">
            <v>0</v>
          </cell>
          <cell r="P404" t="str">
            <v>10000_1002_70000,30000_30001_1,30000_30002_1,30000_30003_1</v>
          </cell>
          <cell r="Q404" t="str">
            <v>equipment/6001.png</v>
          </cell>
        </row>
        <row r="405">
          <cell r="A405">
            <v>10900080</v>
          </cell>
          <cell r="B405">
            <v>1</v>
          </cell>
          <cell r="C405" t="str">
            <v>秩序战靴</v>
          </cell>
          <cell r="D405" t="str">
            <v>鞋子</v>
          </cell>
          <cell r="E405">
            <v>8</v>
          </cell>
          <cell r="F405">
            <v>1</v>
          </cell>
          <cell r="G405">
            <v>90</v>
          </cell>
          <cell r="H405">
            <v>0</v>
          </cell>
          <cell r="I405">
            <v>9400</v>
          </cell>
          <cell r="J405">
            <v>5</v>
          </cell>
          <cell r="K405">
            <v>0</v>
          </cell>
          <cell r="L405">
            <v>0</v>
          </cell>
          <cell r="M405" t="str">
            <v>110_715_715</v>
          </cell>
          <cell r="N405" t="str">
            <v>0,0</v>
          </cell>
          <cell r="O405">
            <v>0</v>
          </cell>
          <cell r="P405" t="str">
            <v>10000_1002_70000,30000_30001_1,30000_30002_1,30000_30003_1</v>
          </cell>
          <cell r="Q405" t="str">
            <v>equipment/8001.png</v>
          </cell>
        </row>
        <row r="406">
          <cell r="A406">
            <v>10900090</v>
          </cell>
          <cell r="B406">
            <v>1</v>
          </cell>
          <cell r="C406" t="str">
            <v>超载护手</v>
          </cell>
          <cell r="D406" t="str">
            <v>手套</v>
          </cell>
          <cell r="E406">
            <v>9</v>
          </cell>
          <cell r="F406">
            <v>1</v>
          </cell>
          <cell r="G406">
            <v>90</v>
          </cell>
          <cell r="H406">
            <v>0</v>
          </cell>
          <cell r="I406">
            <v>9400</v>
          </cell>
          <cell r="J406">
            <v>5</v>
          </cell>
          <cell r="K406">
            <v>0</v>
          </cell>
          <cell r="L406">
            <v>0</v>
          </cell>
          <cell r="M406" t="str">
            <v>108_6155_6155</v>
          </cell>
          <cell r="N406" t="str">
            <v>0,0</v>
          </cell>
          <cell r="O406">
            <v>0</v>
          </cell>
          <cell r="P406" t="str">
            <v>10000_1002_70000,30000_30001_1,30000_30002_1,30000_30003_1</v>
          </cell>
          <cell r="Q406" t="str">
            <v>equipment/10001.png</v>
          </cell>
        </row>
        <row r="407">
          <cell r="A407">
            <v>10900100</v>
          </cell>
          <cell r="B407">
            <v>1</v>
          </cell>
          <cell r="C407" t="str">
            <v>寒霜之心</v>
          </cell>
          <cell r="D407" t="str">
            <v>项链</v>
          </cell>
          <cell r="E407">
            <v>10</v>
          </cell>
          <cell r="F407">
            <v>1</v>
          </cell>
          <cell r="G407">
            <v>90</v>
          </cell>
          <cell r="H407">
            <v>0</v>
          </cell>
          <cell r="I407">
            <v>9400</v>
          </cell>
          <cell r="J407">
            <v>5</v>
          </cell>
          <cell r="K407">
            <v>0</v>
          </cell>
          <cell r="L407">
            <v>0</v>
          </cell>
          <cell r="M407" t="str">
            <v>107_4428_4428</v>
          </cell>
          <cell r="N407" t="str">
            <v>0,0</v>
          </cell>
          <cell r="O407">
            <v>0</v>
          </cell>
          <cell r="P407" t="str">
            <v>10000_1002_70000,30000_30001_1,30000_30002_1,30000_30003_1</v>
          </cell>
          <cell r="Q407" t="str">
            <v>equipment/12001.png</v>
          </cell>
        </row>
        <row r="408">
          <cell r="A408">
            <v>10901050</v>
          </cell>
          <cell r="B408">
            <v>1</v>
          </cell>
          <cell r="C408" t="str">
            <v>封印之剑</v>
          </cell>
          <cell r="D408" t="str">
            <v>主手武器</v>
          </cell>
          <cell r="E408">
            <v>5</v>
          </cell>
          <cell r="F408">
            <v>1</v>
          </cell>
          <cell r="G408">
            <v>90</v>
          </cell>
          <cell r="H408" t="str">
            <v>1,1001</v>
          </cell>
          <cell r="I408">
            <v>9400</v>
          </cell>
          <cell r="J408">
            <v>5</v>
          </cell>
          <cell r="K408">
            <v>0</v>
          </cell>
          <cell r="L408">
            <v>0</v>
          </cell>
          <cell r="M408" t="str">
            <v>103_5471_5471,104_10942_10942</v>
          </cell>
          <cell r="N408" t="str">
            <v>0,0</v>
          </cell>
          <cell r="O408">
            <v>0</v>
          </cell>
          <cell r="P408" t="str">
            <v>10000_1002_70000,30000_30001_1,30000_30002_1,30000_30003_1</v>
          </cell>
          <cell r="Q408" t="str">
            <v>equipment/1124.png</v>
          </cell>
        </row>
        <row r="409">
          <cell r="A409">
            <v>10901051</v>
          </cell>
          <cell r="B409">
            <v>1</v>
          </cell>
          <cell r="C409" t="str">
            <v>湮灭之剑</v>
          </cell>
          <cell r="D409" t="str">
            <v>主手武器</v>
          </cell>
          <cell r="E409">
            <v>5</v>
          </cell>
          <cell r="F409">
            <v>1</v>
          </cell>
          <cell r="G409">
            <v>90</v>
          </cell>
          <cell r="H409" t="str">
            <v>1,1001</v>
          </cell>
          <cell r="I409">
            <v>9700</v>
          </cell>
          <cell r="J409">
            <v>5</v>
          </cell>
          <cell r="K409">
            <v>0</v>
          </cell>
          <cell r="L409">
            <v>0</v>
          </cell>
          <cell r="M409" t="str">
            <v>103_5719_5719,104_11438_11438</v>
          </cell>
          <cell r="N409" t="str">
            <v>0,0</v>
          </cell>
          <cell r="O409">
            <v>0</v>
          </cell>
          <cell r="P409" t="str">
            <v>10000_1002_70000,30000_30001_1,30000_30002_1,30000_30003_1</v>
          </cell>
          <cell r="Q409" t="str">
            <v>equipment/1101.png</v>
          </cell>
        </row>
        <row r="410">
          <cell r="A410">
            <v>10901060</v>
          </cell>
          <cell r="B410">
            <v>1</v>
          </cell>
          <cell r="C410" t="str">
            <v>灾祸之盾</v>
          </cell>
          <cell r="D410" t="str">
            <v>副手武器</v>
          </cell>
          <cell r="E410">
            <v>6</v>
          </cell>
          <cell r="F410">
            <v>1</v>
          </cell>
          <cell r="G410">
            <v>90</v>
          </cell>
          <cell r="H410" t="str">
            <v>1,1001</v>
          </cell>
          <cell r="I410">
            <v>9400</v>
          </cell>
          <cell r="J410">
            <v>5</v>
          </cell>
          <cell r="K410">
            <v>0</v>
          </cell>
          <cell r="L410">
            <v>0</v>
          </cell>
          <cell r="M410" t="str">
            <v>105_4924_4924</v>
          </cell>
          <cell r="N410" t="str">
            <v>0,0</v>
          </cell>
          <cell r="O410">
            <v>0</v>
          </cell>
          <cell r="P410" t="str">
            <v>10000_1002_70000,30000_30001_1,30000_30002_1,30000_30003_1</v>
          </cell>
          <cell r="Q410" t="str">
            <v>equipment/2118.png</v>
          </cell>
        </row>
        <row r="411">
          <cell r="A411">
            <v>10901061</v>
          </cell>
          <cell r="B411">
            <v>1</v>
          </cell>
          <cell r="C411" t="str">
            <v>堕神之盾</v>
          </cell>
          <cell r="D411" t="str">
            <v>副手武器</v>
          </cell>
          <cell r="E411">
            <v>6</v>
          </cell>
          <cell r="F411">
            <v>1</v>
          </cell>
          <cell r="G411">
            <v>90</v>
          </cell>
          <cell r="H411" t="str">
            <v>1,1001</v>
          </cell>
          <cell r="I411">
            <v>9700</v>
          </cell>
          <cell r="J411">
            <v>5</v>
          </cell>
          <cell r="K411">
            <v>0</v>
          </cell>
          <cell r="L411">
            <v>0</v>
          </cell>
          <cell r="M411" t="str">
            <v>105_5147_5147</v>
          </cell>
          <cell r="N411" t="str">
            <v>0,0</v>
          </cell>
          <cell r="O411">
            <v>0</v>
          </cell>
          <cell r="P411" t="str">
            <v>10000_1002_70000,30000_30001_1,30000_30002_1,30000_30003_1</v>
          </cell>
          <cell r="Q411" t="str">
            <v>equipment/2101.png</v>
          </cell>
        </row>
        <row r="412">
          <cell r="A412">
            <v>10902050</v>
          </cell>
          <cell r="B412">
            <v>1</v>
          </cell>
          <cell r="C412" t="str">
            <v>破晓之弓</v>
          </cell>
          <cell r="D412" t="str">
            <v>主手武器</v>
          </cell>
          <cell r="E412">
            <v>5</v>
          </cell>
          <cell r="F412">
            <v>1</v>
          </cell>
          <cell r="G412">
            <v>90</v>
          </cell>
          <cell r="H412" t="str">
            <v>2,1002</v>
          </cell>
          <cell r="I412">
            <v>9400</v>
          </cell>
          <cell r="J412">
            <v>5</v>
          </cell>
          <cell r="K412">
            <v>0</v>
          </cell>
          <cell r="L412">
            <v>0</v>
          </cell>
          <cell r="M412" t="str">
            <v>103_5471_5471,104_10942_10942</v>
          </cell>
          <cell r="N412" t="str">
            <v>0,0</v>
          </cell>
          <cell r="O412">
            <v>0</v>
          </cell>
          <cell r="P412" t="str">
            <v>10000_1002_70000,30000_30001_1,30000_30002_1,30000_30003_1</v>
          </cell>
          <cell r="Q412" t="str">
            <v>equipment/1222.png</v>
          </cell>
        </row>
        <row r="413">
          <cell r="A413">
            <v>10902051</v>
          </cell>
          <cell r="B413">
            <v>1</v>
          </cell>
          <cell r="C413" t="str">
            <v>彗星之击</v>
          </cell>
          <cell r="D413" t="str">
            <v>主手武器</v>
          </cell>
          <cell r="E413">
            <v>5</v>
          </cell>
          <cell r="F413">
            <v>1</v>
          </cell>
          <cell r="G413">
            <v>90</v>
          </cell>
          <cell r="H413" t="str">
            <v>2,1002</v>
          </cell>
          <cell r="I413">
            <v>9700</v>
          </cell>
          <cell r="J413">
            <v>5</v>
          </cell>
          <cell r="K413">
            <v>0</v>
          </cell>
          <cell r="L413">
            <v>0</v>
          </cell>
          <cell r="M413" t="str">
            <v>103_5719_5719,104_11438_11438</v>
          </cell>
          <cell r="N413" t="str">
            <v>0,0</v>
          </cell>
          <cell r="O413">
            <v>0</v>
          </cell>
          <cell r="P413" t="str">
            <v>10000_1002_70000,30000_30001_1,30000_30002_1,30000_30003_1</v>
          </cell>
          <cell r="Q413" t="str">
            <v>equipment/1201.png</v>
          </cell>
        </row>
        <row r="414">
          <cell r="A414">
            <v>10902060</v>
          </cell>
          <cell r="B414">
            <v>1</v>
          </cell>
          <cell r="C414" t="str">
            <v>灵痕箭袋</v>
          </cell>
          <cell r="D414" t="str">
            <v>副手武器</v>
          </cell>
          <cell r="E414">
            <v>6</v>
          </cell>
          <cell r="F414">
            <v>1</v>
          </cell>
          <cell r="G414">
            <v>90</v>
          </cell>
          <cell r="H414" t="str">
            <v>2,1002</v>
          </cell>
          <cell r="I414">
            <v>9400</v>
          </cell>
          <cell r="J414">
            <v>5</v>
          </cell>
          <cell r="K414">
            <v>0</v>
          </cell>
          <cell r="L414">
            <v>0</v>
          </cell>
          <cell r="M414" t="str">
            <v>108_4924_4924</v>
          </cell>
          <cell r="N414" t="str">
            <v>0,0</v>
          </cell>
          <cell r="O414">
            <v>0</v>
          </cell>
          <cell r="P414" t="str">
            <v>10000_1002_70000,30000_30001_1,30000_30002_1,30000_30003_1</v>
          </cell>
          <cell r="Q414" t="str">
            <v>equipment/2218.png</v>
          </cell>
        </row>
        <row r="415">
          <cell r="A415">
            <v>10902061</v>
          </cell>
          <cell r="B415">
            <v>1</v>
          </cell>
          <cell r="C415" t="str">
            <v>星坠箭筒</v>
          </cell>
          <cell r="D415" t="str">
            <v>副手武器</v>
          </cell>
          <cell r="E415">
            <v>6</v>
          </cell>
          <cell r="F415">
            <v>1</v>
          </cell>
          <cell r="G415">
            <v>90</v>
          </cell>
          <cell r="H415" t="str">
            <v>2,1002</v>
          </cell>
          <cell r="I415">
            <v>9700</v>
          </cell>
          <cell r="J415">
            <v>5</v>
          </cell>
          <cell r="K415">
            <v>0</v>
          </cell>
          <cell r="L415">
            <v>0</v>
          </cell>
          <cell r="M415" t="str">
            <v>108_5147_5147</v>
          </cell>
          <cell r="N415" t="str">
            <v>0,0</v>
          </cell>
          <cell r="O415">
            <v>0</v>
          </cell>
          <cell r="P415" t="str">
            <v>10000_1002_70000,30000_30001_1,30000_30002_1,30000_30003_1</v>
          </cell>
          <cell r="Q415" t="str">
            <v>equipment/2201.png</v>
          </cell>
        </row>
        <row r="416">
          <cell r="A416">
            <v>10903050</v>
          </cell>
          <cell r="B416">
            <v>1</v>
          </cell>
          <cell r="C416" t="str">
            <v>观察者之杖</v>
          </cell>
          <cell r="D416" t="str">
            <v>主手武器</v>
          </cell>
          <cell r="E416">
            <v>5</v>
          </cell>
          <cell r="F416">
            <v>1</v>
          </cell>
          <cell r="G416">
            <v>90</v>
          </cell>
          <cell r="H416" t="str">
            <v>3,1003</v>
          </cell>
          <cell r="I416">
            <v>9400</v>
          </cell>
          <cell r="J416">
            <v>5</v>
          </cell>
          <cell r="K416">
            <v>0</v>
          </cell>
          <cell r="L416">
            <v>0</v>
          </cell>
          <cell r="M416" t="str">
            <v>103_5471_5471,104_10942_10942</v>
          </cell>
          <cell r="N416" t="str">
            <v>0,0</v>
          </cell>
          <cell r="O416">
            <v>0</v>
          </cell>
          <cell r="P416" t="str">
            <v>10000_1002_70000,30000_30001_1,30000_30002_1,30000_30003_1</v>
          </cell>
          <cell r="Q416" t="str">
            <v>equipment/1324.png</v>
          </cell>
        </row>
        <row r="417">
          <cell r="A417">
            <v>10903051</v>
          </cell>
          <cell r="B417">
            <v>1</v>
          </cell>
          <cell r="C417" t="str">
            <v>星辰权杖</v>
          </cell>
          <cell r="D417" t="str">
            <v>主手武器</v>
          </cell>
          <cell r="E417">
            <v>5</v>
          </cell>
          <cell r="F417">
            <v>1</v>
          </cell>
          <cell r="G417">
            <v>90</v>
          </cell>
          <cell r="H417" t="str">
            <v>3,1003</v>
          </cell>
          <cell r="I417">
            <v>9700</v>
          </cell>
          <cell r="J417">
            <v>5</v>
          </cell>
          <cell r="K417">
            <v>0</v>
          </cell>
          <cell r="L417">
            <v>0</v>
          </cell>
          <cell r="M417" t="str">
            <v>103_5719_5719,104_11438_11438</v>
          </cell>
          <cell r="N417" t="str">
            <v>0,0</v>
          </cell>
          <cell r="O417">
            <v>0</v>
          </cell>
          <cell r="P417" t="str">
            <v>10000_1002_70000,30000_30001_1,30000_30002_1,30000_30003_1</v>
          </cell>
          <cell r="Q417" t="str">
            <v>equipment/1301.png</v>
          </cell>
        </row>
        <row r="418">
          <cell r="A418">
            <v>10903060</v>
          </cell>
          <cell r="B418">
            <v>1</v>
          </cell>
          <cell r="C418" t="str">
            <v>云河指南</v>
          </cell>
          <cell r="D418" t="str">
            <v>副手武器</v>
          </cell>
          <cell r="E418">
            <v>6</v>
          </cell>
          <cell r="F418">
            <v>1</v>
          </cell>
          <cell r="G418">
            <v>90</v>
          </cell>
          <cell r="H418" t="str">
            <v>3,1003</v>
          </cell>
          <cell r="I418">
            <v>9400</v>
          </cell>
          <cell r="J418">
            <v>5</v>
          </cell>
          <cell r="K418">
            <v>0</v>
          </cell>
          <cell r="L418">
            <v>0</v>
          </cell>
          <cell r="M418" t="str">
            <v>102_4040_4040</v>
          </cell>
          <cell r="N418" t="str">
            <v>0,0</v>
          </cell>
          <cell r="O418">
            <v>0</v>
          </cell>
          <cell r="P418" t="str">
            <v>10000_1002_70000,30000_30001_1,30000_30002_1,30000_30003_1</v>
          </cell>
          <cell r="Q418" t="str">
            <v>equipment/2318.png</v>
          </cell>
        </row>
        <row r="419">
          <cell r="A419">
            <v>10903061</v>
          </cell>
          <cell r="B419">
            <v>1</v>
          </cell>
          <cell r="C419" t="str">
            <v>星界之书</v>
          </cell>
          <cell r="D419" t="str">
            <v>副手武器</v>
          </cell>
          <cell r="E419">
            <v>6</v>
          </cell>
          <cell r="F419">
            <v>1</v>
          </cell>
          <cell r="G419">
            <v>90</v>
          </cell>
          <cell r="H419" t="str">
            <v>3,1003</v>
          </cell>
          <cell r="I419">
            <v>9700</v>
          </cell>
          <cell r="J419">
            <v>5</v>
          </cell>
          <cell r="K419">
            <v>0</v>
          </cell>
          <cell r="L419">
            <v>0</v>
          </cell>
          <cell r="M419" t="str">
            <v>102_4140_4140</v>
          </cell>
          <cell r="N419" t="str">
            <v>0,0</v>
          </cell>
          <cell r="O419">
            <v>0</v>
          </cell>
          <cell r="P419" t="str">
            <v>10000_1002_70000,30000_30001_1,30000_30002_1,30000_30003_1</v>
          </cell>
          <cell r="Q419" t="str">
            <v>equipment/2301.png</v>
          </cell>
        </row>
        <row r="420">
          <cell r="A420">
            <v>10900040</v>
          </cell>
          <cell r="B420">
            <v>1</v>
          </cell>
          <cell r="C420" t="str">
            <v>坚毅胸甲</v>
          </cell>
          <cell r="D420" t="str">
            <v>胸甲</v>
          </cell>
          <cell r="E420">
            <v>4</v>
          </cell>
          <cell r="F420">
            <v>1</v>
          </cell>
          <cell r="G420">
            <v>90</v>
          </cell>
          <cell r="H420">
            <v>0</v>
          </cell>
          <cell r="I420">
            <v>9400</v>
          </cell>
          <cell r="J420">
            <v>5</v>
          </cell>
          <cell r="K420">
            <v>0</v>
          </cell>
          <cell r="L420">
            <v>0</v>
          </cell>
          <cell r="M420" t="str">
            <v>105_3447_3447</v>
          </cell>
          <cell r="N420" t="str">
            <v>0,0</v>
          </cell>
          <cell r="O420">
            <v>0</v>
          </cell>
          <cell r="P420" t="str">
            <v>10000_1002_70000,30000_30001_1,30000_30002_1,30000_30003_1</v>
          </cell>
          <cell r="Q420" t="str">
            <v>equipment/5001.png</v>
          </cell>
        </row>
        <row r="421">
          <cell r="A421">
            <v>10900041</v>
          </cell>
          <cell r="B421">
            <v>1</v>
          </cell>
          <cell r="C421" t="str">
            <v>群山之拥</v>
          </cell>
          <cell r="D421" t="str">
            <v>胸甲</v>
          </cell>
          <cell r="E421">
            <v>4</v>
          </cell>
          <cell r="F421">
            <v>1</v>
          </cell>
          <cell r="G421">
            <v>90</v>
          </cell>
          <cell r="H421">
            <v>0</v>
          </cell>
          <cell r="I421">
            <v>9700</v>
          </cell>
          <cell r="J421">
            <v>5</v>
          </cell>
          <cell r="K421">
            <v>0</v>
          </cell>
          <cell r="L421">
            <v>0</v>
          </cell>
          <cell r="M421" t="str">
            <v>105_3603_3603</v>
          </cell>
          <cell r="N421" t="str">
            <v>0,0</v>
          </cell>
          <cell r="O421">
            <v>0</v>
          </cell>
          <cell r="P421" t="str">
            <v>10000_1002_70000,30000_30001_1,30000_30002_1,30000_30003_1</v>
          </cell>
          <cell r="Q421" t="str">
            <v>equipment/5001.png</v>
          </cell>
        </row>
        <row r="422">
          <cell r="A422">
            <v>10900070</v>
          </cell>
          <cell r="B422">
            <v>1</v>
          </cell>
          <cell r="C422" t="str">
            <v>复苏护腿</v>
          </cell>
          <cell r="D422" t="str">
            <v>护腿</v>
          </cell>
          <cell r="E422">
            <v>7</v>
          </cell>
          <cell r="F422">
            <v>1</v>
          </cell>
          <cell r="G422">
            <v>90</v>
          </cell>
          <cell r="H422">
            <v>0</v>
          </cell>
          <cell r="I422">
            <v>9400</v>
          </cell>
          <cell r="J422">
            <v>5</v>
          </cell>
          <cell r="K422">
            <v>0</v>
          </cell>
          <cell r="L422">
            <v>0</v>
          </cell>
          <cell r="M422" t="str">
            <v>105_3447_3447</v>
          </cell>
          <cell r="N422" t="str">
            <v>0,0</v>
          </cell>
          <cell r="O422">
            <v>0</v>
          </cell>
          <cell r="P422" t="str">
            <v>10000_1002_70000,30000_30001_1,30000_30002_1,30000_30003_1</v>
          </cell>
          <cell r="Q422" t="str">
            <v>equipment/7001.png</v>
          </cell>
        </row>
        <row r="423">
          <cell r="A423">
            <v>10900071</v>
          </cell>
          <cell r="B423">
            <v>1</v>
          </cell>
          <cell r="C423" t="str">
            <v>虔信腿甲</v>
          </cell>
          <cell r="D423" t="str">
            <v>护腿</v>
          </cell>
          <cell r="E423">
            <v>7</v>
          </cell>
          <cell r="F423">
            <v>1</v>
          </cell>
          <cell r="G423">
            <v>90</v>
          </cell>
          <cell r="H423">
            <v>0</v>
          </cell>
          <cell r="I423">
            <v>9700</v>
          </cell>
          <cell r="J423">
            <v>5</v>
          </cell>
          <cell r="K423">
            <v>0</v>
          </cell>
          <cell r="L423">
            <v>0</v>
          </cell>
          <cell r="M423" t="str">
            <v>105_3603_3603</v>
          </cell>
          <cell r="N423" t="str">
            <v>0,0</v>
          </cell>
          <cell r="O423">
            <v>0</v>
          </cell>
          <cell r="P423" t="str">
            <v>10000_1002_70000,30000_30001_1,30000_30002_1,30000_30003_1</v>
          </cell>
          <cell r="Q423" t="str">
            <v>equipment/7001.png</v>
          </cell>
        </row>
        <row r="424">
          <cell r="A424">
            <v>10950010</v>
          </cell>
          <cell r="B424">
            <v>1</v>
          </cell>
          <cell r="C424" t="str">
            <v>魂铸头盔</v>
          </cell>
          <cell r="D424" t="str">
            <v>头盔</v>
          </cell>
          <cell r="E424">
            <v>1</v>
          </cell>
          <cell r="F424">
            <v>1</v>
          </cell>
          <cell r="G424">
            <v>95</v>
          </cell>
          <cell r="H424">
            <v>0</v>
          </cell>
          <cell r="I424">
            <v>10000</v>
          </cell>
          <cell r="J424">
            <v>5</v>
          </cell>
          <cell r="K424">
            <v>0</v>
          </cell>
          <cell r="L424">
            <v>0</v>
          </cell>
          <cell r="M424" t="str">
            <v>106_5346_5346</v>
          </cell>
          <cell r="N424" t="str">
            <v>0,0</v>
          </cell>
          <cell r="O424">
            <v>0</v>
          </cell>
          <cell r="P424" t="str">
            <v>10000_1002_70000,30000_30001_1,30000_30002_1,30000_30003_1</v>
          </cell>
          <cell r="Q424" t="str">
            <v>equipment/3001.png</v>
          </cell>
        </row>
        <row r="425">
          <cell r="A425">
            <v>10950020</v>
          </cell>
          <cell r="B425">
            <v>1</v>
          </cell>
          <cell r="C425" t="str">
            <v>云霄之环</v>
          </cell>
          <cell r="D425" t="str">
            <v>戒指</v>
          </cell>
          <cell r="E425">
            <v>2</v>
          </cell>
          <cell r="F425">
            <v>1</v>
          </cell>
          <cell r="G425">
            <v>95</v>
          </cell>
          <cell r="H425">
            <v>0</v>
          </cell>
          <cell r="I425">
            <v>10000</v>
          </cell>
          <cell r="J425">
            <v>5</v>
          </cell>
          <cell r="K425">
            <v>0</v>
          </cell>
          <cell r="L425">
            <v>0</v>
          </cell>
          <cell r="M425" t="str">
            <v>102_2240_2240</v>
          </cell>
          <cell r="N425" t="str">
            <v>0,0</v>
          </cell>
          <cell r="O425">
            <v>0</v>
          </cell>
          <cell r="P425" t="str">
            <v>10000_1002_70000,30000_30001_1,30000_30002_1,30000_30003_1</v>
          </cell>
          <cell r="Q425" t="str">
            <v>equipment/14001.png</v>
          </cell>
        </row>
        <row r="426">
          <cell r="A426">
            <v>10950030</v>
          </cell>
          <cell r="B426">
            <v>1</v>
          </cell>
          <cell r="C426" t="str">
            <v>破天者腰带</v>
          </cell>
          <cell r="D426" t="str">
            <v>腰带</v>
          </cell>
          <cell r="E426">
            <v>3</v>
          </cell>
          <cell r="F426">
            <v>1</v>
          </cell>
          <cell r="G426">
            <v>95</v>
          </cell>
          <cell r="H426">
            <v>0</v>
          </cell>
          <cell r="I426">
            <v>10000</v>
          </cell>
          <cell r="J426">
            <v>5</v>
          </cell>
          <cell r="K426">
            <v>0</v>
          </cell>
          <cell r="L426">
            <v>0</v>
          </cell>
          <cell r="M426" t="str">
            <v>101_32760_32760</v>
          </cell>
          <cell r="N426" t="str">
            <v>0,0</v>
          </cell>
          <cell r="O426">
            <v>0</v>
          </cell>
          <cell r="P426" t="str">
            <v>10000_1002_70000,30000_30001_1,30000_30002_1,30000_30003_1</v>
          </cell>
          <cell r="Q426" t="str">
            <v>equipment/6001.png</v>
          </cell>
        </row>
        <row r="427">
          <cell r="A427">
            <v>10950080</v>
          </cell>
          <cell r="B427">
            <v>1</v>
          </cell>
          <cell r="C427" t="str">
            <v>圣洁怒火之靴</v>
          </cell>
          <cell r="D427" t="str">
            <v>鞋子</v>
          </cell>
          <cell r="E427">
            <v>8</v>
          </cell>
          <cell r="F427">
            <v>1</v>
          </cell>
          <cell r="G427">
            <v>95</v>
          </cell>
          <cell r="H427">
            <v>0</v>
          </cell>
          <cell r="I427">
            <v>10000</v>
          </cell>
          <cell r="J427">
            <v>5</v>
          </cell>
          <cell r="K427">
            <v>0</v>
          </cell>
          <cell r="L427">
            <v>0</v>
          </cell>
          <cell r="M427" t="str">
            <v>110_786_786</v>
          </cell>
          <cell r="N427" t="str">
            <v>0,0</v>
          </cell>
          <cell r="O427">
            <v>0</v>
          </cell>
          <cell r="P427" t="str">
            <v>10000_1002_70000,30000_30001_1,30000_30002_1,30000_30003_1</v>
          </cell>
          <cell r="Q427" t="str">
            <v>equipment/8001.png</v>
          </cell>
        </row>
        <row r="428">
          <cell r="A428">
            <v>10950090</v>
          </cell>
          <cell r="B428">
            <v>1</v>
          </cell>
          <cell r="C428" t="str">
            <v>破灭之手</v>
          </cell>
          <cell r="D428" t="str">
            <v>手套</v>
          </cell>
          <cell r="E428">
            <v>9</v>
          </cell>
          <cell r="F428">
            <v>1</v>
          </cell>
          <cell r="G428">
            <v>95</v>
          </cell>
          <cell r="H428">
            <v>0</v>
          </cell>
          <cell r="I428">
            <v>10000</v>
          </cell>
          <cell r="J428">
            <v>5</v>
          </cell>
          <cell r="K428">
            <v>0</v>
          </cell>
          <cell r="L428">
            <v>0</v>
          </cell>
          <cell r="M428" t="str">
            <v>108_6853_6853</v>
          </cell>
          <cell r="N428" t="str">
            <v>0,0</v>
          </cell>
          <cell r="O428">
            <v>0</v>
          </cell>
          <cell r="P428" t="str">
            <v>10000_1002_70000,30000_30001_1,30000_30002_1,30000_30003_1</v>
          </cell>
          <cell r="Q428" t="str">
            <v>equipment/10001.png</v>
          </cell>
        </row>
        <row r="429">
          <cell r="A429">
            <v>10950100</v>
          </cell>
          <cell r="B429">
            <v>1</v>
          </cell>
          <cell r="C429" t="str">
            <v>圣灵之佑</v>
          </cell>
          <cell r="D429" t="str">
            <v>项链</v>
          </cell>
          <cell r="E429">
            <v>10</v>
          </cell>
          <cell r="F429">
            <v>1</v>
          </cell>
          <cell r="G429">
            <v>95</v>
          </cell>
          <cell r="H429">
            <v>0</v>
          </cell>
          <cell r="I429">
            <v>10000</v>
          </cell>
          <cell r="J429">
            <v>5</v>
          </cell>
          <cell r="K429">
            <v>0</v>
          </cell>
          <cell r="L429">
            <v>0</v>
          </cell>
          <cell r="M429" t="str">
            <v>107_5346_5346</v>
          </cell>
          <cell r="N429" t="str">
            <v>0,0</v>
          </cell>
          <cell r="O429">
            <v>0</v>
          </cell>
          <cell r="P429" t="str">
            <v>10000_1002_70000,30000_30001_1,30000_30002_1,30000_30003_1</v>
          </cell>
          <cell r="Q429" t="str">
            <v>equipment/12001.png</v>
          </cell>
        </row>
        <row r="430">
          <cell r="A430">
            <v>10951050</v>
          </cell>
          <cell r="B430">
            <v>1</v>
          </cell>
          <cell r="C430" t="str">
            <v>云颠之剑</v>
          </cell>
          <cell r="D430" t="str">
            <v>主手武器</v>
          </cell>
          <cell r="E430">
            <v>5</v>
          </cell>
          <cell r="F430">
            <v>1</v>
          </cell>
          <cell r="G430">
            <v>95</v>
          </cell>
          <cell r="H430" t="str">
            <v>1,1001</v>
          </cell>
          <cell r="I430">
            <v>10000</v>
          </cell>
          <cell r="J430">
            <v>5</v>
          </cell>
          <cell r="K430">
            <v>0</v>
          </cell>
          <cell r="L430">
            <v>0</v>
          </cell>
          <cell r="M430" t="str">
            <v>103_6091_6091,104_12182_12182</v>
          </cell>
          <cell r="N430" t="str">
            <v>0,0</v>
          </cell>
          <cell r="O430">
            <v>0</v>
          </cell>
          <cell r="P430" t="str">
            <v>10000_1002_70000,30000_30001_1,30000_30002_1,30000_30003_1</v>
          </cell>
          <cell r="Q430" t="str">
            <v>equipment/1124.png</v>
          </cell>
        </row>
        <row r="431">
          <cell r="A431">
            <v>10951051</v>
          </cell>
          <cell r="B431">
            <v>1</v>
          </cell>
          <cell r="C431" t="str">
            <v>血色黎明</v>
          </cell>
          <cell r="D431" t="str">
            <v>主手武器</v>
          </cell>
          <cell r="E431">
            <v>5</v>
          </cell>
          <cell r="F431">
            <v>1</v>
          </cell>
          <cell r="G431">
            <v>95</v>
          </cell>
          <cell r="H431" t="str">
            <v>1,1001</v>
          </cell>
          <cell r="I431">
            <v>10300</v>
          </cell>
          <cell r="J431">
            <v>5</v>
          </cell>
          <cell r="K431">
            <v>0</v>
          </cell>
          <cell r="L431">
            <v>0</v>
          </cell>
          <cell r="M431" t="str">
            <v>103_6352_6352,104_12705_12705</v>
          </cell>
          <cell r="N431" t="str">
            <v>0,0</v>
          </cell>
          <cell r="O431">
            <v>0</v>
          </cell>
          <cell r="P431" t="str">
            <v>10000_1002_70000,30000_30001_1,30000_30002_1,30000_30003_1</v>
          </cell>
          <cell r="Q431" t="str">
            <v>equipment/1101.png</v>
          </cell>
        </row>
        <row r="432">
          <cell r="A432">
            <v>10951060</v>
          </cell>
          <cell r="B432">
            <v>1</v>
          </cell>
          <cell r="C432" t="str">
            <v>荣耀壁垒</v>
          </cell>
          <cell r="D432" t="str">
            <v>副手武器</v>
          </cell>
          <cell r="E432">
            <v>6</v>
          </cell>
          <cell r="F432">
            <v>1</v>
          </cell>
          <cell r="G432">
            <v>95</v>
          </cell>
          <cell r="H432" t="str">
            <v>1,1001</v>
          </cell>
          <cell r="I432">
            <v>10000</v>
          </cell>
          <cell r="J432">
            <v>5</v>
          </cell>
          <cell r="K432">
            <v>0</v>
          </cell>
          <cell r="L432">
            <v>0</v>
          </cell>
          <cell r="M432" t="str">
            <v>105_5482_5482</v>
          </cell>
          <cell r="N432" t="str">
            <v>0,0</v>
          </cell>
          <cell r="O432">
            <v>0</v>
          </cell>
          <cell r="P432" t="str">
            <v>10000_1002_70000,30000_30001_1,30000_30002_1,30000_30003_1</v>
          </cell>
          <cell r="Q432" t="str">
            <v>equipment/2118.png</v>
          </cell>
        </row>
        <row r="433">
          <cell r="A433">
            <v>10951061</v>
          </cell>
          <cell r="B433">
            <v>1</v>
          </cell>
          <cell r="C433" t="str">
            <v>曙光之盾</v>
          </cell>
          <cell r="D433" t="str">
            <v>副手武器</v>
          </cell>
          <cell r="E433">
            <v>6</v>
          </cell>
          <cell r="F433">
            <v>1</v>
          </cell>
          <cell r="G433">
            <v>95</v>
          </cell>
          <cell r="H433" t="str">
            <v>1,1001</v>
          </cell>
          <cell r="I433">
            <v>10300</v>
          </cell>
          <cell r="J433">
            <v>5</v>
          </cell>
          <cell r="K433">
            <v>0</v>
          </cell>
          <cell r="L433">
            <v>0</v>
          </cell>
          <cell r="M433" t="str">
            <v>105_5717_5717</v>
          </cell>
          <cell r="N433" t="str">
            <v>0,0</v>
          </cell>
          <cell r="O433">
            <v>0</v>
          </cell>
          <cell r="P433" t="str">
            <v>10000_1002_70000,30000_30001_1,30000_30002_1,30000_30003_1</v>
          </cell>
          <cell r="Q433" t="str">
            <v>equipment/2101.png</v>
          </cell>
        </row>
        <row r="434">
          <cell r="A434">
            <v>10952050</v>
          </cell>
          <cell r="B434">
            <v>1</v>
          </cell>
          <cell r="C434" t="str">
            <v>灵魂之弦</v>
          </cell>
          <cell r="D434" t="str">
            <v>主手武器</v>
          </cell>
          <cell r="E434">
            <v>5</v>
          </cell>
          <cell r="F434">
            <v>1</v>
          </cell>
          <cell r="G434">
            <v>95</v>
          </cell>
          <cell r="H434" t="str">
            <v>2,1002</v>
          </cell>
          <cell r="I434">
            <v>10000</v>
          </cell>
          <cell r="J434">
            <v>5</v>
          </cell>
          <cell r="K434">
            <v>0</v>
          </cell>
          <cell r="L434">
            <v>0</v>
          </cell>
          <cell r="M434" t="str">
            <v>103_6091_6091,104_12182_12182</v>
          </cell>
          <cell r="N434" t="str">
            <v>0,0</v>
          </cell>
          <cell r="O434">
            <v>0</v>
          </cell>
          <cell r="P434" t="str">
            <v>10000_1002_70000,30000_30001_1,30000_30002_1,30000_30003_1</v>
          </cell>
          <cell r="Q434" t="str">
            <v>equipment/1222.png</v>
          </cell>
        </row>
        <row r="435">
          <cell r="A435">
            <v>10952051</v>
          </cell>
          <cell r="B435">
            <v>1</v>
          </cell>
          <cell r="C435" t="str">
            <v>风暴凝视</v>
          </cell>
          <cell r="D435" t="str">
            <v>主手武器</v>
          </cell>
          <cell r="E435">
            <v>5</v>
          </cell>
          <cell r="F435">
            <v>1</v>
          </cell>
          <cell r="G435">
            <v>95</v>
          </cell>
          <cell r="H435" t="str">
            <v>2,1002</v>
          </cell>
          <cell r="I435">
            <v>10300</v>
          </cell>
          <cell r="J435">
            <v>5</v>
          </cell>
          <cell r="K435">
            <v>0</v>
          </cell>
          <cell r="L435">
            <v>0</v>
          </cell>
          <cell r="M435" t="str">
            <v>103_6352_6352,104_12705_12705</v>
          </cell>
          <cell r="N435" t="str">
            <v>0,0</v>
          </cell>
          <cell r="O435">
            <v>0</v>
          </cell>
          <cell r="P435" t="str">
            <v>10000_1002_70000,30000_30001_1,30000_30002_1,30000_30003_1</v>
          </cell>
          <cell r="Q435" t="str">
            <v>equipment/1201.png</v>
          </cell>
        </row>
        <row r="436">
          <cell r="A436">
            <v>10952060</v>
          </cell>
          <cell r="B436">
            <v>1</v>
          </cell>
          <cell r="C436" t="str">
            <v>魂织箭袋</v>
          </cell>
          <cell r="D436" t="str">
            <v>副手武器</v>
          </cell>
          <cell r="E436">
            <v>6</v>
          </cell>
          <cell r="F436">
            <v>1</v>
          </cell>
          <cell r="G436">
            <v>95</v>
          </cell>
          <cell r="H436" t="str">
            <v>2,1002</v>
          </cell>
          <cell r="I436">
            <v>10000</v>
          </cell>
          <cell r="J436">
            <v>5</v>
          </cell>
          <cell r="K436">
            <v>0</v>
          </cell>
          <cell r="L436">
            <v>0</v>
          </cell>
          <cell r="M436" t="str">
            <v>108_5482_5482</v>
          </cell>
          <cell r="N436" t="str">
            <v>0,0</v>
          </cell>
          <cell r="O436">
            <v>0</v>
          </cell>
          <cell r="P436" t="str">
            <v>10000_1002_70000,30000_30001_1,30000_30002_1,30000_30003_1</v>
          </cell>
          <cell r="Q436" t="str">
            <v>equipment/2218.png</v>
          </cell>
        </row>
        <row r="437">
          <cell r="A437">
            <v>10952061</v>
          </cell>
          <cell r="B437">
            <v>1</v>
          </cell>
          <cell r="C437" t="str">
            <v>闪电之矢</v>
          </cell>
          <cell r="D437" t="str">
            <v>副手武器</v>
          </cell>
          <cell r="E437">
            <v>6</v>
          </cell>
          <cell r="F437">
            <v>1</v>
          </cell>
          <cell r="G437">
            <v>95</v>
          </cell>
          <cell r="H437" t="str">
            <v>2,1002</v>
          </cell>
          <cell r="I437">
            <v>10300</v>
          </cell>
          <cell r="J437">
            <v>5</v>
          </cell>
          <cell r="K437">
            <v>0</v>
          </cell>
          <cell r="L437">
            <v>0</v>
          </cell>
          <cell r="M437" t="str">
            <v>108_5717_5717</v>
          </cell>
          <cell r="N437" t="str">
            <v>0,0</v>
          </cell>
          <cell r="O437">
            <v>0</v>
          </cell>
          <cell r="P437" t="str">
            <v>10000_1002_70000,30000_30001_1,30000_30002_1,30000_30003_1</v>
          </cell>
          <cell r="Q437" t="str">
            <v>equipment/2201.png</v>
          </cell>
        </row>
        <row r="438">
          <cell r="A438">
            <v>10953050</v>
          </cell>
          <cell r="B438">
            <v>1</v>
          </cell>
          <cell r="C438" t="str">
            <v>歼灭之杖</v>
          </cell>
          <cell r="D438" t="str">
            <v>主手武器</v>
          </cell>
          <cell r="E438">
            <v>5</v>
          </cell>
          <cell r="F438">
            <v>1</v>
          </cell>
          <cell r="G438">
            <v>95</v>
          </cell>
          <cell r="H438" t="str">
            <v>3,1003</v>
          </cell>
          <cell r="I438">
            <v>10000</v>
          </cell>
          <cell r="J438">
            <v>5</v>
          </cell>
          <cell r="K438">
            <v>0</v>
          </cell>
          <cell r="L438">
            <v>0</v>
          </cell>
          <cell r="M438" t="str">
            <v>103_6091_6091,104_12182_12182</v>
          </cell>
          <cell r="N438" t="str">
            <v>0,0</v>
          </cell>
          <cell r="O438">
            <v>0</v>
          </cell>
          <cell r="P438" t="str">
            <v>10000_1002_70000,30000_30001_1,30000_30002_1,30000_30003_1</v>
          </cell>
          <cell r="Q438" t="str">
            <v>equipment/1324.png</v>
          </cell>
        </row>
        <row r="439">
          <cell r="A439">
            <v>10953051</v>
          </cell>
          <cell r="B439">
            <v>1</v>
          </cell>
          <cell r="C439" t="str">
            <v>末日降临</v>
          </cell>
          <cell r="D439" t="str">
            <v>主手武器</v>
          </cell>
          <cell r="E439">
            <v>5</v>
          </cell>
          <cell r="F439">
            <v>1</v>
          </cell>
          <cell r="G439">
            <v>95</v>
          </cell>
          <cell r="H439" t="str">
            <v>3,1003</v>
          </cell>
          <cell r="I439">
            <v>10300</v>
          </cell>
          <cell r="J439">
            <v>5</v>
          </cell>
          <cell r="K439">
            <v>0</v>
          </cell>
          <cell r="L439">
            <v>0</v>
          </cell>
          <cell r="M439" t="str">
            <v>103_6352_6352,104_12705_12705</v>
          </cell>
          <cell r="N439" t="str">
            <v>0,0</v>
          </cell>
          <cell r="O439">
            <v>0</v>
          </cell>
          <cell r="P439" t="str">
            <v>10000_1002_70000,30000_30001_1,30000_30002_1,30000_30003_1</v>
          </cell>
          <cell r="Q439" t="str">
            <v>equipment/1301.png</v>
          </cell>
        </row>
        <row r="440">
          <cell r="A440">
            <v>10953060</v>
          </cell>
          <cell r="B440">
            <v>1</v>
          </cell>
          <cell r="C440" t="str">
            <v>聚能魔典</v>
          </cell>
          <cell r="D440" t="str">
            <v>副手武器</v>
          </cell>
          <cell r="E440">
            <v>6</v>
          </cell>
          <cell r="F440">
            <v>1</v>
          </cell>
          <cell r="G440">
            <v>95</v>
          </cell>
          <cell r="H440" t="str">
            <v>3,1003</v>
          </cell>
          <cell r="I440">
            <v>10000</v>
          </cell>
          <cell r="J440">
            <v>5</v>
          </cell>
          <cell r="K440">
            <v>0</v>
          </cell>
          <cell r="L440">
            <v>0</v>
          </cell>
          <cell r="M440" t="str">
            <v>102_4280_4280</v>
          </cell>
          <cell r="N440" t="str">
            <v>0,0</v>
          </cell>
          <cell r="O440">
            <v>0</v>
          </cell>
          <cell r="P440" t="str">
            <v>10000_1002_70000,30000_30001_1,30000_30002_1,30000_30003_1</v>
          </cell>
          <cell r="Q440" t="str">
            <v>equipment/2318.png</v>
          </cell>
        </row>
        <row r="441">
          <cell r="A441">
            <v>10953061</v>
          </cell>
          <cell r="B441">
            <v>1</v>
          </cell>
          <cell r="C441" t="str">
            <v>启示圣典</v>
          </cell>
          <cell r="D441" t="str">
            <v>副手武器</v>
          </cell>
          <cell r="E441">
            <v>6</v>
          </cell>
          <cell r="F441">
            <v>1</v>
          </cell>
          <cell r="G441">
            <v>95</v>
          </cell>
          <cell r="H441" t="str">
            <v>3,1003</v>
          </cell>
          <cell r="I441">
            <v>10300</v>
          </cell>
          <cell r="J441">
            <v>5</v>
          </cell>
          <cell r="K441">
            <v>0</v>
          </cell>
          <cell r="L441">
            <v>0</v>
          </cell>
          <cell r="M441" t="str">
            <v>102_4390_4390</v>
          </cell>
          <cell r="N441" t="str">
            <v>0,0</v>
          </cell>
          <cell r="O441">
            <v>0</v>
          </cell>
          <cell r="P441" t="str">
            <v>10000_1002_70000,30000_30001_1,30000_30002_1,30000_30003_1</v>
          </cell>
          <cell r="Q441" t="str">
            <v>equipment/2301.png</v>
          </cell>
        </row>
        <row r="442">
          <cell r="A442">
            <v>10950040</v>
          </cell>
          <cell r="B442">
            <v>1</v>
          </cell>
          <cell r="C442" t="str">
            <v>湮没胸甲</v>
          </cell>
          <cell r="D442" t="str">
            <v>胸甲</v>
          </cell>
          <cell r="E442">
            <v>4</v>
          </cell>
          <cell r="F442">
            <v>1</v>
          </cell>
          <cell r="G442">
            <v>95</v>
          </cell>
          <cell r="H442">
            <v>0</v>
          </cell>
          <cell r="I442">
            <v>10000</v>
          </cell>
          <cell r="J442">
            <v>5</v>
          </cell>
          <cell r="K442">
            <v>0</v>
          </cell>
          <cell r="L442">
            <v>0</v>
          </cell>
          <cell r="M442" t="str">
            <v>105_3837_3837</v>
          </cell>
          <cell r="N442" t="str">
            <v>0,0</v>
          </cell>
          <cell r="O442">
            <v>0</v>
          </cell>
          <cell r="P442" t="str">
            <v>10000_1002_70000,30000_30001_1,30000_30002_1,30000_30003_1</v>
          </cell>
          <cell r="Q442" t="str">
            <v>equipment/5001.png</v>
          </cell>
        </row>
        <row r="443">
          <cell r="A443">
            <v>10950041</v>
          </cell>
          <cell r="B443">
            <v>1</v>
          </cell>
          <cell r="C443" t="str">
            <v>诸王战铠</v>
          </cell>
          <cell r="D443" t="str">
            <v>胸甲</v>
          </cell>
          <cell r="E443">
            <v>4</v>
          </cell>
          <cell r="F443">
            <v>1</v>
          </cell>
          <cell r="G443">
            <v>95</v>
          </cell>
          <cell r="H443">
            <v>0</v>
          </cell>
          <cell r="I443">
            <v>10300</v>
          </cell>
          <cell r="J443">
            <v>5</v>
          </cell>
          <cell r="K443">
            <v>0</v>
          </cell>
          <cell r="L443">
            <v>0</v>
          </cell>
          <cell r="M443" t="str">
            <v>105_4002_4002</v>
          </cell>
          <cell r="N443" t="str">
            <v>0,0</v>
          </cell>
          <cell r="O443">
            <v>0</v>
          </cell>
          <cell r="P443" t="str">
            <v>10000_1002_70000,30000_30001_1,30000_30002_1,30000_30003_1</v>
          </cell>
          <cell r="Q443" t="str">
            <v>equipment/5001.png</v>
          </cell>
        </row>
        <row r="444">
          <cell r="A444">
            <v>10950070</v>
          </cell>
          <cell r="B444">
            <v>1</v>
          </cell>
          <cell r="C444" t="str">
            <v>魂卫护腿</v>
          </cell>
          <cell r="D444" t="str">
            <v>护腿</v>
          </cell>
          <cell r="E444">
            <v>7</v>
          </cell>
          <cell r="F444">
            <v>1</v>
          </cell>
          <cell r="G444">
            <v>95</v>
          </cell>
          <cell r="H444">
            <v>0</v>
          </cell>
          <cell r="I444">
            <v>10000</v>
          </cell>
          <cell r="J444">
            <v>5</v>
          </cell>
          <cell r="K444">
            <v>0</v>
          </cell>
          <cell r="L444">
            <v>0</v>
          </cell>
          <cell r="M444" t="str">
            <v>105_3837_3837</v>
          </cell>
          <cell r="N444" t="str">
            <v>0,0</v>
          </cell>
          <cell r="O444">
            <v>0</v>
          </cell>
          <cell r="P444" t="str">
            <v>10000_1002_70000,30000_30001_1,30000_30002_1,30000_30003_1</v>
          </cell>
          <cell r="Q444" t="str">
            <v>equipment/7001.png</v>
          </cell>
        </row>
        <row r="445">
          <cell r="A445">
            <v>10950071</v>
          </cell>
          <cell r="B445">
            <v>1</v>
          </cell>
          <cell r="C445" t="str">
            <v>不朽护腿</v>
          </cell>
          <cell r="D445" t="str">
            <v>护腿</v>
          </cell>
          <cell r="E445">
            <v>7</v>
          </cell>
          <cell r="F445">
            <v>1</v>
          </cell>
          <cell r="G445">
            <v>95</v>
          </cell>
          <cell r="H445">
            <v>0</v>
          </cell>
          <cell r="I445">
            <v>10300</v>
          </cell>
          <cell r="J445">
            <v>5</v>
          </cell>
          <cell r="K445">
            <v>0</v>
          </cell>
          <cell r="L445">
            <v>0</v>
          </cell>
          <cell r="M445" t="str">
            <v>105_4002_4002</v>
          </cell>
          <cell r="N445" t="str">
            <v>0,0</v>
          </cell>
          <cell r="O445">
            <v>0</v>
          </cell>
          <cell r="P445" t="str">
            <v>10000_1002_70000,30000_30001_1,30000_30002_1,30000_30003_1</v>
          </cell>
          <cell r="Q445" t="str">
            <v>equipment/7001.png</v>
          </cell>
        </row>
        <row r="446">
          <cell r="A446">
            <v>11000010</v>
          </cell>
          <cell r="B446">
            <v>1</v>
          </cell>
          <cell r="C446" t="str">
            <v>天灾统领</v>
          </cell>
          <cell r="D446" t="str">
            <v>头盔</v>
          </cell>
          <cell r="E446">
            <v>1</v>
          </cell>
          <cell r="F446">
            <v>1</v>
          </cell>
          <cell r="G446">
            <v>100</v>
          </cell>
          <cell r="H446">
            <v>0</v>
          </cell>
          <cell r="I446">
            <v>10600</v>
          </cell>
          <cell r="J446">
            <v>5</v>
          </cell>
          <cell r="K446">
            <v>0</v>
          </cell>
          <cell r="L446">
            <v>0</v>
          </cell>
          <cell r="M446" t="str">
            <v>106_6460_6460</v>
          </cell>
          <cell r="N446" t="str">
            <v>0,0</v>
          </cell>
          <cell r="O446">
            <v>0</v>
          </cell>
          <cell r="P446" t="str">
            <v>10000_1002_70000,30000_30001_1,30000_30002_1,30000_30003_1</v>
          </cell>
          <cell r="Q446" t="str">
            <v>equipment/3001.png</v>
          </cell>
        </row>
        <row r="447">
          <cell r="A447">
            <v>11000020</v>
          </cell>
          <cell r="B447">
            <v>1</v>
          </cell>
          <cell r="C447" t="str">
            <v>镇魂挽歌</v>
          </cell>
          <cell r="D447" t="str">
            <v>戒指</v>
          </cell>
          <cell r="E447">
            <v>2</v>
          </cell>
          <cell r="F447">
            <v>1</v>
          </cell>
          <cell r="G447">
            <v>100</v>
          </cell>
          <cell r="H447">
            <v>0</v>
          </cell>
          <cell r="I447">
            <v>10600</v>
          </cell>
          <cell r="J447">
            <v>5</v>
          </cell>
          <cell r="K447">
            <v>0</v>
          </cell>
          <cell r="L447">
            <v>0</v>
          </cell>
          <cell r="M447" t="str">
            <v>102_2360_2360</v>
          </cell>
          <cell r="N447" t="str">
            <v>0,0</v>
          </cell>
          <cell r="O447">
            <v>0</v>
          </cell>
          <cell r="P447" t="str">
            <v>10000_1002_70000,30000_30001_1,30000_30002_1,30000_30003_1</v>
          </cell>
          <cell r="Q447" t="str">
            <v>equipment/14001.png</v>
          </cell>
        </row>
        <row r="448">
          <cell r="A448">
            <v>11000030</v>
          </cell>
          <cell r="B448">
            <v>1</v>
          </cell>
          <cell r="C448" t="str">
            <v>雷霆护腰</v>
          </cell>
          <cell r="D448" t="str">
            <v>腰带</v>
          </cell>
          <cell r="E448">
            <v>3</v>
          </cell>
          <cell r="F448">
            <v>1</v>
          </cell>
          <cell r="G448">
            <v>100</v>
          </cell>
          <cell r="H448">
            <v>0</v>
          </cell>
          <cell r="I448">
            <v>10600</v>
          </cell>
          <cell r="J448">
            <v>5</v>
          </cell>
          <cell r="K448">
            <v>0</v>
          </cell>
          <cell r="L448">
            <v>0</v>
          </cell>
          <cell r="M448" t="str">
            <v>101_36120_36120</v>
          </cell>
          <cell r="N448" t="str">
            <v>0,0</v>
          </cell>
          <cell r="O448">
            <v>0</v>
          </cell>
          <cell r="P448" t="str">
            <v>10000_1002_70000,30000_30001_1,30000_30002_1,30000_30003_1</v>
          </cell>
          <cell r="Q448" t="str">
            <v>equipment/6001.png</v>
          </cell>
        </row>
        <row r="449">
          <cell r="A449">
            <v>11000080</v>
          </cell>
          <cell r="B449">
            <v>1</v>
          </cell>
          <cell r="C449" t="str">
            <v>星旅之靴</v>
          </cell>
          <cell r="D449" t="str">
            <v>鞋子</v>
          </cell>
          <cell r="E449">
            <v>8</v>
          </cell>
          <cell r="F449">
            <v>1</v>
          </cell>
          <cell r="G449">
            <v>100</v>
          </cell>
          <cell r="H449">
            <v>0</v>
          </cell>
          <cell r="I449">
            <v>10600</v>
          </cell>
          <cell r="J449">
            <v>5</v>
          </cell>
          <cell r="K449">
            <v>0</v>
          </cell>
          <cell r="L449">
            <v>0</v>
          </cell>
          <cell r="M449" t="str">
            <v>110_871_871</v>
          </cell>
          <cell r="N449" t="str">
            <v>0,0</v>
          </cell>
          <cell r="O449">
            <v>0</v>
          </cell>
          <cell r="P449" t="str">
            <v>10000_1002_70000,30000_30001_1,30000_30002_1,30000_30003_1</v>
          </cell>
          <cell r="Q449" t="str">
            <v>equipment/8001.png</v>
          </cell>
        </row>
        <row r="450">
          <cell r="A450">
            <v>11000090</v>
          </cell>
          <cell r="B450">
            <v>1</v>
          </cell>
          <cell r="C450" t="str">
            <v>泰坦之拳</v>
          </cell>
          <cell r="D450" t="str">
            <v>手套</v>
          </cell>
          <cell r="E450">
            <v>9</v>
          </cell>
          <cell r="F450">
            <v>1</v>
          </cell>
          <cell r="G450">
            <v>100</v>
          </cell>
          <cell r="H450">
            <v>0</v>
          </cell>
          <cell r="I450">
            <v>10600</v>
          </cell>
          <cell r="J450">
            <v>5</v>
          </cell>
          <cell r="K450">
            <v>0</v>
          </cell>
          <cell r="L450">
            <v>0</v>
          </cell>
          <cell r="M450" t="str">
            <v>108_7588_7588</v>
          </cell>
          <cell r="N450" t="str">
            <v>0,0</v>
          </cell>
          <cell r="O450">
            <v>0</v>
          </cell>
          <cell r="P450" t="str">
            <v>10000_1002_70000,30000_30001_1,30000_30002_1,30000_30003_1</v>
          </cell>
          <cell r="Q450" t="str">
            <v>equipment/10001.png</v>
          </cell>
        </row>
        <row r="451">
          <cell r="A451">
            <v>11000100</v>
          </cell>
          <cell r="B451">
            <v>1</v>
          </cell>
          <cell r="C451" t="str">
            <v>永志不渝</v>
          </cell>
          <cell r="D451" t="str">
            <v>项链</v>
          </cell>
          <cell r="E451">
            <v>10</v>
          </cell>
          <cell r="F451">
            <v>1</v>
          </cell>
          <cell r="G451">
            <v>100</v>
          </cell>
          <cell r="H451">
            <v>0</v>
          </cell>
          <cell r="I451">
            <v>10600</v>
          </cell>
          <cell r="J451">
            <v>5</v>
          </cell>
          <cell r="K451">
            <v>0</v>
          </cell>
          <cell r="L451">
            <v>0</v>
          </cell>
          <cell r="M451" t="str">
            <v>107_6460_6460</v>
          </cell>
          <cell r="N451" t="str">
            <v>0,0</v>
          </cell>
          <cell r="O451">
            <v>0</v>
          </cell>
          <cell r="P451" t="str">
            <v>10000_1002_70000,30000_30001_1,30000_30002_1,30000_30003_1</v>
          </cell>
          <cell r="Q451" t="str">
            <v>equipment/12001.png</v>
          </cell>
        </row>
        <row r="452">
          <cell r="A452">
            <v>11001050</v>
          </cell>
          <cell r="B452">
            <v>1</v>
          </cell>
          <cell r="C452" t="str">
            <v>毁天灭地</v>
          </cell>
          <cell r="D452" t="str">
            <v>主手武器</v>
          </cell>
          <cell r="E452">
            <v>5</v>
          </cell>
          <cell r="F452">
            <v>1</v>
          </cell>
          <cell r="G452">
            <v>100</v>
          </cell>
          <cell r="H452" t="str">
            <v>1,1001</v>
          </cell>
          <cell r="I452">
            <v>10600</v>
          </cell>
          <cell r="J452">
            <v>5</v>
          </cell>
          <cell r="K452">
            <v>0</v>
          </cell>
          <cell r="L452">
            <v>0</v>
          </cell>
          <cell r="M452" t="str">
            <v>103_6744_6744,104_13489_13489</v>
          </cell>
          <cell r="N452" t="str">
            <v>0,0</v>
          </cell>
          <cell r="O452">
            <v>0</v>
          </cell>
          <cell r="P452" t="str">
            <v>10000_1002_70000,30000_30001_1,30000_30002_1,30000_30003_1</v>
          </cell>
          <cell r="Q452" t="str">
            <v>equipment/1124.png</v>
          </cell>
        </row>
        <row r="453">
          <cell r="A453">
            <v>11001051</v>
          </cell>
          <cell r="B453">
            <v>0</v>
          </cell>
          <cell r="C453" t="str">
            <v>灰烬使者</v>
          </cell>
          <cell r="D453" t="str">
            <v>主手武器</v>
          </cell>
          <cell r="E453">
            <v>5</v>
          </cell>
          <cell r="F453">
            <v>1</v>
          </cell>
          <cell r="G453">
            <v>100</v>
          </cell>
          <cell r="H453" t="str">
            <v>1,1001</v>
          </cell>
          <cell r="I453">
            <v>10900</v>
          </cell>
          <cell r="J453">
            <v>5</v>
          </cell>
          <cell r="K453">
            <v>0</v>
          </cell>
          <cell r="L453">
            <v>0</v>
          </cell>
          <cell r="M453" t="str">
            <v>103_0_0</v>
          </cell>
          <cell r="N453" t="str">
            <v>0,0</v>
          </cell>
          <cell r="O453">
            <v>0</v>
          </cell>
          <cell r="P453" t="str">
            <v>10000_1002_70000,30000_30001_1,30000_30002_1,30000_30003_1</v>
          </cell>
          <cell r="Q453" t="str">
            <v>equipment/1101.png</v>
          </cell>
        </row>
        <row r="454">
          <cell r="A454">
            <v>11001060</v>
          </cell>
          <cell r="B454">
            <v>1</v>
          </cell>
          <cell r="C454" t="str">
            <v>叹息之墙</v>
          </cell>
          <cell r="D454" t="str">
            <v>副手武器</v>
          </cell>
          <cell r="E454">
            <v>6</v>
          </cell>
          <cell r="F454">
            <v>1</v>
          </cell>
          <cell r="G454">
            <v>100</v>
          </cell>
          <cell r="H454" t="str">
            <v>1,1001</v>
          </cell>
          <cell r="I454">
            <v>10600</v>
          </cell>
          <cell r="J454">
            <v>5</v>
          </cell>
          <cell r="K454">
            <v>0</v>
          </cell>
          <cell r="L454">
            <v>0</v>
          </cell>
          <cell r="M454" t="str">
            <v>105_6070_6070</v>
          </cell>
          <cell r="N454" t="str">
            <v>0,0</v>
          </cell>
          <cell r="O454">
            <v>0</v>
          </cell>
          <cell r="P454" t="str">
            <v>10000_1002_70000,30000_30001_1,30000_30002_1,30000_30003_1</v>
          </cell>
          <cell r="Q454" t="str">
            <v>equipment/2118.png</v>
          </cell>
        </row>
        <row r="455">
          <cell r="A455">
            <v>11001061</v>
          </cell>
          <cell r="B455">
            <v>0</v>
          </cell>
          <cell r="C455" t="str">
            <v>叹息之墙</v>
          </cell>
          <cell r="D455" t="str">
            <v>副手武器</v>
          </cell>
          <cell r="E455">
            <v>6</v>
          </cell>
          <cell r="F455">
            <v>1</v>
          </cell>
          <cell r="G455">
            <v>100</v>
          </cell>
          <cell r="H455" t="str">
            <v>1,1001</v>
          </cell>
          <cell r="I455">
            <v>10900</v>
          </cell>
          <cell r="J455">
            <v>5</v>
          </cell>
          <cell r="K455">
            <v>0</v>
          </cell>
          <cell r="L455">
            <v>0</v>
          </cell>
          <cell r="M455" t="str">
            <v>105_0_0</v>
          </cell>
          <cell r="N455" t="str">
            <v>0,0</v>
          </cell>
          <cell r="O455">
            <v>0</v>
          </cell>
          <cell r="P455" t="str">
            <v>10000_1002_70000,30000_30001_1,30000_30002_1,30000_30003_1</v>
          </cell>
          <cell r="Q455" t="str">
            <v>equipment/2101.png</v>
          </cell>
        </row>
        <row r="456">
          <cell r="A456">
            <v>11002050</v>
          </cell>
          <cell r="B456">
            <v>1</v>
          </cell>
          <cell r="C456" t="str">
            <v>苍穹怒火</v>
          </cell>
          <cell r="D456" t="str">
            <v>主手武器</v>
          </cell>
          <cell r="E456">
            <v>5</v>
          </cell>
          <cell r="F456">
            <v>1</v>
          </cell>
          <cell r="G456">
            <v>100</v>
          </cell>
          <cell r="H456" t="str">
            <v>2,1002</v>
          </cell>
          <cell r="I456">
            <v>10600</v>
          </cell>
          <cell r="J456">
            <v>5</v>
          </cell>
          <cell r="K456">
            <v>0</v>
          </cell>
          <cell r="L456">
            <v>0</v>
          </cell>
          <cell r="M456" t="str">
            <v>103_6744_6744,104_13489_13489</v>
          </cell>
          <cell r="N456" t="str">
            <v>0,0</v>
          </cell>
          <cell r="O456">
            <v>0</v>
          </cell>
          <cell r="P456" t="str">
            <v>10000_1002_70000,30000_30001_1,30000_30002_1,30000_30003_1</v>
          </cell>
          <cell r="Q456" t="str">
            <v>equipment/1222.png</v>
          </cell>
        </row>
        <row r="457">
          <cell r="A457">
            <v>11002051</v>
          </cell>
          <cell r="B457">
            <v>0</v>
          </cell>
          <cell r="C457" t="str">
            <v>群星之怒</v>
          </cell>
          <cell r="D457" t="str">
            <v>主手武器</v>
          </cell>
          <cell r="E457">
            <v>5</v>
          </cell>
          <cell r="F457">
            <v>1</v>
          </cell>
          <cell r="G457">
            <v>100</v>
          </cell>
          <cell r="H457" t="str">
            <v>2,1002</v>
          </cell>
          <cell r="I457">
            <v>10900</v>
          </cell>
          <cell r="J457">
            <v>5</v>
          </cell>
          <cell r="K457">
            <v>0</v>
          </cell>
          <cell r="L457">
            <v>0</v>
          </cell>
          <cell r="M457" t="str">
            <v>103_0_0</v>
          </cell>
          <cell r="N457" t="str">
            <v>0,0</v>
          </cell>
          <cell r="O457">
            <v>0</v>
          </cell>
          <cell r="P457" t="str">
            <v>10000_1002_70000,30000_30001_1,30000_30002_1,30000_30003_1</v>
          </cell>
          <cell r="Q457" t="str">
            <v>equipment/1201.png</v>
          </cell>
        </row>
        <row r="458">
          <cell r="A458">
            <v>11002060</v>
          </cell>
          <cell r="B458">
            <v>1</v>
          </cell>
          <cell r="C458" t="str">
            <v>天际之矢</v>
          </cell>
          <cell r="D458" t="str">
            <v>副手武器</v>
          </cell>
          <cell r="E458">
            <v>6</v>
          </cell>
          <cell r="F458">
            <v>1</v>
          </cell>
          <cell r="G458">
            <v>100</v>
          </cell>
          <cell r="H458" t="str">
            <v>2,1002</v>
          </cell>
          <cell r="I458">
            <v>10600</v>
          </cell>
          <cell r="J458">
            <v>5</v>
          </cell>
          <cell r="K458">
            <v>0</v>
          </cell>
          <cell r="L458">
            <v>0</v>
          </cell>
          <cell r="M458" t="str">
            <v>108_6070_6070</v>
          </cell>
          <cell r="N458" t="str">
            <v>0,0</v>
          </cell>
          <cell r="O458">
            <v>0</v>
          </cell>
          <cell r="P458" t="str">
            <v>10000_1002_70000,30000_30001_1,30000_30002_1,30000_30003_1</v>
          </cell>
          <cell r="Q458" t="str">
            <v>equipment/2218.png</v>
          </cell>
        </row>
        <row r="459">
          <cell r="A459">
            <v>11002061</v>
          </cell>
          <cell r="B459">
            <v>0</v>
          </cell>
          <cell r="C459" t="str">
            <v>天际之矢</v>
          </cell>
          <cell r="D459" t="str">
            <v>副手武器</v>
          </cell>
          <cell r="E459">
            <v>6</v>
          </cell>
          <cell r="F459">
            <v>1</v>
          </cell>
          <cell r="G459">
            <v>100</v>
          </cell>
          <cell r="H459" t="str">
            <v>2,1002</v>
          </cell>
          <cell r="I459">
            <v>10900</v>
          </cell>
          <cell r="J459">
            <v>5</v>
          </cell>
          <cell r="K459">
            <v>0</v>
          </cell>
          <cell r="L459">
            <v>0</v>
          </cell>
          <cell r="M459" t="str">
            <v>108_0_0</v>
          </cell>
          <cell r="N459" t="str">
            <v>0,0</v>
          </cell>
          <cell r="O459">
            <v>0</v>
          </cell>
          <cell r="P459" t="str">
            <v>10000_1002_70000,30000_30001_1,30000_30002_1,30000_30003_1</v>
          </cell>
          <cell r="Q459" t="str">
            <v>equipment/2201.png</v>
          </cell>
        </row>
        <row r="460">
          <cell r="A460">
            <v>11003050</v>
          </cell>
          <cell r="B460">
            <v>1</v>
          </cell>
          <cell r="C460" t="str">
            <v>混沌终幕</v>
          </cell>
          <cell r="D460" t="str">
            <v>主手武器</v>
          </cell>
          <cell r="E460">
            <v>5</v>
          </cell>
          <cell r="F460">
            <v>1</v>
          </cell>
          <cell r="G460">
            <v>100</v>
          </cell>
          <cell r="H460" t="str">
            <v>3,1003</v>
          </cell>
          <cell r="I460">
            <v>10600</v>
          </cell>
          <cell r="J460">
            <v>5</v>
          </cell>
          <cell r="K460">
            <v>0</v>
          </cell>
          <cell r="L460">
            <v>0</v>
          </cell>
          <cell r="M460" t="str">
            <v>103_6744_6744,104_13489_13489</v>
          </cell>
          <cell r="N460" t="str">
            <v>0,0</v>
          </cell>
          <cell r="O460">
            <v>0</v>
          </cell>
          <cell r="P460" t="str">
            <v>10000_1002_70000,30000_30001_1,30000_30002_1,30000_30003_1</v>
          </cell>
          <cell r="Q460" t="str">
            <v>equipment/1324.png</v>
          </cell>
        </row>
        <row r="461">
          <cell r="A461">
            <v>11003051</v>
          </cell>
          <cell r="B461">
            <v>0</v>
          </cell>
          <cell r="C461" t="str">
            <v>埃提耶什，守护者的传说之杖</v>
          </cell>
          <cell r="D461" t="str">
            <v>主手武器</v>
          </cell>
          <cell r="E461">
            <v>5</v>
          </cell>
          <cell r="F461">
            <v>1</v>
          </cell>
          <cell r="G461">
            <v>100</v>
          </cell>
          <cell r="H461" t="str">
            <v>3,1003</v>
          </cell>
          <cell r="I461">
            <v>10900</v>
          </cell>
          <cell r="J461">
            <v>5</v>
          </cell>
          <cell r="K461">
            <v>0</v>
          </cell>
          <cell r="L461">
            <v>0</v>
          </cell>
          <cell r="M461" t="str">
            <v>103_0_0</v>
          </cell>
          <cell r="N461" t="str">
            <v>0,0</v>
          </cell>
          <cell r="O461">
            <v>0</v>
          </cell>
          <cell r="P461" t="str">
            <v>10000_1002_70000,30000_30001_1,30000_30002_1,30000_30003_1</v>
          </cell>
          <cell r="Q461" t="str">
            <v>equipment/1301.png</v>
          </cell>
        </row>
        <row r="462">
          <cell r="A462">
            <v>11003060</v>
          </cell>
          <cell r="B462">
            <v>1</v>
          </cell>
          <cell r="C462" t="str">
            <v>决战之书</v>
          </cell>
          <cell r="D462" t="str">
            <v>副手武器</v>
          </cell>
          <cell r="E462">
            <v>6</v>
          </cell>
          <cell r="F462">
            <v>1</v>
          </cell>
          <cell r="G462">
            <v>100</v>
          </cell>
          <cell r="H462" t="str">
            <v>3,1003</v>
          </cell>
          <cell r="I462">
            <v>10600</v>
          </cell>
          <cell r="J462">
            <v>5</v>
          </cell>
          <cell r="K462">
            <v>0</v>
          </cell>
          <cell r="L462">
            <v>0</v>
          </cell>
          <cell r="M462" t="str">
            <v>102_4560_4560</v>
          </cell>
          <cell r="N462" t="str">
            <v>0,0</v>
          </cell>
          <cell r="O462">
            <v>0</v>
          </cell>
          <cell r="P462" t="str">
            <v>10000_1002_70000,30000_30001_1,30000_30002_1,30000_30003_1</v>
          </cell>
          <cell r="Q462" t="str">
            <v>equipment/2318.png</v>
          </cell>
        </row>
        <row r="463">
          <cell r="A463">
            <v>11003061</v>
          </cell>
          <cell r="B463">
            <v>0</v>
          </cell>
          <cell r="C463" t="str">
            <v>诸界流声</v>
          </cell>
          <cell r="D463" t="str">
            <v>副手武器</v>
          </cell>
          <cell r="E463">
            <v>6</v>
          </cell>
          <cell r="F463">
            <v>1</v>
          </cell>
          <cell r="G463">
            <v>100</v>
          </cell>
          <cell r="H463" t="str">
            <v>3,1003</v>
          </cell>
          <cell r="I463">
            <v>10900</v>
          </cell>
          <cell r="J463">
            <v>5</v>
          </cell>
          <cell r="K463">
            <v>0</v>
          </cell>
          <cell r="L463">
            <v>0</v>
          </cell>
          <cell r="M463" t="str">
            <v>102_0_0</v>
          </cell>
          <cell r="N463" t="str">
            <v>0,0</v>
          </cell>
          <cell r="O463">
            <v>0</v>
          </cell>
          <cell r="P463" t="str">
            <v>10000_1002_70000,30000_30001_1,30000_30002_1,30000_30003_1</v>
          </cell>
          <cell r="Q463" t="str">
            <v>equipment/2301.png</v>
          </cell>
        </row>
        <row r="464">
          <cell r="A464">
            <v>11000040</v>
          </cell>
          <cell r="B464">
            <v>1</v>
          </cell>
          <cell r="C464" t="str">
            <v>光明圣铠</v>
          </cell>
          <cell r="D464" t="str">
            <v>胸甲</v>
          </cell>
          <cell r="E464">
            <v>4</v>
          </cell>
          <cell r="F464">
            <v>1</v>
          </cell>
          <cell r="G464">
            <v>100</v>
          </cell>
          <cell r="H464">
            <v>0</v>
          </cell>
          <cell r="I464">
            <v>10600</v>
          </cell>
          <cell r="J464">
            <v>5</v>
          </cell>
          <cell r="K464">
            <v>0</v>
          </cell>
          <cell r="L464">
            <v>0</v>
          </cell>
          <cell r="M464" t="str">
            <v>105_4249_4249</v>
          </cell>
          <cell r="N464" t="str">
            <v>0,0</v>
          </cell>
          <cell r="O464">
            <v>0</v>
          </cell>
          <cell r="P464" t="str">
            <v>10000_1002_70000,30000_30001_1,30000_30002_1,30000_30003_1</v>
          </cell>
          <cell r="Q464" t="str">
            <v>equipment/5001.png</v>
          </cell>
        </row>
        <row r="465">
          <cell r="A465">
            <v>11000041</v>
          </cell>
          <cell r="B465">
            <v>1</v>
          </cell>
          <cell r="C465" t="str">
            <v>碎界之铠</v>
          </cell>
          <cell r="D465" t="str">
            <v>胸甲</v>
          </cell>
          <cell r="E465">
            <v>4</v>
          </cell>
          <cell r="F465">
            <v>1</v>
          </cell>
          <cell r="G465">
            <v>100</v>
          </cell>
          <cell r="H465">
            <v>0</v>
          </cell>
          <cell r="I465">
            <v>10900</v>
          </cell>
          <cell r="J465">
            <v>5</v>
          </cell>
          <cell r="K465">
            <v>0</v>
          </cell>
          <cell r="L465">
            <v>0</v>
          </cell>
          <cell r="M465" t="str">
            <v>105_0_0</v>
          </cell>
          <cell r="N465" t="str">
            <v>0,0</v>
          </cell>
          <cell r="O465">
            <v>0</v>
          </cell>
          <cell r="P465" t="str">
            <v>10000_1002_70000,30000_30001_1,30000_30002_1,30000_30003_1</v>
          </cell>
          <cell r="Q465" t="str">
            <v>equipment/5001.png</v>
          </cell>
        </row>
        <row r="466">
          <cell r="A466">
            <v>11000070</v>
          </cell>
          <cell r="B466">
            <v>1</v>
          </cell>
          <cell r="C466" t="str">
            <v>渡魂护腿</v>
          </cell>
          <cell r="D466" t="str">
            <v>护腿</v>
          </cell>
          <cell r="E466">
            <v>7</v>
          </cell>
          <cell r="F466">
            <v>1</v>
          </cell>
          <cell r="G466">
            <v>100</v>
          </cell>
          <cell r="H466">
            <v>0</v>
          </cell>
          <cell r="I466">
            <v>10600</v>
          </cell>
          <cell r="J466">
            <v>5</v>
          </cell>
          <cell r="K466">
            <v>0</v>
          </cell>
          <cell r="L466">
            <v>0</v>
          </cell>
          <cell r="M466" t="str">
            <v>105_4249_4249</v>
          </cell>
          <cell r="N466" t="str">
            <v>0,0</v>
          </cell>
          <cell r="O466">
            <v>0</v>
          </cell>
          <cell r="P466" t="str">
            <v>10000_1002_70000,30000_30001_1,30000_30002_1,30000_30003_1</v>
          </cell>
          <cell r="Q466" t="str">
            <v>equipment/7001.png</v>
          </cell>
        </row>
        <row r="467">
          <cell r="A467">
            <v>11000071</v>
          </cell>
          <cell r="B467">
            <v>1</v>
          </cell>
          <cell r="C467" t="str">
            <v>涅磐腿甲</v>
          </cell>
          <cell r="D467" t="str">
            <v>护腿</v>
          </cell>
          <cell r="E467">
            <v>7</v>
          </cell>
          <cell r="F467">
            <v>1</v>
          </cell>
          <cell r="G467">
            <v>100</v>
          </cell>
          <cell r="H467">
            <v>0</v>
          </cell>
          <cell r="I467">
            <v>10900</v>
          </cell>
          <cell r="J467">
            <v>5</v>
          </cell>
          <cell r="K467">
            <v>0</v>
          </cell>
          <cell r="L467">
            <v>0</v>
          </cell>
          <cell r="M467" t="str">
            <v>105_0_0</v>
          </cell>
          <cell r="N467" t="str">
            <v>0,0</v>
          </cell>
          <cell r="O467">
            <v>0</v>
          </cell>
          <cell r="P467" t="str">
            <v>10000_1002_70000,30000_30001_1,30000_30002_1,30000_30003_1</v>
          </cell>
          <cell r="Q467" t="str">
            <v>equipment/7001.png</v>
          </cell>
        </row>
        <row r="468">
          <cell r="A468" t="str">
            <v>20010010</v>
          </cell>
          <cell r="B468">
            <v>0</v>
          </cell>
        </row>
        <row r="469">
          <cell r="A469" t="str">
            <v>20010020</v>
          </cell>
          <cell r="B469">
            <v>0</v>
          </cell>
        </row>
        <row r="470">
          <cell r="A470" t="str">
            <v>20010030</v>
          </cell>
          <cell r="B470">
            <v>0</v>
          </cell>
        </row>
        <row r="471">
          <cell r="A471" t="str">
            <v>20010080</v>
          </cell>
          <cell r="B471">
            <v>1</v>
          </cell>
        </row>
        <row r="472">
          <cell r="A472" t="str">
            <v>20010090</v>
          </cell>
          <cell r="B472">
            <v>1</v>
          </cell>
        </row>
        <row r="473">
          <cell r="A473" t="str">
            <v>20010100</v>
          </cell>
          <cell r="B473">
            <v>0</v>
          </cell>
        </row>
        <row r="474">
          <cell r="A474" t="str">
            <v>20011050</v>
          </cell>
          <cell r="B474">
            <v>1</v>
          </cell>
        </row>
        <row r="475">
          <cell r="A475" t="str">
            <v>20011051</v>
          </cell>
          <cell r="B475">
            <v>1</v>
          </cell>
        </row>
        <row r="476">
          <cell r="A476" t="str">
            <v>20011060</v>
          </cell>
          <cell r="B476">
            <v>1</v>
          </cell>
        </row>
        <row r="477">
          <cell r="A477" t="str">
            <v>20011061</v>
          </cell>
          <cell r="B477">
            <v>0</v>
          </cell>
        </row>
        <row r="478">
          <cell r="A478" t="str">
            <v>20012050</v>
          </cell>
          <cell r="B478">
            <v>1</v>
          </cell>
        </row>
        <row r="479">
          <cell r="A479" t="str">
            <v>20012051</v>
          </cell>
          <cell r="B479">
            <v>1</v>
          </cell>
        </row>
        <row r="480">
          <cell r="A480" t="str">
            <v>20012060</v>
          </cell>
          <cell r="B480">
            <v>1</v>
          </cell>
        </row>
        <row r="481">
          <cell r="A481" t="str">
            <v>20012061</v>
          </cell>
          <cell r="B481">
            <v>0</v>
          </cell>
        </row>
        <row r="482">
          <cell r="A482" t="str">
            <v>20013050</v>
          </cell>
          <cell r="B482">
            <v>1</v>
          </cell>
        </row>
        <row r="483">
          <cell r="A483" t="str">
            <v>20013051</v>
          </cell>
          <cell r="B483">
            <v>1</v>
          </cell>
        </row>
        <row r="484">
          <cell r="A484" t="str">
            <v>20013060</v>
          </cell>
          <cell r="B484">
            <v>1</v>
          </cell>
        </row>
        <row r="485">
          <cell r="A485" t="str">
            <v>20013061</v>
          </cell>
          <cell r="B485">
            <v>0</v>
          </cell>
        </row>
        <row r="486">
          <cell r="A486" t="str">
            <v>20010040</v>
          </cell>
          <cell r="B486">
            <v>1</v>
          </cell>
        </row>
        <row r="487">
          <cell r="A487" t="str">
            <v>20010041</v>
          </cell>
          <cell r="B487">
            <v>0</v>
          </cell>
        </row>
        <row r="488">
          <cell r="A488" t="str">
            <v>20010070</v>
          </cell>
          <cell r="B488">
            <v>0</v>
          </cell>
        </row>
        <row r="489">
          <cell r="A489" t="str">
            <v>20010071</v>
          </cell>
          <cell r="B489">
            <v>0</v>
          </cell>
        </row>
        <row r="490">
          <cell r="A490" t="str">
            <v>20050010</v>
          </cell>
          <cell r="B490">
            <v>1</v>
          </cell>
        </row>
        <row r="491">
          <cell r="A491" t="str">
            <v>20050020</v>
          </cell>
          <cell r="B491">
            <v>1</v>
          </cell>
        </row>
        <row r="492">
          <cell r="A492" t="str">
            <v>20050030</v>
          </cell>
          <cell r="B492">
            <v>1</v>
          </cell>
        </row>
        <row r="493">
          <cell r="A493" t="str">
            <v>20050080</v>
          </cell>
          <cell r="B493">
            <v>0</v>
          </cell>
        </row>
        <row r="494">
          <cell r="A494" t="str">
            <v>20050090</v>
          </cell>
          <cell r="B494">
            <v>0</v>
          </cell>
        </row>
        <row r="495">
          <cell r="A495" t="str">
            <v>20050100</v>
          </cell>
          <cell r="B495">
            <v>1</v>
          </cell>
        </row>
        <row r="496">
          <cell r="A496" t="str">
            <v>20051050</v>
          </cell>
          <cell r="B496">
            <v>1</v>
          </cell>
        </row>
        <row r="497">
          <cell r="A497" t="str">
            <v>20051051</v>
          </cell>
          <cell r="B497">
            <v>1</v>
          </cell>
        </row>
        <row r="498">
          <cell r="A498" t="str">
            <v>20051060</v>
          </cell>
          <cell r="B498">
            <v>1</v>
          </cell>
        </row>
        <row r="499">
          <cell r="A499" t="str">
            <v>20051061</v>
          </cell>
          <cell r="B499">
            <v>0</v>
          </cell>
        </row>
        <row r="500">
          <cell r="A500" t="str">
            <v>20052050</v>
          </cell>
          <cell r="B500">
            <v>1</v>
          </cell>
        </row>
        <row r="501">
          <cell r="A501" t="str">
            <v>20052051</v>
          </cell>
          <cell r="B501">
            <v>1</v>
          </cell>
        </row>
        <row r="502">
          <cell r="A502" t="str">
            <v>20052060</v>
          </cell>
          <cell r="B502">
            <v>1</v>
          </cell>
        </row>
        <row r="503">
          <cell r="A503" t="str">
            <v>20052061</v>
          </cell>
          <cell r="B503">
            <v>0</v>
          </cell>
        </row>
        <row r="504">
          <cell r="A504" t="str">
            <v>20053050</v>
          </cell>
          <cell r="B504">
            <v>1</v>
          </cell>
        </row>
        <row r="505">
          <cell r="A505" t="str">
            <v>20053051</v>
          </cell>
          <cell r="B505">
            <v>1</v>
          </cell>
        </row>
        <row r="506">
          <cell r="A506" t="str">
            <v>20053060</v>
          </cell>
          <cell r="B506">
            <v>1</v>
          </cell>
        </row>
        <row r="507">
          <cell r="A507" t="str">
            <v>20053061</v>
          </cell>
          <cell r="B507">
            <v>0</v>
          </cell>
        </row>
        <row r="508">
          <cell r="A508" t="str">
            <v>20050040</v>
          </cell>
          <cell r="B508">
            <v>1</v>
          </cell>
        </row>
        <row r="509">
          <cell r="A509" t="str">
            <v>20050041</v>
          </cell>
          <cell r="B509">
            <v>1</v>
          </cell>
        </row>
        <row r="510">
          <cell r="A510" t="str">
            <v>20050070</v>
          </cell>
          <cell r="B510">
            <v>1</v>
          </cell>
        </row>
        <row r="511">
          <cell r="A511" t="str">
            <v>20050071</v>
          </cell>
          <cell r="B511">
            <v>1</v>
          </cell>
        </row>
        <row r="512">
          <cell r="A512" t="str">
            <v>20100010</v>
          </cell>
          <cell r="B512">
            <v>1</v>
          </cell>
        </row>
        <row r="513">
          <cell r="A513" t="str">
            <v>20100020</v>
          </cell>
          <cell r="B513">
            <v>1</v>
          </cell>
        </row>
        <row r="514">
          <cell r="A514" t="str">
            <v>20100030</v>
          </cell>
          <cell r="B514">
            <v>1</v>
          </cell>
        </row>
        <row r="515">
          <cell r="A515" t="str">
            <v>20100080</v>
          </cell>
          <cell r="B515">
            <v>1</v>
          </cell>
        </row>
        <row r="516">
          <cell r="A516" t="str">
            <v>20100090</v>
          </cell>
          <cell r="B516">
            <v>1</v>
          </cell>
        </row>
        <row r="517">
          <cell r="A517" t="str">
            <v>20100100</v>
          </cell>
          <cell r="B517">
            <v>0</v>
          </cell>
        </row>
        <row r="518">
          <cell r="A518" t="str">
            <v>20101050</v>
          </cell>
          <cell r="B518">
            <v>1</v>
          </cell>
        </row>
        <row r="519">
          <cell r="A519" t="str">
            <v>20101051</v>
          </cell>
          <cell r="B519">
            <v>1</v>
          </cell>
        </row>
        <row r="520">
          <cell r="A520" t="str">
            <v>20101060</v>
          </cell>
          <cell r="B520">
            <v>1</v>
          </cell>
        </row>
        <row r="521">
          <cell r="A521" t="str">
            <v>20101061</v>
          </cell>
          <cell r="B521">
            <v>0</v>
          </cell>
        </row>
        <row r="522">
          <cell r="A522" t="str">
            <v>20102050</v>
          </cell>
          <cell r="B522">
            <v>1</v>
          </cell>
        </row>
        <row r="523">
          <cell r="A523" t="str">
            <v>20102051</v>
          </cell>
          <cell r="B523">
            <v>1</v>
          </cell>
        </row>
        <row r="524">
          <cell r="A524" t="str">
            <v>20102060</v>
          </cell>
          <cell r="B524">
            <v>1</v>
          </cell>
        </row>
        <row r="525">
          <cell r="A525" t="str">
            <v>20102061</v>
          </cell>
          <cell r="B525">
            <v>0</v>
          </cell>
        </row>
        <row r="526">
          <cell r="A526" t="str">
            <v>20103050</v>
          </cell>
          <cell r="B526">
            <v>1</v>
          </cell>
        </row>
        <row r="527">
          <cell r="A527" t="str">
            <v>20103051</v>
          </cell>
          <cell r="B527">
            <v>1</v>
          </cell>
        </row>
        <row r="528">
          <cell r="A528" t="str">
            <v>20103060</v>
          </cell>
          <cell r="B528">
            <v>1</v>
          </cell>
        </row>
        <row r="529">
          <cell r="A529" t="str">
            <v>20103061</v>
          </cell>
          <cell r="B529">
            <v>0</v>
          </cell>
        </row>
        <row r="530">
          <cell r="A530" t="str">
            <v>20100040</v>
          </cell>
          <cell r="B530">
            <v>1</v>
          </cell>
        </row>
        <row r="531">
          <cell r="A531" t="str">
            <v>20100041</v>
          </cell>
          <cell r="B531">
            <v>0</v>
          </cell>
        </row>
        <row r="532">
          <cell r="A532" t="str">
            <v>20100070</v>
          </cell>
          <cell r="B532">
            <v>1</v>
          </cell>
        </row>
        <row r="533">
          <cell r="A533" t="str">
            <v>20100071</v>
          </cell>
          <cell r="B533">
            <v>0</v>
          </cell>
        </row>
        <row r="534">
          <cell r="A534" t="str">
            <v>20150010</v>
          </cell>
          <cell r="B534">
            <v>0</v>
          </cell>
        </row>
        <row r="535">
          <cell r="A535" t="str">
            <v>20150020</v>
          </cell>
          <cell r="B535">
            <v>0</v>
          </cell>
        </row>
        <row r="536">
          <cell r="A536" t="str">
            <v>20150030</v>
          </cell>
          <cell r="B536">
            <v>1</v>
          </cell>
        </row>
        <row r="537">
          <cell r="A537" t="str">
            <v>20150080</v>
          </cell>
          <cell r="B537">
            <v>1</v>
          </cell>
        </row>
        <row r="538">
          <cell r="A538" t="str">
            <v>20150090</v>
          </cell>
          <cell r="B538">
            <v>1</v>
          </cell>
        </row>
        <row r="539">
          <cell r="A539" t="str">
            <v>20150100</v>
          </cell>
          <cell r="B539">
            <v>1</v>
          </cell>
        </row>
        <row r="540">
          <cell r="A540" t="str">
            <v>20151050</v>
          </cell>
          <cell r="B540">
            <v>1</v>
          </cell>
        </row>
        <row r="541">
          <cell r="A541" t="str">
            <v>20151051</v>
          </cell>
          <cell r="B541">
            <v>1</v>
          </cell>
        </row>
        <row r="542">
          <cell r="A542" t="str">
            <v>20151060</v>
          </cell>
          <cell r="B542">
            <v>1</v>
          </cell>
        </row>
        <row r="543">
          <cell r="A543" t="str">
            <v>20151061</v>
          </cell>
          <cell r="B543">
            <v>0</v>
          </cell>
        </row>
        <row r="544">
          <cell r="A544" t="str">
            <v>20152050</v>
          </cell>
          <cell r="B544">
            <v>1</v>
          </cell>
        </row>
        <row r="545">
          <cell r="A545" t="str">
            <v>20152051</v>
          </cell>
          <cell r="B545">
            <v>1</v>
          </cell>
        </row>
        <row r="546">
          <cell r="A546" t="str">
            <v>20152060</v>
          </cell>
          <cell r="B546">
            <v>1</v>
          </cell>
        </row>
        <row r="547">
          <cell r="A547" t="str">
            <v>20152061</v>
          </cell>
          <cell r="B547">
            <v>0</v>
          </cell>
        </row>
        <row r="548">
          <cell r="A548" t="str">
            <v>20153050</v>
          </cell>
          <cell r="B548">
            <v>1</v>
          </cell>
        </row>
        <row r="549">
          <cell r="A549" t="str">
            <v>20153051</v>
          </cell>
          <cell r="B549">
            <v>1</v>
          </cell>
        </row>
        <row r="550">
          <cell r="A550" t="str">
            <v>20153060</v>
          </cell>
          <cell r="B550">
            <v>1</v>
          </cell>
        </row>
        <row r="551">
          <cell r="A551" t="str">
            <v>20153061</v>
          </cell>
          <cell r="B551">
            <v>0</v>
          </cell>
        </row>
        <row r="552">
          <cell r="A552" t="str">
            <v>20150040</v>
          </cell>
          <cell r="B552">
            <v>1</v>
          </cell>
        </row>
        <row r="553">
          <cell r="A553" t="str">
            <v>20150041</v>
          </cell>
          <cell r="B553">
            <v>0</v>
          </cell>
        </row>
        <row r="554">
          <cell r="A554" t="str">
            <v>20150070</v>
          </cell>
          <cell r="B554">
            <v>1</v>
          </cell>
        </row>
        <row r="555">
          <cell r="A555" t="str">
            <v>20150071</v>
          </cell>
          <cell r="B555">
            <v>0</v>
          </cell>
        </row>
        <row r="556">
          <cell r="A556" t="str">
            <v>20200010</v>
          </cell>
          <cell r="B556">
            <v>1</v>
          </cell>
        </row>
        <row r="557">
          <cell r="A557" t="str">
            <v>20200020</v>
          </cell>
          <cell r="B557">
            <v>1</v>
          </cell>
        </row>
        <row r="558">
          <cell r="A558" t="str">
            <v>20200030</v>
          </cell>
          <cell r="B558">
            <v>1</v>
          </cell>
        </row>
        <row r="559">
          <cell r="A559" t="str">
            <v>20200080</v>
          </cell>
          <cell r="B559">
            <v>1</v>
          </cell>
        </row>
        <row r="560">
          <cell r="A560" t="str">
            <v>20200090</v>
          </cell>
          <cell r="B560">
            <v>1</v>
          </cell>
        </row>
        <row r="561">
          <cell r="A561" t="str">
            <v>20200100</v>
          </cell>
          <cell r="B561">
            <v>1</v>
          </cell>
        </row>
        <row r="562">
          <cell r="A562" t="str">
            <v>20201050</v>
          </cell>
          <cell r="B562">
            <v>1</v>
          </cell>
        </row>
        <row r="563">
          <cell r="A563" t="str">
            <v>20201051</v>
          </cell>
          <cell r="B563">
            <v>0</v>
          </cell>
        </row>
        <row r="564">
          <cell r="A564" t="str">
            <v>20201060</v>
          </cell>
          <cell r="B564">
            <v>1</v>
          </cell>
        </row>
        <row r="565">
          <cell r="A565" t="str">
            <v>20201061</v>
          </cell>
          <cell r="B565">
            <v>0</v>
          </cell>
        </row>
        <row r="566">
          <cell r="A566" t="str">
            <v>20202050</v>
          </cell>
          <cell r="B566">
            <v>1</v>
          </cell>
        </row>
        <row r="567">
          <cell r="A567" t="str">
            <v>20202051</v>
          </cell>
          <cell r="B567">
            <v>0</v>
          </cell>
        </row>
        <row r="568">
          <cell r="A568" t="str">
            <v>20202060</v>
          </cell>
          <cell r="B568">
            <v>1</v>
          </cell>
        </row>
        <row r="569">
          <cell r="A569" t="str">
            <v>20202061</v>
          </cell>
          <cell r="B569">
            <v>0</v>
          </cell>
        </row>
        <row r="570">
          <cell r="A570" t="str">
            <v>20203050</v>
          </cell>
          <cell r="B570">
            <v>1</v>
          </cell>
        </row>
        <row r="571">
          <cell r="A571" t="str">
            <v>20203051</v>
          </cell>
          <cell r="B571">
            <v>1</v>
          </cell>
        </row>
        <row r="572">
          <cell r="A572" t="str">
            <v>20203060</v>
          </cell>
          <cell r="B572">
            <v>1</v>
          </cell>
        </row>
        <row r="573">
          <cell r="A573" t="str">
            <v>20203061</v>
          </cell>
          <cell r="B573">
            <v>0</v>
          </cell>
        </row>
        <row r="574">
          <cell r="A574" t="str">
            <v>20200040</v>
          </cell>
          <cell r="B574">
            <v>1</v>
          </cell>
        </row>
        <row r="575">
          <cell r="A575" t="str">
            <v>20200041</v>
          </cell>
          <cell r="B575">
            <v>1</v>
          </cell>
        </row>
        <row r="576">
          <cell r="A576" t="str">
            <v>20200070</v>
          </cell>
          <cell r="B576">
            <v>1</v>
          </cell>
        </row>
        <row r="577">
          <cell r="A577" t="str">
            <v>20200071</v>
          </cell>
          <cell r="B577">
            <v>1</v>
          </cell>
        </row>
        <row r="578">
          <cell r="A578" t="str">
            <v>20250010</v>
          </cell>
          <cell r="B578">
            <v>1</v>
          </cell>
        </row>
        <row r="579">
          <cell r="A579" t="str">
            <v>20250020</v>
          </cell>
          <cell r="B579">
            <v>1</v>
          </cell>
        </row>
        <row r="580">
          <cell r="A580" t="str">
            <v>20250030</v>
          </cell>
          <cell r="B580">
            <v>1</v>
          </cell>
        </row>
        <row r="581">
          <cell r="A581" t="str">
            <v>20250080</v>
          </cell>
          <cell r="B581">
            <v>1</v>
          </cell>
        </row>
        <row r="582">
          <cell r="A582" t="str">
            <v>20250090</v>
          </cell>
          <cell r="B582">
            <v>1</v>
          </cell>
        </row>
        <row r="583">
          <cell r="A583" t="str">
            <v>20250100</v>
          </cell>
          <cell r="B583">
            <v>1</v>
          </cell>
        </row>
        <row r="584">
          <cell r="A584" t="str">
            <v>20251050</v>
          </cell>
          <cell r="B584">
            <v>1</v>
          </cell>
        </row>
        <row r="585">
          <cell r="A585" t="str">
            <v>20251051</v>
          </cell>
          <cell r="B585">
            <v>1</v>
          </cell>
        </row>
        <row r="586">
          <cell r="A586" t="str">
            <v>20251060</v>
          </cell>
          <cell r="B586">
            <v>1</v>
          </cell>
        </row>
        <row r="587">
          <cell r="A587" t="str">
            <v>20251061</v>
          </cell>
          <cell r="B587">
            <v>0</v>
          </cell>
        </row>
        <row r="588">
          <cell r="A588" t="str">
            <v>20252050</v>
          </cell>
          <cell r="B588">
            <v>1</v>
          </cell>
        </row>
        <row r="589">
          <cell r="A589" t="str">
            <v>20252051</v>
          </cell>
          <cell r="B589">
            <v>1</v>
          </cell>
        </row>
        <row r="590">
          <cell r="A590" t="str">
            <v>20252060</v>
          </cell>
          <cell r="B590">
            <v>1</v>
          </cell>
        </row>
        <row r="591">
          <cell r="A591" t="str">
            <v>20252061</v>
          </cell>
          <cell r="B591">
            <v>0</v>
          </cell>
        </row>
        <row r="592">
          <cell r="A592" t="str">
            <v>20253050</v>
          </cell>
          <cell r="B592">
            <v>1</v>
          </cell>
        </row>
        <row r="593">
          <cell r="A593" t="str">
            <v>20253051</v>
          </cell>
          <cell r="B593">
            <v>0</v>
          </cell>
        </row>
        <row r="594">
          <cell r="A594" t="str">
            <v>20253060</v>
          </cell>
          <cell r="B594">
            <v>1</v>
          </cell>
        </row>
        <row r="595">
          <cell r="A595" t="str">
            <v>20253061</v>
          </cell>
          <cell r="B595">
            <v>0</v>
          </cell>
        </row>
        <row r="596">
          <cell r="A596" t="str">
            <v>20250040</v>
          </cell>
          <cell r="B596">
            <v>1</v>
          </cell>
        </row>
        <row r="597">
          <cell r="A597" t="str">
            <v>20250041</v>
          </cell>
          <cell r="B597">
            <v>0</v>
          </cell>
        </row>
        <row r="598">
          <cell r="A598" t="str">
            <v>20250070</v>
          </cell>
          <cell r="B598">
            <v>1</v>
          </cell>
        </row>
        <row r="599">
          <cell r="A599" t="str">
            <v>20250071</v>
          </cell>
          <cell r="B599">
            <v>0</v>
          </cell>
        </row>
        <row r="600">
          <cell r="A600" t="str">
            <v>20300010</v>
          </cell>
          <cell r="B600">
            <v>1</v>
          </cell>
        </row>
        <row r="601">
          <cell r="A601" t="str">
            <v>20300020</v>
          </cell>
          <cell r="B601">
            <v>1</v>
          </cell>
        </row>
        <row r="602">
          <cell r="A602" t="str">
            <v>20300030</v>
          </cell>
          <cell r="B602">
            <v>1</v>
          </cell>
        </row>
        <row r="603">
          <cell r="A603" t="str">
            <v>20300080</v>
          </cell>
          <cell r="B603">
            <v>1</v>
          </cell>
        </row>
        <row r="604">
          <cell r="A604" t="str">
            <v>20300090</v>
          </cell>
          <cell r="B604">
            <v>1</v>
          </cell>
        </row>
        <row r="605">
          <cell r="A605" t="str">
            <v>20300100</v>
          </cell>
          <cell r="B605">
            <v>1</v>
          </cell>
        </row>
        <row r="606">
          <cell r="A606" t="str">
            <v>20301050</v>
          </cell>
          <cell r="B606">
            <v>1</v>
          </cell>
        </row>
        <row r="607">
          <cell r="A607" t="str">
            <v>20301051</v>
          </cell>
          <cell r="B607">
            <v>1</v>
          </cell>
        </row>
        <row r="608">
          <cell r="A608" t="str">
            <v>20301060</v>
          </cell>
          <cell r="B608">
            <v>1</v>
          </cell>
        </row>
        <row r="609">
          <cell r="A609" t="str">
            <v>20301061</v>
          </cell>
          <cell r="B609">
            <v>0</v>
          </cell>
        </row>
        <row r="610">
          <cell r="A610" t="str">
            <v>20302050</v>
          </cell>
          <cell r="B610">
            <v>1</v>
          </cell>
        </row>
        <row r="611">
          <cell r="A611" t="str">
            <v>20302051</v>
          </cell>
          <cell r="B611">
            <v>1</v>
          </cell>
        </row>
        <row r="612">
          <cell r="A612" t="str">
            <v>20302060</v>
          </cell>
          <cell r="B612">
            <v>1</v>
          </cell>
        </row>
        <row r="613">
          <cell r="A613" t="str">
            <v>20302061</v>
          </cell>
          <cell r="B613">
            <v>0</v>
          </cell>
        </row>
        <row r="614">
          <cell r="A614" t="str">
            <v>20303050</v>
          </cell>
          <cell r="B614">
            <v>1</v>
          </cell>
        </row>
        <row r="615">
          <cell r="A615" t="str">
            <v>20303051</v>
          </cell>
          <cell r="B615">
            <v>1</v>
          </cell>
        </row>
        <row r="616">
          <cell r="A616" t="str">
            <v>20303060</v>
          </cell>
          <cell r="B616">
            <v>1</v>
          </cell>
        </row>
        <row r="617">
          <cell r="A617" t="str">
            <v>20303061</v>
          </cell>
          <cell r="B617">
            <v>0</v>
          </cell>
        </row>
        <row r="618">
          <cell r="A618" t="str">
            <v>20300040</v>
          </cell>
          <cell r="B618">
            <v>1</v>
          </cell>
        </row>
        <row r="619">
          <cell r="A619" t="str">
            <v>20300041</v>
          </cell>
          <cell r="B619">
            <v>1</v>
          </cell>
        </row>
        <row r="620">
          <cell r="A620" t="str">
            <v>20300070</v>
          </cell>
          <cell r="B620">
            <v>1</v>
          </cell>
        </row>
        <row r="621">
          <cell r="A621" t="str">
            <v>20300071</v>
          </cell>
          <cell r="B621">
            <v>1</v>
          </cell>
        </row>
        <row r="622">
          <cell r="A622" t="str">
            <v>20350010</v>
          </cell>
          <cell r="B622">
            <v>1</v>
          </cell>
        </row>
        <row r="623">
          <cell r="A623" t="str">
            <v>20350020</v>
          </cell>
          <cell r="B623">
            <v>1</v>
          </cell>
        </row>
        <row r="624">
          <cell r="A624" t="str">
            <v>20350030</v>
          </cell>
          <cell r="B624">
            <v>1</v>
          </cell>
        </row>
        <row r="625">
          <cell r="A625" t="str">
            <v>20350080</v>
          </cell>
          <cell r="B625">
            <v>1</v>
          </cell>
        </row>
        <row r="626">
          <cell r="A626" t="str">
            <v>20350090</v>
          </cell>
          <cell r="B626">
            <v>1</v>
          </cell>
        </row>
        <row r="627">
          <cell r="A627" t="str">
            <v>20350100</v>
          </cell>
          <cell r="B627">
            <v>1</v>
          </cell>
        </row>
        <row r="628">
          <cell r="A628" t="str">
            <v>20351050</v>
          </cell>
          <cell r="B628">
            <v>1</v>
          </cell>
        </row>
        <row r="629">
          <cell r="A629" t="str">
            <v>20351051</v>
          </cell>
          <cell r="B629">
            <v>0</v>
          </cell>
        </row>
        <row r="630">
          <cell r="A630" t="str">
            <v>20351060</v>
          </cell>
          <cell r="B630">
            <v>1</v>
          </cell>
        </row>
        <row r="631">
          <cell r="A631" t="str">
            <v>20351061</v>
          </cell>
          <cell r="B631">
            <v>1</v>
          </cell>
        </row>
        <row r="632">
          <cell r="A632" t="str">
            <v>20352050</v>
          </cell>
          <cell r="B632">
            <v>1</v>
          </cell>
        </row>
        <row r="633">
          <cell r="A633" t="str">
            <v>20352051</v>
          </cell>
          <cell r="B633">
            <v>0</v>
          </cell>
        </row>
        <row r="634">
          <cell r="A634" t="str">
            <v>20352060</v>
          </cell>
          <cell r="B634">
            <v>1</v>
          </cell>
        </row>
        <row r="635">
          <cell r="A635" t="str">
            <v>20352061</v>
          </cell>
          <cell r="B635">
            <v>1</v>
          </cell>
        </row>
        <row r="636">
          <cell r="A636" t="str">
            <v>20353050</v>
          </cell>
          <cell r="B636">
            <v>1</v>
          </cell>
        </row>
        <row r="637">
          <cell r="A637" t="str">
            <v>20353051</v>
          </cell>
          <cell r="B637">
            <v>0</v>
          </cell>
        </row>
        <row r="638">
          <cell r="A638" t="str">
            <v>20353060</v>
          </cell>
          <cell r="B638">
            <v>1</v>
          </cell>
        </row>
        <row r="639">
          <cell r="A639" t="str">
            <v>20353061</v>
          </cell>
          <cell r="B639">
            <v>1</v>
          </cell>
        </row>
        <row r="640">
          <cell r="A640" t="str">
            <v>20350040</v>
          </cell>
          <cell r="B640">
            <v>1</v>
          </cell>
        </row>
        <row r="641">
          <cell r="A641" t="str">
            <v>20350041</v>
          </cell>
          <cell r="B641">
            <v>1</v>
          </cell>
        </row>
        <row r="642">
          <cell r="A642" t="str">
            <v>20350070</v>
          </cell>
          <cell r="B642">
            <v>1</v>
          </cell>
        </row>
        <row r="643">
          <cell r="A643" t="str">
            <v>20350071</v>
          </cell>
          <cell r="B643">
            <v>0</v>
          </cell>
        </row>
        <row r="644">
          <cell r="A644" t="str">
            <v>20400010</v>
          </cell>
          <cell r="B644">
            <v>1</v>
          </cell>
        </row>
        <row r="645">
          <cell r="A645" t="str">
            <v>20400020</v>
          </cell>
          <cell r="B645">
            <v>1</v>
          </cell>
        </row>
        <row r="646">
          <cell r="A646" t="str">
            <v>20400030</v>
          </cell>
          <cell r="B646">
            <v>1</v>
          </cell>
        </row>
        <row r="647">
          <cell r="A647" t="str">
            <v>20400080</v>
          </cell>
          <cell r="B647">
            <v>1</v>
          </cell>
        </row>
        <row r="648">
          <cell r="A648" t="str">
            <v>20400090</v>
          </cell>
          <cell r="B648">
            <v>1</v>
          </cell>
        </row>
        <row r="649">
          <cell r="A649" t="str">
            <v>20400100</v>
          </cell>
          <cell r="B649">
            <v>1</v>
          </cell>
        </row>
        <row r="650">
          <cell r="A650" t="str">
            <v>20401050</v>
          </cell>
          <cell r="B650">
            <v>1</v>
          </cell>
        </row>
        <row r="651">
          <cell r="A651" t="str">
            <v>20401051</v>
          </cell>
          <cell r="B651">
            <v>1</v>
          </cell>
        </row>
        <row r="652">
          <cell r="A652" t="str">
            <v>20401060</v>
          </cell>
          <cell r="B652">
            <v>1</v>
          </cell>
        </row>
        <row r="653">
          <cell r="A653" t="str">
            <v>20401061</v>
          </cell>
          <cell r="B653">
            <v>0</v>
          </cell>
        </row>
        <row r="654">
          <cell r="A654" t="str">
            <v>20402050</v>
          </cell>
          <cell r="B654">
            <v>1</v>
          </cell>
        </row>
        <row r="655">
          <cell r="A655" t="str">
            <v>20402051</v>
          </cell>
          <cell r="B655">
            <v>1</v>
          </cell>
        </row>
        <row r="656">
          <cell r="A656" t="str">
            <v>20402060</v>
          </cell>
          <cell r="B656">
            <v>1</v>
          </cell>
        </row>
        <row r="657">
          <cell r="A657" t="str">
            <v>20402061</v>
          </cell>
          <cell r="B657">
            <v>0</v>
          </cell>
        </row>
        <row r="658">
          <cell r="A658" t="str">
            <v>20403050</v>
          </cell>
          <cell r="B658">
            <v>1</v>
          </cell>
        </row>
        <row r="659">
          <cell r="A659" t="str">
            <v>20403051</v>
          </cell>
          <cell r="B659">
            <v>1</v>
          </cell>
        </row>
        <row r="660">
          <cell r="A660" t="str">
            <v>20403060</v>
          </cell>
          <cell r="B660">
            <v>1</v>
          </cell>
        </row>
        <row r="661">
          <cell r="A661" t="str">
            <v>20403061</v>
          </cell>
          <cell r="B661">
            <v>0</v>
          </cell>
        </row>
        <row r="662">
          <cell r="A662" t="str">
            <v>20400040</v>
          </cell>
          <cell r="B662">
            <v>1</v>
          </cell>
        </row>
        <row r="663">
          <cell r="A663" t="str">
            <v>20400041</v>
          </cell>
          <cell r="B663">
            <v>0</v>
          </cell>
        </row>
        <row r="664">
          <cell r="A664" t="str">
            <v>20400070</v>
          </cell>
          <cell r="B664">
            <v>1</v>
          </cell>
        </row>
        <row r="665">
          <cell r="A665" t="str">
            <v>20400071</v>
          </cell>
          <cell r="B665">
            <v>0</v>
          </cell>
        </row>
        <row r="666">
          <cell r="A666" t="str">
            <v>20450010</v>
          </cell>
          <cell r="B666">
            <v>1</v>
          </cell>
        </row>
        <row r="667">
          <cell r="A667" t="str">
            <v>20450020</v>
          </cell>
          <cell r="B667">
            <v>1</v>
          </cell>
        </row>
        <row r="668">
          <cell r="A668" t="str">
            <v>20450030</v>
          </cell>
          <cell r="B668">
            <v>1</v>
          </cell>
        </row>
        <row r="669">
          <cell r="A669" t="str">
            <v>20450080</v>
          </cell>
          <cell r="B669">
            <v>1</v>
          </cell>
        </row>
        <row r="670">
          <cell r="A670" t="str">
            <v>20450090</v>
          </cell>
          <cell r="B670">
            <v>1</v>
          </cell>
        </row>
        <row r="671">
          <cell r="A671" t="str">
            <v>20450100</v>
          </cell>
          <cell r="B671">
            <v>1</v>
          </cell>
        </row>
        <row r="672">
          <cell r="A672" t="str">
            <v>20451050</v>
          </cell>
          <cell r="B672">
            <v>1</v>
          </cell>
        </row>
        <row r="673">
          <cell r="A673" t="str">
            <v>20451051</v>
          </cell>
          <cell r="B673">
            <v>0</v>
          </cell>
        </row>
        <row r="674">
          <cell r="A674" t="str">
            <v>20451060</v>
          </cell>
          <cell r="B674">
            <v>1</v>
          </cell>
        </row>
        <row r="675">
          <cell r="A675" t="str">
            <v>20451061</v>
          </cell>
          <cell r="B675">
            <v>0</v>
          </cell>
        </row>
        <row r="676">
          <cell r="A676" t="str">
            <v>20452050</v>
          </cell>
          <cell r="B676">
            <v>1</v>
          </cell>
        </row>
        <row r="677">
          <cell r="A677" t="str">
            <v>20452051</v>
          </cell>
          <cell r="B677">
            <v>0</v>
          </cell>
        </row>
        <row r="678">
          <cell r="A678" t="str">
            <v>20452060</v>
          </cell>
          <cell r="B678">
            <v>1</v>
          </cell>
        </row>
        <row r="679">
          <cell r="A679" t="str">
            <v>20452061</v>
          </cell>
          <cell r="B679">
            <v>0</v>
          </cell>
        </row>
        <row r="680">
          <cell r="A680" t="str">
            <v>20453050</v>
          </cell>
          <cell r="B680">
            <v>1</v>
          </cell>
        </row>
        <row r="681">
          <cell r="A681" t="str">
            <v>20453051</v>
          </cell>
          <cell r="B681">
            <v>1</v>
          </cell>
        </row>
        <row r="682">
          <cell r="A682" t="str">
            <v>20453060</v>
          </cell>
          <cell r="B682">
            <v>1</v>
          </cell>
        </row>
        <row r="683">
          <cell r="A683" t="str">
            <v>20453061</v>
          </cell>
          <cell r="B683">
            <v>0</v>
          </cell>
        </row>
        <row r="684">
          <cell r="A684" t="str">
            <v>20450040</v>
          </cell>
          <cell r="B684">
            <v>1</v>
          </cell>
        </row>
        <row r="685">
          <cell r="A685" t="str">
            <v>20450041</v>
          </cell>
          <cell r="B685">
            <v>1</v>
          </cell>
        </row>
        <row r="686">
          <cell r="A686" t="str">
            <v>20450070</v>
          </cell>
          <cell r="B686">
            <v>1</v>
          </cell>
        </row>
        <row r="687">
          <cell r="A687" t="str">
            <v>20450071</v>
          </cell>
          <cell r="B687">
            <v>1</v>
          </cell>
        </row>
        <row r="688">
          <cell r="A688" t="str">
            <v>20500010</v>
          </cell>
          <cell r="B688">
            <v>1</v>
          </cell>
        </row>
        <row r="689">
          <cell r="A689" t="str">
            <v>20500020</v>
          </cell>
          <cell r="B689">
            <v>1</v>
          </cell>
        </row>
        <row r="690">
          <cell r="A690" t="str">
            <v>20500030</v>
          </cell>
          <cell r="B690">
            <v>1</v>
          </cell>
        </row>
        <row r="691">
          <cell r="A691" t="str">
            <v>20500080</v>
          </cell>
          <cell r="B691">
            <v>1</v>
          </cell>
        </row>
        <row r="692">
          <cell r="A692" t="str">
            <v>20500090</v>
          </cell>
          <cell r="B692">
            <v>1</v>
          </cell>
        </row>
        <row r="693">
          <cell r="A693" t="str">
            <v>20500100</v>
          </cell>
          <cell r="B693">
            <v>1</v>
          </cell>
        </row>
        <row r="694">
          <cell r="A694" t="str">
            <v>20501050</v>
          </cell>
          <cell r="B694">
            <v>1</v>
          </cell>
        </row>
        <row r="695">
          <cell r="A695" t="str">
            <v>20501051</v>
          </cell>
          <cell r="B695">
            <v>1</v>
          </cell>
        </row>
        <row r="696">
          <cell r="A696" t="str">
            <v>20501060</v>
          </cell>
          <cell r="B696">
            <v>1</v>
          </cell>
        </row>
        <row r="697">
          <cell r="A697" t="str">
            <v>20501061</v>
          </cell>
          <cell r="B697">
            <v>1</v>
          </cell>
        </row>
        <row r="698">
          <cell r="A698" t="str">
            <v>20502050</v>
          </cell>
          <cell r="B698">
            <v>1</v>
          </cell>
        </row>
        <row r="699">
          <cell r="A699" t="str">
            <v>20502051</v>
          </cell>
          <cell r="B699">
            <v>1</v>
          </cell>
        </row>
        <row r="700">
          <cell r="A700" t="str">
            <v>20502060</v>
          </cell>
          <cell r="B700">
            <v>1</v>
          </cell>
        </row>
        <row r="701">
          <cell r="A701" t="str">
            <v>20502061</v>
          </cell>
          <cell r="B701">
            <v>1</v>
          </cell>
        </row>
        <row r="702">
          <cell r="A702" t="str">
            <v>20503050</v>
          </cell>
          <cell r="B702">
            <v>1</v>
          </cell>
        </row>
        <row r="703">
          <cell r="A703" t="str">
            <v>20503051</v>
          </cell>
          <cell r="B703">
            <v>1</v>
          </cell>
        </row>
        <row r="704">
          <cell r="A704" t="str">
            <v>20503060</v>
          </cell>
          <cell r="B704">
            <v>1</v>
          </cell>
        </row>
        <row r="705">
          <cell r="A705" t="str">
            <v>20503061</v>
          </cell>
          <cell r="B705">
            <v>1</v>
          </cell>
        </row>
        <row r="706">
          <cell r="A706" t="str">
            <v>20500040</v>
          </cell>
          <cell r="B706">
            <v>1</v>
          </cell>
        </row>
        <row r="707">
          <cell r="A707" t="str">
            <v>20500041</v>
          </cell>
          <cell r="B707">
            <v>0</v>
          </cell>
        </row>
        <row r="708">
          <cell r="A708" t="str">
            <v>20500070</v>
          </cell>
          <cell r="B708">
            <v>1</v>
          </cell>
        </row>
        <row r="709">
          <cell r="A709" t="str">
            <v>20500071</v>
          </cell>
          <cell r="B709">
            <v>0</v>
          </cell>
        </row>
        <row r="710">
          <cell r="A710" t="str">
            <v>20550010</v>
          </cell>
          <cell r="B710">
            <v>1</v>
          </cell>
        </row>
        <row r="711">
          <cell r="A711" t="str">
            <v>20550020</v>
          </cell>
          <cell r="B711">
            <v>1</v>
          </cell>
        </row>
        <row r="712">
          <cell r="A712" t="str">
            <v>20550030</v>
          </cell>
          <cell r="B712">
            <v>1</v>
          </cell>
        </row>
        <row r="713">
          <cell r="A713" t="str">
            <v>20550080</v>
          </cell>
          <cell r="B713">
            <v>1</v>
          </cell>
        </row>
        <row r="714">
          <cell r="A714" t="str">
            <v>20550090</v>
          </cell>
          <cell r="B714">
            <v>0</v>
          </cell>
        </row>
        <row r="715">
          <cell r="A715" t="str">
            <v>20550100</v>
          </cell>
          <cell r="B715">
            <v>1</v>
          </cell>
        </row>
        <row r="716">
          <cell r="A716" t="str">
            <v>20551050</v>
          </cell>
          <cell r="B716">
            <v>1</v>
          </cell>
        </row>
        <row r="717">
          <cell r="A717" t="str">
            <v>20551051</v>
          </cell>
          <cell r="B717">
            <v>0</v>
          </cell>
        </row>
        <row r="718">
          <cell r="A718" t="str">
            <v>20551060</v>
          </cell>
          <cell r="B718">
            <v>1</v>
          </cell>
        </row>
        <row r="719">
          <cell r="A719" t="str">
            <v>20551061</v>
          </cell>
          <cell r="B719">
            <v>1</v>
          </cell>
        </row>
        <row r="720">
          <cell r="A720" t="str">
            <v>20552050</v>
          </cell>
          <cell r="B720">
            <v>1</v>
          </cell>
        </row>
        <row r="721">
          <cell r="A721" t="str">
            <v>20552051</v>
          </cell>
          <cell r="B721">
            <v>0</v>
          </cell>
        </row>
        <row r="722">
          <cell r="A722" t="str">
            <v>20552060</v>
          </cell>
          <cell r="B722">
            <v>1</v>
          </cell>
        </row>
        <row r="723">
          <cell r="A723" t="str">
            <v>20552061</v>
          </cell>
          <cell r="B723">
            <v>1</v>
          </cell>
        </row>
        <row r="724">
          <cell r="A724" t="str">
            <v>20553050</v>
          </cell>
          <cell r="B724">
            <v>1</v>
          </cell>
        </row>
        <row r="725">
          <cell r="A725" t="str">
            <v>20553051</v>
          </cell>
          <cell r="B725">
            <v>0</v>
          </cell>
        </row>
        <row r="726">
          <cell r="A726" t="str">
            <v>20553060</v>
          </cell>
          <cell r="B726">
            <v>1</v>
          </cell>
        </row>
        <row r="727">
          <cell r="A727" t="str">
            <v>20553061</v>
          </cell>
          <cell r="B727">
            <v>1</v>
          </cell>
        </row>
        <row r="728">
          <cell r="A728" t="str">
            <v>20550040</v>
          </cell>
          <cell r="B728">
            <v>1</v>
          </cell>
        </row>
        <row r="729">
          <cell r="A729" t="str">
            <v>20550041</v>
          </cell>
          <cell r="B729">
            <v>0</v>
          </cell>
        </row>
        <row r="730">
          <cell r="A730" t="str">
            <v>20550070</v>
          </cell>
          <cell r="B730">
            <v>1</v>
          </cell>
        </row>
        <row r="731">
          <cell r="A731" t="str">
            <v>20550071</v>
          </cell>
          <cell r="B731">
            <v>0</v>
          </cell>
        </row>
        <row r="732">
          <cell r="A732" t="str">
            <v>20600010</v>
          </cell>
          <cell r="B732">
            <v>1</v>
          </cell>
        </row>
        <row r="733">
          <cell r="A733" t="str">
            <v>20600020</v>
          </cell>
          <cell r="B733">
            <v>1</v>
          </cell>
        </row>
        <row r="734">
          <cell r="A734" t="str">
            <v>20600030</v>
          </cell>
          <cell r="B734">
            <v>1</v>
          </cell>
        </row>
        <row r="735">
          <cell r="A735" t="str">
            <v>20600080</v>
          </cell>
          <cell r="B735">
            <v>1</v>
          </cell>
        </row>
        <row r="736">
          <cell r="A736" t="str">
            <v>20600090</v>
          </cell>
          <cell r="B736">
            <v>1</v>
          </cell>
        </row>
        <row r="737">
          <cell r="A737" t="str">
            <v>20600100</v>
          </cell>
          <cell r="B737">
            <v>1</v>
          </cell>
        </row>
        <row r="738">
          <cell r="A738" t="str">
            <v>20601050</v>
          </cell>
          <cell r="B738">
            <v>1</v>
          </cell>
        </row>
        <row r="739">
          <cell r="A739" t="str">
            <v>20601051</v>
          </cell>
          <cell r="B739">
            <v>1</v>
          </cell>
        </row>
        <row r="740">
          <cell r="A740" t="str">
            <v>20601060</v>
          </cell>
          <cell r="B740">
            <v>1</v>
          </cell>
        </row>
        <row r="741">
          <cell r="A741" t="str">
            <v>20601061</v>
          </cell>
          <cell r="B741">
            <v>0</v>
          </cell>
        </row>
        <row r="742">
          <cell r="A742" t="str">
            <v>20602050</v>
          </cell>
          <cell r="B742">
            <v>1</v>
          </cell>
        </row>
        <row r="743">
          <cell r="A743" t="str">
            <v>20602051</v>
          </cell>
          <cell r="B743">
            <v>0</v>
          </cell>
        </row>
        <row r="744">
          <cell r="A744" t="str">
            <v>20602060</v>
          </cell>
          <cell r="B744">
            <v>1</v>
          </cell>
        </row>
        <row r="745">
          <cell r="A745" t="str">
            <v>20602061</v>
          </cell>
          <cell r="B745">
            <v>0</v>
          </cell>
        </row>
        <row r="746">
          <cell r="A746" t="str">
            <v>20603050</v>
          </cell>
          <cell r="B746">
            <v>1</v>
          </cell>
        </row>
        <row r="747">
          <cell r="A747" t="str">
            <v>20603051</v>
          </cell>
          <cell r="B747">
            <v>0</v>
          </cell>
        </row>
        <row r="748">
          <cell r="A748" t="str">
            <v>20603060</v>
          </cell>
          <cell r="B748">
            <v>1</v>
          </cell>
        </row>
        <row r="749">
          <cell r="A749" t="str">
            <v>20603061</v>
          </cell>
          <cell r="B749">
            <v>0</v>
          </cell>
        </row>
        <row r="750">
          <cell r="A750" t="str">
            <v>20600040</v>
          </cell>
          <cell r="B750">
            <v>1</v>
          </cell>
        </row>
        <row r="751">
          <cell r="A751" t="str">
            <v>20600041</v>
          </cell>
          <cell r="B751">
            <v>0</v>
          </cell>
        </row>
        <row r="752">
          <cell r="A752" t="str">
            <v>20600070</v>
          </cell>
          <cell r="B752">
            <v>1</v>
          </cell>
        </row>
        <row r="753">
          <cell r="A753" t="str">
            <v>20600071</v>
          </cell>
          <cell r="B753">
            <v>1</v>
          </cell>
        </row>
        <row r="754">
          <cell r="A754" t="str">
            <v>20650010</v>
          </cell>
          <cell r="B754">
            <v>1</v>
          </cell>
        </row>
        <row r="755">
          <cell r="A755" t="str">
            <v>20650020</v>
          </cell>
          <cell r="B755">
            <v>1</v>
          </cell>
        </row>
        <row r="756">
          <cell r="A756" t="str">
            <v>20650030</v>
          </cell>
          <cell r="B756">
            <v>1</v>
          </cell>
        </row>
        <row r="757">
          <cell r="A757" t="str">
            <v>20650080</v>
          </cell>
          <cell r="B757">
            <v>1</v>
          </cell>
        </row>
        <row r="758">
          <cell r="A758" t="str">
            <v>20650090</v>
          </cell>
          <cell r="B758">
            <v>1</v>
          </cell>
        </row>
        <row r="759">
          <cell r="A759" t="str">
            <v>20650100</v>
          </cell>
          <cell r="B759">
            <v>1</v>
          </cell>
        </row>
        <row r="760">
          <cell r="A760" t="str">
            <v>20651050</v>
          </cell>
          <cell r="B760">
            <v>1</v>
          </cell>
        </row>
        <row r="761">
          <cell r="A761" t="str">
            <v>20651051</v>
          </cell>
          <cell r="B761">
            <v>0</v>
          </cell>
        </row>
        <row r="762">
          <cell r="A762" t="str">
            <v>20651060</v>
          </cell>
          <cell r="B762">
            <v>1</v>
          </cell>
        </row>
        <row r="763">
          <cell r="A763" t="str">
            <v>20651061</v>
          </cell>
          <cell r="B763">
            <v>0</v>
          </cell>
        </row>
        <row r="764">
          <cell r="A764" t="str">
            <v>20652050</v>
          </cell>
          <cell r="B764">
            <v>1</v>
          </cell>
        </row>
        <row r="765">
          <cell r="A765" t="str">
            <v>20652051</v>
          </cell>
          <cell r="B765">
            <v>0</v>
          </cell>
        </row>
        <row r="766">
          <cell r="A766" t="str">
            <v>20652060</v>
          </cell>
          <cell r="B766">
            <v>1</v>
          </cell>
        </row>
        <row r="767">
          <cell r="A767" t="str">
            <v>20652061</v>
          </cell>
          <cell r="B767">
            <v>0</v>
          </cell>
        </row>
        <row r="768">
          <cell r="A768" t="str">
            <v>20653050</v>
          </cell>
          <cell r="B768">
            <v>1</v>
          </cell>
        </row>
        <row r="769">
          <cell r="A769" t="str">
            <v>20653051</v>
          </cell>
          <cell r="B769">
            <v>0</v>
          </cell>
        </row>
        <row r="770">
          <cell r="A770" t="str">
            <v>20653060</v>
          </cell>
          <cell r="B770">
            <v>1</v>
          </cell>
        </row>
        <row r="771">
          <cell r="A771" t="str">
            <v>20653061</v>
          </cell>
          <cell r="B771">
            <v>0</v>
          </cell>
        </row>
        <row r="772">
          <cell r="A772" t="str">
            <v>20650040</v>
          </cell>
          <cell r="B772">
            <v>1</v>
          </cell>
        </row>
        <row r="773">
          <cell r="A773" t="str">
            <v>20650041</v>
          </cell>
          <cell r="B773">
            <v>0</v>
          </cell>
        </row>
        <row r="774">
          <cell r="A774" t="str">
            <v>20650070</v>
          </cell>
          <cell r="B774">
            <v>1</v>
          </cell>
        </row>
        <row r="775">
          <cell r="A775" t="str">
            <v>20650071</v>
          </cell>
          <cell r="B775">
            <v>0</v>
          </cell>
        </row>
        <row r="776">
          <cell r="A776" t="str">
            <v>20700010</v>
          </cell>
          <cell r="B776">
            <v>1</v>
          </cell>
        </row>
        <row r="777">
          <cell r="A777" t="str">
            <v>20700020</v>
          </cell>
          <cell r="B777">
            <v>1</v>
          </cell>
        </row>
        <row r="778">
          <cell r="A778" t="str">
            <v>20700030</v>
          </cell>
          <cell r="B778">
            <v>1</v>
          </cell>
        </row>
        <row r="779">
          <cell r="A779" t="str">
            <v>20700080</v>
          </cell>
          <cell r="B779">
            <v>1</v>
          </cell>
        </row>
        <row r="780">
          <cell r="A780" t="str">
            <v>20700090</v>
          </cell>
          <cell r="B780">
            <v>1</v>
          </cell>
        </row>
        <row r="781">
          <cell r="A781" t="str">
            <v>20700100</v>
          </cell>
          <cell r="B781">
            <v>1</v>
          </cell>
        </row>
        <row r="782">
          <cell r="A782" t="str">
            <v>20701050</v>
          </cell>
          <cell r="B782">
            <v>1</v>
          </cell>
        </row>
        <row r="783">
          <cell r="A783" t="str">
            <v>20701051</v>
          </cell>
          <cell r="B783">
            <v>0</v>
          </cell>
        </row>
        <row r="784">
          <cell r="A784" t="str">
            <v>20701060</v>
          </cell>
          <cell r="B784">
            <v>1</v>
          </cell>
        </row>
        <row r="785">
          <cell r="A785" t="str">
            <v>20701061</v>
          </cell>
          <cell r="B785">
            <v>0</v>
          </cell>
        </row>
        <row r="786">
          <cell r="A786" t="str">
            <v>20702050</v>
          </cell>
          <cell r="B786">
            <v>1</v>
          </cell>
        </row>
        <row r="787">
          <cell r="A787" t="str">
            <v>20702051</v>
          </cell>
          <cell r="B787">
            <v>0</v>
          </cell>
        </row>
        <row r="788">
          <cell r="A788" t="str">
            <v>20702060</v>
          </cell>
          <cell r="B788">
            <v>1</v>
          </cell>
        </row>
        <row r="789">
          <cell r="A789" t="str">
            <v>20702061</v>
          </cell>
          <cell r="B789">
            <v>0</v>
          </cell>
        </row>
        <row r="790">
          <cell r="A790" t="str">
            <v>20703050</v>
          </cell>
          <cell r="B790">
            <v>1</v>
          </cell>
        </row>
        <row r="791">
          <cell r="A791" t="str">
            <v>20703051</v>
          </cell>
          <cell r="B791">
            <v>0</v>
          </cell>
        </row>
        <row r="792">
          <cell r="A792" t="str">
            <v>20703060</v>
          </cell>
          <cell r="B792">
            <v>1</v>
          </cell>
        </row>
        <row r="793">
          <cell r="A793" t="str">
            <v>20703061</v>
          </cell>
          <cell r="B793">
            <v>0</v>
          </cell>
        </row>
        <row r="794">
          <cell r="A794" t="str">
            <v>20700040</v>
          </cell>
          <cell r="B794">
            <v>1</v>
          </cell>
        </row>
        <row r="795">
          <cell r="A795" t="str">
            <v>20700041</v>
          </cell>
          <cell r="B795">
            <v>0</v>
          </cell>
        </row>
        <row r="796">
          <cell r="A796" t="str">
            <v>20700070</v>
          </cell>
          <cell r="B796">
            <v>1</v>
          </cell>
        </row>
        <row r="797">
          <cell r="A797" t="str">
            <v>20700071</v>
          </cell>
          <cell r="B797">
            <v>0</v>
          </cell>
        </row>
        <row r="798">
          <cell r="A798">
            <v>20750010</v>
          </cell>
          <cell r="B798">
            <v>1</v>
          </cell>
        </row>
        <row r="799">
          <cell r="A799">
            <v>20750020</v>
          </cell>
          <cell r="B799">
            <v>1</v>
          </cell>
        </row>
        <row r="800">
          <cell r="A800">
            <v>20750030</v>
          </cell>
          <cell r="B800">
            <v>1</v>
          </cell>
        </row>
        <row r="801">
          <cell r="A801">
            <v>20750080</v>
          </cell>
          <cell r="B801">
            <v>1</v>
          </cell>
        </row>
        <row r="802">
          <cell r="A802">
            <v>20750090</v>
          </cell>
          <cell r="B802">
            <v>1</v>
          </cell>
        </row>
        <row r="803">
          <cell r="A803">
            <v>20750100</v>
          </cell>
          <cell r="B803">
            <v>1</v>
          </cell>
        </row>
        <row r="804">
          <cell r="A804">
            <v>20751050</v>
          </cell>
          <cell r="B804">
            <v>1</v>
          </cell>
        </row>
        <row r="805">
          <cell r="A805">
            <v>20751051</v>
          </cell>
          <cell r="B805">
            <v>1</v>
          </cell>
        </row>
        <row r="806">
          <cell r="A806">
            <v>20751060</v>
          </cell>
          <cell r="B806">
            <v>1</v>
          </cell>
        </row>
        <row r="807">
          <cell r="A807">
            <v>20751061</v>
          </cell>
          <cell r="B807">
            <v>1</v>
          </cell>
        </row>
        <row r="808">
          <cell r="A808">
            <v>20752050</v>
          </cell>
          <cell r="B808">
            <v>1</v>
          </cell>
        </row>
        <row r="809">
          <cell r="A809">
            <v>20752051</v>
          </cell>
          <cell r="B809">
            <v>1</v>
          </cell>
        </row>
        <row r="810">
          <cell r="A810">
            <v>20752060</v>
          </cell>
          <cell r="B810">
            <v>1</v>
          </cell>
        </row>
        <row r="811">
          <cell r="A811">
            <v>20752061</v>
          </cell>
          <cell r="B811">
            <v>1</v>
          </cell>
        </row>
        <row r="812">
          <cell r="A812">
            <v>20753050</v>
          </cell>
          <cell r="B812">
            <v>1</v>
          </cell>
        </row>
        <row r="813">
          <cell r="A813">
            <v>20753051</v>
          </cell>
          <cell r="B813">
            <v>1</v>
          </cell>
        </row>
        <row r="814">
          <cell r="A814">
            <v>20753060</v>
          </cell>
          <cell r="B814">
            <v>1</v>
          </cell>
        </row>
        <row r="815">
          <cell r="A815">
            <v>20753061</v>
          </cell>
          <cell r="B815">
            <v>1</v>
          </cell>
        </row>
        <row r="816">
          <cell r="A816">
            <v>20750040</v>
          </cell>
          <cell r="B816">
            <v>1</v>
          </cell>
        </row>
        <row r="817">
          <cell r="A817">
            <v>20750041</v>
          </cell>
          <cell r="B817">
            <v>1</v>
          </cell>
        </row>
        <row r="818">
          <cell r="A818">
            <v>20750070</v>
          </cell>
          <cell r="B818">
            <v>1</v>
          </cell>
        </row>
        <row r="819">
          <cell r="A819">
            <v>20750071</v>
          </cell>
          <cell r="B819">
            <v>1</v>
          </cell>
        </row>
        <row r="820">
          <cell r="A820">
            <v>20800010</v>
          </cell>
          <cell r="B820">
            <v>1</v>
          </cell>
        </row>
        <row r="821">
          <cell r="A821">
            <v>20800020</v>
          </cell>
          <cell r="B821">
            <v>1</v>
          </cell>
        </row>
        <row r="822">
          <cell r="A822">
            <v>20800030</v>
          </cell>
          <cell r="B822">
            <v>1</v>
          </cell>
        </row>
        <row r="823">
          <cell r="A823">
            <v>20800080</v>
          </cell>
          <cell r="B823">
            <v>1</v>
          </cell>
        </row>
        <row r="824">
          <cell r="A824">
            <v>20800090</v>
          </cell>
          <cell r="B824">
            <v>1</v>
          </cell>
        </row>
        <row r="825">
          <cell r="A825">
            <v>20800100</v>
          </cell>
          <cell r="B825">
            <v>1</v>
          </cell>
        </row>
        <row r="826">
          <cell r="A826">
            <v>20801050</v>
          </cell>
          <cell r="B826">
            <v>1</v>
          </cell>
        </row>
        <row r="827">
          <cell r="A827">
            <v>20801051</v>
          </cell>
          <cell r="B827">
            <v>1</v>
          </cell>
        </row>
        <row r="828">
          <cell r="A828">
            <v>20801060</v>
          </cell>
          <cell r="B828">
            <v>1</v>
          </cell>
        </row>
        <row r="829">
          <cell r="A829">
            <v>20801061</v>
          </cell>
          <cell r="B829">
            <v>1</v>
          </cell>
        </row>
        <row r="830">
          <cell r="A830">
            <v>20802050</v>
          </cell>
          <cell r="B830">
            <v>1</v>
          </cell>
        </row>
        <row r="831">
          <cell r="A831">
            <v>20802051</v>
          </cell>
          <cell r="B831">
            <v>1</v>
          </cell>
        </row>
        <row r="832">
          <cell r="A832">
            <v>20802060</v>
          </cell>
          <cell r="B832">
            <v>1</v>
          </cell>
        </row>
        <row r="833">
          <cell r="A833">
            <v>20802061</v>
          </cell>
          <cell r="B833">
            <v>1</v>
          </cell>
        </row>
        <row r="834">
          <cell r="A834">
            <v>20803050</v>
          </cell>
          <cell r="B834">
            <v>1</v>
          </cell>
        </row>
        <row r="835">
          <cell r="A835">
            <v>20803051</v>
          </cell>
          <cell r="B835">
            <v>1</v>
          </cell>
        </row>
        <row r="836">
          <cell r="A836">
            <v>20803060</v>
          </cell>
          <cell r="B836">
            <v>1</v>
          </cell>
        </row>
        <row r="837">
          <cell r="A837">
            <v>20803061</v>
          </cell>
          <cell r="B837">
            <v>1</v>
          </cell>
        </row>
        <row r="838">
          <cell r="A838">
            <v>20800040</v>
          </cell>
          <cell r="B838">
            <v>1</v>
          </cell>
        </row>
        <row r="839">
          <cell r="A839">
            <v>20800041</v>
          </cell>
          <cell r="B839">
            <v>1</v>
          </cell>
        </row>
        <row r="840">
          <cell r="A840">
            <v>20800070</v>
          </cell>
          <cell r="B840">
            <v>1</v>
          </cell>
        </row>
        <row r="841">
          <cell r="A841">
            <v>20800071</v>
          </cell>
          <cell r="B841">
            <v>1</v>
          </cell>
        </row>
        <row r="842">
          <cell r="A842">
            <v>20850010</v>
          </cell>
          <cell r="B842">
            <v>1</v>
          </cell>
        </row>
        <row r="843">
          <cell r="A843">
            <v>20850020</v>
          </cell>
          <cell r="B843">
            <v>1</v>
          </cell>
        </row>
        <row r="844">
          <cell r="A844">
            <v>20850030</v>
          </cell>
          <cell r="B844">
            <v>1</v>
          </cell>
        </row>
        <row r="845">
          <cell r="A845">
            <v>20850080</v>
          </cell>
          <cell r="B845">
            <v>1</v>
          </cell>
        </row>
        <row r="846">
          <cell r="A846">
            <v>20850090</v>
          </cell>
          <cell r="B846">
            <v>1</v>
          </cell>
        </row>
        <row r="847">
          <cell r="A847">
            <v>20850100</v>
          </cell>
          <cell r="B847">
            <v>1</v>
          </cell>
        </row>
        <row r="848">
          <cell r="A848">
            <v>20851050</v>
          </cell>
          <cell r="B848">
            <v>1</v>
          </cell>
        </row>
        <row r="849">
          <cell r="A849">
            <v>20851051</v>
          </cell>
          <cell r="B849">
            <v>1</v>
          </cell>
        </row>
        <row r="850">
          <cell r="A850">
            <v>20851060</v>
          </cell>
          <cell r="B850">
            <v>1</v>
          </cell>
        </row>
        <row r="851">
          <cell r="A851">
            <v>20851061</v>
          </cell>
          <cell r="B851">
            <v>1</v>
          </cell>
        </row>
        <row r="852">
          <cell r="A852">
            <v>20852050</v>
          </cell>
          <cell r="B852">
            <v>1</v>
          </cell>
        </row>
        <row r="853">
          <cell r="A853">
            <v>20852051</v>
          </cell>
          <cell r="B853">
            <v>1</v>
          </cell>
        </row>
        <row r="854">
          <cell r="A854">
            <v>20852060</v>
          </cell>
          <cell r="B854">
            <v>1</v>
          </cell>
        </row>
        <row r="855">
          <cell r="A855">
            <v>20852061</v>
          </cell>
          <cell r="B855">
            <v>1</v>
          </cell>
        </row>
        <row r="856">
          <cell r="A856">
            <v>20853050</v>
          </cell>
          <cell r="B856">
            <v>1</v>
          </cell>
        </row>
        <row r="857">
          <cell r="A857">
            <v>20853051</v>
          </cell>
          <cell r="B857">
            <v>1</v>
          </cell>
        </row>
        <row r="858">
          <cell r="A858">
            <v>20853060</v>
          </cell>
          <cell r="B858">
            <v>1</v>
          </cell>
        </row>
        <row r="859">
          <cell r="A859">
            <v>20853061</v>
          </cell>
          <cell r="B859">
            <v>1</v>
          </cell>
        </row>
        <row r="860">
          <cell r="A860">
            <v>20850040</v>
          </cell>
          <cell r="B860">
            <v>1</v>
          </cell>
        </row>
        <row r="861">
          <cell r="A861">
            <v>20850041</v>
          </cell>
          <cell r="B861">
            <v>1</v>
          </cell>
        </row>
        <row r="862">
          <cell r="A862">
            <v>20850070</v>
          </cell>
          <cell r="B862">
            <v>1</v>
          </cell>
        </row>
        <row r="863">
          <cell r="A863">
            <v>20850071</v>
          </cell>
          <cell r="B863">
            <v>1</v>
          </cell>
        </row>
        <row r="864">
          <cell r="A864">
            <v>20900010</v>
          </cell>
          <cell r="B864">
            <v>1</v>
          </cell>
        </row>
        <row r="865">
          <cell r="A865">
            <v>20900020</v>
          </cell>
          <cell r="B865">
            <v>1</v>
          </cell>
        </row>
        <row r="866">
          <cell r="A866">
            <v>20900030</v>
          </cell>
          <cell r="B866">
            <v>1</v>
          </cell>
        </row>
        <row r="867">
          <cell r="A867">
            <v>20900080</v>
          </cell>
          <cell r="B867">
            <v>1</v>
          </cell>
        </row>
        <row r="868">
          <cell r="A868">
            <v>20900090</v>
          </cell>
          <cell r="B868">
            <v>1</v>
          </cell>
        </row>
        <row r="869">
          <cell r="A869">
            <v>20900100</v>
          </cell>
          <cell r="B869">
            <v>1</v>
          </cell>
        </row>
        <row r="870">
          <cell r="A870">
            <v>20901050</v>
          </cell>
          <cell r="B870">
            <v>1</v>
          </cell>
        </row>
        <row r="871">
          <cell r="A871">
            <v>20901051</v>
          </cell>
          <cell r="B871">
            <v>1</v>
          </cell>
        </row>
        <row r="872">
          <cell r="A872">
            <v>20901060</v>
          </cell>
          <cell r="B872">
            <v>1</v>
          </cell>
        </row>
        <row r="873">
          <cell r="A873">
            <v>20901061</v>
          </cell>
          <cell r="B873">
            <v>1</v>
          </cell>
        </row>
        <row r="874">
          <cell r="A874">
            <v>20902050</v>
          </cell>
          <cell r="B874">
            <v>1</v>
          </cell>
        </row>
        <row r="875">
          <cell r="A875">
            <v>20902051</v>
          </cell>
          <cell r="B875">
            <v>1</v>
          </cell>
        </row>
        <row r="876">
          <cell r="A876">
            <v>20902060</v>
          </cell>
          <cell r="B876">
            <v>1</v>
          </cell>
        </row>
        <row r="877">
          <cell r="A877">
            <v>20902061</v>
          </cell>
          <cell r="B877">
            <v>1</v>
          </cell>
        </row>
        <row r="878">
          <cell r="A878">
            <v>20903050</v>
          </cell>
          <cell r="B878">
            <v>1</v>
          </cell>
        </row>
        <row r="879">
          <cell r="A879">
            <v>20903051</v>
          </cell>
          <cell r="B879">
            <v>1</v>
          </cell>
        </row>
        <row r="880">
          <cell r="A880">
            <v>20903060</v>
          </cell>
          <cell r="B880">
            <v>1</v>
          </cell>
        </row>
        <row r="881">
          <cell r="A881">
            <v>20903061</v>
          </cell>
          <cell r="B881">
            <v>1</v>
          </cell>
        </row>
        <row r="882">
          <cell r="A882">
            <v>20900040</v>
          </cell>
          <cell r="B882">
            <v>1</v>
          </cell>
        </row>
        <row r="883">
          <cell r="A883">
            <v>20900041</v>
          </cell>
          <cell r="B883">
            <v>1</v>
          </cell>
        </row>
        <row r="884">
          <cell r="A884">
            <v>20900070</v>
          </cell>
          <cell r="B884">
            <v>1</v>
          </cell>
        </row>
        <row r="885">
          <cell r="A885">
            <v>20900071</v>
          </cell>
          <cell r="B885">
            <v>1</v>
          </cell>
        </row>
        <row r="886">
          <cell r="A886">
            <v>20950010</v>
          </cell>
          <cell r="B886">
            <v>1</v>
          </cell>
        </row>
        <row r="887">
          <cell r="A887">
            <v>20950020</v>
          </cell>
          <cell r="B887">
            <v>1</v>
          </cell>
        </row>
        <row r="888">
          <cell r="A888">
            <v>20950030</v>
          </cell>
          <cell r="B888">
            <v>1</v>
          </cell>
        </row>
        <row r="889">
          <cell r="A889">
            <v>20950080</v>
          </cell>
          <cell r="B889">
            <v>1</v>
          </cell>
        </row>
        <row r="890">
          <cell r="A890">
            <v>20950090</v>
          </cell>
          <cell r="B890">
            <v>1</v>
          </cell>
        </row>
        <row r="891">
          <cell r="A891">
            <v>20950100</v>
          </cell>
          <cell r="B891">
            <v>1</v>
          </cell>
        </row>
        <row r="892">
          <cell r="A892">
            <v>20951050</v>
          </cell>
          <cell r="B892">
            <v>1</v>
          </cell>
        </row>
        <row r="893">
          <cell r="A893">
            <v>20951051</v>
          </cell>
          <cell r="B893">
            <v>1</v>
          </cell>
        </row>
        <row r="894">
          <cell r="A894">
            <v>20951060</v>
          </cell>
          <cell r="B894">
            <v>1</v>
          </cell>
        </row>
        <row r="895">
          <cell r="A895">
            <v>20951061</v>
          </cell>
          <cell r="B895">
            <v>1</v>
          </cell>
        </row>
        <row r="896">
          <cell r="A896">
            <v>20952050</v>
          </cell>
          <cell r="B896">
            <v>1</v>
          </cell>
        </row>
        <row r="897">
          <cell r="A897">
            <v>20952051</v>
          </cell>
          <cell r="B897">
            <v>1</v>
          </cell>
        </row>
        <row r="898">
          <cell r="A898">
            <v>20952060</v>
          </cell>
          <cell r="B898">
            <v>1</v>
          </cell>
        </row>
        <row r="899">
          <cell r="A899">
            <v>20952061</v>
          </cell>
          <cell r="B899">
            <v>1</v>
          </cell>
        </row>
        <row r="900">
          <cell r="A900">
            <v>20953050</v>
          </cell>
          <cell r="B900">
            <v>1</v>
          </cell>
        </row>
        <row r="901">
          <cell r="A901">
            <v>20953051</v>
          </cell>
          <cell r="B901">
            <v>1</v>
          </cell>
        </row>
        <row r="902">
          <cell r="A902">
            <v>20953060</v>
          </cell>
          <cell r="B902">
            <v>1</v>
          </cell>
        </row>
        <row r="903">
          <cell r="A903">
            <v>20953061</v>
          </cell>
          <cell r="B903">
            <v>1</v>
          </cell>
        </row>
        <row r="904">
          <cell r="A904">
            <v>20950040</v>
          </cell>
          <cell r="B904">
            <v>1</v>
          </cell>
        </row>
        <row r="905">
          <cell r="A905">
            <v>20950041</v>
          </cell>
          <cell r="B905">
            <v>1</v>
          </cell>
        </row>
        <row r="906">
          <cell r="A906">
            <v>20950070</v>
          </cell>
          <cell r="B906">
            <v>1</v>
          </cell>
        </row>
        <row r="907">
          <cell r="A907">
            <v>20950071</v>
          </cell>
          <cell r="B907">
            <v>1</v>
          </cell>
        </row>
        <row r="908">
          <cell r="A908">
            <v>21000010</v>
          </cell>
          <cell r="B908">
            <v>1</v>
          </cell>
        </row>
        <row r="909">
          <cell r="A909">
            <v>21000020</v>
          </cell>
          <cell r="B909">
            <v>1</v>
          </cell>
        </row>
        <row r="910">
          <cell r="A910">
            <v>21000030</v>
          </cell>
          <cell r="B910">
            <v>1</v>
          </cell>
        </row>
        <row r="911">
          <cell r="A911">
            <v>21000080</v>
          </cell>
          <cell r="B911">
            <v>1</v>
          </cell>
        </row>
        <row r="912">
          <cell r="A912">
            <v>21000090</v>
          </cell>
          <cell r="B912">
            <v>1</v>
          </cell>
        </row>
        <row r="913">
          <cell r="A913">
            <v>21000100</v>
          </cell>
          <cell r="B913">
            <v>1</v>
          </cell>
        </row>
        <row r="914">
          <cell r="A914">
            <v>21001050</v>
          </cell>
          <cell r="B914">
            <v>1</v>
          </cell>
        </row>
        <row r="915">
          <cell r="A915">
            <v>21001051</v>
          </cell>
          <cell r="B915">
            <v>0</v>
          </cell>
        </row>
        <row r="916">
          <cell r="A916">
            <v>21001060</v>
          </cell>
          <cell r="B916">
            <v>1</v>
          </cell>
        </row>
        <row r="917">
          <cell r="A917">
            <v>21001061</v>
          </cell>
          <cell r="B917">
            <v>0</v>
          </cell>
        </row>
        <row r="918">
          <cell r="A918">
            <v>21002050</v>
          </cell>
          <cell r="B918">
            <v>1</v>
          </cell>
        </row>
        <row r="919">
          <cell r="A919">
            <v>21002051</v>
          </cell>
          <cell r="B919">
            <v>0</v>
          </cell>
        </row>
        <row r="920">
          <cell r="A920">
            <v>21002060</v>
          </cell>
          <cell r="B920">
            <v>1</v>
          </cell>
        </row>
        <row r="921">
          <cell r="A921">
            <v>21002061</v>
          </cell>
          <cell r="B921">
            <v>0</v>
          </cell>
        </row>
        <row r="922">
          <cell r="A922">
            <v>21003050</v>
          </cell>
          <cell r="B922">
            <v>1</v>
          </cell>
        </row>
        <row r="923">
          <cell r="A923">
            <v>21003051</v>
          </cell>
          <cell r="B923">
            <v>0</v>
          </cell>
        </row>
        <row r="924">
          <cell r="A924">
            <v>21003060</v>
          </cell>
          <cell r="B924">
            <v>1</v>
          </cell>
        </row>
        <row r="925">
          <cell r="A925">
            <v>21003061</v>
          </cell>
          <cell r="B925">
            <v>0</v>
          </cell>
        </row>
        <row r="926">
          <cell r="A926">
            <v>21000040</v>
          </cell>
          <cell r="B926">
            <v>1</v>
          </cell>
        </row>
        <row r="927">
          <cell r="A927">
            <v>21000041</v>
          </cell>
          <cell r="B927">
            <v>1</v>
          </cell>
        </row>
        <row r="928">
          <cell r="A928">
            <v>21000070</v>
          </cell>
          <cell r="B928">
            <v>1</v>
          </cell>
        </row>
        <row r="929">
          <cell r="A929">
            <v>21000071</v>
          </cell>
          <cell r="B929">
            <v>1</v>
          </cell>
        </row>
        <row r="930">
          <cell r="A930" t="str">
            <v>30010010</v>
          </cell>
          <cell r="B930">
            <v>0</v>
          </cell>
        </row>
        <row r="931">
          <cell r="A931" t="str">
            <v>30010020</v>
          </cell>
          <cell r="B931">
            <v>0</v>
          </cell>
        </row>
        <row r="932">
          <cell r="A932" t="str">
            <v>30010030</v>
          </cell>
          <cell r="B932">
            <v>0</v>
          </cell>
        </row>
        <row r="933">
          <cell r="A933" t="str">
            <v>30010080</v>
          </cell>
          <cell r="B933">
            <v>1</v>
          </cell>
        </row>
        <row r="934">
          <cell r="A934" t="str">
            <v>30010090</v>
          </cell>
          <cell r="B934">
            <v>1</v>
          </cell>
        </row>
        <row r="935">
          <cell r="A935" t="str">
            <v>30010100</v>
          </cell>
          <cell r="B935">
            <v>0</v>
          </cell>
        </row>
        <row r="936">
          <cell r="A936" t="str">
            <v>30011050</v>
          </cell>
          <cell r="B936">
            <v>1</v>
          </cell>
        </row>
        <row r="937">
          <cell r="A937" t="str">
            <v>30011051</v>
          </cell>
          <cell r="B937">
            <v>1</v>
          </cell>
        </row>
        <row r="938">
          <cell r="A938" t="str">
            <v>30011060</v>
          </cell>
          <cell r="B938">
            <v>1</v>
          </cell>
        </row>
        <row r="939">
          <cell r="A939" t="str">
            <v>30011061</v>
          </cell>
          <cell r="B939">
            <v>0</v>
          </cell>
        </row>
        <row r="940">
          <cell r="A940" t="str">
            <v>30012050</v>
          </cell>
          <cell r="B940">
            <v>1</v>
          </cell>
        </row>
        <row r="941">
          <cell r="A941" t="str">
            <v>30012051</v>
          </cell>
          <cell r="B941">
            <v>1</v>
          </cell>
        </row>
        <row r="942">
          <cell r="A942" t="str">
            <v>30012060</v>
          </cell>
          <cell r="B942">
            <v>1</v>
          </cell>
        </row>
        <row r="943">
          <cell r="A943" t="str">
            <v>30012061</v>
          </cell>
          <cell r="B943">
            <v>0</v>
          </cell>
        </row>
        <row r="944">
          <cell r="A944" t="str">
            <v>30013050</v>
          </cell>
          <cell r="B944">
            <v>1</v>
          </cell>
        </row>
        <row r="945">
          <cell r="A945" t="str">
            <v>30013051</v>
          </cell>
          <cell r="B945">
            <v>1</v>
          </cell>
        </row>
        <row r="946">
          <cell r="A946" t="str">
            <v>30013060</v>
          </cell>
          <cell r="B946">
            <v>1</v>
          </cell>
        </row>
        <row r="947">
          <cell r="A947" t="str">
            <v>30013061</v>
          </cell>
          <cell r="B947">
            <v>0</v>
          </cell>
        </row>
        <row r="948">
          <cell r="A948" t="str">
            <v>30010040</v>
          </cell>
          <cell r="B948">
            <v>1</v>
          </cell>
        </row>
        <row r="949">
          <cell r="A949" t="str">
            <v>30010041</v>
          </cell>
          <cell r="B949">
            <v>0</v>
          </cell>
        </row>
        <row r="950">
          <cell r="A950" t="str">
            <v>30010070</v>
          </cell>
          <cell r="B950">
            <v>0</v>
          </cell>
        </row>
        <row r="951">
          <cell r="A951" t="str">
            <v>30010071</v>
          </cell>
          <cell r="B951">
            <v>0</v>
          </cell>
        </row>
        <row r="952">
          <cell r="A952" t="str">
            <v>30050010</v>
          </cell>
          <cell r="B952">
            <v>1</v>
          </cell>
        </row>
        <row r="953">
          <cell r="A953" t="str">
            <v>30050020</v>
          </cell>
          <cell r="B953">
            <v>1</v>
          </cell>
        </row>
        <row r="954">
          <cell r="A954" t="str">
            <v>30050030</v>
          </cell>
          <cell r="B954">
            <v>1</v>
          </cell>
        </row>
        <row r="955">
          <cell r="A955" t="str">
            <v>30050080</v>
          </cell>
          <cell r="B955">
            <v>0</v>
          </cell>
        </row>
        <row r="956">
          <cell r="A956" t="str">
            <v>30050090</v>
          </cell>
          <cell r="B956">
            <v>0</v>
          </cell>
        </row>
        <row r="957">
          <cell r="A957" t="str">
            <v>30050100</v>
          </cell>
          <cell r="B957">
            <v>1</v>
          </cell>
        </row>
        <row r="958">
          <cell r="A958" t="str">
            <v>30051050</v>
          </cell>
          <cell r="B958">
            <v>1</v>
          </cell>
        </row>
        <row r="959">
          <cell r="A959" t="str">
            <v>30051051</v>
          </cell>
          <cell r="B959">
            <v>1</v>
          </cell>
        </row>
        <row r="960">
          <cell r="A960" t="str">
            <v>30051060</v>
          </cell>
          <cell r="B960">
            <v>1</v>
          </cell>
        </row>
        <row r="961">
          <cell r="A961" t="str">
            <v>30051061</v>
          </cell>
          <cell r="B961">
            <v>0</v>
          </cell>
        </row>
        <row r="962">
          <cell r="A962" t="str">
            <v>30052050</v>
          </cell>
          <cell r="B962">
            <v>1</v>
          </cell>
        </row>
        <row r="963">
          <cell r="A963" t="str">
            <v>30052051</v>
          </cell>
          <cell r="B963">
            <v>1</v>
          </cell>
        </row>
        <row r="964">
          <cell r="A964" t="str">
            <v>30052060</v>
          </cell>
          <cell r="B964">
            <v>1</v>
          </cell>
        </row>
        <row r="965">
          <cell r="A965" t="str">
            <v>30052061</v>
          </cell>
          <cell r="B965">
            <v>0</v>
          </cell>
        </row>
        <row r="966">
          <cell r="A966" t="str">
            <v>30053050</v>
          </cell>
          <cell r="B966">
            <v>1</v>
          </cell>
        </row>
        <row r="967">
          <cell r="A967" t="str">
            <v>30053051</v>
          </cell>
          <cell r="B967">
            <v>1</v>
          </cell>
        </row>
        <row r="968">
          <cell r="A968" t="str">
            <v>30053060</v>
          </cell>
          <cell r="B968">
            <v>1</v>
          </cell>
        </row>
        <row r="969">
          <cell r="A969" t="str">
            <v>30053061</v>
          </cell>
          <cell r="B969">
            <v>0</v>
          </cell>
        </row>
        <row r="970">
          <cell r="A970" t="str">
            <v>30050040</v>
          </cell>
          <cell r="B970">
            <v>1</v>
          </cell>
        </row>
        <row r="971">
          <cell r="A971" t="str">
            <v>30050041</v>
          </cell>
          <cell r="B971">
            <v>1</v>
          </cell>
        </row>
        <row r="972">
          <cell r="A972" t="str">
            <v>30050070</v>
          </cell>
          <cell r="B972">
            <v>1</v>
          </cell>
        </row>
        <row r="973">
          <cell r="A973" t="str">
            <v>30050071</v>
          </cell>
          <cell r="B973">
            <v>1</v>
          </cell>
        </row>
        <row r="974">
          <cell r="A974" t="str">
            <v>30100010</v>
          </cell>
          <cell r="B974">
            <v>1</v>
          </cell>
        </row>
        <row r="975">
          <cell r="A975" t="str">
            <v>30100020</v>
          </cell>
          <cell r="B975">
            <v>1</v>
          </cell>
        </row>
        <row r="976">
          <cell r="A976" t="str">
            <v>30100030</v>
          </cell>
          <cell r="B976">
            <v>1</v>
          </cell>
        </row>
        <row r="977">
          <cell r="A977" t="str">
            <v>30100080</v>
          </cell>
          <cell r="B977">
            <v>1</v>
          </cell>
        </row>
        <row r="978">
          <cell r="A978" t="str">
            <v>30100090</v>
          </cell>
          <cell r="B978">
            <v>1</v>
          </cell>
        </row>
        <row r="979">
          <cell r="A979" t="str">
            <v>30100100</v>
          </cell>
          <cell r="B979">
            <v>0</v>
          </cell>
        </row>
        <row r="980">
          <cell r="A980" t="str">
            <v>30101050</v>
          </cell>
          <cell r="B980">
            <v>1</v>
          </cell>
        </row>
        <row r="981">
          <cell r="A981" t="str">
            <v>30101051</v>
          </cell>
          <cell r="B981">
            <v>1</v>
          </cell>
        </row>
        <row r="982">
          <cell r="A982" t="str">
            <v>30101060</v>
          </cell>
          <cell r="B982">
            <v>1</v>
          </cell>
        </row>
        <row r="983">
          <cell r="A983" t="str">
            <v>30101061</v>
          </cell>
          <cell r="B983">
            <v>0</v>
          </cell>
        </row>
        <row r="984">
          <cell r="A984" t="str">
            <v>30102050</v>
          </cell>
          <cell r="B984">
            <v>1</v>
          </cell>
        </row>
        <row r="985">
          <cell r="A985" t="str">
            <v>30102051</v>
          </cell>
          <cell r="B985">
            <v>1</v>
          </cell>
        </row>
        <row r="986">
          <cell r="A986" t="str">
            <v>30102060</v>
          </cell>
          <cell r="B986">
            <v>1</v>
          </cell>
        </row>
        <row r="987">
          <cell r="A987" t="str">
            <v>30102061</v>
          </cell>
          <cell r="B987">
            <v>0</v>
          </cell>
        </row>
        <row r="988">
          <cell r="A988" t="str">
            <v>30103050</v>
          </cell>
          <cell r="B988">
            <v>1</v>
          </cell>
        </row>
        <row r="989">
          <cell r="A989" t="str">
            <v>30103051</v>
          </cell>
          <cell r="B989">
            <v>1</v>
          </cell>
        </row>
        <row r="990">
          <cell r="A990" t="str">
            <v>30103060</v>
          </cell>
          <cell r="B990">
            <v>1</v>
          </cell>
        </row>
        <row r="991">
          <cell r="A991" t="str">
            <v>30103061</v>
          </cell>
          <cell r="B991">
            <v>0</v>
          </cell>
        </row>
        <row r="992">
          <cell r="A992" t="str">
            <v>30100040</v>
          </cell>
          <cell r="B992">
            <v>1</v>
          </cell>
        </row>
        <row r="993">
          <cell r="A993" t="str">
            <v>30100041</v>
          </cell>
          <cell r="B993">
            <v>0</v>
          </cell>
        </row>
        <row r="994">
          <cell r="A994" t="str">
            <v>30100070</v>
          </cell>
          <cell r="B994">
            <v>1</v>
          </cell>
        </row>
        <row r="995">
          <cell r="A995" t="str">
            <v>30100071</v>
          </cell>
          <cell r="B995">
            <v>0</v>
          </cell>
        </row>
        <row r="996">
          <cell r="A996" t="str">
            <v>30150010</v>
          </cell>
          <cell r="B996">
            <v>0</v>
          </cell>
        </row>
        <row r="997">
          <cell r="A997" t="str">
            <v>30150020</v>
          </cell>
          <cell r="B997">
            <v>0</v>
          </cell>
        </row>
        <row r="998">
          <cell r="A998" t="str">
            <v>30150030</v>
          </cell>
          <cell r="B998">
            <v>1</v>
          </cell>
        </row>
        <row r="999">
          <cell r="A999" t="str">
            <v>30150080</v>
          </cell>
          <cell r="B999">
            <v>1</v>
          </cell>
        </row>
        <row r="1000">
          <cell r="A1000" t="str">
            <v>30150090</v>
          </cell>
          <cell r="B1000">
            <v>1</v>
          </cell>
        </row>
        <row r="1001">
          <cell r="A1001" t="str">
            <v>30150100</v>
          </cell>
          <cell r="B1001">
            <v>1</v>
          </cell>
        </row>
        <row r="1002">
          <cell r="A1002" t="str">
            <v>30151050</v>
          </cell>
          <cell r="B1002">
            <v>1</v>
          </cell>
        </row>
        <row r="1003">
          <cell r="A1003" t="str">
            <v>30151051</v>
          </cell>
          <cell r="B1003">
            <v>1</v>
          </cell>
        </row>
        <row r="1004">
          <cell r="A1004" t="str">
            <v>30151060</v>
          </cell>
          <cell r="B1004">
            <v>1</v>
          </cell>
        </row>
        <row r="1005">
          <cell r="A1005" t="str">
            <v>30151061</v>
          </cell>
          <cell r="B1005">
            <v>0</v>
          </cell>
        </row>
        <row r="1006">
          <cell r="A1006" t="str">
            <v>30152050</v>
          </cell>
          <cell r="B1006">
            <v>1</v>
          </cell>
        </row>
        <row r="1007">
          <cell r="A1007" t="str">
            <v>30152051</v>
          </cell>
          <cell r="B1007">
            <v>1</v>
          </cell>
        </row>
        <row r="1008">
          <cell r="A1008" t="str">
            <v>30152060</v>
          </cell>
          <cell r="B1008">
            <v>1</v>
          </cell>
        </row>
        <row r="1009">
          <cell r="A1009" t="str">
            <v>30152061</v>
          </cell>
          <cell r="B1009">
            <v>0</v>
          </cell>
        </row>
        <row r="1010">
          <cell r="A1010" t="str">
            <v>30153050</v>
          </cell>
          <cell r="B1010">
            <v>1</v>
          </cell>
        </row>
        <row r="1011">
          <cell r="A1011" t="str">
            <v>30153051</v>
          </cell>
          <cell r="B1011">
            <v>1</v>
          </cell>
        </row>
        <row r="1012">
          <cell r="A1012" t="str">
            <v>30153060</v>
          </cell>
          <cell r="B1012">
            <v>1</v>
          </cell>
        </row>
        <row r="1013">
          <cell r="A1013" t="str">
            <v>30153061</v>
          </cell>
          <cell r="B1013">
            <v>0</v>
          </cell>
        </row>
        <row r="1014">
          <cell r="A1014" t="str">
            <v>30150040</v>
          </cell>
          <cell r="B1014">
            <v>1</v>
          </cell>
        </row>
        <row r="1015">
          <cell r="A1015" t="str">
            <v>30150041</v>
          </cell>
          <cell r="B1015">
            <v>0</v>
          </cell>
        </row>
        <row r="1016">
          <cell r="A1016" t="str">
            <v>30150070</v>
          </cell>
          <cell r="B1016">
            <v>1</v>
          </cell>
        </row>
        <row r="1017">
          <cell r="A1017" t="str">
            <v>30150071</v>
          </cell>
          <cell r="B1017">
            <v>0</v>
          </cell>
        </row>
        <row r="1018">
          <cell r="A1018" t="str">
            <v>30200010</v>
          </cell>
          <cell r="B1018">
            <v>1</v>
          </cell>
        </row>
        <row r="1019">
          <cell r="A1019" t="str">
            <v>30200020</v>
          </cell>
          <cell r="B1019">
            <v>1</v>
          </cell>
        </row>
        <row r="1020">
          <cell r="A1020" t="str">
            <v>30200030</v>
          </cell>
          <cell r="B1020">
            <v>1</v>
          </cell>
        </row>
        <row r="1021">
          <cell r="A1021" t="str">
            <v>30200080</v>
          </cell>
          <cell r="B1021">
            <v>1</v>
          </cell>
        </row>
        <row r="1022">
          <cell r="A1022" t="str">
            <v>30200090</v>
          </cell>
          <cell r="B1022">
            <v>1</v>
          </cell>
        </row>
        <row r="1023">
          <cell r="A1023" t="str">
            <v>30200100</v>
          </cell>
          <cell r="B1023">
            <v>1</v>
          </cell>
        </row>
        <row r="1024">
          <cell r="A1024" t="str">
            <v>30201050</v>
          </cell>
          <cell r="B1024">
            <v>1</v>
          </cell>
        </row>
        <row r="1025">
          <cell r="A1025" t="str">
            <v>30201051</v>
          </cell>
          <cell r="B1025">
            <v>0</v>
          </cell>
        </row>
        <row r="1026">
          <cell r="A1026" t="str">
            <v>30201060</v>
          </cell>
          <cell r="B1026">
            <v>1</v>
          </cell>
        </row>
        <row r="1027">
          <cell r="A1027" t="str">
            <v>30201061</v>
          </cell>
          <cell r="B1027">
            <v>0</v>
          </cell>
        </row>
        <row r="1028">
          <cell r="A1028" t="str">
            <v>30202050</v>
          </cell>
          <cell r="B1028">
            <v>1</v>
          </cell>
        </row>
        <row r="1029">
          <cell r="A1029" t="str">
            <v>30202051</v>
          </cell>
          <cell r="B1029">
            <v>0</v>
          </cell>
        </row>
        <row r="1030">
          <cell r="A1030" t="str">
            <v>30202060</v>
          </cell>
          <cell r="B1030">
            <v>1</v>
          </cell>
        </row>
        <row r="1031">
          <cell r="A1031" t="str">
            <v>30202061</v>
          </cell>
          <cell r="B1031">
            <v>0</v>
          </cell>
        </row>
        <row r="1032">
          <cell r="A1032" t="str">
            <v>30203050</v>
          </cell>
          <cell r="B1032">
            <v>1</v>
          </cell>
        </row>
        <row r="1033">
          <cell r="A1033" t="str">
            <v>30203051</v>
          </cell>
          <cell r="B1033">
            <v>1</v>
          </cell>
        </row>
        <row r="1034">
          <cell r="A1034" t="str">
            <v>30203060</v>
          </cell>
          <cell r="B1034">
            <v>1</v>
          </cell>
        </row>
        <row r="1035">
          <cell r="A1035" t="str">
            <v>30203061</v>
          </cell>
          <cell r="B1035">
            <v>0</v>
          </cell>
        </row>
        <row r="1036">
          <cell r="A1036" t="str">
            <v>30200040</v>
          </cell>
          <cell r="B1036">
            <v>1</v>
          </cell>
        </row>
        <row r="1037">
          <cell r="A1037" t="str">
            <v>30200041</v>
          </cell>
          <cell r="B1037">
            <v>1</v>
          </cell>
        </row>
        <row r="1038">
          <cell r="A1038" t="str">
            <v>30200070</v>
          </cell>
          <cell r="B1038">
            <v>1</v>
          </cell>
        </row>
        <row r="1039">
          <cell r="A1039" t="str">
            <v>30200071</v>
          </cell>
          <cell r="B1039">
            <v>1</v>
          </cell>
        </row>
        <row r="1040">
          <cell r="A1040" t="str">
            <v>30250010</v>
          </cell>
          <cell r="B1040">
            <v>1</v>
          </cell>
        </row>
        <row r="1041">
          <cell r="A1041" t="str">
            <v>30250020</v>
          </cell>
          <cell r="B1041">
            <v>1</v>
          </cell>
        </row>
        <row r="1042">
          <cell r="A1042" t="str">
            <v>30250030</v>
          </cell>
          <cell r="B1042">
            <v>1</v>
          </cell>
        </row>
        <row r="1043">
          <cell r="A1043" t="str">
            <v>30250080</v>
          </cell>
          <cell r="B1043">
            <v>1</v>
          </cell>
        </row>
        <row r="1044">
          <cell r="A1044" t="str">
            <v>30250090</v>
          </cell>
          <cell r="B1044">
            <v>1</v>
          </cell>
        </row>
        <row r="1045">
          <cell r="A1045" t="str">
            <v>30250100</v>
          </cell>
          <cell r="B1045">
            <v>1</v>
          </cell>
        </row>
        <row r="1046">
          <cell r="A1046" t="str">
            <v>30251050</v>
          </cell>
          <cell r="B1046">
            <v>1</v>
          </cell>
        </row>
        <row r="1047">
          <cell r="A1047" t="str">
            <v>30251051</v>
          </cell>
          <cell r="B1047">
            <v>1</v>
          </cell>
        </row>
        <row r="1048">
          <cell r="A1048" t="str">
            <v>30251060</v>
          </cell>
          <cell r="B1048">
            <v>1</v>
          </cell>
        </row>
        <row r="1049">
          <cell r="A1049" t="str">
            <v>30251061</v>
          </cell>
          <cell r="B1049">
            <v>0</v>
          </cell>
        </row>
        <row r="1050">
          <cell r="A1050" t="str">
            <v>30252050</v>
          </cell>
          <cell r="B1050">
            <v>1</v>
          </cell>
        </row>
        <row r="1051">
          <cell r="A1051" t="str">
            <v>30252051</v>
          </cell>
          <cell r="B1051">
            <v>1</v>
          </cell>
        </row>
        <row r="1052">
          <cell r="A1052" t="str">
            <v>30252060</v>
          </cell>
          <cell r="B1052">
            <v>1</v>
          </cell>
        </row>
        <row r="1053">
          <cell r="A1053" t="str">
            <v>30252061</v>
          </cell>
          <cell r="B1053">
            <v>0</v>
          </cell>
        </row>
        <row r="1054">
          <cell r="A1054" t="str">
            <v>30253050</v>
          </cell>
          <cell r="B1054">
            <v>1</v>
          </cell>
        </row>
        <row r="1055">
          <cell r="A1055" t="str">
            <v>30253051</v>
          </cell>
          <cell r="B1055">
            <v>0</v>
          </cell>
        </row>
        <row r="1056">
          <cell r="A1056" t="str">
            <v>30253060</v>
          </cell>
          <cell r="B1056">
            <v>1</v>
          </cell>
        </row>
        <row r="1057">
          <cell r="A1057" t="str">
            <v>30253061</v>
          </cell>
          <cell r="B1057">
            <v>0</v>
          </cell>
        </row>
        <row r="1058">
          <cell r="A1058" t="str">
            <v>30250040</v>
          </cell>
          <cell r="B1058">
            <v>1</v>
          </cell>
        </row>
        <row r="1059">
          <cell r="A1059" t="str">
            <v>30250041</v>
          </cell>
          <cell r="B1059">
            <v>0</v>
          </cell>
        </row>
        <row r="1060">
          <cell r="A1060" t="str">
            <v>30250070</v>
          </cell>
          <cell r="B1060">
            <v>1</v>
          </cell>
        </row>
        <row r="1061">
          <cell r="A1061" t="str">
            <v>30250071</v>
          </cell>
          <cell r="B1061">
            <v>0</v>
          </cell>
        </row>
        <row r="1062">
          <cell r="A1062" t="str">
            <v>30300010</v>
          </cell>
          <cell r="B1062">
            <v>1</v>
          </cell>
        </row>
        <row r="1063">
          <cell r="A1063" t="str">
            <v>30300020</v>
          </cell>
          <cell r="B1063">
            <v>1</v>
          </cell>
        </row>
        <row r="1064">
          <cell r="A1064" t="str">
            <v>30300030</v>
          </cell>
          <cell r="B1064">
            <v>1</v>
          </cell>
        </row>
        <row r="1065">
          <cell r="A1065" t="str">
            <v>30300080</v>
          </cell>
          <cell r="B1065">
            <v>1</v>
          </cell>
        </row>
        <row r="1066">
          <cell r="A1066" t="str">
            <v>30300090</v>
          </cell>
          <cell r="B1066">
            <v>1</v>
          </cell>
        </row>
        <row r="1067">
          <cell r="A1067" t="str">
            <v>30300100</v>
          </cell>
          <cell r="B1067">
            <v>1</v>
          </cell>
        </row>
        <row r="1068">
          <cell r="A1068" t="str">
            <v>30301050</v>
          </cell>
          <cell r="B1068">
            <v>1</v>
          </cell>
        </row>
        <row r="1069">
          <cell r="A1069" t="str">
            <v>30301051</v>
          </cell>
          <cell r="B1069">
            <v>1</v>
          </cell>
        </row>
        <row r="1070">
          <cell r="A1070" t="str">
            <v>30301060</v>
          </cell>
          <cell r="B1070">
            <v>1</v>
          </cell>
        </row>
        <row r="1071">
          <cell r="A1071" t="str">
            <v>30301061</v>
          </cell>
          <cell r="B1071">
            <v>0</v>
          </cell>
        </row>
        <row r="1072">
          <cell r="A1072" t="str">
            <v>30302050</v>
          </cell>
          <cell r="B1072">
            <v>1</v>
          </cell>
        </row>
        <row r="1073">
          <cell r="A1073" t="str">
            <v>30302051</v>
          </cell>
          <cell r="B1073">
            <v>1</v>
          </cell>
        </row>
        <row r="1074">
          <cell r="A1074" t="str">
            <v>30302060</v>
          </cell>
          <cell r="B1074">
            <v>1</v>
          </cell>
        </row>
        <row r="1075">
          <cell r="A1075" t="str">
            <v>30302061</v>
          </cell>
          <cell r="B1075">
            <v>0</v>
          </cell>
        </row>
        <row r="1076">
          <cell r="A1076" t="str">
            <v>30303050</v>
          </cell>
          <cell r="B1076">
            <v>1</v>
          </cell>
        </row>
        <row r="1077">
          <cell r="A1077" t="str">
            <v>30303051</v>
          </cell>
          <cell r="B1077">
            <v>1</v>
          </cell>
        </row>
        <row r="1078">
          <cell r="A1078" t="str">
            <v>30303060</v>
          </cell>
          <cell r="B1078">
            <v>1</v>
          </cell>
        </row>
        <row r="1079">
          <cell r="A1079" t="str">
            <v>30303061</v>
          </cell>
          <cell r="B1079">
            <v>0</v>
          </cell>
        </row>
        <row r="1080">
          <cell r="A1080" t="str">
            <v>30300040</v>
          </cell>
          <cell r="B1080">
            <v>1</v>
          </cell>
        </row>
        <row r="1081">
          <cell r="A1081" t="str">
            <v>30300041</v>
          </cell>
          <cell r="B1081">
            <v>1</v>
          </cell>
        </row>
        <row r="1082">
          <cell r="A1082" t="str">
            <v>30300070</v>
          </cell>
          <cell r="B1082">
            <v>1</v>
          </cell>
        </row>
        <row r="1083">
          <cell r="A1083" t="str">
            <v>30300071</v>
          </cell>
          <cell r="B1083">
            <v>1</v>
          </cell>
        </row>
        <row r="1084">
          <cell r="A1084" t="str">
            <v>30350010</v>
          </cell>
          <cell r="B1084">
            <v>1</v>
          </cell>
        </row>
        <row r="1085">
          <cell r="A1085" t="str">
            <v>30350020</v>
          </cell>
          <cell r="B1085">
            <v>1</v>
          </cell>
        </row>
        <row r="1086">
          <cell r="A1086" t="str">
            <v>30350030</v>
          </cell>
          <cell r="B1086">
            <v>1</v>
          </cell>
        </row>
        <row r="1087">
          <cell r="A1087" t="str">
            <v>30350080</v>
          </cell>
          <cell r="B1087">
            <v>1</v>
          </cell>
        </row>
        <row r="1088">
          <cell r="A1088" t="str">
            <v>30350090</v>
          </cell>
          <cell r="B1088">
            <v>1</v>
          </cell>
        </row>
        <row r="1089">
          <cell r="A1089" t="str">
            <v>30350100</v>
          </cell>
          <cell r="B1089">
            <v>1</v>
          </cell>
        </row>
        <row r="1090">
          <cell r="A1090" t="str">
            <v>30351050</v>
          </cell>
          <cell r="B1090">
            <v>1</v>
          </cell>
        </row>
        <row r="1091">
          <cell r="A1091" t="str">
            <v>30351051</v>
          </cell>
          <cell r="B1091">
            <v>0</v>
          </cell>
        </row>
        <row r="1092">
          <cell r="A1092" t="str">
            <v>30351060</v>
          </cell>
          <cell r="B1092">
            <v>1</v>
          </cell>
        </row>
        <row r="1093">
          <cell r="A1093" t="str">
            <v>30351061</v>
          </cell>
          <cell r="B1093">
            <v>1</v>
          </cell>
        </row>
        <row r="1094">
          <cell r="A1094" t="str">
            <v>30352050</v>
          </cell>
          <cell r="B1094">
            <v>1</v>
          </cell>
        </row>
        <row r="1095">
          <cell r="A1095" t="str">
            <v>30352051</v>
          </cell>
          <cell r="B1095">
            <v>0</v>
          </cell>
        </row>
        <row r="1096">
          <cell r="A1096" t="str">
            <v>30352060</v>
          </cell>
          <cell r="B1096">
            <v>1</v>
          </cell>
        </row>
        <row r="1097">
          <cell r="A1097" t="str">
            <v>30352061</v>
          </cell>
          <cell r="B1097">
            <v>1</v>
          </cell>
        </row>
        <row r="1098">
          <cell r="A1098" t="str">
            <v>30353050</v>
          </cell>
          <cell r="B1098">
            <v>1</v>
          </cell>
        </row>
        <row r="1099">
          <cell r="A1099" t="str">
            <v>30353051</v>
          </cell>
          <cell r="B1099">
            <v>0</v>
          </cell>
        </row>
        <row r="1100">
          <cell r="A1100" t="str">
            <v>30353060</v>
          </cell>
          <cell r="B1100">
            <v>1</v>
          </cell>
        </row>
        <row r="1101">
          <cell r="A1101" t="str">
            <v>30353061</v>
          </cell>
          <cell r="B1101">
            <v>1</v>
          </cell>
        </row>
        <row r="1102">
          <cell r="A1102" t="str">
            <v>30350040</v>
          </cell>
          <cell r="B1102">
            <v>1</v>
          </cell>
        </row>
        <row r="1103">
          <cell r="A1103" t="str">
            <v>30350041</v>
          </cell>
          <cell r="B1103">
            <v>1</v>
          </cell>
        </row>
        <row r="1104">
          <cell r="A1104" t="str">
            <v>30350070</v>
          </cell>
          <cell r="B1104">
            <v>1</v>
          </cell>
        </row>
        <row r="1105">
          <cell r="A1105" t="str">
            <v>30350071</v>
          </cell>
          <cell r="B1105">
            <v>0</v>
          </cell>
        </row>
        <row r="1106">
          <cell r="A1106" t="str">
            <v>30400010</v>
          </cell>
          <cell r="B1106">
            <v>1</v>
          </cell>
        </row>
        <row r="1107">
          <cell r="A1107" t="str">
            <v>30400020</v>
          </cell>
          <cell r="B1107">
            <v>1</v>
          </cell>
        </row>
        <row r="1108">
          <cell r="A1108" t="str">
            <v>30400030</v>
          </cell>
          <cell r="B1108">
            <v>1</v>
          </cell>
        </row>
        <row r="1109">
          <cell r="A1109" t="str">
            <v>30400080</v>
          </cell>
          <cell r="B1109">
            <v>1</v>
          </cell>
        </row>
        <row r="1110">
          <cell r="A1110" t="str">
            <v>30400090</v>
          </cell>
          <cell r="B1110">
            <v>1</v>
          </cell>
        </row>
        <row r="1111">
          <cell r="A1111" t="str">
            <v>30400100</v>
          </cell>
          <cell r="B1111">
            <v>1</v>
          </cell>
        </row>
        <row r="1112">
          <cell r="A1112" t="str">
            <v>30401050</v>
          </cell>
          <cell r="B1112">
            <v>1</v>
          </cell>
        </row>
        <row r="1113">
          <cell r="A1113" t="str">
            <v>30401051</v>
          </cell>
          <cell r="B1113">
            <v>1</v>
          </cell>
        </row>
        <row r="1114">
          <cell r="A1114" t="str">
            <v>30401060</v>
          </cell>
          <cell r="B1114">
            <v>1</v>
          </cell>
        </row>
        <row r="1115">
          <cell r="A1115" t="str">
            <v>30401061</v>
          </cell>
          <cell r="B1115">
            <v>0</v>
          </cell>
        </row>
        <row r="1116">
          <cell r="A1116" t="str">
            <v>30402050</v>
          </cell>
          <cell r="B1116">
            <v>1</v>
          </cell>
        </row>
        <row r="1117">
          <cell r="A1117" t="str">
            <v>30402051</v>
          </cell>
          <cell r="B1117">
            <v>1</v>
          </cell>
        </row>
        <row r="1118">
          <cell r="A1118" t="str">
            <v>30402060</v>
          </cell>
          <cell r="B1118">
            <v>1</v>
          </cell>
        </row>
        <row r="1119">
          <cell r="A1119" t="str">
            <v>30402061</v>
          </cell>
          <cell r="B1119">
            <v>0</v>
          </cell>
        </row>
        <row r="1120">
          <cell r="A1120" t="str">
            <v>30403050</v>
          </cell>
          <cell r="B1120">
            <v>1</v>
          </cell>
        </row>
        <row r="1121">
          <cell r="A1121" t="str">
            <v>30403051</v>
          </cell>
          <cell r="B1121">
            <v>1</v>
          </cell>
        </row>
        <row r="1122">
          <cell r="A1122" t="str">
            <v>30403060</v>
          </cell>
          <cell r="B1122">
            <v>1</v>
          </cell>
        </row>
        <row r="1123">
          <cell r="A1123" t="str">
            <v>30403061</v>
          </cell>
          <cell r="B1123">
            <v>0</v>
          </cell>
        </row>
        <row r="1124">
          <cell r="A1124" t="str">
            <v>30400040</v>
          </cell>
          <cell r="B1124">
            <v>1</v>
          </cell>
        </row>
        <row r="1125">
          <cell r="A1125" t="str">
            <v>30400041</v>
          </cell>
          <cell r="B1125">
            <v>0</v>
          </cell>
        </row>
        <row r="1126">
          <cell r="A1126" t="str">
            <v>30400070</v>
          </cell>
          <cell r="B1126">
            <v>1</v>
          </cell>
        </row>
        <row r="1127">
          <cell r="A1127" t="str">
            <v>30400071</v>
          </cell>
          <cell r="B1127">
            <v>0</v>
          </cell>
        </row>
        <row r="1128">
          <cell r="A1128" t="str">
            <v>30450010</v>
          </cell>
          <cell r="B1128">
            <v>1</v>
          </cell>
        </row>
        <row r="1129">
          <cell r="A1129" t="str">
            <v>30450020</v>
          </cell>
          <cell r="B1129">
            <v>1</v>
          </cell>
        </row>
        <row r="1130">
          <cell r="A1130" t="str">
            <v>30450030</v>
          </cell>
          <cell r="B1130">
            <v>1</v>
          </cell>
        </row>
        <row r="1131">
          <cell r="A1131" t="str">
            <v>30450080</v>
          </cell>
          <cell r="B1131">
            <v>1</v>
          </cell>
        </row>
        <row r="1132">
          <cell r="A1132" t="str">
            <v>30450090</v>
          </cell>
          <cell r="B1132">
            <v>1</v>
          </cell>
        </row>
        <row r="1133">
          <cell r="A1133" t="str">
            <v>30450100</v>
          </cell>
          <cell r="B1133">
            <v>1</v>
          </cell>
        </row>
        <row r="1134">
          <cell r="A1134" t="str">
            <v>30451050</v>
          </cell>
          <cell r="B1134">
            <v>1</v>
          </cell>
        </row>
        <row r="1135">
          <cell r="A1135" t="str">
            <v>30451051</v>
          </cell>
          <cell r="B1135">
            <v>0</v>
          </cell>
        </row>
        <row r="1136">
          <cell r="A1136" t="str">
            <v>30451060</v>
          </cell>
          <cell r="B1136">
            <v>1</v>
          </cell>
        </row>
        <row r="1137">
          <cell r="A1137" t="str">
            <v>30451061</v>
          </cell>
          <cell r="B1137">
            <v>0</v>
          </cell>
        </row>
        <row r="1138">
          <cell r="A1138" t="str">
            <v>30452050</v>
          </cell>
          <cell r="B1138">
            <v>1</v>
          </cell>
        </row>
        <row r="1139">
          <cell r="A1139" t="str">
            <v>30452051</v>
          </cell>
          <cell r="B1139">
            <v>0</v>
          </cell>
        </row>
        <row r="1140">
          <cell r="A1140" t="str">
            <v>30452060</v>
          </cell>
          <cell r="B1140">
            <v>1</v>
          </cell>
        </row>
        <row r="1141">
          <cell r="A1141" t="str">
            <v>30452061</v>
          </cell>
          <cell r="B1141">
            <v>0</v>
          </cell>
        </row>
        <row r="1142">
          <cell r="A1142" t="str">
            <v>30453050</v>
          </cell>
          <cell r="B1142">
            <v>1</v>
          </cell>
        </row>
        <row r="1143">
          <cell r="A1143" t="str">
            <v>30453051</v>
          </cell>
          <cell r="B1143">
            <v>1</v>
          </cell>
        </row>
        <row r="1144">
          <cell r="A1144" t="str">
            <v>30453060</v>
          </cell>
          <cell r="B1144">
            <v>1</v>
          </cell>
        </row>
        <row r="1145">
          <cell r="A1145" t="str">
            <v>30453061</v>
          </cell>
          <cell r="B1145">
            <v>0</v>
          </cell>
        </row>
        <row r="1146">
          <cell r="A1146" t="str">
            <v>30450040</v>
          </cell>
          <cell r="B1146">
            <v>1</v>
          </cell>
        </row>
        <row r="1147">
          <cell r="A1147" t="str">
            <v>30450041</v>
          </cell>
          <cell r="B1147">
            <v>1</v>
          </cell>
        </row>
        <row r="1148">
          <cell r="A1148" t="str">
            <v>30450070</v>
          </cell>
          <cell r="B1148">
            <v>1</v>
          </cell>
        </row>
        <row r="1149">
          <cell r="A1149" t="str">
            <v>30450071</v>
          </cell>
          <cell r="B1149">
            <v>1</v>
          </cell>
        </row>
        <row r="1150">
          <cell r="A1150" t="str">
            <v>30500010</v>
          </cell>
          <cell r="B1150">
            <v>1</v>
          </cell>
        </row>
        <row r="1151">
          <cell r="A1151" t="str">
            <v>30500020</v>
          </cell>
          <cell r="B1151">
            <v>1</v>
          </cell>
        </row>
        <row r="1152">
          <cell r="A1152" t="str">
            <v>30500030</v>
          </cell>
          <cell r="B1152">
            <v>1</v>
          </cell>
        </row>
        <row r="1153">
          <cell r="A1153" t="str">
            <v>30500080</v>
          </cell>
          <cell r="B1153">
            <v>1</v>
          </cell>
        </row>
        <row r="1154">
          <cell r="A1154" t="str">
            <v>30500090</v>
          </cell>
          <cell r="B1154">
            <v>1</v>
          </cell>
        </row>
        <row r="1155">
          <cell r="A1155" t="str">
            <v>30500100</v>
          </cell>
          <cell r="B1155">
            <v>1</v>
          </cell>
        </row>
        <row r="1156">
          <cell r="A1156" t="str">
            <v>30501050</v>
          </cell>
          <cell r="B1156">
            <v>1</v>
          </cell>
        </row>
        <row r="1157">
          <cell r="A1157" t="str">
            <v>30501051</v>
          </cell>
          <cell r="B1157">
            <v>1</v>
          </cell>
        </row>
        <row r="1158">
          <cell r="A1158" t="str">
            <v>30501060</v>
          </cell>
          <cell r="B1158">
            <v>1</v>
          </cell>
        </row>
        <row r="1159">
          <cell r="A1159" t="str">
            <v>30501061</v>
          </cell>
          <cell r="B1159">
            <v>1</v>
          </cell>
        </row>
        <row r="1160">
          <cell r="A1160" t="str">
            <v>30502050</v>
          </cell>
          <cell r="B1160">
            <v>1</v>
          </cell>
        </row>
        <row r="1161">
          <cell r="A1161" t="str">
            <v>30502051</v>
          </cell>
          <cell r="B1161">
            <v>1</v>
          </cell>
        </row>
        <row r="1162">
          <cell r="A1162" t="str">
            <v>30502060</v>
          </cell>
          <cell r="B1162">
            <v>1</v>
          </cell>
        </row>
        <row r="1163">
          <cell r="A1163" t="str">
            <v>30502061</v>
          </cell>
          <cell r="B1163">
            <v>1</v>
          </cell>
        </row>
        <row r="1164">
          <cell r="A1164" t="str">
            <v>30503050</v>
          </cell>
          <cell r="B1164">
            <v>1</v>
          </cell>
        </row>
        <row r="1165">
          <cell r="A1165" t="str">
            <v>30503051</v>
          </cell>
          <cell r="B1165">
            <v>1</v>
          </cell>
        </row>
        <row r="1166">
          <cell r="A1166" t="str">
            <v>30503060</v>
          </cell>
          <cell r="B1166">
            <v>1</v>
          </cell>
        </row>
        <row r="1167">
          <cell r="A1167" t="str">
            <v>30503061</v>
          </cell>
          <cell r="B1167">
            <v>1</v>
          </cell>
        </row>
        <row r="1168">
          <cell r="A1168" t="str">
            <v>30500040</v>
          </cell>
          <cell r="B1168">
            <v>1</v>
          </cell>
        </row>
        <row r="1169">
          <cell r="A1169" t="str">
            <v>30500041</v>
          </cell>
          <cell r="B1169">
            <v>0</v>
          </cell>
        </row>
        <row r="1170">
          <cell r="A1170" t="str">
            <v>30500070</v>
          </cell>
          <cell r="B1170">
            <v>1</v>
          </cell>
        </row>
        <row r="1171">
          <cell r="A1171" t="str">
            <v>30500071</v>
          </cell>
          <cell r="B1171">
            <v>0</v>
          </cell>
        </row>
        <row r="1172">
          <cell r="A1172" t="str">
            <v>30550010</v>
          </cell>
          <cell r="B1172">
            <v>1</v>
          </cell>
        </row>
        <row r="1173">
          <cell r="A1173" t="str">
            <v>30550020</v>
          </cell>
          <cell r="B1173">
            <v>1</v>
          </cell>
        </row>
        <row r="1174">
          <cell r="A1174" t="str">
            <v>30550030</v>
          </cell>
          <cell r="B1174">
            <v>1</v>
          </cell>
        </row>
        <row r="1175">
          <cell r="A1175" t="str">
            <v>30550080</v>
          </cell>
          <cell r="B1175">
            <v>1</v>
          </cell>
        </row>
        <row r="1176">
          <cell r="A1176" t="str">
            <v>30550090</v>
          </cell>
          <cell r="B1176">
            <v>0</v>
          </cell>
        </row>
        <row r="1177">
          <cell r="A1177" t="str">
            <v>30550100</v>
          </cell>
          <cell r="B1177">
            <v>1</v>
          </cell>
        </row>
        <row r="1178">
          <cell r="A1178" t="str">
            <v>30551050</v>
          </cell>
          <cell r="B1178">
            <v>1</v>
          </cell>
        </row>
        <row r="1179">
          <cell r="A1179" t="str">
            <v>30551051</v>
          </cell>
          <cell r="B1179">
            <v>0</v>
          </cell>
        </row>
        <row r="1180">
          <cell r="A1180" t="str">
            <v>30551060</v>
          </cell>
          <cell r="B1180">
            <v>1</v>
          </cell>
        </row>
        <row r="1181">
          <cell r="A1181" t="str">
            <v>30551061</v>
          </cell>
          <cell r="B1181">
            <v>1</v>
          </cell>
        </row>
        <row r="1182">
          <cell r="A1182" t="str">
            <v>30552050</v>
          </cell>
          <cell r="B1182">
            <v>1</v>
          </cell>
        </row>
        <row r="1183">
          <cell r="A1183" t="str">
            <v>30552051</v>
          </cell>
          <cell r="B1183">
            <v>0</v>
          </cell>
        </row>
        <row r="1184">
          <cell r="A1184" t="str">
            <v>30552060</v>
          </cell>
          <cell r="B1184">
            <v>1</v>
          </cell>
        </row>
        <row r="1185">
          <cell r="A1185" t="str">
            <v>30552061</v>
          </cell>
          <cell r="B1185">
            <v>1</v>
          </cell>
        </row>
        <row r="1186">
          <cell r="A1186" t="str">
            <v>30553050</v>
          </cell>
          <cell r="B1186">
            <v>1</v>
          </cell>
        </row>
        <row r="1187">
          <cell r="A1187" t="str">
            <v>30553051</v>
          </cell>
          <cell r="B1187">
            <v>0</v>
          </cell>
        </row>
        <row r="1188">
          <cell r="A1188" t="str">
            <v>30553060</v>
          </cell>
          <cell r="B1188">
            <v>1</v>
          </cell>
        </row>
        <row r="1189">
          <cell r="A1189" t="str">
            <v>30553061</v>
          </cell>
          <cell r="B1189">
            <v>1</v>
          </cell>
        </row>
        <row r="1190">
          <cell r="A1190" t="str">
            <v>30550040</v>
          </cell>
          <cell r="B1190">
            <v>1</v>
          </cell>
        </row>
        <row r="1191">
          <cell r="A1191" t="str">
            <v>30550041</v>
          </cell>
          <cell r="B1191">
            <v>0</v>
          </cell>
        </row>
        <row r="1192">
          <cell r="A1192" t="str">
            <v>30550070</v>
          </cell>
          <cell r="B1192">
            <v>1</v>
          </cell>
        </row>
        <row r="1193">
          <cell r="A1193" t="str">
            <v>30550071</v>
          </cell>
          <cell r="B1193">
            <v>0</v>
          </cell>
        </row>
        <row r="1194">
          <cell r="A1194" t="str">
            <v>30600010</v>
          </cell>
          <cell r="B1194">
            <v>1</v>
          </cell>
        </row>
        <row r="1195">
          <cell r="A1195" t="str">
            <v>30600020</v>
          </cell>
          <cell r="B1195">
            <v>1</v>
          </cell>
        </row>
        <row r="1196">
          <cell r="A1196" t="str">
            <v>30600030</v>
          </cell>
          <cell r="B1196">
            <v>1</v>
          </cell>
        </row>
        <row r="1197">
          <cell r="A1197" t="str">
            <v>30600080</v>
          </cell>
          <cell r="B1197">
            <v>1</v>
          </cell>
        </row>
        <row r="1198">
          <cell r="A1198" t="str">
            <v>30600090</v>
          </cell>
          <cell r="B1198">
            <v>1</v>
          </cell>
        </row>
        <row r="1199">
          <cell r="A1199" t="str">
            <v>30600100</v>
          </cell>
          <cell r="B1199">
            <v>1</v>
          </cell>
        </row>
        <row r="1200">
          <cell r="A1200" t="str">
            <v>30601050</v>
          </cell>
          <cell r="B1200">
            <v>1</v>
          </cell>
        </row>
        <row r="1201">
          <cell r="A1201" t="str">
            <v>30601051</v>
          </cell>
          <cell r="B1201">
            <v>1</v>
          </cell>
        </row>
        <row r="1202">
          <cell r="A1202" t="str">
            <v>30601060</v>
          </cell>
          <cell r="B1202">
            <v>1</v>
          </cell>
        </row>
        <row r="1203">
          <cell r="A1203" t="str">
            <v>30601061</v>
          </cell>
          <cell r="B1203">
            <v>0</v>
          </cell>
        </row>
        <row r="1204">
          <cell r="A1204" t="str">
            <v>30602050</v>
          </cell>
          <cell r="B1204">
            <v>1</v>
          </cell>
        </row>
        <row r="1205">
          <cell r="A1205" t="str">
            <v>30602051</v>
          </cell>
          <cell r="B1205">
            <v>0</v>
          </cell>
        </row>
        <row r="1206">
          <cell r="A1206" t="str">
            <v>30602060</v>
          </cell>
          <cell r="B1206">
            <v>1</v>
          </cell>
        </row>
        <row r="1207">
          <cell r="A1207" t="str">
            <v>30602061</v>
          </cell>
          <cell r="B1207">
            <v>0</v>
          </cell>
        </row>
        <row r="1208">
          <cell r="A1208" t="str">
            <v>30603050</v>
          </cell>
          <cell r="B1208">
            <v>1</v>
          </cell>
        </row>
        <row r="1209">
          <cell r="A1209" t="str">
            <v>30603051</v>
          </cell>
          <cell r="B1209">
            <v>0</v>
          </cell>
        </row>
        <row r="1210">
          <cell r="A1210" t="str">
            <v>30603060</v>
          </cell>
          <cell r="B1210">
            <v>1</v>
          </cell>
        </row>
        <row r="1211">
          <cell r="A1211" t="str">
            <v>30603061</v>
          </cell>
          <cell r="B1211">
            <v>0</v>
          </cell>
        </row>
        <row r="1212">
          <cell r="A1212" t="str">
            <v>30600040</v>
          </cell>
          <cell r="B1212">
            <v>1</v>
          </cell>
        </row>
        <row r="1213">
          <cell r="A1213" t="str">
            <v>30600041</v>
          </cell>
          <cell r="B1213">
            <v>0</v>
          </cell>
        </row>
        <row r="1214">
          <cell r="A1214" t="str">
            <v>30600070</v>
          </cell>
          <cell r="B1214">
            <v>1</v>
          </cell>
        </row>
        <row r="1215">
          <cell r="A1215" t="str">
            <v>30600071</v>
          </cell>
          <cell r="B1215">
            <v>1</v>
          </cell>
        </row>
        <row r="1216">
          <cell r="A1216" t="str">
            <v>30650010</v>
          </cell>
          <cell r="B1216">
            <v>1</v>
          </cell>
        </row>
        <row r="1217">
          <cell r="A1217" t="str">
            <v>30650020</v>
          </cell>
          <cell r="B1217">
            <v>1</v>
          </cell>
        </row>
        <row r="1218">
          <cell r="A1218" t="str">
            <v>30650030</v>
          </cell>
          <cell r="B1218">
            <v>1</v>
          </cell>
        </row>
        <row r="1219">
          <cell r="A1219" t="str">
            <v>30650080</v>
          </cell>
          <cell r="B1219">
            <v>1</v>
          </cell>
        </row>
        <row r="1220">
          <cell r="A1220" t="str">
            <v>30650090</v>
          </cell>
          <cell r="B1220">
            <v>1</v>
          </cell>
        </row>
        <row r="1221">
          <cell r="A1221" t="str">
            <v>30650100</v>
          </cell>
          <cell r="B1221">
            <v>1</v>
          </cell>
        </row>
        <row r="1222">
          <cell r="A1222" t="str">
            <v>30651050</v>
          </cell>
          <cell r="B1222">
            <v>1</v>
          </cell>
        </row>
        <row r="1223">
          <cell r="A1223" t="str">
            <v>30651051</v>
          </cell>
          <cell r="B1223">
            <v>0</v>
          </cell>
        </row>
        <row r="1224">
          <cell r="A1224" t="str">
            <v>30651060</v>
          </cell>
          <cell r="B1224">
            <v>1</v>
          </cell>
        </row>
        <row r="1225">
          <cell r="A1225" t="str">
            <v>30651061</v>
          </cell>
          <cell r="B1225">
            <v>0</v>
          </cell>
        </row>
        <row r="1226">
          <cell r="A1226" t="str">
            <v>30652050</v>
          </cell>
          <cell r="B1226">
            <v>1</v>
          </cell>
        </row>
        <row r="1227">
          <cell r="A1227" t="str">
            <v>30652051</v>
          </cell>
          <cell r="B1227">
            <v>0</v>
          </cell>
        </row>
        <row r="1228">
          <cell r="A1228" t="str">
            <v>30652060</v>
          </cell>
          <cell r="B1228">
            <v>1</v>
          </cell>
        </row>
        <row r="1229">
          <cell r="A1229" t="str">
            <v>30652061</v>
          </cell>
          <cell r="B1229">
            <v>0</v>
          </cell>
        </row>
        <row r="1230">
          <cell r="A1230" t="str">
            <v>30653050</v>
          </cell>
          <cell r="B1230">
            <v>1</v>
          </cell>
        </row>
        <row r="1231">
          <cell r="A1231" t="str">
            <v>30653051</v>
          </cell>
          <cell r="B1231">
            <v>0</v>
          </cell>
        </row>
        <row r="1232">
          <cell r="A1232" t="str">
            <v>30653060</v>
          </cell>
          <cell r="B1232">
            <v>1</v>
          </cell>
        </row>
        <row r="1233">
          <cell r="A1233" t="str">
            <v>30653061</v>
          </cell>
          <cell r="B1233">
            <v>0</v>
          </cell>
        </row>
        <row r="1234">
          <cell r="A1234" t="str">
            <v>30650040</v>
          </cell>
          <cell r="B1234">
            <v>1</v>
          </cell>
        </row>
        <row r="1235">
          <cell r="A1235" t="str">
            <v>30650041</v>
          </cell>
          <cell r="B1235">
            <v>0</v>
          </cell>
        </row>
        <row r="1236">
          <cell r="A1236" t="str">
            <v>30650070</v>
          </cell>
          <cell r="B1236">
            <v>1</v>
          </cell>
        </row>
        <row r="1237">
          <cell r="A1237" t="str">
            <v>30650071</v>
          </cell>
          <cell r="B1237">
            <v>0</v>
          </cell>
        </row>
        <row r="1238">
          <cell r="A1238" t="str">
            <v>30700010</v>
          </cell>
          <cell r="B1238">
            <v>1</v>
          </cell>
        </row>
        <row r="1239">
          <cell r="A1239" t="str">
            <v>30700020</v>
          </cell>
          <cell r="B1239">
            <v>1</v>
          </cell>
        </row>
        <row r="1240">
          <cell r="A1240" t="str">
            <v>30700030</v>
          </cell>
          <cell r="B1240">
            <v>1</v>
          </cell>
        </row>
        <row r="1241">
          <cell r="A1241" t="str">
            <v>30700080</v>
          </cell>
          <cell r="B1241">
            <v>1</v>
          </cell>
        </row>
        <row r="1242">
          <cell r="A1242" t="str">
            <v>30700090</v>
          </cell>
          <cell r="B1242">
            <v>1</v>
          </cell>
        </row>
        <row r="1243">
          <cell r="A1243" t="str">
            <v>30700100</v>
          </cell>
          <cell r="B1243">
            <v>1</v>
          </cell>
        </row>
        <row r="1244">
          <cell r="A1244" t="str">
            <v>30701050</v>
          </cell>
          <cell r="B1244">
            <v>1</v>
          </cell>
        </row>
        <row r="1245">
          <cell r="A1245" t="str">
            <v>30701051</v>
          </cell>
          <cell r="B1245">
            <v>0</v>
          </cell>
        </row>
        <row r="1246">
          <cell r="A1246" t="str">
            <v>30701060</v>
          </cell>
          <cell r="B1246">
            <v>1</v>
          </cell>
        </row>
        <row r="1247">
          <cell r="A1247" t="str">
            <v>30701061</v>
          </cell>
          <cell r="B1247">
            <v>0</v>
          </cell>
        </row>
        <row r="1248">
          <cell r="A1248" t="str">
            <v>30702050</v>
          </cell>
          <cell r="B1248">
            <v>1</v>
          </cell>
        </row>
        <row r="1249">
          <cell r="A1249" t="str">
            <v>30702051</v>
          </cell>
          <cell r="B1249">
            <v>0</v>
          </cell>
        </row>
        <row r="1250">
          <cell r="A1250" t="str">
            <v>30702060</v>
          </cell>
          <cell r="B1250">
            <v>1</v>
          </cell>
        </row>
        <row r="1251">
          <cell r="A1251" t="str">
            <v>30702061</v>
          </cell>
          <cell r="B1251">
            <v>0</v>
          </cell>
        </row>
        <row r="1252">
          <cell r="A1252" t="str">
            <v>30703050</v>
          </cell>
          <cell r="B1252">
            <v>1</v>
          </cell>
        </row>
        <row r="1253">
          <cell r="A1253" t="str">
            <v>30703051</v>
          </cell>
          <cell r="B1253">
            <v>0</v>
          </cell>
        </row>
        <row r="1254">
          <cell r="A1254" t="str">
            <v>30703060</v>
          </cell>
          <cell r="B1254">
            <v>1</v>
          </cell>
        </row>
        <row r="1255">
          <cell r="A1255" t="str">
            <v>30703061</v>
          </cell>
          <cell r="B1255">
            <v>0</v>
          </cell>
        </row>
        <row r="1256">
          <cell r="A1256" t="str">
            <v>30700040</v>
          </cell>
          <cell r="B1256">
            <v>1</v>
          </cell>
        </row>
        <row r="1257">
          <cell r="A1257" t="str">
            <v>30700041</v>
          </cell>
          <cell r="B1257">
            <v>0</v>
          </cell>
        </row>
        <row r="1258">
          <cell r="A1258" t="str">
            <v>30700070</v>
          </cell>
          <cell r="B1258">
            <v>1</v>
          </cell>
        </row>
        <row r="1259">
          <cell r="A1259" t="str">
            <v>30700071</v>
          </cell>
          <cell r="B1259">
            <v>0</v>
          </cell>
        </row>
        <row r="1260">
          <cell r="A1260">
            <v>30750010</v>
          </cell>
          <cell r="B1260">
            <v>1</v>
          </cell>
        </row>
        <row r="1261">
          <cell r="A1261">
            <v>30750020</v>
          </cell>
          <cell r="B1261">
            <v>1</v>
          </cell>
        </row>
        <row r="1262">
          <cell r="A1262">
            <v>30750030</v>
          </cell>
          <cell r="B1262">
            <v>1</v>
          </cell>
        </row>
        <row r="1263">
          <cell r="A1263">
            <v>30750080</v>
          </cell>
          <cell r="B1263">
            <v>1</v>
          </cell>
        </row>
        <row r="1264">
          <cell r="A1264">
            <v>30750090</v>
          </cell>
          <cell r="B1264">
            <v>1</v>
          </cell>
        </row>
        <row r="1265">
          <cell r="A1265">
            <v>30750100</v>
          </cell>
          <cell r="B1265">
            <v>1</v>
          </cell>
        </row>
        <row r="1266">
          <cell r="A1266">
            <v>30751050</v>
          </cell>
          <cell r="B1266">
            <v>1</v>
          </cell>
        </row>
        <row r="1267">
          <cell r="A1267">
            <v>30751051</v>
          </cell>
          <cell r="B1267">
            <v>1</v>
          </cell>
        </row>
        <row r="1268">
          <cell r="A1268">
            <v>30751060</v>
          </cell>
          <cell r="B1268">
            <v>1</v>
          </cell>
        </row>
        <row r="1269">
          <cell r="A1269">
            <v>30751061</v>
          </cell>
          <cell r="B1269">
            <v>1</v>
          </cell>
        </row>
        <row r="1270">
          <cell r="A1270">
            <v>30752050</v>
          </cell>
          <cell r="B1270">
            <v>1</v>
          </cell>
        </row>
        <row r="1271">
          <cell r="A1271">
            <v>30752051</v>
          </cell>
          <cell r="B1271">
            <v>1</v>
          </cell>
        </row>
        <row r="1272">
          <cell r="A1272">
            <v>30752060</v>
          </cell>
          <cell r="B1272">
            <v>1</v>
          </cell>
        </row>
        <row r="1273">
          <cell r="A1273">
            <v>30752061</v>
          </cell>
          <cell r="B1273">
            <v>1</v>
          </cell>
        </row>
        <row r="1274">
          <cell r="A1274">
            <v>30753050</v>
          </cell>
          <cell r="B1274">
            <v>1</v>
          </cell>
        </row>
        <row r="1275">
          <cell r="A1275">
            <v>30753051</v>
          </cell>
          <cell r="B1275">
            <v>1</v>
          </cell>
        </row>
        <row r="1276">
          <cell r="A1276">
            <v>30753060</v>
          </cell>
          <cell r="B1276">
            <v>1</v>
          </cell>
        </row>
        <row r="1277">
          <cell r="A1277">
            <v>30753061</v>
          </cell>
          <cell r="B1277">
            <v>1</v>
          </cell>
        </row>
        <row r="1278">
          <cell r="A1278">
            <v>30750040</v>
          </cell>
          <cell r="B1278">
            <v>1</v>
          </cell>
        </row>
        <row r="1279">
          <cell r="A1279">
            <v>30750041</v>
          </cell>
          <cell r="B1279">
            <v>1</v>
          </cell>
        </row>
        <row r="1280">
          <cell r="A1280">
            <v>30750070</v>
          </cell>
          <cell r="B1280">
            <v>1</v>
          </cell>
        </row>
        <row r="1281">
          <cell r="A1281">
            <v>30750071</v>
          </cell>
          <cell r="B1281">
            <v>1</v>
          </cell>
        </row>
        <row r="1282">
          <cell r="A1282">
            <v>30800010</v>
          </cell>
          <cell r="B1282">
            <v>1</v>
          </cell>
        </row>
        <row r="1283">
          <cell r="A1283">
            <v>30800020</v>
          </cell>
          <cell r="B1283">
            <v>1</v>
          </cell>
        </row>
        <row r="1284">
          <cell r="A1284">
            <v>30800030</v>
          </cell>
          <cell r="B1284">
            <v>1</v>
          </cell>
        </row>
        <row r="1285">
          <cell r="A1285">
            <v>30800080</v>
          </cell>
          <cell r="B1285">
            <v>1</v>
          </cell>
        </row>
        <row r="1286">
          <cell r="A1286">
            <v>30800090</v>
          </cell>
          <cell r="B1286">
            <v>1</v>
          </cell>
        </row>
        <row r="1287">
          <cell r="A1287">
            <v>30800100</v>
          </cell>
          <cell r="B1287">
            <v>1</v>
          </cell>
        </row>
        <row r="1288">
          <cell r="A1288">
            <v>30801050</v>
          </cell>
          <cell r="B1288">
            <v>1</v>
          </cell>
        </row>
        <row r="1289">
          <cell r="A1289">
            <v>30801051</v>
          </cell>
          <cell r="B1289">
            <v>1</v>
          </cell>
        </row>
        <row r="1290">
          <cell r="A1290">
            <v>30801060</v>
          </cell>
          <cell r="B1290">
            <v>1</v>
          </cell>
        </row>
        <row r="1291">
          <cell r="A1291">
            <v>30801061</v>
          </cell>
          <cell r="B1291">
            <v>1</v>
          </cell>
        </row>
        <row r="1292">
          <cell r="A1292">
            <v>30802050</v>
          </cell>
          <cell r="B1292">
            <v>1</v>
          </cell>
        </row>
        <row r="1293">
          <cell r="A1293">
            <v>30802051</v>
          </cell>
          <cell r="B1293">
            <v>1</v>
          </cell>
        </row>
        <row r="1294">
          <cell r="A1294">
            <v>30802060</v>
          </cell>
          <cell r="B1294">
            <v>1</v>
          </cell>
        </row>
        <row r="1295">
          <cell r="A1295">
            <v>30802061</v>
          </cell>
          <cell r="B1295">
            <v>1</v>
          </cell>
        </row>
        <row r="1296">
          <cell r="A1296">
            <v>30803050</v>
          </cell>
          <cell r="B1296">
            <v>1</v>
          </cell>
        </row>
        <row r="1297">
          <cell r="A1297">
            <v>30803051</v>
          </cell>
          <cell r="B1297">
            <v>1</v>
          </cell>
        </row>
        <row r="1298">
          <cell r="A1298">
            <v>30803060</v>
          </cell>
          <cell r="B1298">
            <v>1</v>
          </cell>
        </row>
        <row r="1299">
          <cell r="A1299">
            <v>30803061</v>
          </cell>
          <cell r="B1299">
            <v>1</v>
          </cell>
        </row>
        <row r="1300">
          <cell r="A1300">
            <v>30800040</v>
          </cell>
          <cell r="B1300">
            <v>1</v>
          </cell>
        </row>
        <row r="1301">
          <cell r="A1301">
            <v>30800041</v>
          </cell>
          <cell r="B1301">
            <v>1</v>
          </cell>
        </row>
        <row r="1302">
          <cell r="A1302">
            <v>30800070</v>
          </cell>
          <cell r="B1302">
            <v>1</v>
          </cell>
        </row>
        <row r="1303">
          <cell r="A1303">
            <v>30800071</v>
          </cell>
          <cell r="B1303">
            <v>1</v>
          </cell>
        </row>
        <row r="1304">
          <cell r="A1304">
            <v>30850010</v>
          </cell>
          <cell r="B1304">
            <v>1</v>
          </cell>
        </row>
        <row r="1305">
          <cell r="A1305">
            <v>30850020</v>
          </cell>
          <cell r="B1305">
            <v>1</v>
          </cell>
        </row>
        <row r="1306">
          <cell r="A1306">
            <v>30850030</v>
          </cell>
          <cell r="B1306">
            <v>1</v>
          </cell>
        </row>
        <row r="1307">
          <cell r="A1307">
            <v>30850080</v>
          </cell>
          <cell r="B1307">
            <v>1</v>
          </cell>
        </row>
        <row r="1308">
          <cell r="A1308">
            <v>30850090</v>
          </cell>
          <cell r="B1308">
            <v>1</v>
          </cell>
        </row>
        <row r="1309">
          <cell r="A1309">
            <v>30850100</v>
          </cell>
          <cell r="B1309">
            <v>1</v>
          </cell>
        </row>
        <row r="1310">
          <cell r="A1310">
            <v>30851050</v>
          </cell>
          <cell r="B1310">
            <v>1</v>
          </cell>
        </row>
        <row r="1311">
          <cell r="A1311">
            <v>30851051</v>
          </cell>
          <cell r="B1311">
            <v>1</v>
          </cell>
        </row>
        <row r="1312">
          <cell r="A1312">
            <v>30851060</v>
          </cell>
          <cell r="B1312">
            <v>1</v>
          </cell>
        </row>
        <row r="1313">
          <cell r="A1313">
            <v>30851061</v>
          </cell>
          <cell r="B1313">
            <v>1</v>
          </cell>
        </row>
        <row r="1314">
          <cell r="A1314">
            <v>30852050</v>
          </cell>
          <cell r="B1314">
            <v>1</v>
          </cell>
        </row>
        <row r="1315">
          <cell r="A1315">
            <v>30852051</v>
          </cell>
          <cell r="B1315">
            <v>1</v>
          </cell>
        </row>
        <row r="1316">
          <cell r="A1316">
            <v>30852060</v>
          </cell>
          <cell r="B1316">
            <v>1</v>
          </cell>
        </row>
        <row r="1317">
          <cell r="A1317">
            <v>30852061</v>
          </cell>
          <cell r="B1317">
            <v>1</v>
          </cell>
        </row>
        <row r="1318">
          <cell r="A1318">
            <v>30853050</v>
          </cell>
          <cell r="B1318">
            <v>1</v>
          </cell>
        </row>
        <row r="1319">
          <cell r="A1319">
            <v>30853051</v>
          </cell>
          <cell r="B1319">
            <v>1</v>
          </cell>
        </row>
        <row r="1320">
          <cell r="A1320">
            <v>30853060</v>
          </cell>
          <cell r="B1320">
            <v>1</v>
          </cell>
        </row>
        <row r="1321">
          <cell r="A1321">
            <v>30853061</v>
          </cell>
          <cell r="B1321">
            <v>1</v>
          </cell>
        </row>
        <row r="1322">
          <cell r="A1322">
            <v>30850040</v>
          </cell>
          <cell r="B1322">
            <v>1</v>
          </cell>
        </row>
        <row r="1323">
          <cell r="A1323">
            <v>30850041</v>
          </cell>
          <cell r="B1323">
            <v>1</v>
          </cell>
        </row>
        <row r="1324">
          <cell r="A1324">
            <v>30850070</v>
          </cell>
          <cell r="B1324">
            <v>1</v>
          </cell>
        </row>
        <row r="1325">
          <cell r="A1325">
            <v>30850071</v>
          </cell>
          <cell r="B1325">
            <v>1</v>
          </cell>
        </row>
        <row r="1326">
          <cell r="A1326">
            <v>30900010</v>
          </cell>
          <cell r="B1326">
            <v>1</v>
          </cell>
        </row>
        <row r="1327">
          <cell r="A1327">
            <v>30900020</v>
          </cell>
          <cell r="B1327">
            <v>1</v>
          </cell>
        </row>
        <row r="1328">
          <cell r="A1328">
            <v>30900030</v>
          </cell>
          <cell r="B1328">
            <v>1</v>
          </cell>
        </row>
        <row r="1329">
          <cell r="A1329">
            <v>30900080</v>
          </cell>
          <cell r="B1329">
            <v>1</v>
          </cell>
        </row>
        <row r="1330">
          <cell r="A1330">
            <v>30900090</v>
          </cell>
          <cell r="B1330">
            <v>1</v>
          </cell>
        </row>
        <row r="1331">
          <cell r="A1331">
            <v>30900100</v>
          </cell>
          <cell r="B1331">
            <v>1</v>
          </cell>
        </row>
        <row r="1332">
          <cell r="A1332">
            <v>30901050</v>
          </cell>
          <cell r="B1332">
            <v>1</v>
          </cell>
        </row>
        <row r="1333">
          <cell r="A1333">
            <v>30901051</v>
          </cell>
          <cell r="B1333">
            <v>1</v>
          </cell>
        </row>
        <row r="1334">
          <cell r="A1334">
            <v>30901060</v>
          </cell>
          <cell r="B1334">
            <v>1</v>
          </cell>
        </row>
        <row r="1335">
          <cell r="A1335">
            <v>30901061</v>
          </cell>
          <cell r="B1335">
            <v>1</v>
          </cell>
        </row>
        <row r="1336">
          <cell r="A1336">
            <v>30902050</v>
          </cell>
          <cell r="B1336">
            <v>1</v>
          </cell>
        </row>
        <row r="1337">
          <cell r="A1337">
            <v>30902051</v>
          </cell>
          <cell r="B1337">
            <v>1</v>
          </cell>
        </row>
        <row r="1338">
          <cell r="A1338">
            <v>30902060</v>
          </cell>
          <cell r="B1338">
            <v>1</v>
          </cell>
        </row>
        <row r="1339">
          <cell r="A1339">
            <v>30902061</v>
          </cell>
          <cell r="B1339">
            <v>1</v>
          </cell>
        </row>
        <row r="1340">
          <cell r="A1340">
            <v>30903050</v>
          </cell>
          <cell r="B1340">
            <v>1</v>
          </cell>
        </row>
        <row r="1341">
          <cell r="A1341">
            <v>30903051</v>
          </cell>
          <cell r="B1341">
            <v>1</v>
          </cell>
        </row>
        <row r="1342">
          <cell r="A1342">
            <v>30903060</v>
          </cell>
          <cell r="B1342">
            <v>1</v>
          </cell>
        </row>
        <row r="1343">
          <cell r="A1343">
            <v>30903061</v>
          </cell>
          <cell r="B1343">
            <v>1</v>
          </cell>
        </row>
        <row r="1344">
          <cell r="A1344">
            <v>30900040</v>
          </cell>
          <cell r="B1344">
            <v>1</v>
          </cell>
        </row>
        <row r="1345">
          <cell r="A1345">
            <v>30900041</v>
          </cell>
          <cell r="B1345">
            <v>1</v>
          </cell>
        </row>
        <row r="1346">
          <cell r="A1346">
            <v>30900070</v>
          </cell>
          <cell r="B1346">
            <v>1</v>
          </cell>
        </row>
        <row r="1347">
          <cell r="A1347">
            <v>30900071</v>
          </cell>
          <cell r="B1347">
            <v>1</v>
          </cell>
        </row>
        <row r="1348">
          <cell r="A1348">
            <v>30950010</v>
          </cell>
          <cell r="B1348">
            <v>1</v>
          </cell>
        </row>
        <row r="1349">
          <cell r="A1349">
            <v>30950020</v>
          </cell>
          <cell r="B1349">
            <v>1</v>
          </cell>
        </row>
        <row r="1350">
          <cell r="A1350">
            <v>30950030</v>
          </cell>
          <cell r="B1350">
            <v>1</v>
          </cell>
        </row>
        <row r="1351">
          <cell r="A1351">
            <v>30950080</v>
          </cell>
          <cell r="B1351">
            <v>1</v>
          </cell>
        </row>
        <row r="1352">
          <cell r="A1352">
            <v>30950090</v>
          </cell>
          <cell r="B1352">
            <v>1</v>
          </cell>
        </row>
        <row r="1353">
          <cell r="A1353">
            <v>30950100</v>
          </cell>
          <cell r="B1353">
            <v>1</v>
          </cell>
        </row>
        <row r="1354">
          <cell r="A1354">
            <v>30951050</v>
          </cell>
          <cell r="B1354">
            <v>1</v>
          </cell>
        </row>
        <row r="1355">
          <cell r="A1355">
            <v>30951051</v>
          </cell>
          <cell r="B1355">
            <v>1</v>
          </cell>
        </row>
        <row r="1356">
          <cell r="A1356">
            <v>30951060</v>
          </cell>
          <cell r="B1356">
            <v>1</v>
          </cell>
        </row>
        <row r="1357">
          <cell r="A1357">
            <v>30951061</v>
          </cell>
          <cell r="B1357">
            <v>1</v>
          </cell>
        </row>
        <row r="1358">
          <cell r="A1358">
            <v>30952050</v>
          </cell>
          <cell r="B1358">
            <v>1</v>
          </cell>
        </row>
        <row r="1359">
          <cell r="A1359">
            <v>30952051</v>
          </cell>
          <cell r="B1359">
            <v>1</v>
          </cell>
        </row>
        <row r="1360">
          <cell r="A1360">
            <v>30952060</v>
          </cell>
          <cell r="B1360">
            <v>1</v>
          </cell>
        </row>
        <row r="1361">
          <cell r="A1361">
            <v>30952061</v>
          </cell>
          <cell r="B1361">
            <v>1</v>
          </cell>
        </row>
        <row r="1362">
          <cell r="A1362">
            <v>30953050</v>
          </cell>
          <cell r="B1362">
            <v>1</v>
          </cell>
        </row>
        <row r="1363">
          <cell r="A1363">
            <v>30953051</v>
          </cell>
          <cell r="B1363">
            <v>1</v>
          </cell>
        </row>
        <row r="1364">
          <cell r="A1364">
            <v>30953060</v>
          </cell>
          <cell r="B1364">
            <v>1</v>
          </cell>
        </row>
        <row r="1365">
          <cell r="A1365">
            <v>30953061</v>
          </cell>
          <cell r="B1365">
            <v>1</v>
          </cell>
        </row>
        <row r="1366">
          <cell r="A1366">
            <v>30950040</v>
          </cell>
          <cell r="B1366">
            <v>1</v>
          </cell>
        </row>
        <row r="1367">
          <cell r="A1367">
            <v>30950041</v>
          </cell>
          <cell r="B1367">
            <v>1</v>
          </cell>
        </row>
        <row r="1368">
          <cell r="A1368">
            <v>30950070</v>
          </cell>
          <cell r="B1368">
            <v>1</v>
          </cell>
        </row>
        <row r="1369">
          <cell r="A1369">
            <v>30950071</v>
          </cell>
          <cell r="B1369">
            <v>1</v>
          </cell>
        </row>
        <row r="1370">
          <cell r="A1370">
            <v>31000010</v>
          </cell>
          <cell r="B1370">
            <v>1</v>
          </cell>
        </row>
        <row r="1371">
          <cell r="A1371">
            <v>31000020</v>
          </cell>
          <cell r="B1371">
            <v>1</v>
          </cell>
        </row>
        <row r="1372">
          <cell r="A1372">
            <v>31000030</v>
          </cell>
          <cell r="B1372">
            <v>1</v>
          </cell>
        </row>
        <row r="1373">
          <cell r="A1373">
            <v>31000080</v>
          </cell>
          <cell r="B1373">
            <v>1</v>
          </cell>
        </row>
        <row r="1374">
          <cell r="A1374">
            <v>31000090</v>
          </cell>
          <cell r="B1374">
            <v>1</v>
          </cell>
        </row>
        <row r="1375">
          <cell r="A1375">
            <v>31000100</v>
          </cell>
          <cell r="B1375">
            <v>1</v>
          </cell>
        </row>
        <row r="1376">
          <cell r="A1376">
            <v>31001050</v>
          </cell>
          <cell r="B1376">
            <v>1</v>
          </cell>
        </row>
        <row r="1377">
          <cell r="A1377">
            <v>31001051</v>
          </cell>
          <cell r="B1377">
            <v>0</v>
          </cell>
        </row>
        <row r="1378">
          <cell r="A1378">
            <v>31001060</v>
          </cell>
          <cell r="B1378">
            <v>1</v>
          </cell>
        </row>
        <row r="1379">
          <cell r="A1379">
            <v>31001061</v>
          </cell>
          <cell r="B1379">
            <v>0</v>
          </cell>
        </row>
        <row r="1380">
          <cell r="A1380">
            <v>31002050</v>
          </cell>
          <cell r="B1380">
            <v>1</v>
          </cell>
        </row>
        <row r="1381">
          <cell r="A1381">
            <v>31002051</v>
          </cell>
          <cell r="B1381">
            <v>0</v>
          </cell>
        </row>
        <row r="1382">
          <cell r="A1382">
            <v>31002060</v>
          </cell>
          <cell r="B1382">
            <v>1</v>
          </cell>
        </row>
        <row r="1383">
          <cell r="A1383">
            <v>31002061</v>
          </cell>
          <cell r="B1383">
            <v>0</v>
          </cell>
        </row>
        <row r="1384">
          <cell r="A1384">
            <v>31003050</v>
          </cell>
          <cell r="B1384">
            <v>1</v>
          </cell>
        </row>
        <row r="1385">
          <cell r="A1385">
            <v>31003051</v>
          </cell>
          <cell r="B1385">
            <v>0</v>
          </cell>
        </row>
        <row r="1386">
          <cell r="A1386">
            <v>31003060</v>
          </cell>
          <cell r="B1386">
            <v>1</v>
          </cell>
        </row>
        <row r="1387">
          <cell r="A1387">
            <v>31003061</v>
          </cell>
          <cell r="B1387">
            <v>0</v>
          </cell>
        </row>
        <row r="1388">
          <cell r="A1388">
            <v>31000040</v>
          </cell>
          <cell r="B1388">
            <v>1</v>
          </cell>
        </row>
        <row r="1389">
          <cell r="A1389">
            <v>31000041</v>
          </cell>
          <cell r="B1389">
            <v>1</v>
          </cell>
        </row>
        <row r="1390">
          <cell r="A1390">
            <v>31000070</v>
          </cell>
          <cell r="B1390">
            <v>1</v>
          </cell>
        </row>
        <row r="1391">
          <cell r="A1391">
            <v>31000071</v>
          </cell>
          <cell r="B1391">
            <v>1</v>
          </cell>
        </row>
        <row r="1392">
          <cell r="A1392" t="str">
            <v>40010010</v>
          </cell>
          <cell r="B1392">
            <v>0</v>
          </cell>
        </row>
        <row r="1393">
          <cell r="A1393" t="str">
            <v>40010020</v>
          </cell>
          <cell r="B1393">
            <v>0</v>
          </cell>
        </row>
        <row r="1394">
          <cell r="A1394" t="str">
            <v>40010030</v>
          </cell>
          <cell r="B1394">
            <v>0</v>
          </cell>
        </row>
        <row r="1395">
          <cell r="A1395" t="str">
            <v>40010080</v>
          </cell>
          <cell r="B1395">
            <v>1</v>
          </cell>
        </row>
        <row r="1396">
          <cell r="A1396" t="str">
            <v>40010090</v>
          </cell>
          <cell r="B1396">
            <v>1</v>
          </cell>
        </row>
        <row r="1397">
          <cell r="A1397" t="str">
            <v>40010100</v>
          </cell>
          <cell r="B1397">
            <v>0</v>
          </cell>
        </row>
        <row r="1398">
          <cell r="A1398" t="str">
            <v>40011050</v>
          </cell>
          <cell r="B1398">
            <v>1</v>
          </cell>
        </row>
        <row r="1399">
          <cell r="A1399" t="str">
            <v>40011051</v>
          </cell>
          <cell r="B1399">
            <v>1</v>
          </cell>
        </row>
        <row r="1400">
          <cell r="A1400" t="str">
            <v>40011060</v>
          </cell>
          <cell r="B1400">
            <v>1</v>
          </cell>
        </row>
        <row r="1401">
          <cell r="A1401" t="str">
            <v>40011061</v>
          </cell>
          <cell r="B1401">
            <v>0</v>
          </cell>
        </row>
        <row r="1402">
          <cell r="A1402" t="str">
            <v>40012050</v>
          </cell>
          <cell r="B1402">
            <v>1</v>
          </cell>
        </row>
        <row r="1403">
          <cell r="A1403" t="str">
            <v>40012051</v>
          </cell>
          <cell r="B1403">
            <v>1</v>
          </cell>
        </row>
        <row r="1404">
          <cell r="A1404" t="str">
            <v>40012060</v>
          </cell>
          <cell r="B1404">
            <v>1</v>
          </cell>
        </row>
        <row r="1405">
          <cell r="A1405" t="str">
            <v>40012061</v>
          </cell>
          <cell r="B1405">
            <v>0</v>
          </cell>
        </row>
        <row r="1406">
          <cell r="A1406" t="str">
            <v>40013050</v>
          </cell>
          <cell r="B1406">
            <v>1</v>
          </cell>
        </row>
        <row r="1407">
          <cell r="A1407" t="str">
            <v>40013051</v>
          </cell>
          <cell r="B1407">
            <v>1</v>
          </cell>
        </row>
        <row r="1408">
          <cell r="A1408" t="str">
            <v>40013060</v>
          </cell>
          <cell r="B1408">
            <v>1</v>
          </cell>
        </row>
        <row r="1409">
          <cell r="A1409" t="str">
            <v>40013061</v>
          </cell>
          <cell r="B1409">
            <v>0</v>
          </cell>
        </row>
        <row r="1410">
          <cell r="A1410" t="str">
            <v>40010040</v>
          </cell>
          <cell r="B1410">
            <v>1</v>
          </cell>
        </row>
        <row r="1411">
          <cell r="A1411" t="str">
            <v>40010041</v>
          </cell>
          <cell r="B1411">
            <v>0</v>
          </cell>
        </row>
        <row r="1412">
          <cell r="A1412" t="str">
            <v>40010070</v>
          </cell>
          <cell r="B1412">
            <v>0</v>
          </cell>
        </row>
        <row r="1413">
          <cell r="A1413" t="str">
            <v>40010071</v>
          </cell>
          <cell r="B1413">
            <v>0</v>
          </cell>
        </row>
        <row r="1414">
          <cell r="A1414" t="str">
            <v>40050010</v>
          </cell>
          <cell r="B1414">
            <v>1</v>
          </cell>
        </row>
        <row r="1415">
          <cell r="A1415" t="str">
            <v>40050020</v>
          </cell>
          <cell r="B1415">
            <v>1</v>
          </cell>
        </row>
        <row r="1416">
          <cell r="A1416" t="str">
            <v>40050030</v>
          </cell>
          <cell r="B1416">
            <v>1</v>
          </cell>
        </row>
        <row r="1417">
          <cell r="A1417" t="str">
            <v>40050080</v>
          </cell>
          <cell r="B1417">
            <v>0</v>
          </cell>
        </row>
        <row r="1418">
          <cell r="A1418" t="str">
            <v>40050090</v>
          </cell>
          <cell r="B1418">
            <v>0</v>
          </cell>
        </row>
        <row r="1419">
          <cell r="A1419" t="str">
            <v>40050100</v>
          </cell>
          <cell r="B1419">
            <v>1</v>
          </cell>
        </row>
        <row r="1420">
          <cell r="A1420" t="str">
            <v>40051050</v>
          </cell>
          <cell r="B1420">
            <v>1</v>
          </cell>
        </row>
        <row r="1421">
          <cell r="A1421" t="str">
            <v>40051051</v>
          </cell>
          <cell r="B1421">
            <v>1</v>
          </cell>
        </row>
        <row r="1422">
          <cell r="A1422" t="str">
            <v>40051060</v>
          </cell>
          <cell r="B1422">
            <v>1</v>
          </cell>
        </row>
        <row r="1423">
          <cell r="A1423" t="str">
            <v>40051061</v>
          </cell>
          <cell r="B1423">
            <v>0</v>
          </cell>
        </row>
        <row r="1424">
          <cell r="A1424" t="str">
            <v>40052050</v>
          </cell>
          <cell r="B1424">
            <v>1</v>
          </cell>
        </row>
        <row r="1425">
          <cell r="A1425" t="str">
            <v>40052051</v>
          </cell>
          <cell r="B1425">
            <v>1</v>
          </cell>
        </row>
        <row r="1426">
          <cell r="A1426" t="str">
            <v>40052060</v>
          </cell>
          <cell r="B1426">
            <v>1</v>
          </cell>
        </row>
        <row r="1427">
          <cell r="A1427" t="str">
            <v>40052061</v>
          </cell>
          <cell r="B1427">
            <v>0</v>
          </cell>
        </row>
        <row r="1428">
          <cell r="A1428" t="str">
            <v>40053050</v>
          </cell>
          <cell r="B1428">
            <v>1</v>
          </cell>
        </row>
        <row r="1429">
          <cell r="A1429" t="str">
            <v>40053051</v>
          </cell>
          <cell r="B1429">
            <v>1</v>
          </cell>
        </row>
        <row r="1430">
          <cell r="A1430" t="str">
            <v>40053060</v>
          </cell>
          <cell r="B1430">
            <v>1</v>
          </cell>
        </row>
        <row r="1431">
          <cell r="A1431" t="str">
            <v>40053061</v>
          </cell>
          <cell r="B1431">
            <v>0</v>
          </cell>
        </row>
        <row r="1432">
          <cell r="A1432" t="str">
            <v>40050040</v>
          </cell>
          <cell r="B1432">
            <v>1</v>
          </cell>
        </row>
        <row r="1433">
          <cell r="A1433" t="str">
            <v>40050041</v>
          </cell>
          <cell r="B1433">
            <v>1</v>
          </cell>
        </row>
        <row r="1434">
          <cell r="A1434" t="str">
            <v>40050070</v>
          </cell>
          <cell r="B1434">
            <v>1</v>
          </cell>
        </row>
        <row r="1435">
          <cell r="A1435" t="str">
            <v>40050071</v>
          </cell>
          <cell r="B1435">
            <v>1</v>
          </cell>
        </row>
        <row r="1436">
          <cell r="A1436" t="str">
            <v>40100010</v>
          </cell>
          <cell r="B1436">
            <v>1</v>
          </cell>
        </row>
        <row r="1437">
          <cell r="A1437" t="str">
            <v>40100020</v>
          </cell>
          <cell r="B1437">
            <v>1</v>
          </cell>
        </row>
        <row r="1438">
          <cell r="A1438" t="str">
            <v>40100030</v>
          </cell>
          <cell r="B1438">
            <v>1</v>
          </cell>
        </row>
        <row r="1439">
          <cell r="A1439" t="str">
            <v>40100080</v>
          </cell>
          <cell r="B1439">
            <v>1</v>
          </cell>
        </row>
        <row r="1440">
          <cell r="A1440" t="str">
            <v>40100090</v>
          </cell>
          <cell r="B1440">
            <v>1</v>
          </cell>
        </row>
        <row r="1441">
          <cell r="A1441" t="str">
            <v>40100100</v>
          </cell>
          <cell r="B1441">
            <v>0</v>
          </cell>
        </row>
        <row r="1442">
          <cell r="A1442" t="str">
            <v>40101050</v>
          </cell>
          <cell r="B1442">
            <v>1</v>
          </cell>
        </row>
        <row r="1443">
          <cell r="A1443" t="str">
            <v>40101051</v>
          </cell>
          <cell r="B1443">
            <v>1</v>
          </cell>
        </row>
        <row r="1444">
          <cell r="A1444" t="str">
            <v>40101060</v>
          </cell>
          <cell r="B1444">
            <v>1</v>
          </cell>
        </row>
        <row r="1445">
          <cell r="A1445" t="str">
            <v>40101061</v>
          </cell>
          <cell r="B1445">
            <v>0</v>
          </cell>
        </row>
        <row r="1446">
          <cell r="A1446" t="str">
            <v>40102050</v>
          </cell>
          <cell r="B1446">
            <v>1</v>
          </cell>
        </row>
        <row r="1447">
          <cell r="A1447" t="str">
            <v>40102051</v>
          </cell>
          <cell r="B1447">
            <v>1</v>
          </cell>
        </row>
        <row r="1448">
          <cell r="A1448" t="str">
            <v>40102060</v>
          </cell>
          <cell r="B1448">
            <v>1</v>
          </cell>
        </row>
        <row r="1449">
          <cell r="A1449" t="str">
            <v>40102061</v>
          </cell>
          <cell r="B1449">
            <v>0</v>
          </cell>
        </row>
        <row r="1450">
          <cell r="A1450" t="str">
            <v>40103050</v>
          </cell>
          <cell r="B1450">
            <v>1</v>
          </cell>
        </row>
        <row r="1451">
          <cell r="A1451" t="str">
            <v>40103051</v>
          </cell>
          <cell r="B1451">
            <v>1</v>
          </cell>
        </row>
        <row r="1452">
          <cell r="A1452" t="str">
            <v>40103060</v>
          </cell>
          <cell r="B1452">
            <v>1</v>
          </cell>
        </row>
        <row r="1453">
          <cell r="A1453" t="str">
            <v>40103061</v>
          </cell>
          <cell r="B1453">
            <v>0</v>
          </cell>
        </row>
        <row r="1454">
          <cell r="A1454" t="str">
            <v>40100040</v>
          </cell>
          <cell r="B1454">
            <v>1</v>
          </cell>
        </row>
        <row r="1455">
          <cell r="A1455" t="str">
            <v>40100041</v>
          </cell>
          <cell r="B1455">
            <v>0</v>
          </cell>
        </row>
        <row r="1456">
          <cell r="A1456" t="str">
            <v>40100070</v>
          </cell>
          <cell r="B1456">
            <v>1</v>
          </cell>
        </row>
        <row r="1457">
          <cell r="A1457" t="str">
            <v>40100071</v>
          </cell>
          <cell r="B1457">
            <v>0</v>
          </cell>
        </row>
        <row r="1458">
          <cell r="A1458" t="str">
            <v>40150010</v>
          </cell>
          <cell r="B1458">
            <v>0</v>
          </cell>
        </row>
        <row r="1459">
          <cell r="A1459" t="str">
            <v>40150020</v>
          </cell>
          <cell r="B1459">
            <v>0</v>
          </cell>
        </row>
        <row r="1460">
          <cell r="A1460" t="str">
            <v>40150030</v>
          </cell>
          <cell r="B1460">
            <v>1</v>
          </cell>
        </row>
        <row r="1461">
          <cell r="A1461" t="str">
            <v>40150080</v>
          </cell>
          <cell r="B1461">
            <v>1</v>
          </cell>
        </row>
        <row r="1462">
          <cell r="A1462" t="str">
            <v>40150090</v>
          </cell>
          <cell r="B1462">
            <v>1</v>
          </cell>
        </row>
        <row r="1463">
          <cell r="A1463" t="str">
            <v>40150100</v>
          </cell>
          <cell r="B1463">
            <v>1</v>
          </cell>
        </row>
        <row r="1464">
          <cell r="A1464" t="str">
            <v>40151050</v>
          </cell>
          <cell r="B1464">
            <v>1</v>
          </cell>
        </row>
        <row r="1465">
          <cell r="A1465">
            <v>40151051</v>
          </cell>
          <cell r="B1465">
            <v>1</v>
          </cell>
        </row>
        <row r="1466">
          <cell r="A1466" t="str">
            <v>40151060</v>
          </cell>
          <cell r="B1466">
            <v>1</v>
          </cell>
        </row>
        <row r="1467">
          <cell r="A1467" t="str">
            <v>40151061</v>
          </cell>
          <cell r="B1467">
            <v>0</v>
          </cell>
        </row>
        <row r="1468">
          <cell r="A1468" t="str">
            <v>40152050</v>
          </cell>
          <cell r="B1468">
            <v>1</v>
          </cell>
        </row>
        <row r="1469">
          <cell r="A1469">
            <v>40152051</v>
          </cell>
          <cell r="B1469">
            <v>1</v>
          </cell>
        </row>
        <row r="1470">
          <cell r="A1470" t="str">
            <v>40152060</v>
          </cell>
          <cell r="B1470">
            <v>1</v>
          </cell>
        </row>
        <row r="1471">
          <cell r="A1471" t="str">
            <v>40152061</v>
          </cell>
          <cell r="B1471">
            <v>0</v>
          </cell>
        </row>
        <row r="1472">
          <cell r="A1472" t="str">
            <v>40153050</v>
          </cell>
          <cell r="B1472">
            <v>1</v>
          </cell>
        </row>
        <row r="1473">
          <cell r="A1473">
            <v>40153051</v>
          </cell>
          <cell r="B1473">
            <v>1</v>
          </cell>
        </row>
        <row r="1474">
          <cell r="A1474" t="str">
            <v>40153060</v>
          </cell>
          <cell r="B1474">
            <v>1</v>
          </cell>
        </row>
        <row r="1475">
          <cell r="A1475" t="str">
            <v>40153061</v>
          </cell>
          <cell r="B1475">
            <v>0</v>
          </cell>
        </row>
        <row r="1476">
          <cell r="A1476" t="str">
            <v>40150040</v>
          </cell>
          <cell r="B1476">
            <v>1</v>
          </cell>
        </row>
        <row r="1477">
          <cell r="A1477" t="str">
            <v>40150041</v>
          </cell>
          <cell r="B1477">
            <v>0</v>
          </cell>
        </row>
        <row r="1478">
          <cell r="A1478" t="str">
            <v>40150070</v>
          </cell>
          <cell r="B1478">
            <v>1</v>
          </cell>
        </row>
        <row r="1479">
          <cell r="A1479" t="str">
            <v>40150071</v>
          </cell>
          <cell r="B1479">
            <v>0</v>
          </cell>
        </row>
        <row r="1480">
          <cell r="A1480" t="str">
            <v>40200010</v>
          </cell>
          <cell r="B1480">
            <v>1</v>
          </cell>
        </row>
        <row r="1481">
          <cell r="A1481" t="str">
            <v>40200020</v>
          </cell>
          <cell r="B1481">
            <v>1</v>
          </cell>
        </row>
        <row r="1482">
          <cell r="A1482" t="str">
            <v>40200030</v>
          </cell>
          <cell r="B1482">
            <v>1</v>
          </cell>
        </row>
        <row r="1483">
          <cell r="A1483" t="str">
            <v>40200080</v>
          </cell>
          <cell r="B1483">
            <v>1</v>
          </cell>
        </row>
        <row r="1484">
          <cell r="A1484" t="str">
            <v>40200090</v>
          </cell>
          <cell r="B1484">
            <v>1</v>
          </cell>
        </row>
        <row r="1485">
          <cell r="A1485" t="str">
            <v>40200100</v>
          </cell>
          <cell r="B1485">
            <v>1</v>
          </cell>
        </row>
        <row r="1486">
          <cell r="A1486" t="str">
            <v>40201050</v>
          </cell>
          <cell r="B1486">
            <v>1</v>
          </cell>
        </row>
        <row r="1487">
          <cell r="A1487" t="str">
            <v>40201051</v>
          </cell>
          <cell r="B1487">
            <v>0</v>
          </cell>
        </row>
        <row r="1488">
          <cell r="A1488" t="str">
            <v>40201060</v>
          </cell>
          <cell r="B1488">
            <v>1</v>
          </cell>
        </row>
        <row r="1489">
          <cell r="A1489" t="str">
            <v>40201061</v>
          </cell>
          <cell r="B1489">
            <v>0</v>
          </cell>
        </row>
        <row r="1490">
          <cell r="A1490" t="str">
            <v>40202050</v>
          </cell>
          <cell r="B1490">
            <v>1</v>
          </cell>
        </row>
        <row r="1491">
          <cell r="A1491" t="str">
            <v>40202051</v>
          </cell>
          <cell r="B1491">
            <v>0</v>
          </cell>
        </row>
        <row r="1492">
          <cell r="A1492" t="str">
            <v>40202060</v>
          </cell>
          <cell r="B1492">
            <v>1</v>
          </cell>
        </row>
        <row r="1493">
          <cell r="A1493" t="str">
            <v>40202061</v>
          </cell>
          <cell r="B1493">
            <v>0</v>
          </cell>
        </row>
        <row r="1494">
          <cell r="A1494" t="str">
            <v>40203050</v>
          </cell>
          <cell r="B1494">
            <v>1</v>
          </cell>
        </row>
        <row r="1495">
          <cell r="A1495" t="str">
            <v>40203051</v>
          </cell>
          <cell r="B1495">
            <v>1</v>
          </cell>
        </row>
        <row r="1496">
          <cell r="A1496" t="str">
            <v>40203060</v>
          </cell>
          <cell r="B1496">
            <v>1</v>
          </cell>
        </row>
        <row r="1497">
          <cell r="A1497" t="str">
            <v>40203061</v>
          </cell>
          <cell r="B1497">
            <v>0</v>
          </cell>
        </row>
        <row r="1498">
          <cell r="A1498" t="str">
            <v>40200040</v>
          </cell>
          <cell r="B1498">
            <v>1</v>
          </cell>
        </row>
        <row r="1499">
          <cell r="A1499" t="str">
            <v>40200041</v>
          </cell>
          <cell r="B1499">
            <v>1</v>
          </cell>
        </row>
        <row r="1500">
          <cell r="A1500" t="str">
            <v>40200070</v>
          </cell>
          <cell r="B1500">
            <v>1</v>
          </cell>
        </row>
        <row r="1501">
          <cell r="A1501" t="str">
            <v>40200071</v>
          </cell>
          <cell r="B1501">
            <v>1</v>
          </cell>
        </row>
        <row r="1502">
          <cell r="A1502" t="str">
            <v>40250010</v>
          </cell>
          <cell r="B1502">
            <v>1</v>
          </cell>
        </row>
        <row r="1503">
          <cell r="A1503" t="str">
            <v>40250020</v>
          </cell>
          <cell r="B1503">
            <v>1</v>
          </cell>
        </row>
        <row r="1504">
          <cell r="A1504" t="str">
            <v>40250030</v>
          </cell>
          <cell r="B1504">
            <v>1</v>
          </cell>
        </row>
        <row r="1505">
          <cell r="A1505" t="str">
            <v>40250080</v>
          </cell>
          <cell r="B1505">
            <v>1</v>
          </cell>
        </row>
        <row r="1506">
          <cell r="A1506" t="str">
            <v>40250090</v>
          </cell>
          <cell r="B1506">
            <v>1</v>
          </cell>
        </row>
        <row r="1507">
          <cell r="A1507" t="str">
            <v>40250100</v>
          </cell>
          <cell r="B1507">
            <v>1</v>
          </cell>
        </row>
        <row r="1508">
          <cell r="A1508" t="str">
            <v>40251050</v>
          </cell>
          <cell r="B1508">
            <v>1</v>
          </cell>
        </row>
        <row r="1509">
          <cell r="A1509" t="str">
            <v>40251051</v>
          </cell>
          <cell r="B1509">
            <v>1</v>
          </cell>
        </row>
        <row r="1510">
          <cell r="A1510" t="str">
            <v>40251060</v>
          </cell>
          <cell r="B1510">
            <v>1</v>
          </cell>
        </row>
        <row r="1511">
          <cell r="A1511" t="str">
            <v>40251061</v>
          </cell>
          <cell r="B1511">
            <v>0</v>
          </cell>
        </row>
        <row r="1512">
          <cell r="A1512" t="str">
            <v>40252050</v>
          </cell>
          <cell r="B1512">
            <v>1</v>
          </cell>
        </row>
        <row r="1513">
          <cell r="A1513" t="str">
            <v>40252051</v>
          </cell>
          <cell r="B1513">
            <v>1</v>
          </cell>
        </row>
        <row r="1514">
          <cell r="A1514" t="str">
            <v>40252060</v>
          </cell>
          <cell r="B1514">
            <v>1</v>
          </cell>
        </row>
        <row r="1515">
          <cell r="A1515" t="str">
            <v>40252061</v>
          </cell>
          <cell r="B1515">
            <v>0</v>
          </cell>
        </row>
        <row r="1516">
          <cell r="A1516" t="str">
            <v>40253050</v>
          </cell>
          <cell r="B1516">
            <v>1</v>
          </cell>
        </row>
        <row r="1517">
          <cell r="A1517" t="str">
            <v>40253051</v>
          </cell>
          <cell r="B1517">
            <v>0</v>
          </cell>
        </row>
        <row r="1518">
          <cell r="A1518" t="str">
            <v>40253060</v>
          </cell>
          <cell r="B1518">
            <v>1</v>
          </cell>
        </row>
        <row r="1519">
          <cell r="A1519" t="str">
            <v>40253061</v>
          </cell>
          <cell r="B1519">
            <v>0</v>
          </cell>
        </row>
        <row r="1520">
          <cell r="A1520" t="str">
            <v>40250040</v>
          </cell>
          <cell r="B1520">
            <v>1</v>
          </cell>
        </row>
        <row r="1521">
          <cell r="A1521" t="str">
            <v>40250041</v>
          </cell>
          <cell r="B1521">
            <v>0</v>
          </cell>
        </row>
        <row r="1522">
          <cell r="A1522" t="str">
            <v>40250070</v>
          </cell>
          <cell r="B1522">
            <v>1</v>
          </cell>
        </row>
        <row r="1523">
          <cell r="A1523" t="str">
            <v>40250071</v>
          </cell>
          <cell r="B1523">
            <v>0</v>
          </cell>
        </row>
        <row r="1524">
          <cell r="A1524" t="str">
            <v>40300010</v>
          </cell>
          <cell r="B1524">
            <v>1</v>
          </cell>
        </row>
        <row r="1525">
          <cell r="A1525" t="str">
            <v>40300020</v>
          </cell>
          <cell r="B1525">
            <v>1</v>
          </cell>
        </row>
        <row r="1526">
          <cell r="A1526" t="str">
            <v>40300030</v>
          </cell>
          <cell r="B1526">
            <v>1</v>
          </cell>
        </row>
        <row r="1527">
          <cell r="A1527" t="str">
            <v>40300080</v>
          </cell>
          <cell r="B1527">
            <v>1</v>
          </cell>
        </row>
        <row r="1528">
          <cell r="A1528" t="str">
            <v>40300090</v>
          </cell>
          <cell r="B1528">
            <v>1</v>
          </cell>
        </row>
        <row r="1529">
          <cell r="A1529" t="str">
            <v>40300100</v>
          </cell>
          <cell r="B1529">
            <v>1</v>
          </cell>
        </row>
        <row r="1530">
          <cell r="A1530" t="str">
            <v>40301050</v>
          </cell>
          <cell r="B1530">
            <v>1</v>
          </cell>
        </row>
        <row r="1531">
          <cell r="A1531" t="str">
            <v>40301051</v>
          </cell>
          <cell r="B1531">
            <v>1</v>
          </cell>
        </row>
        <row r="1532">
          <cell r="A1532" t="str">
            <v>40301060</v>
          </cell>
          <cell r="B1532">
            <v>1</v>
          </cell>
        </row>
        <row r="1533">
          <cell r="A1533" t="str">
            <v>40301061</v>
          </cell>
          <cell r="B1533">
            <v>0</v>
          </cell>
        </row>
        <row r="1534">
          <cell r="A1534" t="str">
            <v>40302050</v>
          </cell>
          <cell r="B1534">
            <v>1</v>
          </cell>
        </row>
        <row r="1535">
          <cell r="A1535" t="str">
            <v>40302051</v>
          </cell>
          <cell r="B1535">
            <v>1</v>
          </cell>
        </row>
        <row r="1536">
          <cell r="A1536" t="str">
            <v>40302060</v>
          </cell>
          <cell r="B1536">
            <v>1</v>
          </cell>
        </row>
        <row r="1537">
          <cell r="A1537" t="str">
            <v>40302061</v>
          </cell>
          <cell r="B1537">
            <v>0</v>
          </cell>
        </row>
        <row r="1538">
          <cell r="A1538" t="str">
            <v>40303050</v>
          </cell>
          <cell r="B1538">
            <v>1</v>
          </cell>
        </row>
        <row r="1539">
          <cell r="A1539" t="str">
            <v>40303051</v>
          </cell>
          <cell r="B1539">
            <v>1</v>
          </cell>
        </row>
        <row r="1540">
          <cell r="A1540" t="str">
            <v>40303060</v>
          </cell>
          <cell r="B1540">
            <v>1</v>
          </cell>
        </row>
        <row r="1541">
          <cell r="A1541" t="str">
            <v>40303061</v>
          </cell>
          <cell r="B1541">
            <v>0</v>
          </cell>
        </row>
        <row r="1542">
          <cell r="A1542" t="str">
            <v>40300040</v>
          </cell>
          <cell r="B1542">
            <v>1</v>
          </cell>
        </row>
        <row r="1543">
          <cell r="A1543" t="str">
            <v>40300041</v>
          </cell>
          <cell r="B1543">
            <v>1</v>
          </cell>
        </row>
        <row r="1544">
          <cell r="A1544" t="str">
            <v>40300070</v>
          </cell>
          <cell r="B1544">
            <v>1</v>
          </cell>
        </row>
        <row r="1545">
          <cell r="A1545" t="str">
            <v>40300071</v>
          </cell>
          <cell r="B1545">
            <v>1</v>
          </cell>
        </row>
        <row r="1546">
          <cell r="A1546" t="str">
            <v>40350010</v>
          </cell>
          <cell r="B1546">
            <v>1</v>
          </cell>
        </row>
        <row r="1547">
          <cell r="A1547" t="str">
            <v>40350020</v>
          </cell>
          <cell r="B1547">
            <v>1</v>
          </cell>
        </row>
        <row r="1548">
          <cell r="A1548" t="str">
            <v>40350030</v>
          </cell>
          <cell r="B1548">
            <v>1</v>
          </cell>
        </row>
        <row r="1549">
          <cell r="A1549" t="str">
            <v>40350080</v>
          </cell>
          <cell r="B1549">
            <v>1</v>
          </cell>
        </row>
        <row r="1550">
          <cell r="A1550" t="str">
            <v>40350090</v>
          </cell>
          <cell r="B1550">
            <v>1</v>
          </cell>
        </row>
        <row r="1551">
          <cell r="A1551" t="str">
            <v>40350100</v>
          </cell>
          <cell r="B1551">
            <v>1</v>
          </cell>
        </row>
        <row r="1552">
          <cell r="A1552" t="str">
            <v>40351050</v>
          </cell>
          <cell r="B1552">
            <v>1</v>
          </cell>
        </row>
        <row r="1553">
          <cell r="A1553" t="str">
            <v>40351051</v>
          </cell>
          <cell r="B1553">
            <v>0</v>
          </cell>
        </row>
        <row r="1554">
          <cell r="A1554" t="str">
            <v>40351060</v>
          </cell>
          <cell r="B1554">
            <v>1</v>
          </cell>
        </row>
        <row r="1555">
          <cell r="A1555" t="str">
            <v>40351061</v>
          </cell>
          <cell r="B1555">
            <v>1</v>
          </cell>
        </row>
        <row r="1556">
          <cell r="A1556" t="str">
            <v>40352050</v>
          </cell>
          <cell r="B1556">
            <v>1</v>
          </cell>
        </row>
        <row r="1557">
          <cell r="A1557" t="str">
            <v>40352051</v>
          </cell>
          <cell r="B1557">
            <v>0</v>
          </cell>
        </row>
        <row r="1558">
          <cell r="A1558" t="str">
            <v>40352060</v>
          </cell>
          <cell r="B1558">
            <v>1</v>
          </cell>
        </row>
        <row r="1559">
          <cell r="A1559" t="str">
            <v>40352061</v>
          </cell>
          <cell r="B1559">
            <v>1</v>
          </cell>
        </row>
        <row r="1560">
          <cell r="A1560" t="str">
            <v>40353050</v>
          </cell>
          <cell r="B1560">
            <v>1</v>
          </cell>
        </row>
        <row r="1561">
          <cell r="A1561" t="str">
            <v>40353051</v>
          </cell>
          <cell r="B1561">
            <v>0</v>
          </cell>
        </row>
        <row r="1562">
          <cell r="A1562" t="str">
            <v>40353060</v>
          </cell>
          <cell r="B1562">
            <v>1</v>
          </cell>
        </row>
        <row r="1563">
          <cell r="A1563" t="str">
            <v>40353061</v>
          </cell>
          <cell r="B1563">
            <v>1</v>
          </cell>
        </row>
        <row r="1564">
          <cell r="A1564" t="str">
            <v>40350040</v>
          </cell>
          <cell r="B1564">
            <v>1</v>
          </cell>
        </row>
        <row r="1565">
          <cell r="A1565" t="str">
            <v>40350041</v>
          </cell>
          <cell r="B1565">
            <v>1</v>
          </cell>
        </row>
        <row r="1566">
          <cell r="A1566" t="str">
            <v>40350070</v>
          </cell>
          <cell r="B1566">
            <v>1</v>
          </cell>
        </row>
        <row r="1567">
          <cell r="A1567" t="str">
            <v>40350071</v>
          </cell>
          <cell r="B1567">
            <v>0</v>
          </cell>
        </row>
        <row r="1568">
          <cell r="A1568" t="str">
            <v>40400010</v>
          </cell>
          <cell r="B1568">
            <v>1</v>
          </cell>
        </row>
        <row r="1569">
          <cell r="A1569" t="str">
            <v>40400020</v>
          </cell>
          <cell r="B1569">
            <v>1</v>
          </cell>
        </row>
        <row r="1570">
          <cell r="A1570" t="str">
            <v>40400030</v>
          </cell>
          <cell r="B1570">
            <v>1</v>
          </cell>
        </row>
        <row r="1571">
          <cell r="A1571" t="str">
            <v>40400080</v>
          </cell>
          <cell r="B1571">
            <v>1</v>
          </cell>
        </row>
        <row r="1572">
          <cell r="A1572" t="str">
            <v>40400090</v>
          </cell>
          <cell r="B1572">
            <v>1</v>
          </cell>
        </row>
        <row r="1573">
          <cell r="A1573" t="str">
            <v>40400100</v>
          </cell>
          <cell r="B1573">
            <v>1</v>
          </cell>
        </row>
        <row r="1574">
          <cell r="A1574" t="str">
            <v>40401050</v>
          </cell>
          <cell r="B1574">
            <v>1</v>
          </cell>
        </row>
        <row r="1575">
          <cell r="A1575" t="str">
            <v>40401051</v>
          </cell>
          <cell r="B1575">
            <v>1</v>
          </cell>
        </row>
        <row r="1576">
          <cell r="A1576" t="str">
            <v>40401060</v>
          </cell>
          <cell r="B1576">
            <v>1</v>
          </cell>
        </row>
        <row r="1577">
          <cell r="A1577" t="str">
            <v>40401061</v>
          </cell>
          <cell r="B1577">
            <v>0</v>
          </cell>
        </row>
        <row r="1578">
          <cell r="A1578" t="str">
            <v>40402050</v>
          </cell>
          <cell r="B1578">
            <v>1</v>
          </cell>
        </row>
        <row r="1579">
          <cell r="A1579" t="str">
            <v>40402051</v>
          </cell>
          <cell r="B1579">
            <v>1</v>
          </cell>
        </row>
        <row r="1580">
          <cell r="A1580" t="str">
            <v>40402060</v>
          </cell>
          <cell r="B1580">
            <v>1</v>
          </cell>
        </row>
        <row r="1581">
          <cell r="A1581" t="str">
            <v>40402061</v>
          </cell>
          <cell r="B1581">
            <v>0</v>
          </cell>
        </row>
        <row r="1582">
          <cell r="A1582" t="str">
            <v>40403050</v>
          </cell>
          <cell r="B1582">
            <v>1</v>
          </cell>
        </row>
        <row r="1583">
          <cell r="A1583" t="str">
            <v>40403051</v>
          </cell>
          <cell r="B1583">
            <v>1</v>
          </cell>
        </row>
        <row r="1584">
          <cell r="A1584" t="str">
            <v>40403060</v>
          </cell>
          <cell r="B1584">
            <v>1</v>
          </cell>
        </row>
        <row r="1585">
          <cell r="A1585" t="str">
            <v>40403061</v>
          </cell>
          <cell r="B1585">
            <v>0</v>
          </cell>
        </row>
        <row r="1586">
          <cell r="A1586" t="str">
            <v>40400040</v>
          </cell>
          <cell r="B1586">
            <v>1</v>
          </cell>
        </row>
        <row r="1587">
          <cell r="A1587" t="str">
            <v>40400041</v>
          </cell>
          <cell r="B1587">
            <v>0</v>
          </cell>
        </row>
        <row r="1588">
          <cell r="A1588" t="str">
            <v>40400070</v>
          </cell>
          <cell r="B1588">
            <v>1</v>
          </cell>
        </row>
        <row r="1589">
          <cell r="A1589" t="str">
            <v>40400071</v>
          </cell>
          <cell r="B1589">
            <v>0</v>
          </cell>
        </row>
        <row r="1590">
          <cell r="A1590" t="str">
            <v>40450010</v>
          </cell>
          <cell r="B1590">
            <v>1</v>
          </cell>
        </row>
        <row r="1591">
          <cell r="A1591" t="str">
            <v>40450020</v>
          </cell>
          <cell r="B1591">
            <v>1</v>
          </cell>
        </row>
        <row r="1592">
          <cell r="A1592" t="str">
            <v>40450030</v>
          </cell>
          <cell r="B1592">
            <v>1</v>
          </cell>
        </row>
        <row r="1593">
          <cell r="A1593" t="str">
            <v>40450080</v>
          </cell>
          <cell r="B1593">
            <v>1</v>
          </cell>
        </row>
        <row r="1594">
          <cell r="A1594" t="str">
            <v>40450090</v>
          </cell>
          <cell r="B1594">
            <v>1</v>
          </cell>
        </row>
        <row r="1595">
          <cell r="A1595" t="str">
            <v>40450100</v>
          </cell>
          <cell r="B1595">
            <v>1</v>
          </cell>
        </row>
        <row r="1596">
          <cell r="A1596" t="str">
            <v>40451050</v>
          </cell>
          <cell r="B1596">
            <v>1</v>
          </cell>
        </row>
        <row r="1597">
          <cell r="A1597" t="str">
            <v>40451051</v>
          </cell>
          <cell r="B1597">
            <v>0</v>
          </cell>
        </row>
        <row r="1598">
          <cell r="A1598" t="str">
            <v>40451060</v>
          </cell>
          <cell r="B1598">
            <v>1</v>
          </cell>
        </row>
        <row r="1599">
          <cell r="A1599" t="str">
            <v>40451061</v>
          </cell>
          <cell r="B1599">
            <v>0</v>
          </cell>
        </row>
        <row r="1600">
          <cell r="A1600" t="str">
            <v>40452050</v>
          </cell>
          <cell r="B1600">
            <v>1</v>
          </cell>
        </row>
        <row r="1601">
          <cell r="A1601" t="str">
            <v>40452051</v>
          </cell>
          <cell r="B1601">
            <v>0</v>
          </cell>
        </row>
        <row r="1602">
          <cell r="A1602" t="str">
            <v>40452060</v>
          </cell>
          <cell r="B1602">
            <v>1</v>
          </cell>
        </row>
        <row r="1603">
          <cell r="A1603" t="str">
            <v>40452061</v>
          </cell>
          <cell r="B1603">
            <v>0</v>
          </cell>
        </row>
        <row r="1604">
          <cell r="A1604" t="str">
            <v>40453050</v>
          </cell>
          <cell r="B1604">
            <v>1</v>
          </cell>
        </row>
        <row r="1605">
          <cell r="A1605" t="str">
            <v>40453051</v>
          </cell>
          <cell r="B1605">
            <v>1</v>
          </cell>
        </row>
        <row r="1606">
          <cell r="A1606" t="str">
            <v>40453060</v>
          </cell>
          <cell r="B1606">
            <v>1</v>
          </cell>
        </row>
        <row r="1607">
          <cell r="A1607" t="str">
            <v>40453061</v>
          </cell>
          <cell r="B1607">
            <v>0</v>
          </cell>
        </row>
        <row r="1608">
          <cell r="A1608" t="str">
            <v>40450040</v>
          </cell>
          <cell r="B1608">
            <v>1</v>
          </cell>
        </row>
        <row r="1609">
          <cell r="A1609" t="str">
            <v>40450041</v>
          </cell>
          <cell r="B1609">
            <v>1</v>
          </cell>
        </row>
        <row r="1610">
          <cell r="A1610" t="str">
            <v>40450070</v>
          </cell>
          <cell r="B1610">
            <v>1</v>
          </cell>
        </row>
        <row r="1611">
          <cell r="A1611" t="str">
            <v>40450071</v>
          </cell>
          <cell r="B1611">
            <v>1</v>
          </cell>
        </row>
        <row r="1612">
          <cell r="A1612" t="str">
            <v>40500010</v>
          </cell>
          <cell r="B1612">
            <v>1</v>
          </cell>
        </row>
        <row r="1613">
          <cell r="A1613" t="str">
            <v>40500020</v>
          </cell>
          <cell r="B1613">
            <v>1</v>
          </cell>
        </row>
        <row r="1614">
          <cell r="A1614" t="str">
            <v>40500030</v>
          </cell>
          <cell r="B1614">
            <v>1</v>
          </cell>
        </row>
        <row r="1615">
          <cell r="A1615" t="str">
            <v>40500080</v>
          </cell>
          <cell r="B1615">
            <v>1</v>
          </cell>
        </row>
        <row r="1616">
          <cell r="A1616" t="str">
            <v>40500090</v>
          </cell>
          <cell r="B1616">
            <v>1</v>
          </cell>
        </row>
        <row r="1617">
          <cell r="A1617" t="str">
            <v>40500100</v>
          </cell>
          <cell r="B1617">
            <v>1</v>
          </cell>
        </row>
        <row r="1618">
          <cell r="A1618" t="str">
            <v>40501050</v>
          </cell>
          <cell r="B1618">
            <v>1</v>
          </cell>
        </row>
        <row r="1619">
          <cell r="A1619" t="str">
            <v>40501051</v>
          </cell>
          <cell r="B1619">
            <v>1</v>
          </cell>
        </row>
        <row r="1620">
          <cell r="A1620" t="str">
            <v>40501060</v>
          </cell>
          <cell r="B1620">
            <v>1</v>
          </cell>
        </row>
        <row r="1621">
          <cell r="A1621" t="str">
            <v>40501061</v>
          </cell>
          <cell r="B1621">
            <v>1</v>
          </cell>
        </row>
        <row r="1622">
          <cell r="A1622" t="str">
            <v>40502050</v>
          </cell>
          <cell r="B1622">
            <v>1</v>
          </cell>
        </row>
        <row r="1623">
          <cell r="A1623" t="str">
            <v>40502051</v>
          </cell>
          <cell r="B1623">
            <v>1</v>
          </cell>
        </row>
        <row r="1624">
          <cell r="A1624" t="str">
            <v>40502060</v>
          </cell>
          <cell r="B1624">
            <v>1</v>
          </cell>
        </row>
        <row r="1625">
          <cell r="A1625" t="str">
            <v>40502061</v>
          </cell>
          <cell r="B1625">
            <v>1</v>
          </cell>
        </row>
        <row r="1626">
          <cell r="A1626" t="str">
            <v>40503050</v>
          </cell>
          <cell r="B1626">
            <v>1</v>
          </cell>
        </row>
        <row r="1627">
          <cell r="A1627" t="str">
            <v>40503051</v>
          </cell>
          <cell r="B1627">
            <v>1</v>
          </cell>
        </row>
        <row r="1628">
          <cell r="A1628" t="str">
            <v>40503060</v>
          </cell>
          <cell r="B1628">
            <v>1</v>
          </cell>
        </row>
        <row r="1629">
          <cell r="A1629" t="str">
            <v>40503061</v>
          </cell>
          <cell r="B1629">
            <v>1</v>
          </cell>
        </row>
        <row r="1630">
          <cell r="A1630" t="str">
            <v>40500040</v>
          </cell>
          <cell r="B1630">
            <v>1</v>
          </cell>
        </row>
        <row r="1631">
          <cell r="A1631" t="str">
            <v>40500041</v>
          </cell>
          <cell r="B1631">
            <v>0</v>
          </cell>
        </row>
        <row r="1632">
          <cell r="A1632" t="str">
            <v>40500070</v>
          </cell>
          <cell r="B1632">
            <v>1</v>
          </cell>
        </row>
        <row r="1633">
          <cell r="A1633" t="str">
            <v>40500071</v>
          </cell>
          <cell r="B1633">
            <v>0</v>
          </cell>
        </row>
        <row r="1634">
          <cell r="A1634" t="str">
            <v>40550010</v>
          </cell>
          <cell r="B1634">
            <v>1</v>
          </cell>
        </row>
        <row r="1635">
          <cell r="A1635" t="str">
            <v>40550020</v>
          </cell>
          <cell r="B1635">
            <v>1</v>
          </cell>
        </row>
        <row r="1636">
          <cell r="A1636" t="str">
            <v>40550030</v>
          </cell>
          <cell r="B1636">
            <v>1</v>
          </cell>
        </row>
        <row r="1637">
          <cell r="A1637" t="str">
            <v>40550080</v>
          </cell>
          <cell r="B1637">
            <v>1</v>
          </cell>
        </row>
        <row r="1638">
          <cell r="A1638" t="str">
            <v>40550090</v>
          </cell>
          <cell r="B1638">
            <v>0</v>
          </cell>
        </row>
        <row r="1639">
          <cell r="A1639" t="str">
            <v>40550100</v>
          </cell>
          <cell r="B1639">
            <v>1</v>
          </cell>
        </row>
        <row r="1640">
          <cell r="A1640" t="str">
            <v>40551050</v>
          </cell>
          <cell r="B1640">
            <v>1</v>
          </cell>
        </row>
        <row r="1641">
          <cell r="A1641" t="str">
            <v>40551051</v>
          </cell>
          <cell r="B1641">
            <v>0</v>
          </cell>
        </row>
        <row r="1642">
          <cell r="A1642" t="str">
            <v>40551060</v>
          </cell>
          <cell r="B1642">
            <v>1</v>
          </cell>
        </row>
        <row r="1643">
          <cell r="A1643" t="str">
            <v>40551061</v>
          </cell>
          <cell r="B1643">
            <v>1</v>
          </cell>
        </row>
        <row r="1644">
          <cell r="A1644" t="str">
            <v>40552050</v>
          </cell>
          <cell r="B1644">
            <v>1</v>
          </cell>
        </row>
        <row r="1645">
          <cell r="A1645" t="str">
            <v>40552051</v>
          </cell>
          <cell r="B1645">
            <v>0</v>
          </cell>
        </row>
        <row r="1646">
          <cell r="A1646" t="str">
            <v>40552060</v>
          </cell>
          <cell r="B1646">
            <v>1</v>
          </cell>
        </row>
        <row r="1647">
          <cell r="A1647" t="str">
            <v>40552061</v>
          </cell>
          <cell r="B1647">
            <v>1</v>
          </cell>
        </row>
        <row r="1648">
          <cell r="A1648" t="str">
            <v>40553050</v>
          </cell>
          <cell r="B1648">
            <v>1</v>
          </cell>
        </row>
        <row r="1649">
          <cell r="A1649" t="str">
            <v>40553051</v>
          </cell>
          <cell r="B1649">
            <v>0</v>
          </cell>
        </row>
        <row r="1650">
          <cell r="A1650" t="str">
            <v>40553060</v>
          </cell>
          <cell r="B1650">
            <v>1</v>
          </cell>
        </row>
        <row r="1651">
          <cell r="A1651" t="str">
            <v>40553061</v>
          </cell>
          <cell r="B1651">
            <v>1</v>
          </cell>
        </row>
        <row r="1652">
          <cell r="A1652" t="str">
            <v>40550040</v>
          </cell>
          <cell r="B1652">
            <v>1</v>
          </cell>
        </row>
        <row r="1653">
          <cell r="A1653" t="str">
            <v>40550041</v>
          </cell>
          <cell r="B1653">
            <v>0</v>
          </cell>
        </row>
        <row r="1654">
          <cell r="A1654" t="str">
            <v>40550070</v>
          </cell>
          <cell r="B1654">
            <v>1</v>
          </cell>
        </row>
        <row r="1655">
          <cell r="A1655" t="str">
            <v>40550071</v>
          </cell>
          <cell r="B1655">
            <v>0</v>
          </cell>
        </row>
        <row r="1656">
          <cell r="A1656" t="str">
            <v>40600010</v>
          </cell>
          <cell r="B1656">
            <v>1</v>
          </cell>
        </row>
        <row r="1657">
          <cell r="A1657" t="str">
            <v>40600020</v>
          </cell>
          <cell r="B1657">
            <v>1</v>
          </cell>
        </row>
        <row r="1658">
          <cell r="A1658" t="str">
            <v>40600030</v>
          </cell>
          <cell r="B1658">
            <v>1</v>
          </cell>
        </row>
        <row r="1659">
          <cell r="A1659" t="str">
            <v>40600080</v>
          </cell>
          <cell r="B1659">
            <v>1</v>
          </cell>
        </row>
        <row r="1660">
          <cell r="A1660" t="str">
            <v>40600090</v>
          </cell>
          <cell r="B1660">
            <v>1</v>
          </cell>
        </row>
        <row r="1661">
          <cell r="A1661" t="str">
            <v>40600100</v>
          </cell>
          <cell r="B1661">
            <v>1</v>
          </cell>
        </row>
        <row r="1662">
          <cell r="A1662" t="str">
            <v>40601050</v>
          </cell>
          <cell r="B1662">
            <v>1</v>
          </cell>
        </row>
        <row r="1663">
          <cell r="A1663" t="str">
            <v>40601051</v>
          </cell>
          <cell r="B1663">
            <v>1</v>
          </cell>
        </row>
        <row r="1664">
          <cell r="A1664" t="str">
            <v>40601060</v>
          </cell>
          <cell r="B1664">
            <v>1</v>
          </cell>
        </row>
        <row r="1665">
          <cell r="A1665" t="str">
            <v>40601061</v>
          </cell>
          <cell r="B1665">
            <v>0</v>
          </cell>
        </row>
        <row r="1666">
          <cell r="A1666" t="str">
            <v>40602050</v>
          </cell>
          <cell r="B1666">
            <v>1</v>
          </cell>
        </row>
        <row r="1667">
          <cell r="A1667" t="str">
            <v>40602051</v>
          </cell>
          <cell r="B1667">
            <v>0</v>
          </cell>
        </row>
        <row r="1668">
          <cell r="A1668" t="str">
            <v>40602060</v>
          </cell>
          <cell r="B1668">
            <v>1</v>
          </cell>
        </row>
        <row r="1669">
          <cell r="A1669" t="str">
            <v>40602061</v>
          </cell>
          <cell r="B1669">
            <v>0</v>
          </cell>
        </row>
        <row r="1670">
          <cell r="A1670" t="str">
            <v>40603050</v>
          </cell>
          <cell r="B1670">
            <v>1</v>
          </cell>
        </row>
        <row r="1671">
          <cell r="A1671" t="str">
            <v>40603051</v>
          </cell>
          <cell r="B1671">
            <v>0</v>
          </cell>
        </row>
        <row r="1672">
          <cell r="A1672" t="str">
            <v>40603060</v>
          </cell>
          <cell r="B1672">
            <v>1</v>
          </cell>
        </row>
        <row r="1673">
          <cell r="A1673" t="str">
            <v>40603061</v>
          </cell>
          <cell r="B1673">
            <v>0</v>
          </cell>
        </row>
        <row r="1674">
          <cell r="A1674" t="str">
            <v>40600040</v>
          </cell>
          <cell r="B1674">
            <v>1</v>
          </cell>
        </row>
        <row r="1675">
          <cell r="A1675" t="str">
            <v>40600041</v>
          </cell>
          <cell r="B1675">
            <v>0</v>
          </cell>
        </row>
        <row r="1676">
          <cell r="A1676" t="str">
            <v>40600070</v>
          </cell>
          <cell r="B1676">
            <v>1</v>
          </cell>
        </row>
        <row r="1677">
          <cell r="A1677" t="str">
            <v>40600071</v>
          </cell>
          <cell r="B1677">
            <v>1</v>
          </cell>
        </row>
        <row r="1678">
          <cell r="A1678" t="str">
            <v>40650010</v>
          </cell>
          <cell r="B1678">
            <v>1</v>
          </cell>
        </row>
        <row r="1679">
          <cell r="A1679" t="str">
            <v>40650020</v>
          </cell>
          <cell r="B1679">
            <v>1</v>
          </cell>
        </row>
        <row r="1680">
          <cell r="A1680" t="str">
            <v>40650030</v>
          </cell>
          <cell r="B1680">
            <v>1</v>
          </cell>
        </row>
        <row r="1681">
          <cell r="A1681" t="str">
            <v>40650080</v>
          </cell>
          <cell r="B1681">
            <v>1</v>
          </cell>
        </row>
        <row r="1682">
          <cell r="A1682" t="str">
            <v>40650090</v>
          </cell>
          <cell r="B1682">
            <v>1</v>
          </cell>
        </row>
        <row r="1683">
          <cell r="A1683" t="str">
            <v>40650100</v>
          </cell>
          <cell r="B1683">
            <v>1</v>
          </cell>
        </row>
        <row r="1684">
          <cell r="A1684" t="str">
            <v>40651050</v>
          </cell>
          <cell r="B1684">
            <v>1</v>
          </cell>
        </row>
        <row r="1685">
          <cell r="A1685" t="str">
            <v>40651051</v>
          </cell>
          <cell r="B1685">
            <v>0</v>
          </cell>
        </row>
        <row r="1686">
          <cell r="A1686" t="str">
            <v>40651060</v>
          </cell>
          <cell r="B1686">
            <v>1</v>
          </cell>
        </row>
        <row r="1687">
          <cell r="A1687" t="str">
            <v>40651061</v>
          </cell>
          <cell r="B1687">
            <v>0</v>
          </cell>
        </row>
        <row r="1688">
          <cell r="A1688" t="str">
            <v>40652050</v>
          </cell>
          <cell r="B1688">
            <v>1</v>
          </cell>
        </row>
        <row r="1689">
          <cell r="A1689" t="str">
            <v>40652051</v>
          </cell>
          <cell r="B1689">
            <v>0</v>
          </cell>
        </row>
        <row r="1690">
          <cell r="A1690" t="str">
            <v>40652060</v>
          </cell>
          <cell r="B1690">
            <v>1</v>
          </cell>
        </row>
        <row r="1691">
          <cell r="A1691" t="str">
            <v>40652061</v>
          </cell>
          <cell r="B1691">
            <v>0</v>
          </cell>
        </row>
        <row r="1692">
          <cell r="A1692" t="str">
            <v>40653050</v>
          </cell>
          <cell r="B1692">
            <v>1</v>
          </cell>
        </row>
        <row r="1693">
          <cell r="A1693" t="str">
            <v>40653051</v>
          </cell>
          <cell r="B1693">
            <v>0</v>
          </cell>
        </row>
        <row r="1694">
          <cell r="A1694" t="str">
            <v>40653060</v>
          </cell>
          <cell r="B1694">
            <v>1</v>
          </cell>
        </row>
        <row r="1695">
          <cell r="A1695" t="str">
            <v>40653061</v>
          </cell>
          <cell r="B1695">
            <v>0</v>
          </cell>
        </row>
        <row r="1696">
          <cell r="A1696" t="str">
            <v>40650040</v>
          </cell>
          <cell r="B1696">
            <v>1</v>
          </cell>
        </row>
        <row r="1697">
          <cell r="A1697" t="str">
            <v>40650041</v>
          </cell>
          <cell r="B1697">
            <v>0</v>
          </cell>
        </row>
        <row r="1698">
          <cell r="A1698" t="str">
            <v>40650070</v>
          </cell>
          <cell r="B1698">
            <v>1</v>
          </cell>
        </row>
        <row r="1699">
          <cell r="A1699" t="str">
            <v>40650071</v>
          </cell>
          <cell r="B1699">
            <v>0</v>
          </cell>
        </row>
        <row r="1700">
          <cell r="A1700" t="str">
            <v>40700010</v>
          </cell>
          <cell r="B1700">
            <v>1</v>
          </cell>
        </row>
        <row r="1701">
          <cell r="A1701" t="str">
            <v>40700020</v>
          </cell>
          <cell r="B1701">
            <v>1</v>
          </cell>
        </row>
        <row r="1702">
          <cell r="A1702" t="str">
            <v>40700030</v>
          </cell>
          <cell r="B1702">
            <v>1</v>
          </cell>
        </row>
        <row r="1703">
          <cell r="A1703" t="str">
            <v>40700080</v>
          </cell>
          <cell r="B1703">
            <v>1</v>
          </cell>
        </row>
        <row r="1704">
          <cell r="A1704" t="str">
            <v>40700090</v>
          </cell>
          <cell r="B1704">
            <v>1</v>
          </cell>
        </row>
        <row r="1705">
          <cell r="A1705" t="str">
            <v>40700100</v>
          </cell>
          <cell r="B1705">
            <v>1</v>
          </cell>
        </row>
        <row r="1706">
          <cell r="A1706" t="str">
            <v>40701050</v>
          </cell>
          <cell r="B1706">
            <v>1</v>
          </cell>
        </row>
        <row r="1707">
          <cell r="A1707" t="str">
            <v>40701051</v>
          </cell>
          <cell r="B1707">
            <v>0</v>
          </cell>
        </row>
        <row r="1708">
          <cell r="A1708" t="str">
            <v>40701060</v>
          </cell>
          <cell r="B1708">
            <v>1</v>
          </cell>
        </row>
        <row r="1709">
          <cell r="A1709" t="str">
            <v>40701061</v>
          </cell>
          <cell r="B1709">
            <v>0</v>
          </cell>
        </row>
        <row r="1710">
          <cell r="A1710" t="str">
            <v>40702050</v>
          </cell>
          <cell r="B1710">
            <v>1</v>
          </cell>
        </row>
        <row r="1711">
          <cell r="A1711" t="str">
            <v>40702051</v>
          </cell>
          <cell r="B1711">
            <v>0</v>
          </cell>
        </row>
        <row r="1712">
          <cell r="A1712" t="str">
            <v>40702060</v>
          </cell>
          <cell r="B1712">
            <v>1</v>
          </cell>
        </row>
        <row r="1713">
          <cell r="A1713" t="str">
            <v>40702061</v>
          </cell>
          <cell r="B1713">
            <v>0</v>
          </cell>
        </row>
        <row r="1714">
          <cell r="A1714" t="str">
            <v>40703050</v>
          </cell>
          <cell r="B1714">
            <v>1</v>
          </cell>
        </row>
        <row r="1715">
          <cell r="A1715" t="str">
            <v>40703051</v>
          </cell>
          <cell r="B1715">
            <v>0</v>
          </cell>
        </row>
        <row r="1716">
          <cell r="A1716" t="str">
            <v>40703060</v>
          </cell>
          <cell r="B1716">
            <v>1</v>
          </cell>
        </row>
        <row r="1717">
          <cell r="A1717" t="str">
            <v>40703061</v>
          </cell>
          <cell r="B1717">
            <v>0</v>
          </cell>
        </row>
        <row r="1718">
          <cell r="A1718" t="str">
            <v>40700040</v>
          </cell>
          <cell r="B1718">
            <v>1</v>
          </cell>
        </row>
        <row r="1719">
          <cell r="A1719" t="str">
            <v>40700041</v>
          </cell>
          <cell r="B1719">
            <v>0</v>
          </cell>
        </row>
        <row r="1720">
          <cell r="A1720" t="str">
            <v>40700070</v>
          </cell>
          <cell r="B1720">
            <v>1</v>
          </cell>
        </row>
        <row r="1721">
          <cell r="A1721" t="str">
            <v>40700071</v>
          </cell>
          <cell r="B1721">
            <v>0</v>
          </cell>
        </row>
        <row r="1722">
          <cell r="A1722">
            <v>40750010</v>
          </cell>
          <cell r="B1722">
            <v>1</v>
          </cell>
        </row>
        <row r="1723">
          <cell r="A1723">
            <v>40750020</v>
          </cell>
          <cell r="B1723">
            <v>1</v>
          </cell>
        </row>
        <row r="1724">
          <cell r="A1724">
            <v>40750030</v>
          </cell>
          <cell r="B1724">
            <v>1</v>
          </cell>
        </row>
        <row r="1725">
          <cell r="A1725">
            <v>40750080</v>
          </cell>
          <cell r="B1725">
            <v>1</v>
          </cell>
        </row>
        <row r="1726">
          <cell r="A1726">
            <v>40750090</v>
          </cell>
          <cell r="B1726">
            <v>1</v>
          </cell>
        </row>
        <row r="1727">
          <cell r="A1727">
            <v>40750100</v>
          </cell>
          <cell r="B1727">
            <v>1</v>
          </cell>
        </row>
        <row r="1728">
          <cell r="A1728">
            <v>40751050</v>
          </cell>
          <cell r="B1728">
            <v>1</v>
          </cell>
        </row>
        <row r="1729">
          <cell r="A1729">
            <v>40751051</v>
          </cell>
          <cell r="B1729">
            <v>1</v>
          </cell>
        </row>
        <row r="1730">
          <cell r="A1730">
            <v>40751060</v>
          </cell>
          <cell r="B1730">
            <v>1</v>
          </cell>
        </row>
        <row r="1731">
          <cell r="A1731">
            <v>40751061</v>
          </cell>
          <cell r="B1731">
            <v>1</v>
          </cell>
        </row>
        <row r="1732">
          <cell r="A1732">
            <v>40752050</v>
          </cell>
          <cell r="B1732">
            <v>1</v>
          </cell>
        </row>
        <row r="1733">
          <cell r="A1733">
            <v>40752051</v>
          </cell>
          <cell r="B1733">
            <v>1</v>
          </cell>
        </row>
        <row r="1734">
          <cell r="A1734">
            <v>40752060</v>
          </cell>
          <cell r="B1734">
            <v>1</v>
          </cell>
        </row>
        <row r="1735">
          <cell r="A1735">
            <v>40752061</v>
          </cell>
          <cell r="B1735">
            <v>1</v>
          </cell>
        </row>
        <row r="1736">
          <cell r="A1736">
            <v>40753050</v>
          </cell>
          <cell r="B1736">
            <v>1</v>
          </cell>
        </row>
        <row r="1737">
          <cell r="A1737">
            <v>40753051</v>
          </cell>
          <cell r="B1737">
            <v>1</v>
          </cell>
        </row>
        <row r="1738">
          <cell r="A1738">
            <v>40753060</v>
          </cell>
          <cell r="B1738">
            <v>1</v>
          </cell>
        </row>
        <row r="1739">
          <cell r="A1739">
            <v>40753061</v>
          </cell>
          <cell r="B1739">
            <v>1</v>
          </cell>
        </row>
        <row r="1740">
          <cell r="A1740">
            <v>40750040</v>
          </cell>
          <cell r="B1740">
            <v>1</v>
          </cell>
        </row>
        <row r="1741">
          <cell r="A1741">
            <v>40750041</v>
          </cell>
          <cell r="B1741">
            <v>1</v>
          </cell>
        </row>
        <row r="1742">
          <cell r="A1742">
            <v>40750070</v>
          </cell>
          <cell r="B1742">
            <v>1</v>
          </cell>
        </row>
        <row r="1743">
          <cell r="A1743">
            <v>40750071</v>
          </cell>
          <cell r="B1743">
            <v>1</v>
          </cell>
        </row>
        <row r="1744">
          <cell r="A1744">
            <v>40800010</v>
          </cell>
          <cell r="B1744">
            <v>1</v>
          </cell>
        </row>
        <row r="1745">
          <cell r="A1745">
            <v>40800020</v>
          </cell>
          <cell r="B1745">
            <v>1</v>
          </cell>
        </row>
        <row r="1746">
          <cell r="A1746">
            <v>40800030</v>
          </cell>
          <cell r="B1746">
            <v>1</v>
          </cell>
        </row>
        <row r="1747">
          <cell r="A1747">
            <v>40800080</v>
          </cell>
          <cell r="B1747">
            <v>1</v>
          </cell>
        </row>
        <row r="1748">
          <cell r="A1748">
            <v>40800090</v>
          </cell>
          <cell r="B1748">
            <v>1</v>
          </cell>
        </row>
        <row r="1749">
          <cell r="A1749">
            <v>40800100</v>
          </cell>
          <cell r="B1749">
            <v>1</v>
          </cell>
        </row>
        <row r="1750">
          <cell r="A1750">
            <v>40801050</v>
          </cell>
          <cell r="B1750">
            <v>1</v>
          </cell>
        </row>
        <row r="1751">
          <cell r="A1751">
            <v>40801051</v>
          </cell>
          <cell r="B1751">
            <v>1</v>
          </cell>
        </row>
        <row r="1752">
          <cell r="A1752">
            <v>40801060</v>
          </cell>
          <cell r="B1752">
            <v>1</v>
          </cell>
        </row>
        <row r="1753">
          <cell r="A1753">
            <v>40801061</v>
          </cell>
          <cell r="B1753">
            <v>1</v>
          </cell>
        </row>
        <row r="1754">
          <cell r="A1754">
            <v>40802050</v>
          </cell>
          <cell r="B1754">
            <v>1</v>
          </cell>
        </row>
        <row r="1755">
          <cell r="A1755">
            <v>40802051</v>
          </cell>
          <cell r="B1755">
            <v>1</v>
          </cell>
        </row>
        <row r="1756">
          <cell r="A1756">
            <v>40802060</v>
          </cell>
          <cell r="B1756">
            <v>1</v>
          </cell>
        </row>
        <row r="1757">
          <cell r="A1757">
            <v>40802061</v>
          </cell>
          <cell r="B1757">
            <v>1</v>
          </cell>
        </row>
        <row r="1758">
          <cell r="A1758">
            <v>40803050</v>
          </cell>
          <cell r="B1758">
            <v>1</v>
          </cell>
        </row>
        <row r="1759">
          <cell r="A1759">
            <v>40803051</v>
          </cell>
          <cell r="B1759">
            <v>1</v>
          </cell>
        </row>
        <row r="1760">
          <cell r="A1760">
            <v>40803060</v>
          </cell>
          <cell r="B1760">
            <v>1</v>
          </cell>
        </row>
        <row r="1761">
          <cell r="A1761">
            <v>40803061</v>
          </cell>
          <cell r="B1761">
            <v>1</v>
          </cell>
        </row>
        <row r="1762">
          <cell r="A1762">
            <v>40800040</v>
          </cell>
          <cell r="B1762">
            <v>1</v>
          </cell>
        </row>
        <row r="1763">
          <cell r="A1763">
            <v>40800041</v>
          </cell>
          <cell r="B1763">
            <v>1</v>
          </cell>
        </row>
        <row r="1764">
          <cell r="A1764">
            <v>40800070</v>
          </cell>
          <cell r="B1764">
            <v>1</v>
          </cell>
        </row>
        <row r="1765">
          <cell r="A1765">
            <v>40800071</v>
          </cell>
          <cell r="B1765">
            <v>1</v>
          </cell>
        </row>
        <row r="1766">
          <cell r="A1766">
            <v>40850010</v>
          </cell>
          <cell r="B1766">
            <v>1</v>
          </cell>
        </row>
        <row r="1767">
          <cell r="A1767">
            <v>40850020</v>
          </cell>
          <cell r="B1767">
            <v>1</v>
          </cell>
        </row>
        <row r="1768">
          <cell r="A1768">
            <v>40850030</v>
          </cell>
          <cell r="B1768">
            <v>1</v>
          </cell>
        </row>
        <row r="1769">
          <cell r="A1769">
            <v>40850080</v>
          </cell>
          <cell r="B1769">
            <v>1</v>
          </cell>
        </row>
        <row r="1770">
          <cell r="A1770">
            <v>40850090</v>
          </cell>
          <cell r="B1770">
            <v>1</v>
          </cell>
        </row>
        <row r="1771">
          <cell r="A1771">
            <v>40850100</v>
          </cell>
          <cell r="B1771">
            <v>1</v>
          </cell>
        </row>
        <row r="1772">
          <cell r="A1772">
            <v>40851050</v>
          </cell>
          <cell r="B1772">
            <v>1</v>
          </cell>
        </row>
        <row r="1773">
          <cell r="A1773">
            <v>40851051</v>
          </cell>
          <cell r="B1773">
            <v>1</v>
          </cell>
        </row>
        <row r="1774">
          <cell r="A1774">
            <v>40851060</v>
          </cell>
          <cell r="B1774">
            <v>1</v>
          </cell>
        </row>
        <row r="1775">
          <cell r="A1775">
            <v>40851061</v>
          </cell>
          <cell r="B1775">
            <v>1</v>
          </cell>
        </row>
        <row r="1776">
          <cell r="A1776">
            <v>40852050</v>
          </cell>
          <cell r="B1776">
            <v>1</v>
          </cell>
        </row>
        <row r="1777">
          <cell r="A1777">
            <v>40852051</v>
          </cell>
          <cell r="B1777">
            <v>1</v>
          </cell>
        </row>
        <row r="1778">
          <cell r="A1778">
            <v>40852060</v>
          </cell>
          <cell r="B1778">
            <v>1</v>
          </cell>
        </row>
        <row r="1779">
          <cell r="A1779">
            <v>40852061</v>
          </cell>
          <cell r="B1779">
            <v>1</v>
          </cell>
        </row>
        <row r="1780">
          <cell r="A1780">
            <v>40853050</v>
          </cell>
          <cell r="B1780">
            <v>1</v>
          </cell>
        </row>
        <row r="1781">
          <cell r="A1781">
            <v>40853051</v>
          </cell>
          <cell r="B1781">
            <v>1</v>
          </cell>
        </row>
        <row r="1782">
          <cell r="A1782">
            <v>40853060</v>
          </cell>
          <cell r="B1782">
            <v>1</v>
          </cell>
        </row>
        <row r="1783">
          <cell r="A1783">
            <v>40853061</v>
          </cell>
          <cell r="B1783">
            <v>1</v>
          </cell>
        </row>
        <row r="1784">
          <cell r="A1784">
            <v>40850040</v>
          </cell>
          <cell r="B1784">
            <v>1</v>
          </cell>
        </row>
        <row r="1785">
          <cell r="A1785">
            <v>40850041</v>
          </cell>
          <cell r="B1785">
            <v>1</v>
          </cell>
        </row>
        <row r="1786">
          <cell r="A1786">
            <v>40850070</v>
          </cell>
          <cell r="B1786">
            <v>1</v>
          </cell>
        </row>
        <row r="1787">
          <cell r="A1787">
            <v>40850071</v>
          </cell>
          <cell r="B1787">
            <v>1</v>
          </cell>
        </row>
        <row r="1788">
          <cell r="A1788">
            <v>40900010</v>
          </cell>
          <cell r="B1788">
            <v>1</v>
          </cell>
        </row>
        <row r="1789">
          <cell r="A1789">
            <v>40900020</v>
          </cell>
          <cell r="B1789">
            <v>1</v>
          </cell>
        </row>
        <row r="1790">
          <cell r="A1790">
            <v>40900030</v>
          </cell>
          <cell r="B1790">
            <v>1</v>
          </cell>
        </row>
        <row r="1791">
          <cell r="A1791">
            <v>40900080</v>
          </cell>
          <cell r="B1791">
            <v>1</v>
          </cell>
        </row>
        <row r="1792">
          <cell r="A1792">
            <v>40900090</v>
          </cell>
          <cell r="B1792">
            <v>1</v>
          </cell>
        </row>
        <row r="1793">
          <cell r="A1793">
            <v>40900100</v>
          </cell>
          <cell r="B1793">
            <v>1</v>
          </cell>
        </row>
        <row r="1794">
          <cell r="A1794">
            <v>40901050</v>
          </cell>
          <cell r="B1794">
            <v>1</v>
          </cell>
        </row>
        <row r="1795">
          <cell r="A1795">
            <v>40901051</v>
          </cell>
          <cell r="B1795">
            <v>1</v>
          </cell>
        </row>
        <row r="1796">
          <cell r="A1796">
            <v>40901060</v>
          </cell>
          <cell r="B1796">
            <v>1</v>
          </cell>
        </row>
        <row r="1797">
          <cell r="A1797">
            <v>40901061</v>
          </cell>
          <cell r="B1797">
            <v>1</v>
          </cell>
        </row>
        <row r="1798">
          <cell r="A1798">
            <v>40902050</v>
          </cell>
          <cell r="B1798">
            <v>1</v>
          </cell>
        </row>
        <row r="1799">
          <cell r="A1799">
            <v>40902051</v>
          </cell>
          <cell r="B1799">
            <v>1</v>
          </cell>
        </row>
        <row r="1800">
          <cell r="A1800">
            <v>40902060</v>
          </cell>
          <cell r="B1800">
            <v>1</v>
          </cell>
        </row>
        <row r="1801">
          <cell r="A1801">
            <v>40902061</v>
          </cell>
          <cell r="B1801">
            <v>1</v>
          </cell>
        </row>
        <row r="1802">
          <cell r="A1802">
            <v>40903050</v>
          </cell>
          <cell r="B1802">
            <v>1</v>
          </cell>
        </row>
        <row r="1803">
          <cell r="A1803">
            <v>40903051</v>
          </cell>
          <cell r="B1803">
            <v>1</v>
          </cell>
        </row>
        <row r="1804">
          <cell r="A1804">
            <v>40903060</v>
          </cell>
          <cell r="B1804">
            <v>1</v>
          </cell>
        </row>
        <row r="1805">
          <cell r="A1805">
            <v>40903061</v>
          </cell>
          <cell r="B1805">
            <v>1</v>
          </cell>
        </row>
        <row r="1806">
          <cell r="A1806">
            <v>40900040</v>
          </cell>
          <cell r="B1806">
            <v>1</v>
          </cell>
        </row>
        <row r="1807">
          <cell r="A1807">
            <v>40900041</v>
          </cell>
          <cell r="B1807">
            <v>1</v>
          </cell>
        </row>
        <row r="1808">
          <cell r="A1808">
            <v>40900070</v>
          </cell>
          <cell r="B1808">
            <v>1</v>
          </cell>
        </row>
        <row r="1809">
          <cell r="A1809">
            <v>40900071</v>
          </cell>
          <cell r="B1809">
            <v>1</v>
          </cell>
        </row>
        <row r="1810">
          <cell r="A1810">
            <v>40950010</v>
          </cell>
          <cell r="B1810">
            <v>1</v>
          </cell>
        </row>
        <row r="1811">
          <cell r="A1811">
            <v>40950020</v>
          </cell>
          <cell r="B1811">
            <v>1</v>
          </cell>
        </row>
        <row r="1812">
          <cell r="A1812">
            <v>40950030</v>
          </cell>
          <cell r="B1812">
            <v>1</v>
          </cell>
        </row>
        <row r="1813">
          <cell r="A1813">
            <v>40950080</v>
          </cell>
          <cell r="B1813">
            <v>1</v>
          </cell>
        </row>
        <row r="1814">
          <cell r="A1814">
            <v>40950090</v>
          </cell>
          <cell r="B1814">
            <v>1</v>
          </cell>
        </row>
        <row r="1815">
          <cell r="A1815">
            <v>40950100</v>
          </cell>
          <cell r="B1815">
            <v>1</v>
          </cell>
        </row>
        <row r="1816">
          <cell r="A1816">
            <v>40951050</v>
          </cell>
          <cell r="B1816">
            <v>1</v>
          </cell>
        </row>
        <row r="1817">
          <cell r="A1817">
            <v>40951051</v>
          </cell>
          <cell r="B1817">
            <v>1</v>
          </cell>
        </row>
        <row r="1818">
          <cell r="A1818">
            <v>40951060</v>
          </cell>
          <cell r="B1818">
            <v>1</v>
          </cell>
        </row>
        <row r="1819">
          <cell r="A1819">
            <v>40951061</v>
          </cell>
          <cell r="B1819">
            <v>1</v>
          </cell>
        </row>
        <row r="1820">
          <cell r="A1820">
            <v>40952050</v>
          </cell>
          <cell r="B1820">
            <v>1</v>
          </cell>
        </row>
        <row r="1821">
          <cell r="A1821">
            <v>40952051</v>
          </cell>
          <cell r="B1821">
            <v>1</v>
          </cell>
        </row>
        <row r="1822">
          <cell r="A1822">
            <v>40952060</v>
          </cell>
          <cell r="B1822">
            <v>1</v>
          </cell>
        </row>
        <row r="1823">
          <cell r="A1823">
            <v>40952061</v>
          </cell>
          <cell r="B1823">
            <v>1</v>
          </cell>
        </row>
        <row r="1824">
          <cell r="A1824">
            <v>40953050</v>
          </cell>
          <cell r="B1824">
            <v>1</v>
          </cell>
        </row>
        <row r="1825">
          <cell r="A1825">
            <v>40953051</v>
          </cell>
          <cell r="B1825">
            <v>1</v>
          </cell>
        </row>
        <row r="1826">
          <cell r="A1826">
            <v>40953060</v>
          </cell>
          <cell r="B1826">
            <v>1</v>
          </cell>
        </row>
        <row r="1827">
          <cell r="A1827">
            <v>40953061</v>
          </cell>
          <cell r="B1827">
            <v>1</v>
          </cell>
        </row>
        <row r="1828">
          <cell r="A1828">
            <v>40950040</v>
          </cell>
          <cell r="B1828">
            <v>1</v>
          </cell>
        </row>
        <row r="1829">
          <cell r="A1829">
            <v>40950041</v>
          </cell>
          <cell r="B1829">
            <v>1</v>
          </cell>
        </row>
        <row r="1830">
          <cell r="A1830">
            <v>40950070</v>
          </cell>
          <cell r="B1830">
            <v>1</v>
          </cell>
        </row>
        <row r="1831">
          <cell r="A1831">
            <v>40950071</v>
          </cell>
          <cell r="B1831">
            <v>1</v>
          </cell>
        </row>
        <row r="1832">
          <cell r="A1832">
            <v>41000010</v>
          </cell>
          <cell r="B1832">
            <v>1</v>
          </cell>
        </row>
        <row r="1833">
          <cell r="A1833">
            <v>41000020</v>
          </cell>
          <cell r="B1833">
            <v>1</v>
          </cell>
        </row>
        <row r="1834">
          <cell r="A1834">
            <v>41000030</v>
          </cell>
          <cell r="B1834">
            <v>1</v>
          </cell>
        </row>
        <row r="1835">
          <cell r="A1835">
            <v>41000080</v>
          </cell>
          <cell r="B1835">
            <v>1</v>
          </cell>
        </row>
        <row r="1836">
          <cell r="A1836">
            <v>41000090</v>
          </cell>
          <cell r="B1836">
            <v>1</v>
          </cell>
        </row>
        <row r="1837">
          <cell r="A1837">
            <v>41000100</v>
          </cell>
          <cell r="B1837">
            <v>1</v>
          </cell>
        </row>
        <row r="1838">
          <cell r="A1838">
            <v>41001050</v>
          </cell>
          <cell r="B1838">
            <v>1</v>
          </cell>
        </row>
        <row r="1839">
          <cell r="A1839">
            <v>41001051</v>
          </cell>
          <cell r="B1839">
            <v>0</v>
          </cell>
        </row>
        <row r="1840">
          <cell r="A1840">
            <v>41001060</v>
          </cell>
          <cell r="B1840">
            <v>1</v>
          </cell>
        </row>
        <row r="1841">
          <cell r="A1841">
            <v>41001061</v>
          </cell>
          <cell r="B1841">
            <v>0</v>
          </cell>
        </row>
        <row r="1842">
          <cell r="A1842">
            <v>41002050</v>
          </cell>
          <cell r="B1842">
            <v>1</v>
          </cell>
        </row>
        <row r="1843">
          <cell r="A1843">
            <v>41002051</v>
          </cell>
          <cell r="B1843">
            <v>0</v>
          </cell>
        </row>
        <row r="1844">
          <cell r="A1844">
            <v>41002060</v>
          </cell>
          <cell r="B1844">
            <v>1</v>
          </cell>
        </row>
        <row r="1845">
          <cell r="A1845">
            <v>41002061</v>
          </cell>
          <cell r="B1845">
            <v>0</v>
          </cell>
        </row>
        <row r="1846">
          <cell r="A1846">
            <v>41003050</v>
          </cell>
          <cell r="B1846">
            <v>1</v>
          </cell>
        </row>
        <row r="1847">
          <cell r="A1847">
            <v>41003051</v>
          </cell>
          <cell r="B1847">
            <v>0</v>
          </cell>
        </row>
        <row r="1848">
          <cell r="A1848">
            <v>41003060</v>
          </cell>
          <cell r="B1848">
            <v>1</v>
          </cell>
        </row>
        <row r="1849">
          <cell r="A1849">
            <v>41003061</v>
          </cell>
          <cell r="B1849">
            <v>0</v>
          </cell>
        </row>
        <row r="1850">
          <cell r="A1850">
            <v>41000040</v>
          </cell>
          <cell r="B1850">
            <v>1</v>
          </cell>
        </row>
        <row r="1851">
          <cell r="A1851">
            <v>41000041</v>
          </cell>
          <cell r="B1851">
            <v>1</v>
          </cell>
        </row>
        <row r="1852">
          <cell r="A1852">
            <v>41000070</v>
          </cell>
          <cell r="B1852">
            <v>1</v>
          </cell>
        </row>
        <row r="1853">
          <cell r="A1853">
            <v>41000071</v>
          </cell>
          <cell r="B1853">
            <v>1</v>
          </cell>
        </row>
        <row r="1854">
          <cell r="A1854" t="str">
            <v>50010010</v>
          </cell>
          <cell r="B1854">
            <v>0</v>
          </cell>
        </row>
        <row r="1855">
          <cell r="A1855" t="str">
            <v>50010020</v>
          </cell>
          <cell r="B1855">
            <v>0</v>
          </cell>
        </row>
        <row r="1856">
          <cell r="A1856" t="str">
            <v>50010030</v>
          </cell>
          <cell r="B1856">
            <v>0</v>
          </cell>
        </row>
        <row r="1857">
          <cell r="A1857" t="str">
            <v>50010080</v>
          </cell>
          <cell r="B1857">
            <v>1</v>
          </cell>
        </row>
        <row r="1858">
          <cell r="A1858" t="str">
            <v>50010090</v>
          </cell>
          <cell r="B1858">
            <v>1</v>
          </cell>
        </row>
        <row r="1859">
          <cell r="A1859" t="str">
            <v>50010100</v>
          </cell>
          <cell r="B1859">
            <v>0</v>
          </cell>
        </row>
        <row r="1860">
          <cell r="A1860" t="str">
            <v>50011050</v>
          </cell>
          <cell r="B1860">
            <v>1</v>
          </cell>
        </row>
        <row r="1861">
          <cell r="A1861" t="str">
            <v>50011051</v>
          </cell>
          <cell r="B1861">
            <v>1</v>
          </cell>
        </row>
        <row r="1862">
          <cell r="A1862" t="str">
            <v>50011060</v>
          </cell>
          <cell r="B1862">
            <v>1</v>
          </cell>
        </row>
        <row r="1863">
          <cell r="A1863" t="str">
            <v>50011061</v>
          </cell>
          <cell r="B1863">
            <v>0</v>
          </cell>
        </row>
        <row r="1864">
          <cell r="A1864" t="str">
            <v>50012050</v>
          </cell>
          <cell r="B1864">
            <v>1</v>
          </cell>
        </row>
        <row r="1865">
          <cell r="A1865" t="str">
            <v>50012051</v>
          </cell>
          <cell r="B1865">
            <v>1</v>
          </cell>
        </row>
        <row r="1866">
          <cell r="A1866" t="str">
            <v>50012060</v>
          </cell>
          <cell r="B1866">
            <v>1</v>
          </cell>
        </row>
        <row r="1867">
          <cell r="A1867" t="str">
            <v>50012061</v>
          </cell>
          <cell r="B1867">
            <v>0</v>
          </cell>
        </row>
        <row r="1868">
          <cell r="A1868" t="str">
            <v>50013050</v>
          </cell>
          <cell r="B1868">
            <v>1</v>
          </cell>
        </row>
        <row r="1869">
          <cell r="A1869" t="str">
            <v>50013051</v>
          </cell>
          <cell r="B1869">
            <v>1</v>
          </cell>
        </row>
        <row r="1870">
          <cell r="A1870" t="str">
            <v>50013060</v>
          </cell>
          <cell r="B1870">
            <v>1</v>
          </cell>
        </row>
        <row r="1871">
          <cell r="A1871" t="str">
            <v>50013061</v>
          </cell>
          <cell r="B1871">
            <v>0</v>
          </cell>
        </row>
        <row r="1872">
          <cell r="A1872" t="str">
            <v>50010040</v>
          </cell>
          <cell r="B1872">
            <v>1</v>
          </cell>
        </row>
        <row r="1873">
          <cell r="A1873" t="str">
            <v>50010041</v>
          </cell>
          <cell r="B1873">
            <v>0</v>
          </cell>
        </row>
        <row r="1874">
          <cell r="A1874" t="str">
            <v>50010070</v>
          </cell>
          <cell r="B1874">
            <v>0</v>
          </cell>
        </row>
        <row r="1875">
          <cell r="A1875" t="str">
            <v>50010071</v>
          </cell>
          <cell r="B1875">
            <v>0</v>
          </cell>
        </row>
        <row r="1876">
          <cell r="A1876" t="str">
            <v>50050010</v>
          </cell>
          <cell r="B1876">
            <v>1</v>
          </cell>
        </row>
        <row r="1877">
          <cell r="A1877" t="str">
            <v>50050020</v>
          </cell>
          <cell r="B1877">
            <v>1</v>
          </cell>
        </row>
        <row r="1878">
          <cell r="A1878" t="str">
            <v>50050030</v>
          </cell>
          <cell r="B1878">
            <v>1</v>
          </cell>
        </row>
        <row r="1879">
          <cell r="A1879" t="str">
            <v>50050080</v>
          </cell>
          <cell r="B1879">
            <v>0</v>
          </cell>
        </row>
        <row r="1880">
          <cell r="A1880" t="str">
            <v>50050090</v>
          </cell>
          <cell r="B1880">
            <v>0</v>
          </cell>
        </row>
        <row r="1881">
          <cell r="A1881" t="str">
            <v>50050100</v>
          </cell>
          <cell r="B1881">
            <v>1</v>
          </cell>
        </row>
        <row r="1882">
          <cell r="A1882" t="str">
            <v>50051050</v>
          </cell>
          <cell r="B1882">
            <v>1</v>
          </cell>
        </row>
        <row r="1883">
          <cell r="A1883" t="str">
            <v>50051051</v>
          </cell>
          <cell r="B1883">
            <v>1</v>
          </cell>
        </row>
        <row r="1884">
          <cell r="A1884" t="str">
            <v>50051060</v>
          </cell>
          <cell r="B1884">
            <v>1</v>
          </cell>
        </row>
        <row r="1885">
          <cell r="A1885" t="str">
            <v>50051061</v>
          </cell>
          <cell r="B1885">
            <v>0</v>
          </cell>
        </row>
        <row r="1886">
          <cell r="A1886" t="str">
            <v>50052050</v>
          </cell>
          <cell r="B1886">
            <v>1</v>
          </cell>
        </row>
        <row r="1887">
          <cell r="A1887" t="str">
            <v>50052051</v>
          </cell>
          <cell r="B1887">
            <v>1</v>
          </cell>
        </row>
        <row r="1888">
          <cell r="A1888" t="str">
            <v>50052060</v>
          </cell>
          <cell r="B1888">
            <v>1</v>
          </cell>
        </row>
        <row r="1889">
          <cell r="A1889" t="str">
            <v>50052061</v>
          </cell>
          <cell r="B1889">
            <v>0</v>
          </cell>
        </row>
        <row r="1890">
          <cell r="A1890" t="str">
            <v>50053050</v>
          </cell>
          <cell r="B1890">
            <v>1</v>
          </cell>
        </row>
        <row r="1891">
          <cell r="A1891" t="str">
            <v>50053051</v>
          </cell>
          <cell r="B1891">
            <v>1</v>
          </cell>
        </row>
        <row r="1892">
          <cell r="A1892" t="str">
            <v>50053060</v>
          </cell>
          <cell r="B1892">
            <v>1</v>
          </cell>
        </row>
        <row r="1893">
          <cell r="A1893" t="str">
            <v>50053061</v>
          </cell>
          <cell r="B1893">
            <v>0</v>
          </cell>
        </row>
        <row r="1894">
          <cell r="A1894" t="str">
            <v>50050040</v>
          </cell>
          <cell r="B1894">
            <v>1</v>
          </cell>
        </row>
        <row r="1895">
          <cell r="A1895" t="str">
            <v>50050041</v>
          </cell>
          <cell r="B1895">
            <v>1</v>
          </cell>
        </row>
        <row r="1896">
          <cell r="A1896" t="str">
            <v>50050070</v>
          </cell>
          <cell r="B1896">
            <v>1</v>
          </cell>
        </row>
        <row r="1897">
          <cell r="A1897" t="str">
            <v>50050071</v>
          </cell>
          <cell r="B1897">
            <v>1</v>
          </cell>
        </row>
        <row r="1898">
          <cell r="A1898" t="str">
            <v>50100010</v>
          </cell>
          <cell r="B1898">
            <v>1</v>
          </cell>
        </row>
        <row r="1899">
          <cell r="A1899" t="str">
            <v>50100020</v>
          </cell>
          <cell r="B1899">
            <v>1</v>
          </cell>
        </row>
        <row r="1900">
          <cell r="A1900" t="str">
            <v>50100030</v>
          </cell>
          <cell r="B1900">
            <v>1</v>
          </cell>
        </row>
        <row r="1901">
          <cell r="A1901" t="str">
            <v>50100080</v>
          </cell>
          <cell r="B1901">
            <v>1</v>
          </cell>
        </row>
        <row r="1902">
          <cell r="A1902" t="str">
            <v>50100090</v>
          </cell>
          <cell r="B1902">
            <v>1</v>
          </cell>
        </row>
        <row r="1903">
          <cell r="A1903" t="str">
            <v>50100100</v>
          </cell>
          <cell r="B1903">
            <v>0</v>
          </cell>
        </row>
        <row r="1904">
          <cell r="A1904" t="str">
            <v>50101050</v>
          </cell>
          <cell r="B1904">
            <v>1</v>
          </cell>
        </row>
        <row r="1905">
          <cell r="A1905" t="str">
            <v>50101051</v>
          </cell>
          <cell r="B1905">
            <v>1</v>
          </cell>
        </row>
        <row r="1906">
          <cell r="A1906" t="str">
            <v>50101060</v>
          </cell>
          <cell r="B1906">
            <v>1</v>
          </cell>
        </row>
        <row r="1907">
          <cell r="A1907" t="str">
            <v>50101061</v>
          </cell>
          <cell r="B1907">
            <v>0</v>
          </cell>
        </row>
        <row r="1908">
          <cell r="A1908" t="str">
            <v>50102050</v>
          </cell>
          <cell r="B1908">
            <v>1</v>
          </cell>
        </row>
        <row r="1909">
          <cell r="A1909" t="str">
            <v>50102051</v>
          </cell>
          <cell r="B1909">
            <v>1</v>
          </cell>
        </row>
        <row r="1910">
          <cell r="A1910" t="str">
            <v>50102060</v>
          </cell>
          <cell r="B1910">
            <v>1</v>
          </cell>
        </row>
        <row r="1911">
          <cell r="A1911" t="str">
            <v>50102061</v>
          </cell>
          <cell r="B1911">
            <v>0</v>
          </cell>
        </row>
        <row r="1912">
          <cell r="A1912" t="str">
            <v>50103050</v>
          </cell>
          <cell r="B1912">
            <v>1</v>
          </cell>
        </row>
        <row r="1913">
          <cell r="A1913" t="str">
            <v>50103051</v>
          </cell>
          <cell r="B1913">
            <v>1</v>
          </cell>
        </row>
        <row r="1914">
          <cell r="A1914" t="str">
            <v>50103060</v>
          </cell>
          <cell r="B1914">
            <v>1</v>
          </cell>
        </row>
        <row r="1915">
          <cell r="A1915" t="str">
            <v>50103061</v>
          </cell>
          <cell r="B1915">
            <v>0</v>
          </cell>
        </row>
        <row r="1916">
          <cell r="A1916" t="str">
            <v>50100040</v>
          </cell>
          <cell r="B1916">
            <v>1</v>
          </cell>
        </row>
        <row r="1917">
          <cell r="A1917" t="str">
            <v>50100041</v>
          </cell>
          <cell r="B1917">
            <v>0</v>
          </cell>
        </row>
        <row r="1918">
          <cell r="A1918" t="str">
            <v>50100070</v>
          </cell>
          <cell r="B1918">
            <v>1</v>
          </cell>
        </row>
        <row r="1919">
          <cell r="A1919" t="str">
            <v>50100071</v>
          </cell>
          <cell r="B1919">
            <v>0</v>
          </cell>
        </row>
        <row r="1920">
          <cell r="A1920" t="str">
            <v>50150010</v>
          </cell>
          <cell r="B1920">
            <v>0</v>
          </cell>
        </row>
        <row r="1921">
          <cell r="A1921" t="str">
            <v>50150020</v>
          </cell>
          <cell r="B1921">
            <v>0</v>
          </cell>
        </row>
        <row r="1922">
          <cell r="A1922" t="str">
            <v>50150030</v>
          </cell>
          <cell r="B1922">
            <v>1</v>
          </cell>
        </row>
        <row r="1923">
          <cell r="A1923" t="str">
            <v>50150080</v>
          </cell>
          <cell r="B1923">
            <v>1</v>
          </cell>
        </row>
        <row r="1924">
          <cell r="A1924" t="str">
            <v>50150090</v>
          </cell>
          <cell r="B1924">
            <v>1</v>
          </cell>
        </row>
        <row r="1925">
          <cell r="A1925" t="str">
            <v>50150100</v>
          </cell>
          <cell r="B1925">
            <v>1</v>
          </cell>
        </row>
        <row r="1926">
          <cell r="A1926" t="str">
            <v>50151050</v>
          </cell>
          <cell r="B1926">
            <v>1</v>
          </cell>
        </row>
        <row r="1927">
          <cell r="A1927" t="str">
            <v>50151051</v>
          </cell>
          <cell r="B1927">
            <v>1</v>
          </cell>
        </row>
        <row r="1928">
          <cell r="A1928" t="str">
            <v>50151060</v>
          </cell>
          <cell r="B1928">
            <v>1</v>
          </cell>
        </row>
        <row r="1929">
          <cell r="A1929" t="str">
            <v>50151061</v>
          </cell>
          <cell r="B1929">
            <v>0</v>
          </cell>
        </row>
        <row r="1930">
          <cell r="A1930" t="str">
            <v>50152050</v>
          </cell>
          <cell r="B1930">
            <v>1</v>
          </cell>
        </row>
        <row r="1931">
          <cell r="A1931" t="str">
            <v>50152051</v>
          </cell>
          <cell r="B1931">
            <v>1</v>
          </cell>
        </row>
        <row r="1932">
          <cell r="A1932" t="str">
            <v>50152060</v>
          </cell>
          <cell r="B1932">
            <v>1</v>
          </cell>
        </row>
        <row r="1933">
          <cell r="A1933" t="str">
            <v>50152061</v>
          </cell>
          <cell r="B1933">
            <v>0</v>
          </cell>
        </row>
        <row r="1934">
          <cell r="A1934" t="str">
            <v>50153050</v>
          </cell>
          <cell r="B1934">
            <v>1</v>
          </cell>
        </row>
        <row r="1935">
          <cell r="A1935" t="str">
            <v>50153051</v>
          </cell>
          <cell r="B1935">
            <v>1</v>
          </cell>
        </row>
        <row r="1936">
          <cell r="A1936" t="str">
            <v>50153060</v>
          </cell>
          <cell r="B1936">
            <v>1</v>
          </cell>
        </row>
        <row r="1937">
          <cell r="A1937" t="str">
            <v>50153061</v>
          </cell>
          <cell r="B1937">
            <v>0</v>
          </cell>
        </row>
        <row r="1938">
          <cell r="A1938" t="str">
            <v>50150040</v>
          </cell>
          <cell r="B1938">
            <v>1</v>
          </cell>
        </row>
        <row r="1939">
          <cell r="A1939" t="str">
            <v>50150041</v>
          </cell>
          <cell r="B1939">
            <v>0</v>
          </cell>
        </row>
        <row r="1940">
          <cell r="A1940" t="str">
            <v>50150070</v>
          </cell>
          <cell r="B1940">
            <v>1</v>
          </cell>
        </row>
        <row r="1941">
          <cell r="A1941" t="str">
            <v>50150071</v>
          </cell>
          <cell r="B1941">
            <v>0</v>
          </cell>
        </row>
        <row r="1942">
          <cell r="A1942" t="str">
            <v>50200010</v>
          </cell>
          <cell r="B1942">
            <v>1</v>
          </cell>
        </row>
        <row r="1943">
          <cell r="A1943" t="str">
            <v>50200020</v>
          </cell>
          <cell r="B1943">
            <v>1</v>
          </cell>
        </row>
        <row r="1944">
          <cell r="A1944" t="str">
            <v>50200030</v>
          </cell>
          <cell r="B1944">
            <v>1</v>
          </cell>
        </row>
        <row r="1945">
          <cell r="A1945" t="str">
            <v>50200080</v>
          </cell>
          <cell r="B1945">
            <v>1</v>
          </cell>
        </row>
        <row r="1946">
          <cell r="A1946" t="str">
            <v>50200090</v>
          </cell>
          <cell r="B1946">
            <v>1</v>
          </cell>
        </row>
        <row r="1947">
          <cell r="A1947" t="str">
            <v>50200100</v>
          </cell>
          <cell r="B1947">
            <v>1</v>
          </cell>
        </row>
        <row r="1948">
          <cell r="A1948">
            <v>50201050</v>
          </cell>
          <cell r="B1948">
            <v>1</v>
          </cell>
        </row>
        <row r="1949">
          <cell r="A1949" t="str">
            <v>50201051</v>
          </cell>
          <cell r="B1949">
            <v>0</v>
          </cell>
        </row>
        <row r="1950">
          <cell r="A1950" t="str">
            <v>50201060</v>
          </cell>
          <cell r="B1950">
            <v>1</v>
          </cell>
        </row>
        <row r="1951">
          <cell r="A1951" t="str">
            <v>50201061</v>
          </cell>
          <cell r="B1951">
            <v>0</v>
          </cell>
        </row>
        <row r="1952">
          <cell r="A1952">
            <v>50202050</v>
          </cell>
          <cell r="B1952">
            <v>1</v>
          </cell>
        </row>
        <row r="1953">
          <cell r="A1953" t="str">
            <v>50202051</v>
          </cell>
          <cell r="B1953">
            <v>0</v>
          </cell>
        </row>
        <row r="1954">
          <cell r="A1954" t="str">
            <v>50202060</v>
          </cell>
          <cell r="B1954">
            <v>1</v>
          </cell>
        </row>
        <row r="1955">
          <cell r="A1955" t="str">
            <v>50202061</v>
          </cell>
          <cell r="B1955">
            <v>0</v>
          </cell>
        </row>
        <row r="1956">
          <cell r="A1956" t="str">
            <v>50203050</v>
          </cell>
          <cell r="B1956">
            <v>1</v>
          </cell>
        </row>
        <row r="1957">
          <cell r="A1957">
            <v>50203051</v>
          </cell>
          <cell r="B1957">
            <v>1</v>
          </cell>
        </row>
        <row r="1958">
          <cell r="A1958" t="str">
            <v>50203060</v>
          </cell>
          <cell r="B1958">
            <v>1</v>
          </cell>
        </row>
        <row r="1959">
          <cell r="A1959" t="str">
            <v>50203061</v>
          </cell>
          <cell r="B1959">
            <v>0</v>
          </cell>
        </row>
        <row r="1960">
          <cell r="A1960" t="str">
            <v>50200040</v>
          </cell>
          <cell r="B1960">
            <v>1</v>
          </cell>
        </row>
        <row r="1961">
          <cell r="A1961" t="str">
            <v>50200041</v>
          </cell>
          <cell r="B1961">
            <v>1</v>
          </cell>
        </row>
        <row r="1962">
          <cell r="A1962" t="str">
            <v>50200070</v>
          </cell>
          <cell r="B1962">
            <v>1</v>
          </cell>
        </row>
        <row r="1963">
          <cell r="A1963" t="str">
            <v>50200071</v>
          </cell>
          <cell r="B1963">
            <v>1</v>
          </cell>
        </row>
        <row r="1964">
          <cell r="A1964" t="str">
            <v>50250010</v>
          </cell>
          <cell r="B1964">
            <v>1</v>
          </cell>
        </row>
        <row r="1965">
          <cell r="A1965" t="str">
            <v>50250020</v>
          </cell>
          <cell r="B1965">
            <v>1</v>
          </cell>
        </row>
        <row r="1966">
          <cell r="A1966" t="str">
            <v>50250030</v>
          </cell>
          <cell r="B1966">
            <v>1</v>
          </cell>
        </row>
        <row r="1967">
          <cell r="A1967" t="str">
            <v>50250080</v>
          </cell>
          <cell r="B1967">
            <v>1</v>
          </cell>
        </row>
        <row r="1968">
          <cell r="A1968" t="str">
            <v>50250090</v>
          </cell>
          <cell r="B1968">
            <v>1</v>
          </cell>
        </row>
        <row r="1969">
          <cell r="A1969" t="str">
            <v>50250100</v>
          </cell>
          <cell r="B1969">
            <v>1</v>
          </cell>
        </row>
        <row r="1970">
          <cell r="A1970" t="str">
            <v>50251050</v>
          </cell>
          <cell r="B1970">
            <v>1</v>
          </cell>
        </row>
        <row r="1971">
          <cell r="A1971" t="str">
            <v>50251051</v>
          </cell>
          <cell r="B1971">
            <v>1</v>
          </cell>
        </row>
        <row r="1972">
          <cell r="A1972" t="str">
            <v>50251060</v>
          </cell>
          <cell r="B1972">
            <v>1</v>
          </cell>
        </row>
        <row r="1973">
          <cell r="A1973" t="str">
            <v>50251061</v>
          </cell>
          <cell r="B1973">
            <v>0</v>
          </cell>
        </row>
        <row r="1974">
          <cell r="A1974" t="str">
            <v>50252050</v>
          </cell>
          <cell r="B1974">
            <v>1</v>
          </cell>
        </row>
        <row r="1975">
          <cell r="A1975" t="str">
            <v>50252051</v>
          </cell>
          <cell r="B1975">
            <v>1</v>
          </cell>
        </row>
        <row r="1976">
          <cell r="A1976" t="str">
            <v>50252060</v>
          </cell>
          <cell r="B1976">
            <v>1</v>
          </cell>
        </row>
        <row r="1977">
          <cell r="A1977" t="str">
            <v>50252061</v>
          </cell>
          <cell r="B1977">
            <v>0</v>
          </cell>
        </row>
        <row r="1978">
          <cell r="A1978" t="str">
            <v>50253050</v>
          </cell>
          <cell r="B1978">
            <v>1</v>
          </cell>
        </row>
        <row r="1979">
          <cell r="A1979" t="str">
            <v>50253051</v>
          </cell>
          <cell r="B1979">
            <v>0</v>
          </cell>
        </row>
        <row r="1980">
          <cell r="A1980" t="str">
            <v>50253060</v>
          </cell>
          <cell r="B1980">
            <v>1</v>
          </cell>
        </row>
        <row r="1981">
          <cell r="A1981" t="str">
            <v>50253061</v>
          </cell>
          <cell r="B1981">
            <v>0</v>
          </cell>
        </row>
        <row r="1982">
          <cell r="A1982" t="str">
            <v>50250040</v>
          </cell>
          <cell r="B1982">
            <v>1</v>
          </cell>
        </row>
        <row r="1983">
          <cell r="A1983" t="str">
            <v>50250041</v>
          </cell>
          <cell r="B1983">
            <v>0</v>
          </cell>
        </row>
        <row r="1984">
          <cell r="A1984" t="str">
            <v>50250070</v>
          </cell>
          <cell r="B1984">
            <v>1</v>
          </cell>
        </row>
        <row r="1985">
          <cell r="A1985" t="str">
            <v>50250071</v>
          </cell>
          <cell r="B1985">
            <v>0</v>
          </cell>
        </row>
        <row r="1986">
          <cell r="A1986" t="str">
            <v>50300010</v>
          </cell>
          <cell r="B1986">
            <v>1</v>
          </cell>
        </row>
        <row r="1987">
          <cell r="A1987" t="str">
            <v>50300020</v>
          </cell>
          <cell r="B1987">
            <v>1</v>
          </cell>
        </row>
        <row r="1988">
          <cell r="A1988" t="str">
            <v>50300030</v>
          </cell>
          <cell r="B1988">
            <v>1</v>
          </cell>
        </row>
        <row r="1989">
          <cell r="A1989" t="str">
            <v>50300080</v>
          </cell>
          <cell r="B1989">
            <v>1</v>
          </cell>
        </row>
        <row r="1990">
          <cell r="A1990" t="str">
            <v>50300090</v>
          </cell>
          <cell r="B1990">
            <v>1</v>
          </cell>
        </row>
        <row r="1991">
          <cell r="A1991" t="str">
            <v>50300100</v>
          </cell>
          <cell r="B1991">
            <v>1</v>
          </cell>
        </row>
        <row r="1992">
          <cell r="A1992" t="str">
            <v>50301050</v>
          </cell>
          <cell r="B1992">
            <v>1</v>
          </cell>
        </row>
        <row r="1993">
          <cell r="A1993" t="str">
            <v>50301051</v>
          </cell>
          <cell r="B1993">
            <v>1</v>
          </cell>
        </row>
        <row r="1994">
          <cell r="A1994" t="str">
            <v>50301060</v>
          </cell>
          <cell r="B1994">
            <v>1</v>
          </cell>
        </row>
        <row r="1995">
          <cell r="A1995" t="str">
            <v>50301061</v>
          </cell>
          <cell r="B1995">
            <v>0</v>
          </cell>
        </row>
        <row r="1996">
          <cell r="A1996" t="str">
            <v>50302050</v>
          </cell>
          <cell r="B1996">
            <v>1</v>
          </cell>
        </row>
        <row r="1997">
          <cell r="A1997" t="str">
            <v>50302051</v>
          </cell>
          <cell r="B1997">
            <v>1</v>
          </cell>
        </row>
        <row r="1998">
          <cell r="A1998" t="str">
            <v>50302060</v>
          </cell>
          <cell r="B1998">
            <v>1</v>
          </cell>
        </row>
        <row r="1999">
          <cell r="A1999" t="str">
            <v>50302061</v>
          </cell>
          <cell r="B1999">
            <v>0</v>
          </cell>
        </row>
        <row r="2000">
          <cell r="A2000" t="str">
            <v>50303050</v>
          </cell>
          <cell r="B2000">
            <v>1</v>
          </cell>
        </row>
        <row r="2001">
          <cell r="A2001" t="str">
            <v>50303051</v>
          </cell>
          <cell r="B2001">
            <v>1</v>
          </cell>
        </row>
        <row r="2002">
          <cell r="A2002" t="str">
            <v>50303060</v>
          </cell>
          <cell r="B2002">
            <v>1</v>
          </cell>
        </row>
        <row r="2003">
          <cell r="A2003" t="str">
            <v>50303061</v>
          </cell>
          <cell r="B2003">
            <v>0</v>
          </cell>
        </row>
        <row r="2004">
          <cell r="A2004" t="str">
            <v>50300040</v>
          </cell>
          <cell r="B2004">
            <v>1</v>
          </cell>
        </row>
        <row r="2005">
          <cell r="A2005" t="str">
            <v>50300041</v>
          </cell>
          <cell r="B2005">
            <v>1</v>
          </cell>
        </row>
        <row r="2006">
          <cell r="A2006" t="str">
            <v>50300070</v>
          </cell>
          <cell r="B2006">
            <v>1</v>
          </cell>
        </row>
        <row r="2007">
          <cell r="A2007" t="str">
            <v>50300071</v>
          </cell>
          <cell r="B2007">
            <v>1</v>
          </cell>
        </row>
        <row r="2008">
          <cell r="A2008" t="str">
            <v>50350010</v>
          </cell>
          <cell r="B2008">
            <v>1</v>
          </cell>
        </row>
        <row r="2009">
          <cell r="A2009" t="str">
            <v>50350020</v>
          </cell>
          <cell r="B2009">
            <v>1</v>
          </cell>
        </row>
        <row r="2010">
          <cell r="A2010" t="str">
            <v>50350030</v>
          </cell>
          <cell r="B2010">
            <v>1</v>
          </cell>
        </row>
        <row r="2011">
          <cell r="A2011" t="str">
            <v>50350080</v>
          </cell>
          <cell r="B2011">
            <v>1</v>
          </cell>
        </row>
        <row r="2012">
          <cell r="A2012" t="str">
            <v>50350090</v>
          </cell>
          <cell r="B2012">
            <v>1</v>
          </cell>
        </row>
        <row r="2013">
          <cell r="A2013" t="str">
            <v>50350100</v>
          </cell>
          <cell r="B2013">
            <v>1</v>
          </cell>
        </row>
        <row r="2014">
          <cell r="A2014" t="str">
            <v>50351050</v>
          </cell>
          <cell r="B2014">
            <v>1</v>
          </cell>
        </row>
        <row r="2015">
          <cell r="A2015" t="str">
            <v>50351051</v>
          </cell>
          <cell r="B2015">
            <v>0</v>
          </cell>
        </row>
        <row r="2016">
          <cell r="A2016" t="str">
            <v>50351060</v>
          </cell>
          <cell r="B2016">
            <v>1</v>
          </cell>
        </row>
        <row r="2017">
          <cell r="A2017" t="str">
            <v>50351061</v>
          </cell>
          <cell r="B2017">
            <v>1</v>
          </cell>
        </row>
        <row r="2018">
          <cell r="A2018" t="str">
            <v>50352050</v>
          </cell>
          <cell r="B2018">
            <v>1</v>
          </cell>
        </row>
        <row r="2019">
          <cell r="A2019" t="str">
            <v>50352051</v>
          </cell>
          <cell r="B2019">
            <v>0</v>
          </cell>
        </row>
        <row r="2020">
          <cell r="A2020" t="str">
            <v>50352060</v>
          </cell>
          <cell r="B2020">
            <v>1</v>
          </cell>
        </row>
        <row r="2021">
          <cell r="A2021" t="str">
            <v>50352061</v>
          </cell>
          <cell r="B2021">
            <v>1</v>
          </cell>
        </row>
        <row r="2022">
          <cell r="A2022" t="str">
            <v>50353050</v>
          </cell>
          <cell r="B2022">
            <v>1</v>
          </cell>
        </row>
        <row r="2023">
          <cell r="A2023" t="str">
            <v>50353051</v>
          </cell>
          <cell r="B2023">
            <v>0</v>
          </cell>
        </row>
        <row r="2024">
          <cell r="A2024" t="str">
            <v>50353060</v>
          </cell>
          <cell r="B2024">
            <v>1</v>
          </cell>
        </row>
        <row r="2025">
          <cell r="A2025" t="str">
            <v>50353061</v>
          </cell>
          <cell r="B2025">
            <v>1</v>
          </cell>
        </row>
        <row r="2026">
          <cell r="A2026" t="str">
            <v>50350040</v>
          </cell>
          <cell r="B2026">
            <v>1</v>
          </cell>
        </row>
        <row r="2027">
          <cell r="A2027" t="str">
            <v>50350041</v>
          </cell>
          <cell r="B2027">
            <v>1</v>
          </cell>
        </row>
        <row r="2028">
          <cell r="A2028" t="str">
            <v>50350070</v>
          </cell>
          <cell r="B2028">
            <v>1</v>
          </cell>
        </row>
        <row r="2029">
          <cell r="A2029" t="str">
            <v>50350071</v>
          </cell>
          <cell r="B2029">
            <v>0</v>
          </cell>
        </row>
        <row r="2030">
          <cell r="A2030" t="str">
            <v>50400010</v>
          </cell>
          <cell r="B2030">
            <v>1</v>
          </cell>
        </row>
        <row r="2031">
          <cell r="A2031" t="str">
            <v>50400020</v>
          </cell>
          <cell r="B2031">
            <v>1</v>
          </cell>
        </row>
        <row r="2032">
          <cell r="A2032" t="str">
            <v>50400030</v>
          </cell>
          <cell r="B2032">
            <v>1</v>
          </cell>
        </row>
        <row r="2033">
          <cell r="A2033" t="str">
            <v>50400080</v>
          </cell>
          <cell r="B2033">
            <v>1</v>
          </cell>
        </row>
        <row r="2034">
          <cell r="A2034" t="str">
            <v>50400090</v>
          </cell>
          <cell r="B2034">
            <v>1</v>
          </cell>
        </row>
        <row r="2035">
          <cell r="A2035" t="str">
            <v>50400100</v>
          </cell>
          <cell r="B2035">
            <v>1</v>
          </cell>
        </row>
        <row r="2036">
          <cell r="A2036" t="str">
            <v>50401050</v>
          </cell>
          <cell r="B2036">
            <v>1</v>
          </cell>
        </row>
        <row r="2037">
          <cell r="A2037" t="str">
            <v>50401051</v>
          </cell>
          <cell r="B2037">
            <v>1</v>
          </cell>
        </row>
        <row r="2038">
          <cell r="A2038" t="str">
            <v>50401060</v>
          </cell>
          <cell r="B2038">
            <v>1</v>
          </cell>
        </row>
        <row r="2039">
          <cell r="A2039" t="str">
            <v>50401061</v>
          </cell>
          <cell r="B2039">
            <v>0</v>
          </cell>
        </row>
        <row r="2040">
          <cell r="A2040" t="str">
            <v>50402050</v>
          </cell>
          <cell r="B2040">
            <v>1</v>
          </cell>
        </row>
        <row r="2041">
          <cell r="A2041" t="str">
            <v>50402051</v>
          </cell>
          <cell r="B2041">
            <v>1</v>
          </cell>
        </row>
        <row r="2042">
          <cell r="A2042" t="str">
            <v>50402060</v>
          </cell>
          <cell r="B2042">
            <v>1</v>
          </cell>
        </row>
        <row r="2043">
          <cell r="A2043" t="str">
            <v>50402061</v>
          </cell>
          <cell r="B2043">
            <v>0</v>
          </cell>
        </row>
        <row r="2044">
          <cell r="A2044" t="str">
            <v>50403050</v>
          </cell>
          <cell r="B2044">
            <v>1</v>
          </cell>
        </row>
        <row r="2045">
          <cell r="A2045" t="str">
            <v>50403051</v>
          </cell>
          <cell r="B2045">
            <v>1</v>
          </cell>
        </row>
        <row r="2046">
          <cell r="A2046" t="str">
            <v>50403060</v>
          </cell>
          <cell r="B2046">
            <v>1</v>
          </cell>
        </row>
        <row r="2047">
          <cell r="A2047" t="str">
            <v>50403061</v>
          </cell>
          <cell r="B2047">
            <v>0</v>
          </cell>
        </row>
        <row r="2048">
          <cell r="A2048" t="str">
            <v>50400040</v>
          </cell>
          <cell r="B2048">
            <v>1</v>
          </cell>
        </row>
        <row r="2049">
          <cell r="A2049" t="str">
            <v>50400041</v>
          </cell>
          <cell r="B2049">
            <v>0</v>
          </cell>
        </row>
        <row r="2050">
          <cell r="A2050" t="str">
            <v>50400070</v>
          </cell>
          <cell r="B2050">
            <v>1</v>
          </cell>
        </row>
        <row r="2051">
          <cell r="A2051" t="str">
            <v>50400071</v>
          </cell>
          <cell r="B2051">
            <v>0</v>
          </cell>
        </row>
        <row r="2052">
          <cell r="A2052" t="str">
            <v>50450010</v>
          </cell>
          <cell r="B2052">
            <v>1</v>
          </cell>
        </row>
        <row r="2053">
          <cell r="A2053" t="str">
            <v>50450020</v>
          </cell>
          <cell r="B2053">
            <v>1</v>
          </cell>
        </row>
        <row r="2054">
          <cell r="A2054" t="str">
            <v>50450030</v>
          </cell>
          <cell r="B2054">
            <v>1</v>
          </cell>
        </row>
        <row r="2055">
          <cell r="A2055" t="str">
            <v>50450080</v>
          </cell>
          <cell r="B2055">
            <v>1</v>
          </cell>
        </row>
        <row r="2056">
          <cell r="A2056" t="str">
            <v>50450090</v>
          </cell>
          <cell r="B2056">
            <v>1</v>
          </cell>
        </row>
        <row r="2057">
          <cell r="A2057" t="str">
            <v>50450100</v>
          </cell>
          <cell r="B2057">
            <v>1</v>
          </cell>
        </row>
        <row r="2058">
          <cell r="A2058" t="str">
            <v>50451050</v>
          </cell>
          <cell r="B2058">
            <v>1</v>
          </cell>
        </row>
        <row r="2059">
          <cell r="A2059" t="str">
            <v>50451051</v>
          </cell>
          <cell r="B2059">
            <v>0</v>
          </cell>
        </row>
        <row r="2060">
          <cell r="A2060" t="str">
            <v>50451060</v>
          </cell>
          <cell r="B2060">
            <v>1</v>
          </cell>
        </row>
        <row r="2061">
          <cell r="A2061" t="str">
            <v>50451061</v>
          </cell>
          <cell r="B2061">
            <v>0</v>
          </cell>
        </row>
        <row r="2062">
          <cell r="A2062" t="str">
            <v>50452050</v>
          </cell>
          <cell r="B2062">
            <v>1</v>
          </cell>
        </row>
        <row r="2063">
          <cell r="A2063" t="str">
            <v>50452051</v>
          </cell>
          <cell r="B2063">
            <v>0</v>
          </cell>
        </row>
        <row r="2064">
          <cell r="A2064" t="str">
            <v>50452060</v>
          </cell>
          <cell r="B2064">
            <v>1</v>
          </cell>
        </row>
        <row r="2065">
          <cell r="A2065" t="str">
            <v>50452061</v>
          </cell>
          <cell r="B2065">
            <v>0</v>
          </cell>
        </row>
        <row r="2066">
          <cell r="A2066" t="str">
            <v>50453050</v>
          </cell>
          <cell r="B2066">
            <v>1</v>
          </cell>
        </row>
        <row r="2067">
          <cell r="A2067" t="str">
            <v>50453051</v>
          </cell>
          <cell r="B2067">
            <v>1</v>
          </cell>
        </row>
        <row r="2068">
          <cell r="A2068" t="str">
            <v>50453060</v>
          </cell>
          <cell r="B2068">
            <v>1</v>
          </cell>
        </row>
        <row r="2069">
          <cell r="A2069" t="str">
            <v>50453061</v>
          </cell>
          <cell r="B2069">
            <v>0</v>
          </cell>
        </row>
        <row r="2070">
          <cell r="A2070" t="str">
            <v>50450040</v>
          </cell>
          <cell r="B2070">
            <v>1</v>
          </cell>
        </row>
        <row r="2071">
          <cell r="A2071" t="str">
            <v>50450041</v>
          </cell>
          <cell r="B2071">
            <v>1</v>
          </cell>
        </row>
        <row r="2072">
          <cell r="A2072" t="str">
            <v>50450070</v>
          </cell>
          <cell r="B2072">
            <v>1</v>
          </cell>
        </row>
        <row r="2073">
          <cell r="A2073" t="str">
            <v>50450071</v>
          </cell>
          <cell r="B2073">
            <v>1</v>
          </cell>
        </row>
        <row r="2074">
          <cell r="A2074" t="str">
            <v>50500010</v>
          </cell>
          <cell r="B2074">
            <v>1</v>
          </cell>
        </row>
        <row r="2075">
          <cell r="A2075" t="str">
            <v>50500020</v>
          </cell>
          <cell r="B2075">
            <v>1</v>
          </cell>
        </row>
        <row r="2076">
          <cell r="A2076" t="str">
            <v>50500030</v>
          </cell>
          <cell r="B2076">
            <v>1</v>
          </cell>
        </row>
        <row r="2077">
          <cell r="A2077" t="str">
            <v>50500080</v>
          </cell>
          <cell r="B2077">
            <v>1</v>
          </cell>
        </row>
        <row r="2078">
          <cell r="A2078" t="str">
            <v>50500090</v>
          </cell>
          <cell r="B2078">
            <v>1</v>
          </cell>
        </row>
        <row r="2079">
          <cell r="A2079" t="str">
            <v>50500100</v>
          </cell>
          <cell r="B2079">
            <v>1</v>
          </cell>
        </row>
        <row r="2080">
          <cell r="A2080" t="str">
            <v>50501050</v>
          </cell>
          <cell r="B2080">
            <v>1</v>
          </cell>
        </row>
        <row r="2081">
          <cell r="A2081" t="str">
            <v>50501051</v>
          </cell>
          <cell r="B2081">
            <v>1</v>
          </cell>
        </row>
        <row r="2082">
          <cell r="A2082" t="str">
            <v>50501060</v>
          </cell>
          <cell r="B2082">
            <v>1</v>
          </cell>
        </row>
        <row r="2083">
          <cell r="A2083" t="str">
            <v>50501061</v>
          </cell>
          <cell r="B2083">
            <v>1</v>
          </cell>
        </row>
        <row r="2084">
          <cell r="A2084" t="str">
            <v>50502050</v>
          </cell>
          <cell r="B2084">
            <v>1</v>
          </cell>
        </row>
        <row r="2085">
          <cell r="A2085" t="str">
            <v>50502051</v>
          </cell>
          <cell r="B2085">
            <v>1</v>
          </cell>
        </row>
        <row r="2086">
          <cell r="A2086" t="str">
            <v>50502060</v>
          </cell>
          <cell r="B2086">
            <v>1</v>
          </cell>
        </row>
        <row r="2087">
          <cell r="A2087" t="str">
            <v>50502061</v>
          </cell>
          <cell r="B2087">
            <v>1</v>
          </cell>
        </row>
        <row r="2088">
          <cell r="A2088" t="str">
            <v>50503050</v>
          </cell>
          <cell r="B2088">
            <v>1</v>
          </cell>
        </row>
        <row r="2089">
          <cell r="A2089" t="str">
            <v>50503051</v>
          </cell>
          <cell r="B2089">
            <v>1</v>
          </cell>
        </row>
        <row r="2090">
          <cell r="A2090" t="str">
            <v>50503060</v>
          </cell>
          <cell r="B2090">
            <v>1</v>
          </cell>
        </row>
        <row r="2091">
          <cell r="A2091" t="str">
            <v>50503061</v>
          </cell>
          <cell r="B2091">
            <v>1</v>
          </cell>
        </row>
        <row r="2092">
          <cell r="A2092" t="str">
            <v>50500040</v>
          </cell>
          <cell r="B2092">
            <v>1</v>
          </cell>
        </row>
        <row r="2093">
          <cell r="A2093" t="str">
            <v>50500041</v>
          </cell>
          <cell r="B2093">
            <v>0</v>
          </cell>
        </row>
        <row r="2094">
          <cell r="A2094" t="str">
            <v>50500070</v>
          </cell>
          <cell r="B2094">
            <v>1</v>
          </cell>
        </row>
        <row r="2095">
          <cell r="A2095" t="str">
            <v>50500071</v>
          </cell>
          <cell r="B2095">
            <v>0</v>
          </cell>
        </row>
        <row r="2096">
          <cell r="A2096" t="str">
            <v>50550010</v>
          </cell>
          <cell r="B2096">
            <v>1</v>
          </cell>
        </row>
        <row r="2097">
          <cell r="A2097" t="str">
            <v>50550020</v>
          </cell>
          <cell r="B2097">
            <v>1</v>
          </cell>
        </row>
        <row r="2098">
          <cell r="A2098" t="str">
            <v>50550030</v>
          </cell>
          <cell r="B2098">
            <v>1</v>
          </cell>
        </row>
        <row r="2099">
          <cell r="A2099" t="str">
            <v>50550080</v>
          </cell>
          <cell r="B2099">
            <v>1</v>
          </cell>
        </row>
        <row r="2100">
          <cell r="A2100">
            <v>50550090</v>
          </cell>
          <cell r="B2100">
            <v>0</v>
          </cell>
        </row>
        <row r="2101">
          <cell r="A2101" t="str">
            <v>50550100</v>
          </cell>
          <cell r="B2101">
            <v>1</v>
          </cell>
        </row>
        <row r="2102">
          <cell r="A2102" t="str">
            <v>50551050</v>
          </cell>
          <cell r="B2102">
            <v>1</v>
          </cell>
        </row>
        <row r="2103">
          <cell r="A2103" t="str">
            <v>50551051</v>
          </cell>
          <cell r="B2103">
            <v>0</v>
          </cell>
        </row>
        <row r="2104">
          <cell r="A2104" t="str">
            <v>50551060</v>
          </cell>
          <cell r="B2104">
            <v>1</v>
          </cell>
        </row>
        <row r="2105">
          <cell r="A2105" t="str">
            <v>50551061</v>
          </cell>
          <cell r="B2105">
            <v>1</v>
          </cell>
        </row>
        <row r="2106">
          <cell r="A2106" t="str">
            <v>50552050</v>
          </cell>
          <cell r="B2106">
            <v>1</v>
          </cell>
        </row>
        <row r="2107">
          <cell r="A2107" t="str">
            <v>50552051</v>
          </cell>
          <cell r="B2107">
            <v>0</v>
          </cell>
        </row>
        <row r="2108">
          <cell r="A2108" t="str">
            <v>50552060</v>
          </cell>
          <cell r="B2108">
            <v>1</v>
          </cell>
        </row>
        <row r="2109">
          <cell r="A2109" t="str">
            <v>50552061</v>
          </cell>
          <cell r="B2109">
            <v>1</v>
          </cell>
        </row>
        <row r="2110">
          <cell r="A2110" t="str">
            <v>50553050</v>
          </cell>
          <cell r="B2110">
            <v>1</v>
          </cell>
        </row>
        <row r="2111">
          <cell r="A2111" t="str">
            <v>50553051</v>
          </cell>
          <cell r="B2111">
            <v>0</v>
          </cell>
        </row>
        <row r="2112">
          <cell r="A2112" t="str">
            <v>50553060</v>
          </cell>
          <cell r="B2112">
            <v>1</v>
          </cell>
        </row>
        <row r="2113">
          <cell r="A2113" t="str">
            <v>50553061</v>
          </cell>
          <cell r="B2113">
            <v>1</v>
          </cell>
        </row>
        <row r="2114">
          <cell r="A2114" t="str">
            <v>50550040</v>
          </cell>
          <cell r="B2114">
            <v>1</v>
          </cell>
        </row>
        <row r="2115">
          <cell r="A2115" t="str">
            <v>50550041</v>
          </cell>
          <cell r="B2115">
            <v>0</v>
          </cell>
        </row>
        <row r="2116">
          <cell r="A2116" t="str">
            <v>50550070</v>
          </cell>
          <cell r="B2116">
            <v>1</v>
          </cell>
        </row>
        <row r="2117">
          <cell r="A2117" t="str">
            <v>50550071</v>
          </cell>
          <cell r="B2117">
            <v>0</v>
          </cell>
        </row>
        <row r="2118">
          <cell r="A2118" t="str">
            <v>50600010</v>
          </cell>
          <cell r="B2118">
            <v>1</v>
          </cell>
        </row>
        <row r="2119">
          <cell r="A2119" t="str">
            <v>50600020</v>
          </cell>
          <cell r="B2119">
            <v>1</v>
          </cell>
        </row>
        <row r="2120">
          <cell r="A2120" t="str">
            <v>50600030</v>
          </cell>
          <cell r="B2120">
            <v>1</v>
          </cell>
        </row>
        <row r="2121">
          <cell r="A2121" t="str">
            <v>50600080</v>
          </cell>
          <cell r="B2121">
            <v>1</v>
          </cell>
        </row>
        <row r="2122">
          <cell r="A2122" t="str">
            <v>50600090</v>
          </cell>
          <cell r="B2122">
            <v>1</v>
          </cell>
        </row>
        <row r="2123">
          <cell r="A2123" t="str">
            <v>50600100</v>
          </cell>
          <cell r="B2123">
            <v>1</v>
          </cell>
        </row>
        <row r="2124">
          <cell r="A2124" t="str">
            <v>50601050</v>
          </cell>
          <cell r="B2124">
            <v>1</v>
          </cell>
        </row>
        <row r="2125">
          <cell r="A2125" t="str">
            <v>50601051</v>
          </cell>
          <cell r="B2125">
            <v>1</v>
          </cell>
        </row>
        <row r="2126">
          <cell r="A2126" t="str">
            <v>50601060</v>
          </cell>
          <cell r="B2126">
            <v>1</v>
          </cell>
        </row>
        <row r="2127">
          <cell r="A2127" t="str">
            <v>50601061</v>
          </cell>
          <cell r="B2127">
            <v>0</v>
          </cell>
        </row>
        <row r="2128">
          <cell r="A2128" t="str">
            <v>50602050</v>
          </cell>
          <cell r="B2128">
            <v>1</v>
          </cell>
        </row>
        <row r="2129">
          <cell r="A2129" t="str">
            <v>50602051</v>
          </cell>
          <cell r="B2129">
            <v>0</v>
          </cell>
        </row>
        <row r="2130">
          <cell r="A2130" t="str">
            <v>50602060</v>
          </cell>
          <cell r="B2130">
            <v>1</v>
          </cell>
        </row>
        <row r="2131">
          <cell r="A2131" t="str">
            <v>50602061</v>
          </cell>
          <cell r="B2131">
            <v>0</v>
          </cell>
        </row>
        <row r="2132">
          <cell r="A2132" t="str">
            <v>50603050</v>
          </cell>
          <cell r="B2132">
            <v>1</v>
          </cell>
        </row>
        <row r="2133">
          <cell r="A2133" t="str">
            <v>50603051</v>
          </cell>
          <cell r="B2133">
            <v>0</v>
          </cell>
        </row>
        <row r="2134">
          <cell r="A2134" t="str">
            <v>50603060</v>
          </cell>
          <cell r="B2134">
            <v>1</v>
          </cell>
        </row>
        <row r="2135">
          <cell r="A2135" t="str">
            <v>50603061</v>
          </cell>
          <cell r="B2135">
            <v>0</v>
          </cell>
        </row>
        <row r="2136">
          <cell r="A2136" t="str">
            <v>50600040</v>
          </cell>
          <cell r="B2136">
            <v>1</v>
          </cell>
        </row>
        <row r="2137">
          <cell r="A2137" t="str">
            <v>50600041</v>
          </cell>
          <cell r="B2137">
            <v>0</v>
          </cell>
        </row>
        <row r="2138">
          <cell r="A2138" t="str">
            <v>50600070</v>
          </cell>
          <cell r="B2138">
            <v>1</v>
          </cell>
        </row>
        <row r="2139">
          <cell r="A2139" t="str">
            <v>50600071</v>
          </cell>
          <cell r="B2139">
            <v>1</v>
          </cell>
        </row>
        <row r="2140">
          <cell r="A2140" t="str">
            <v>50650010</v>
          </cell>
          <cell r="B2140">
            <v>1</v>
          </cell>
        </row>
        <row r="2141">
          <cell r="A2141" t="str">
            <v>50650020</v>
          </cell>
          <cell r="B2141">
            <v>1</v>
          </cell>
        </row>
        <row r="2142">
          <cell r="A2142" t="str">
            <v>50650030</v>
          </cell>
          <cell r="B2142">
            <v>1</v>
          </cell>
        </row>
        <row r="2143">
          <cell r="A2143" t="str">
            <v>50650080</v>
          </cell>
          <cell r="B2143">
            <v>1</v>
          </cell>
        </row>
        <row r="2144">
          <cell r="A2144" t="str">
            <v>50650090</v>
          </cell>
          <cell r="B2144">
            <v>1</v>
          </cell>
        </row>
        <row r="2145">
          <cell r="A2145" t="str">
            <v>50650100</v>
          </cell>
          <cell r="B2145">
            <v>1</v>
          </cell>
        </row>
        <row r="2146">
          <cell r="A2146" t="str">
            <v>50651050</v>
          </cell>
          <cell r="B2146">
            <v>1</v>
          </cell>
        </row>
        <row r="2147">
          <cell r="A2147" t="str">
            <v>50651051</v>
          </cell>
          <cell r="B2147">
            <v>0</v>
          </cell>
        </row>
        <row r="2148">
          <cell r="A2148" t="str">
            <v>50651060</v>
          </cell>
          <cell r="B2148">
            <v>1</v>
          </cell>
        </row>
        <row r="2149">
          <cell r="A2149" t="str">
            <v>50651061</v>
          </cell>
          <cell r="B2149">
            <v>0</v>
          </cell>
        </row>
        <row r="2150">
          <cell r="A2150" t="str">
            <v>50652050</v>
          </cell>
          <cell r="B2150">
            <v>1</v>
          </cell>
        </row>
        <row r="2151">
          <cell r="A2151" t="str">
            <v>50652051</v>
          </cell>
          <cell r="B2151">
            <v>0</v>
          </cell>
        </row>
        <row r="2152">
          <cell r="A2152" t="str">
            <v>50652060</v>
          </cell>
          <cell r="B2152">
            <v>1</v>
          </cell>
        </row>
        <row r="2153">
          <cell r="A2153" t="str">
            <v>50652061</v>
          </cell>
          <cell r="B2153">
            <v>0</v>
          </cell>
        </row>
        <row r="2154">
          <cell r="A2154" t="str">
            <v>50653050</v>
          </cell>
          <cell r="B2154">
            <v>1</v>
          </cell>
        </row>
        <row r="2155">
          <cell r="A2155" t="str">
            <v>50653051</v>
          </cell>
          <cell r="B2155">
            <v>0</v>
          </cell>
        </row>
        <row r="2156">
          <cell r="A2156" t="str">
            <v>50653060</v>
          </cell>
          <cell r="B2156">
            <v>1</v>
          </cell>
        </row>
        <row r="2157">
          <cell r="A2157" t="str">
            <v>50653061</v>
          </cell>
          <cell r="B2157">
            <v>0</v>
          </cell>
        </row>
        <row r="2158">
          <cell r="A2158" t="str">
            <v>50650040</v>
          </cell>
          <cell r="B2158">
            <v>1</v>
          </cell>
        </row>
        <row r="2159">
          <cell r="A2159" t="str">
            <v>50650041</v>
          </cell>
          <cell r="B2159">
            <v>0</v>
          </cell>
        </row>
        <row r="2160">
          <cell r="A2160" t="str">
            <v>50650070</v>
          </cell>
          <cell r="B2160">
            <v>1</v>
          </cell>
        </row>
        <row r="2161">
          <cell r="A2161" t="str">
            <v>50650071</v>
          </cell>
          <cell r="B2161">
            <v>0</v>
          </cell>
        </row>
        <row r="2162">
          <cell r="A2162" t="str">
            <v>50700010</v>
          </cell>
          <cell r="B2162">
            <v>1</v>
          </cell>
        </row>
        <row r="2163">
          <cell r="A2163" t="str">
            <v>50700020</v>
          </cell>
          <cell r="B2163">
            <v>1</v>
          </cell>
        </row>
        <row r="2164">
          <cell r="A2164" t="str">
            <v>50700030</v>
          </cell>
          <cell r="B2164">
            <v>1</v>
          </cell>
        </row>
        <row r="2165">
          <cell r="A2165" t="str">
            <v>50700080</v>
          </cell>
          <cell r="B2165">
            <v>1</v>
          </cell>
        </row>
        <row r="2166">
          <cell r="A2166" t="str">
            <v>50700090</v>
          </cell>
          <cell r="B2166">
            <v>1</v>
          </cell>
        </row>
        <row r="2167">
          <cell r="A2167" t="str">
            <v>50700100</v>
          </cell>
          <cell r="B2167">
            <v>1</v>
          </cell>
        </row>
        <row r="2168">
          <cell r="A2168" t="str">
            <v>50701050</v>
          </cell>
          <cell r="B2168">
            <v>1</v>
          </cell>
        </row>
        <row r="2169">
          <cell r="A2169" t="str">
            <v>50701051</v>
          </cell>
          <cell r="B2169">
            <v>0</v>
          </cell>
        </row>
        <row r="2170">
          <cell r="A2170" t="str">
            <v>50701060</v>
          </cell>
          <cell r="B2170">
            <v>1</v>
          </cell>
        </row>
        <row r="2171">
          <cell r="A2171" t="str">
            <v>50701061</v>
          </cell>
          <cell r="B2171">
            <v>0</v>
          </cell>
        </row>
        <row r="2172">
          <cell r="A2172" t="str">
            <v>50702050</v>
          </cell>
          <cell r="B2172">
            <v>1</v>
          </cell>
        </row>
        <row r="2173">
          <cell r="A2173" t="str">
            <v>50702051</v>
          </cell>
          <cell r="B2173">
            <v>0</v>
          </cell>
        </row>
        <row r="2174">
          <cell r="A2174" t="str">
            <v>50702060</v>
          </cell>
          <cell r="B2174">
            <v>1</v>
          </cell>
        </row>
        <row r="2175">
          <cell r="A2175" t="str">
            <v>50702061</v>
          </cell>
          <cell r="B2175">
            <v>0</v>
          </cell>
        </row>
        <row r="2176">
          <cell r="A2176" t="str">
            <v>50703050</v>
          </cell>
          <cell r="B2176">
            <v>1</v>
          </cell>
        </row>
        <row r="2177">
          <cell r="A2177" t="str">
            <v>50703051</v>
          </cell>
          <cell r="B2177">
            <v>0</v>
          </cell>
        </row>
        <row r="2178">
          <cell r="A2178" t="str">
            <v>50703060</v>
          </cell>
          <cell r="B2178">
            <v>1</v>
          </cell>
        </row>
        <row r="2179">
          <cell r="A2179" t="str">
            <v>50703061</v>
          </cell>
          <cell r="B2179">
            <v>0</v>
          </cell>
        </row>
        <row r="2180">
          <cell r="A2180" t="str">
            <v>50700040</v>
          </cell>
          <cell r="B2180">
            <v>1</v>
          </cell>
        </row>
        <row r="2181">
          <cell r="A2181" t="str">
            <v>50700041</v>
          </cell>
          <cell r="B2181">
            <v>0</v>
          </cell>
        </row>
        <row r="2182">
          <cell r="A2182" t="str">
            <v>50700070</v>
          </cell>
          <cell r="B2182">
            <v>1</v>
          </cell>
        </row>
        <row r="2183">
          <cell r="A2183" t="str">
            <v>50700071</v>
          </cell>
          <cell r="B2183">
            <v>0</v>
          </cell>
        </row>
        <row r="2184">
          <cell r="A2184">
            <v>50750010</v>
          </cell>
          <cell r="B2184">
            <v>1</v>
          </cell>
        </row>
        <row r="2185">
          <cell r="A2185">
            <v>50750020</v>
          </cell>
          <cell r="B2185">
            <v>1</v>
          </cell>
        </row>
        <row r="2186">
          <cell r="A2186">
            <v>50750030</v>
          </cell>
          <cell r="B2186">
            <v>1</v>
          </cell>
        </row>
        <row r="2187">
          <cell r="A2187">
            <v>50750080</v>
          </cell>
          <cell r="B2187">
            <v>1</v>
          </cell>
        </row>
        <row r="2188">
          <cell r="A2188">
            <v>50750090</v>
          </cell>
          <cell r="B2188">
            <v>1</v>
          </cell>
        </row>
        <row r="2189">
          <cell r="A2189">
            <v>50750100</v>
          </cell>
          <cell r="B2189">
            <v>1</v>
          </cell>
        </row>
        <row r="2190">
          <cell r="A2190">
            <v>50751050</v>
          </cell>
          <cell r="B2190">
            <v>1</v>
          </cell>
        </row>
        <row r="2191">
          <cell r="A2191">
            <v>50751051</v>
          </cell>
          <cell r="B2191">
            <v>1</v>
          </cell>
        </row>
        <row r="2192">
          <cell r="A2192">
            <v>50751060</v>
          </cell>
          <cell r="B2192">
            <v>1</v>
          </cell>
        </row>
        <row r="2193">
          <cell r="A2193">
            <v>50751061</v>
          </cell>
          <cell r="B2193">
            <v>1</v>
          </cell>
        </row>
        <row r="2194">
          <cell r="A2194">
            <v>50752050</v>
          </cell>
          <cell r="B2194">
            <v>1</v>
          </cell>
        </row>
        <row r="2195">
          <cell r="A2195">
            <v>50752051</v>
          </cell>
          <cell r="B2195">
            <v>1</v>
          </cell>
        </row>
        <row r="2196">
          <cell r="A2196">
            <v>50752060</v>
          </cell>
          <cell r="B2196">
            <v>1</v>
          </cell>
        </row>
        <row r="2197">
          <cell r="A2197">
            <v>50752061</v>
          </cell>
          <cell r="B2197">
            <v>1</v>
          </cell>
        </row>
        <row r="2198">
          <cell r="A2198">
            <v>50753050</v>
          </cell>
          <cell r="B2198">
            <v>1</v>
          </cell>
        </row>
        <row r="2199">
          <cell r="A2199">
            <v>50753051</v>
          </cell>
          <cell r="B2199">
            <v>1</v>
          </cell>
        </row>
        <row r="2200">
          <cell r="A2200">
            <v>50753060</v>
          </cell>
          <cell r="B2200">
            <v>1</v>
          </cell>
        </row>
        <row r="2201">
          <cell r="A2201">
            <v>50753061</v>
          </cell>
          <cell r="B2201">
            <v>1</v>
          </cell>
        </row>
        <row r="2202">
          <cell r="A2202">
            <v>50750040</v>
          </cell>
          <cell r="B2202">
            <v>1</v>
          </cell>
        </row>
        <row r="2203">
          <cell r="A2203">
            <v>50750041</v>
          </cell>
          <cell r="B2203">
            <v>1</v>
          </cell>
        </row>
        <row r="2204">
          <cell r="A2204">
            <v>50750070</v>
          </cell>
          <cell r="B2204">
            <v>1</v>
          </cell>
        </row>
        <row r="2205">
          <cell r="A2205">
            <v>50750071</v>
          </cell>
          <cell r="B2205">
            <v>1</v>
          </cell>
        </row>
        <row r="2206">
          <cell r="A2206">
            <v>50800010</v>
          </cell>
          <cell r="B2206">
            <v>1</v>
          </cell>
        </row>
        <row r="2207">
          <cell r="A2207">
            <v>50800020</v>
          </cell>
          <cell r="B2207">
            <v>1</v>
          </cell>
        </row>
        <row r="2208">
          <cell r="A2208">
            <v>50800030</v>
          </cell>
          <cell r="B2208">
            <v>1</v>
          </cell>
        </row>
        <row r="2209">
          <cell r="A2209">
            <v>50800080</v>
          </cell>
          <cell r="B2209">
            <v>1</v>
          </cell>
        </row>
        <row r="2210">
          <cell r="A2210">
            <v>50800090</v>
          </cell>
          <cell r="B2210">
            <v>1</v>
          </cell>
        </row>
        <row r="2211">
          <cell r="A2211">
            <v>50800100</v>
          </cell>
          <cell r="B2211">
            <v>1</v>
          </cell>
        </row>
        <row r="2212">
          <cell r="A2212">
            <v>50801050</v>
          </cell>
          <cell r="B2212">
            <v>1</v>
          </cell>
        </row>
        <row r="2213">
          <cell r="A2213">
            <v>50801051</v>
          </cell>
          <cell r="B2213">
            <v>1</v>
          </cell>
        </row>
        <row r="2214">
          <cell r="A2214">
            <v>50801060</v>
          </cell>
          <cell r="B2214">
            <v>1</v>
          </cell>
        </row>
        <row r="2215">
          <cell r="A2215">
            <v>50801061</v>
          </cell>
          <cell r="B2215">
            <v>1</v>
          </cell>
        </row>
        <row r="2216">
          <cell r="A2216">
            <v>50802050</v>
          </cell>
          <cell r="B2216">
            <v>1</v>
          </cell>
        </row>
        <row r="2217">
          <cell r="A2217">
            <v>50802051</v>
          </cell>
          <cell r="B2217">
            <v>1</v>
          </cell>
        </row>
        <row r="2218">
          <cell r="A2218">
            <v>50802060</v>
          </cell>
          <cell r="B2218">
            <v>1</v>
          </cell>
        </row>
        <row r="2219">
          <cell r="A2219">
            <v>50802061</v>
          </cell>
          <cell r="B2219">
            <v>1</v>
          </cell>
        </row>
        <row r="2220">
          <cell r="A2220">
            <v>50803050</v>
          </cell>
          <cell r="B2220">
            <v>1</v>
          </cell>
        </row>
        <row r="2221">
          <cell r="A2221">
            <v>50803051</v>
          </cell>
          <cell r="B2221">
            <v>1</v>
          </cell>
        </row>
        <row r="2222">
          <cell r="A2222">
            <v>50803060</v>
          </cell>
          <cell r="B2222">
            <v>1</v>
          </cell>
        </row>
        <row r="2223">
          <cell r="A2223">
            <v>50803061</v>
          </cell>
          <cell r="B2223">
            <v>1</v>
          </cell>
        </row>
        <row r="2224">
          <cell r="A2224">
            <v>50800040</v>
          </cell>
          <cell r="B2224">
            <v>1</v>
          </cell>
        </row>
        <row r="2225">
          <cell r="A2225">
            <v>50800041</v>
          </cell>
          <cell r="B2225">
            <v>1</v>
          </cell>
        </row>
        <row r="2226">
          <cell r="A2226">
            <v>50800070</v>
          </cell>
          <cell r="B2226">
            <v>1</v>
          </cell>
        </row>
        <row r="2227">
          <cell r="A2227">
            <v>50800071</v>
          </cell>
          <cell r="B2227">
            <v>1</v>
          </cell>
        </row>
        <row r="2228">
          <cell r="A2228">
            <v>50850010</v>
          </cell>
          <cell r="B2228">
            <v>1</v>
          </cell>
        </row>
        <row r="2229">
          <cell r="A2229">
            <v>50850020</v>
          </cell>
          <cell r="B2229">
            <v>1</v>
          </cell>
        </row>
        <row r="2230">
          <cell r="A2230">
            <v>50850030</v>
          </cell>
          <cell r="B2230">
            <v>1</v>
          </cell>
        </row>
        <row r="2231">
          <cell r="A2231">
            <v>50850080</v>
          </cell>
          <cell r="B2231">
            <v>1</v>
          </cell>
        </row>
        <row r="2232">
          <cell r="A2232">
            <v>50850090</v>
          </cell>
          <cell r="B2232">
            <v>1</v>
          </cell>
        </row>
        <row r="2233">
          <cell r="A2233">
            <v>50850100</v>
          </cell>
          <cell r="B2233">
            <v>1</v>
          </cell>
        </row>
        <row r="2234">
          <cell r="A2234">
            <v>50851050</v>
          </cell>
          <cell r="B2234">
            <v>1</v>
          </cell>
        </row>
        <row r="2235">
          <cell r="A2235">
            <v>50851051</v>
          </cell>
          <cell r="B2235">
            <v>1</v>
          </cell>
        </row>
        <row r="2236">
          <cell r="A2236">
            <v>50851060</v>
          </cell>
          <cell r="B2236">
            <v>1</v>
          </cell>
        </row>
        <row r="2237">
          <cell r="A2237">
            <v>50851061</v>
          </cell>
          <cell r="B2237">
            <v>1</v>
          </cell>
        </row>
        <row r="2238">
          <cell r="A2238">
            <v>50852050</v>
          </cell>
          <cell r="B2238">
            <v>1</v>
          </cell>
        </row>
        <row r="2239">
          <cell r="A2239">
            <v>50852051</v>
          </cell>
          <cell r="B2239">
            <v>1</v>
          </cell>
        </row>
        <row r="2240">
          <cell r="A2240">
            <v>50852060</v>
          </cell>
          <cell r="B2240">
            <v>1</v>
          </cell>
        </row>
        <row r="2241">
          <cell r="A2241">
            <v>50852061</v>
          </cell>
          <cell r="B2241">
            <v>1</v>
          </cell>
        </row>
        <row r="2242">
          <cell r="A2242">
            <v>50853050</v>
          </cell>
          <cell r="B2242">
            <v>1</v>
          </cell>
        </row>
        <row r="2243">
          <cell r="A2243">
            <v>50853051</v>
          </cell>
          <cell r="B2243">
            <v>1</v>
          </cell>
        </row>
        <row r="2244">
          <cell r="A2244">
            <v>50853060</v>
          </cell>
          <cell r="B2244">
            <v>1</v>
          </cell>
        </row>
        <row r="2245">
          <cell r="A2245">
            <v>50853061</v>
          </cell>
          <cell r="B2245">
            <v>1</v>
          </cell>
        </row>
        <row r="2246">
          <cell r="A2246">
            <v>50850040</v>
          </cell>
          <cell r="B2246">
            <v>1</v>
          </cell>
        </row>
        <row r="2247">
          <cell r="A2247">
            <v>50850041</v>
          </cell>
          <cell r="B2247">
            <v>1</v>
          </cell>
        </row>
        <row r="2248">
          <cell r="A2248">
            <v>50850070</v>
          </cell>
          <cell r="B2248">
            <v>1</v>
          </cell>
        </row>
        <row r="2249">
          <cell r="A2249">
            <v>50850071</v>
          </cell>
          <cell r="B2249">
            <v>1</v>
          </cell>
        </row>
        <row r="2250">
          <cell r="A2250">
            <v>50900010</v>
          </cell>
          <cell r="B2250">
            <v>1</v>
          </cell>
        </row>
        <row r="2251">
          <cell r="A2251">
            <v>50900020</v>
          </cell>
          <cell r="B2251">
            <v>1</v>
          </cell>
        </row>
        <row r="2252">
          <cell r="A2252">
            <v>50900030</v>
          </cell>
          <cell r="B2252">
            <v>1</v>
          </cell>
        </row>
        <row r="2253">
          <cell r="A2253">
            <v>50900080</v>
          </cell>
          <cell r="B2253">
            <v>1</v>
          </cell>
        </row>
        <row r="2254">
          <cell r="A2254">
            <v>50900090</v>
          </cell>
          <cell r="B2254">
            <v>1</v>
          </cell>
        </row>
        <row r="2255">
          <cell r="A2255">
            <v>50900100</v>
          </cell>
          <cell r="B2255">
            <v>1</v>
          </cell>
        </row>
        <row r="2256">
          <cell r="A2256">
            <v>50901050</v>
          </cell>
          <cell r="B2256">
            <v>1</v>
          </cell>
        </row>
        <row r="2257">
          <cell r="A2257">
            <v>50901051</v>
          </cell>
          <cell r="B2257">
            <v>1</v>
          </cell>
        </row>
        <row r="2258">
          <cell r="A2258">
            <v>50901060</v>
          </cell>
          <cell r="B2258">
            <v>1</v>
          </cell>
        </row>
        <row r="2259">
          <cell r="A2259">
            <v>50901061</v>
          </cell>
          <cell r="B2259">
            <v>1</v>
          </cell>
        </row>
        <row r="2260">
          <cell r="A2260">
            <v>50902050</v>
          </cell>
          <cell r="B2260">
            <v>1</v>
          </cell>
        </row>
        <row r="2261">
          <cell r="A2261">
            <v>50902051</v>
          </cell>
          <cell r="B2261">
            <v>1</v>
          </cell>
        </row>
        <row r="2262">
          <cell r="A2262">
            <v>50902060</v>
          </cell>
          <cell r="B2262">
            <v>1</v>
          </cell>
        </row>
        <row r="2263">
          <cell r="A2263">
            <v>50902061</v>
          </cell>
          <cell r="B2263">
            <v>1</v>
          </cell>
        </row>
        <row r="2264">
          <cell r="A2264">
            <v>50903050</v>
          </cell>
          <cell r="B2264">
            <v>1</v>
          </cell>
        </row>
        <row r="2265">
          <cell r="A2265">
            <v>50903051</v>
          </cell>
          <cell r="B2265">
            <v>1</v>
          </cell>
        </row>
        <row r="2266">
          <cell r="A2266">
            <v>50903060</v>
          </cell>
          <cell r="B2266">
            <v>1</v>
          </cell>
        </row>
        <row r="2267">
          <cell r="A2267">
            <v>50903061</v>
          </cell>
          <cell r="B2267">
            <v>1</v>
          </cell>
        </row>
        <row r="2268">
          <cell r="A2268">
            <v>50900040</v>
          </cell>
          <cell r="B2268">
            <v>1</v>
          </cell>
        </row>
        <row r="2269">
          <cell r="A2269">
            <v>50900041</v>
          </cell>
          <cell r="B2269">
            <v>1</v>
          </cell>
        </row>
        <row r="2270">
          <cell r="A2270">
            <v>50900070</v>
          </cell>
          <cell r="B2270">
            <v>1</v>
          </cell>
        </row>
        <row r="2271">
          <cell r="A2271">
            <v>50900071</v>
          </cell>
          <cell r="B2271">
            <v>1</v>
          </cell>
        </row>
        <row r="2272">
          <cell r="A2272">
            <v>50950010</v>
          </cell>
          <cell r="B2272">
            <v>1</v>
          </cell>
        </row>
        <row r="2273">
          <cell r="A2273">
            <v>50950020</v>
          </cell>
          <cell r="B2273">
            <v>1</v>
          </cell>
        </row>
        <row r="2274">
          <cell r="A2274">
            <v>50950030</v>
          </cell>
          <cell r="B2274">
            <v>1</v>
          </cell>
        </row>
        <row r="2275">
          <cell r="A2275">
            <v>50950080</v>
          </cell>
          <cell r="B2275">
            <v>1</v>
          </cell>
        </row>
        <row r="2276">
          <cell r="A2276">
            <v>50950090</v>
          </cell>
          <cell r="B2276">
            <v>1</v>
          </cell>
        </row>
        <row r="2277">
          <cell r="A2277">
            <v>50950100</v>
          </cell>
          <cell r="B2277">
            <v>1</v>
          </cell>
        </row>
        <row r="2278">
          <cell r="A2278">
            <v>50951050</v>
          </cell>
          <cell r="B2278">
            <v>1</v>
          </cell>
        </row>
        <row r="2279">
          <cell r="A2279">
            <v>50951051</v>
          </cell>
          <cell r="B2279">
            <v>1</v>
          </cell>
        </row>
        <row r="2280">
          <cell r="A2280">
            <v>50951060</v>
          </cell>
          <cell r="B2280">
            <v>1</v>
          </cell>
        </row>
        <row r="2281">
          <cell r="A2281">
            <v>50951061</v>
          </cell>
          <cell r="B2281">
            <v>1</v>
          </cell>
        </row>
        <row r="2282">
          <cell r="A2282">
            <v>50952050</v>
          </cell>
          <cell r="B2282">
            <v>1</v>
          </cell>
        </row>
        <row r="2283">
          <cell r="A2283">
            <v>50952051</v>
          </cell>
          <cell r="B2283">
            <v>1</v>
          </cell>
        </row>
        <row r="2284">
          <cell r="A2284">
            <v>50952060</v>
          </cell>
          <cell r="B2284">
            <v>1</v>
          </cell>
        </row>
        <row r="2285">
          <cell r="A2285">
            <v>50952061</v>
          </cell>
          <cell r="B2285">
            <v>1</v>
          </cell>
        </row>
        <row r="2286">
          <cell r="A2286">
            <v>50953050</v>
          </cell>
          <cell r="B2286">
            <v>1</v>
          </cell>
        </row>
        <row r="2287">
          <cell r="A2287">
            <v>50953051</v>
          </cell>
          <cell r="B2287">
            <v>1</v>
          </cell>
        </row>
        <row r="2288">
          <cell r="A2288">
            <v>50953060</v>
          </cell>
          <cell r="B2288">
            <v>1</v>
          </cell>
        </row>
        <row r="2289">
          <cell r="A2289">
            <v>50953061</v>
          </cell>
          <cell r="B2289">
            <v>1</v>
          </cell>
        </row>
        <row r="2290">
          <cell r="A2290">
            <v>50950040</v>
          </cell>
          <cell r="B2290">
            <v>1</v>
          </cell>
        </row>
        <row r="2291">
          <cell r="A2291">
            <v>50950041</v>
          </cell>
          <cell r="B2291">
            <v>1</v>
          </cell>
        </row>
        <row r="2292">
          <cell r="A2292">
            <v>50950070</v>
          </cell>
          <cell r="B2292">
            <v>1</v>
          </cell>
        </row>
        <row r="2293">
          <cell r="A2293">
            <v>50950071</v>
          </cell>
          <cell r="B2293">
            <v>1</v>
          </cell>
        </row>
        <row r="2294">
          <cell r="A2294">
            <v>51000010</v>
          </cell>
          <cell r="B2294">
            <v>1</v>
          </cell>
        </row>
        <row r="2295">
          <cell r="A2295">
            <v>51000020</v>
          </cell>
          <cell r="B2295">
            <v>1</v>
          </cell>
        </row>
        <row r="2296">
          <cell r="A2296">
            <v>51000030</v>
          </cell>
          <cell r="B2296">
            <v>1</v>
          </cell>
        </row>
        <row r="2297">
          <cell r="A2297">
            <v>51000080</v>
          </cell>
          <cell r="B2297">
            <v>1</v>
          </cell>
        </row>
        <row r="2298">
          <cell r="A2298">
            <v>51000090</v>
          </cell>
          <cell r="B2298">
            <v>1</v>
          </cell>
        </row>
        <row r="2299">
          <cell r="A2299">
            <v>51000100</v>
          </cell>
          <cell r="B2299">
            <v>1</v>
          </cell>
        </row>
        <row r="2300">
          <cell r="A2300">
            <v>51001050</v>
          </cell>
          <cell r="B2300">
            <v>1</v>
          </cell>
        </row>
        <row r="2301">
          <cell r="A2301">
            <v>51001051</v>
          </cell>
          <cell r="B2301">
            <v>0</v>
          </cell>
        </row>
        <row r="2302">
          <cell r="A2302">
            <v>51001060</v>
          </cell>
          <cell r="B2302">
            <v>1</v>
          </cell>
        </row>
        <row r="2303">
          <cell r="A2303">
            <v>51001061</v>
          </cell>
          <cell r="B2303">
            <v>0</v>
          </cell>
        </row>
        <row r="2304">
          <cell r="A2304">
            <v>51002050</v>
          </cell>
          <cell r="B2304">
            <v>1</v>
          </cell>
        </row>
        <row r="2305">
          <cell r="A2305">
            <v>51002051</v>
          </cell>
          <cell r="B2305">
            <v>0</v>
          </cell>
        </row>
        <row r="2306">
          <cell r="A2306">
            <v>51002060</v>
          </cell>
          <cell r="B2306">
            <v>1</v>
          </cell>
        </row>
        <row r="2307">
          <cell r="A2307">
            <v>51002061</v>
          </cell>
          <cell r="B2307">
            <v>0</v>
          </cell>
        </row>
        <row r="2308">
          <cell r="A2308">
            <v>51003050</v>
          </cell>
          <cell r="B2308">
            <v>1</v>
          </cell>
        </row>
        <row r="2309">
          <cell r="A2309">
            <v>51003051</v>
          </cell>
          <cell r="B2309">
            <v>0</v>
          </cell>
        </row>
        <row r="2310">
          <cell r="A2310">
            <v>51003060</v>
          </cell>
          <cell r="B2310">
            <v>1</v>
          </cell>
        </row>
        <row r="2311">
          <cell r="A2311">
            <v>51003061</v>
          </cell>
          <cell r="B2311">
            <v>0</v>
          </cell>
        </row>
        <row r="2312">
          <cell r="A2312">
            <v>51000040</v>
          </cell>
          <cell r="B2312">
            <v>1</v>
          </cell>
        </row>
        <row r="2313">
          <cell r="A2313">
            <v>51000041</v>
          </cell>
          <cell r="B2313">
            <v>1</v>
          </cell>
        </row>
        <row r="2314">
          <cell r="A2314">
            <v>51000070</v>
          </cell>
          <cell r="B2314">
            <v>1</v>
          </cell>
        </row>
        <row r="2315">
          <cell r="A2315">
            <v>51000071</v>
          </cell>
          <cell r="B2315">
            <v>1</v>
          </cell>
        </row>
        <row r="2316">
          <cell r="A2316">
            <v>50750015</v>
          </cell>
          <cell r="B2316">
            <v>1</v>
          </cell>
        </row>
        <row r="2317">
          <cell r="A2317">
            <v>50750025</v>
          </cell>
          <cell r="B2317">
            <v>1</v>
          </cell>
        </row>
        <row r="2318">
          <cell r="A2318">
            <v>50750035</v>
          </cell>
          <cell r="B2318">
            <v>1</v>
          </cell>
        </row>
        <row r="2319">
          <cell r="A2319">
            <v>50750085</v>
          </cell>
          <cell r="B2319">
            <v>1</v>
          </cell>
        </row>
        <row r="2320">
          <cell r="A2320">
            <v>50750095</v>
          </cell>
          <cell r="B2320">
            <v>1</v>
          </cell>
        </row>
        <row r="2321">
          <cell r="A2321">
            <v>50750105</v>
          </cell>
          <cell r="B2321">
            <v>1</v>
          </cell>
        </row>
        <row r="2322">
          <cell r="A2322">
            <v>50751055</v>
          </cell>
          <cell r="B2322">
            <v>1</v>
          </cell>
        </row>
        <row r="2323">
          <cell r="A2323">
            <v>50751056</v>
          </cell>
          <cell r="B2323">
            <v>1</v>
          </cell>
        </row>
        <row r="2324">
          <cell r="A2324">
            <v>50751065</v>
          </cell>
          <cell r="B2324">
            <v>1</v>
          </cell>
        </row>
        <row r="2325">
          <cell r="A2325">
            <v>50751066</v>
          </cell>
          <cell r="B2325">
            <v>1</v>
          </cell>
        </row>
        <row r="2326">
          <cell r="A2326">
            <v>50752055</v>
          </cell>
          <cell r="B2326">
            <v>1</v>
          </cell>
        </row>
        <row r="2327">
          <cell r="A2327">
            <v>50752056</v>
          </cell>
          <cell r="B2327">
            <v>1</v>
          </cell>
        </row>
        <row r="2328">
          <cell r="A2328">
            <v>50752065</v>
          </cell>
          <cell r="B2328">
            <v>1</v>
          </cell>
        </row>
        <row r="2329">
          <cell r="A2329">
            <v>50752066</v>
          </cell>
          <cell r="B2329">
            <v>1</v>
          </cell>
        </row>
        <row r="2330">
          <cell r="A2330">
            <v>50753055</v>
          </cell>
          <cell r="B2330">
            <v>1</v>
          </cell>
        </row>
        <row r="2331">
          <cell r="A2331">
            <v>50753056</v>
          </cell>
          <cell r="B2331">
            <v>1</v>
          </cell>
        </row>
        <row r="2332">
          <cell r="A2332">
            <v>50753065</v>
          </cell>
          <cell r="B2332">
            <v>1</v>
          </cell>
        </row>
        <row r="2333">
          <cell r="A2333">
            <v>50753066</v>
          </cell>
          <cell r="B2333">
            <v>1</v>
          </cell>
        </row>
        <row r="2334">
          <cell r="A2334">
            <v>50750045</v>
          </cell>
          <cell r="B2334">
            <v>1</v>
          </cell>
        </row>
        <row r="2335">
          <cell r="A2335">
            <v>50750046</v>
          </cell>
          <cell r="B2335">
            <v>1</v>
          </cell>
        </row>
        <row r="2336">
          <cell r="A2336">
            <v>50750075</v>
          </cell>
          <cell r="B2336">
            <v>1</v>
          </cell>
        </row>
        <row r="2337">
          <cell r="A2337">
            <v>50750076</v>
          </cell>
          <cell r="B2337">
            <v>1</v>
          </cell>
        </row>
        <row r="2338">
          <cell r="A2338">
            <v>50800015</v>
          </cell>
          <cell r="B2338">
            <v>1</v>
          </cell>
        </row>
        <row r="2339">
          <cell r="A2339">
            <v>50800025</v>
          </cell>
          <cell r="B2339">
            <v>1</v>
          </cell>
        </row>
        <row r="2340">
          <cell r="A2340">
            <v>50800035</v>
          </cell>
          <cell r="B2340">
            <v>1</v>
          </cell>
        </row>
        <row r="2341">
          <cell r="A2341">
            <v>50800085</v>
          </cell>
          <cell r="B2341">
            <v>1</v>
          </cell>
        </row>
        <row r="2342">
          <cell r="A2342">
            <v>50800095</v>
          </cell>
          <cell r="B2342">
            <v>1</v>
          </cell>
        </row>
        <row r="2343">
          <cell r="A2343">
            <v>50800105</v>
          </cell>
          <cell r="B2343">
            <v>1</v>
          </cell>
        </row>
        <row r="2344">
          <cell r="A2344">
            <v>50801055</v>
          </cell>
          <cell r="B2344">
            <v>1</v>
          </cell>
        </row>
        <row r="2345">
          <cell r="A2345">
            <v>50801056</v>
          </cell>
          <cell r="B2345">
            <v>1</v>
          </cell>
        </row>
        <row r="2346">
          <cell r="A2346">
            <v>50801065</v>
          </cell>
          <cell r="B2346">
            <v>1</v>
          </cell>
        </row>
        <row r="2347">
          <cell r="A2347">
            <v>50801066</v>
          </cell>
          <cell r="B2347">
            <v>1</v>
          </cell>
        </row>
        <row r="2348">
          <cell r="A2348">
            <v>50802055</v>
          </cell>
          <cell r="B2348">
            <v>1</v>
          </cell>
        </row>
        <row r="2349">
          <cell r="A2349">
            <v>50802056</v>
          </cell>
          <cell r="B2349">
            <v>1</v>
          </cell>
        </row>
        <row r="2350">
          <cell r="A2350">
            <v>50802065</v>
          </cell>
          <cell r="B2350">
            <v>1</v>
          </cell>
        </row>
        <row r="2351">
          <cell r="A2351">
            <v>50802066</v>
          </cell>
          <cell r="B2351">
            <v>1</v>
          </cell>
        </row>
        <row r="2352">
          <cell r="A2352">
            <v>50803055</v>
          </cell>
          <cell r="B2352">
            <v>1</v>
          </cell>
        </row>
        <row r="2353">
          <cell r="A2353">
            <v>50803056</v>
          </cell>
          <cell r="B2353">
            <v>1</v>
          </cell>
        </row>
        <row r="2354">
          <cell r="A2354">
            <v>50803065</v>
          </cell>
          <cell r="B2354">
            <v>1</v>
          </cell>
        </row>
        <row r="2355">
          <cell r="A2355">
            <v>50803066</v>
          </cell>
          <cell r="B2355">
            <v>1</v>
          </cell>
        </row>
        <row r="2356">
          <cell r="A2356">
            <v>50800045</v>
          </cell>
          <cell r="B2356">
            <v>1</v>
          </cell>
        </row>
        <row r="2357">
          <cell r="A2357">
            <v>50800046</v>
          </cell>
          <cell r="B2357">
            <v>1</v>
          </cell>
        </row>
        <row r="2358">
          <cell r="A2358">
            <v>50800075</v>
          </cell>
          <cell r="B2358">
            <v>1</v>
          </cell>
        </row>
        <row r="2359">
          <cell r="A2359">
            <v>50800076</v>
          </cell>
          <cell r="B2359">
            <v>1</v>
          </cell>
        </row>
        <row r="2360">
          <cell r="A2360">
            <v>50850015</v>
          </cell>
          <cell r="B2360">
            <v>1</v>
          </cell>
        </row>
        <row r="2361">
          <cell r="A2361">
            <v>50850025</v>
          </cell>
          <cell r="B2361">
            <v>1</v>
          </cell>
        </row>
        <row r="2362">
          <cell r="A2362">
            <v>50850035</v>
          </cell>
          <cell r="B2362">
            <v>1</v>
          </cell>
        </row>
        <row r="2363">
          <cell r="A2363">
            <v>50850085</v>
          </cell>
          <cell r="B2363">
            <v>1</v>
          </cell>
        </row>
        <row r="2364">
          <cell r="A2364">
            <v>50850095</v>
          </cell>
          <cell r="B2364">
            <v>1</v>
          </cell>
        </row>
        <row r="2365">
          <cell r="A2365">
            <v>50850105</v>
          </cell>
          <cell r="B2365">
            <v>1</v>
          </cell>
        </row>
        <row r="2366">
          <cell r="A2366">
            <v>50851055</v>
          </cell>
          <cell r="B2366">
            <v>1</v>
          </cell>
        </row>
        <row r="2367">
          <cell r="A2367">
            <v>50851056</v>
          </cell>
          <cell r="B2367">
            <v>1</v>
          </cell>
        </row>
        <row r="2368">
          <cell r="A2368">
            <v>50851065</v>
          </cell>
          <cell r="B2368">
            <v>1</v>
          </cell>
        </row>
        <row r="2369">
          <cell r="A2369">
            <v>50851066</v>
          </cell>
          <cell r="B2369">
            <v>1</v>
          </cell>
        </row>
        <row r="2370">
          <cell r="A2370">
            <v>50852055</v>
          </cell>
          <cell r="B2370">
            <v>1</v>
          </cell>
        </row>
        <row r="2371">
          <cell r="A2371">
            <v>50852056</v>
          </cell>
          <cell r="B2371">
            <v>1</v>
          </cell>
        </row>
        <row r="2372">
          <cell r="A2372">
            <v>50852065</v>
          </cell>
          <cell r="B2372">
            <v>1</v>
          </cell>
        </row>
        <row r="2373">
          <cell r="A2373">
            <v>50852066</v>
          </cell>
          <cell r="B2373">
            <v>1</v>
          </cell>
        </row>
        <row r="2374">
          <cell r="A2374">
            <v>50853055</v>
          </cell>
          <cell r="B2374">
            <v>1</v>
          </cell>
        </row>
        <row r="2375">
          <cell r="A2375">
            <v>50853056</v>
          </cell>
          <cell r="B2375">
            <v>1</v>
          </cell>
        </row>
        <row r="2376">
          <cell r="A2376">
            <v>50853065</v>
          </cell>
          <cell r="B2376">
            <v>1</v>
          </cell>
        </row>
        <row r="2377">
          <cell r="A2377">
            <v>50853066</v>
          </cell>
          <cell r="B2377">
            <v>1</v>
          </cell>
        </row>
        <row r="2378">
          <cell r="A2378">
            <v>50850045</v>
          </cell>
          <cell r="B2378">
            <v>1</v>
          </cell>
        </row>
        <row r="2379">
          <cell r="A2379">
            <v>50850046</v>
          </cell>
          <cell r="B2379">
            <v>1</v>
          </cell>
        </row>
        <row r="2380">
          <cell r="A2380">
            <v>50850075</v>
          </cell>
          <cell r="B2380">
            <v>1</v>
          </cell>
        </row>
        <row r="2381">
          <cell r="A2381">
            <v>50850076</v>
          </cell>
          <cell r="B2381">
            <v>1</v>
          </cell>
        </row>
        <row r="2382">
          <cell r="A2382">
            <v>50900015</v>
          </cell>
          <cell r="B2382">
            <v>1</v>
          </cell>
        </row>
        <row r="2383">
          <cell r="A2383">
            <v>50900025</v>
          </cell>
          <cell r="B2383">
            <v>1</v>
          </cell>
        </row>
        <row r="2384">
          <cell r="A2384">
            <v>50900035</v>
          </cell>
          <cell r="B2384">
            <v>1</v>
          </cell>
        </row>
        <row r="2385">
          <cell r="A2385">
            <v>50900085</v>
          </cell>
          <cell r="B2385">
            <v>1</v>
          </cell>
        </row>
        <row r="2386">
          <cell r="A2386">
            <v>50900095</v>
          </cell>
          <cell r="B2386">
            <v>1</v>
          </cell>
        </row>
        <row r="2387">
          <cell r="A2387">
            <v>50900105</v>
          </cell>
          <cell r="B2387">
            <v>1</v>
          </cell>
        </row>
        <row r="2388">
          <cell r="A2388">
            <v>50901055</v>
          </cell>
          <cell r="B2388">
            <v>1</v>
          </cell>
        </row>
        <row r="2389">
          <cell r="A2389">
            <v>50901056</v>
          </cell>
          <cell r="B2389">
            <v>1</v>
          </cell>
        </row>
        <row r="2390">
          <cell r="A2390">
            <v>50901065</v>
          </cell>
          <cell r="B2390">
            <v>1</v>
          </cell>
        </row>
        <row r="2391">
          <cell r="A2391">
            <v>50901066</v>
          </cell>
          <cell r="B2391">
            <v>1</v>
          </cell>
        </row>
        <row r="2392">
          <cell r="A2392">
            <v>50902055</v>
          </cell>
          <cell r="B2392">
            <v>1</v>
          </cell>
        </row>
        <row r="2393">
          <cell r="A2393">
            <v>50902056</v>
          </cell>
          <cell r="B2393">
            <v>1</v>
          </cell>
        </row>
        <row r="2394">
          <cell r="A2394">
            <v>50902065</v>
          </cell>
          <cell r="B2394">
            <v>1</v>
          </cell>
        </row>
        <row r="2395">
          <cell r="A2395">
            <v>50902066</v>
          </cell>
          <cell r="B2395">
            <v>1</v>
          </cell>
        </row>
        <row r="2396">
          <cell r="A2396">
            <v>50903055</v>
          </cell>
          <cell r="B2396">
            <v>1</v>
          </cell>
        </row>
        <row r="2397">
          <cell r="A2397">
            <v>50903056</v>
          </cell>
          <cell r="B2397">
            <v>1</v>
          </cell>
        </row>
        <row r="2398">
          <cell r="A2398">
            <v>50903065</v>
          </cell>
          <cell r="B2398">
            <v>1</v>
          </cell>
        </row>
        <row r="2399">
          <cell r="A2399">
            <v>50903066</v>
          </cell>
          <cell r="B2399">
            <v>1</v>
          </cell>
        </row>
        <row r="2400">
          <cell r="A2400">
            <v>50900045</v>
          </cell>
          <cell r="B2400">
            <v>1</v>
          </cell>
        </row>
        <row r="2401">
          <cell r="A2401">
            <v>50900046</v>
          </cell>
          <cell r="B2401">
            <v>1</v>
          </cell>
        </row>
        <row r="2402">
          <cell r="A2402">
            <v>50900075</v>
          </cell>
          <cell r="B2402">
            <v>1</v>
          </cell>
        </row>
        <row r="2403">
          <cell r="A2403">
            <v>50900076</v>
          </cell>
          <cell r="B2403">
            <v>1</v>
          </cell>
        </row>
        <row r="2404">
          <cell r="A2404">
            <v>50950015</v>
          </cell>
          <cell r="B2404">
            <v>1</v>
          </cell>
        </row>
        <row r="2405">
          <cell r="A2405">
            <v>50950025</v>
          </cell>
          <cell r="B2405">
            <v>1</v>
          </cell>
        </row>
        <row r="2406">
          <cell r="A2406">
            <v>50950035</v>
          </cell>
          <cell r="B2406">
            <v>1</v>
          </cell>
        </row>
        <row r="2407">
          <cell r="A2407">
            <v>50950085</v>
          </cell>
          <cell r="B2407">
            <v>1</v>
          </cell>
        </row>
        <row r="2408">
          <cell r="A2408">
            <v>50950095</v>
          </cell>
          <cell r="B2408">
            <v>1</v>
          </cell>
        </row>
        <row r="2409">
          <cell r="A2409">
            <v>50950105</v>
          </cell>
          <cell r="B2409">
            <v>1</v>
          </cell>
        </row>
        <row r="2410">
          <cell r="A2410">
            <v>50951055</v>
          </cell>
          <cell r="B2410">
            <v>1</v>
          </cell>
        </row>
        <row r="2411">
          <cell r="A2411">
            <v>50951056</v>
          </cell>
          <cell r="B2411">
            <v>1</v>
          </cell>
        </row>
        <row r="2412">
          <cell r="A2412">
            <v>50951065</v>
          </cell>
          <cell r="B2412">
            <v>1</v>
          </cell>
        </row>
        <row r="2413">
          <cell r="A2413">
            <v>50951066</v>
          </cell>
          <cell r="B2413">
            <v>1</v>
          </cell>
        </row>
        <row r="2414">
          <cell r="A2414">
            <v>50952055</v>
          </cell>
          <cell r="B2414">
            <v>1</v>
          </cell>
        </row>
        <row r="2415">
          <cell r="A2415">
            <v>50952056</v>
          </cell>
          <cell r="B2415">
            <v>1</v>
          </cell>
        </row>
        <row r="2416">
          <cell r="A2416">
            <v>50952065</v>
          </cell>
          <cell r="B2416">
            <v>1</v>
          </cell>
        </row>
        <row r="2417">
          <cell r="A2417">
            <v>50952066</v>
          </cell>
          <cell r="B2417">
            <v>1</v>
          </cell>
        </row>
        <row r="2418">
          <cell r="A2418">
            <v>50953055</v>
          </cell>
          <cell r="B2418">
            <v>1</v>
          </cell>
        </row>
        <row r="2419">
          <cell r="A2419">
            <v>50953056</v>
          </cell>
          <cell r="B2419">
            <v>1</v>
          </cell>
        </row>
        <row r="2420">
          <cell r="A2420">
            <v>50953065</v>
          </cell>
          <cell r="B2420">
            <v>1</v>
          </cell>
        </row>
        <row r="2421">
          <cell r="A2421">
            <v>50953066</v>
          </cell>
          <cell r="B2421">
            <v>1</v>
          </cell>
        </row>
        <row r="2422">
          <cell r="A2422">
            <v>50950045</v>
          </cell>
          <cell r="B2422">
            <v>1</v>
          </cell>
        </row>
        <row r="2423">
          <cell r="A2423">
            <v>50950046</v>
          </cell>
          <cell r="B2423">
            <v>1</v>
          </cell>
        </row>
        <row r="2424">
          <cell r="A2424">
            <v>50950075</v>
          </cell>
          <cell r="B2424">
            <v>1</v>
          </cell>
        </row>
        <row r="2425">
          <cell r="A2425">
            <v>50950076</v>
          </cell>
          <cell r="B2425">
            <v>1</v>
          </cell>
        </row>
        <row r="2426">
          <cell r="A2426">
            <v>51000015</v>
          </cell>
          <cell r="B2426">
            <v>1</v>
          </cell>
        </row>
        <row r="2427">
          <cell r="A2427">
            <v>51000025</v>
          </cell>
          <cell r="B2427">
            <v>1</v>
          </cell>
        </row>
        <row r="2428">
          <cell r="A2428">
            <v>51000035</v>
          </cell>
          <cell r="B2428">
            <v>1</v>
          </cell>
        </row>
        <row r="2429">
          <cell r="A2429">
            <v>51000085</v>
          </cell>
          <cell r="B2429">
            <v>1</v>
          </cell>
        </row>
        <row r="2430">
          <cell r="A2430">
            <v>51000095</v>
          </cell>
          <cell r="B2430">
            <v>1</v>
          </cell>
        </row>
        <row r="2431">
          <cell r="A2431">
            <v>51000105</v>
          </cell>
          <cell r="B2431">
            <v>1</v>
          </cell>
        </row>
        <row r="2432">
          <cell r="A2432">
            <v>51001055</v>
          </cell>
          <cell r="B2432">
            <v>1</v>
          </cell>
        </row>
        <row r="2433">
          <cell r="A2433">
            <v>51001056</v>
          </cell>
          <cell r="B2433">
            <v>0</v>
          </cell>
        </row>
        <row r="2434">
          <cell r="A2434">
            <v>51001065</v>
          </cell>
          <cell r="B2434">
            <v>1</v>
          </cell>
        </row>
        <row r="2435">
          <cell r="A2435">
            <v>51001066</v>
          </cell>
          <cell r="B2435">
            <v>0</v>
          </cell>
        </row>
        <row r="2436">
          <cell r="A2436">
            <v>51002055</v>
          </cell>
          <cell r="B2436">
            <v>1</v>
          </cell>
        </row>
        <row r="2437">
          <cell r="A2437">
            <v>51002056</v>
          </cell>
          <cell r="B2437">
            <v>0</v>
          </cell>
        </row>
        <row r="2438">
          <cell r="A2438">
            <v>51002065</v>
          </cell>
          <cell r="B2438">
            <v>1</v>
          </cell>
        </row>
        <row r="2439">
          <cell r="A2439">
            <v>51002066</v>
          </cell>
          <cell r="B2439">
            <v>0</v>
          </cell>
        </row>
        <row r="2440">
          <cell r="A2440">
            <v>51003055</v>
          </cell>
          <cell r="B2440">
            <v>1</v>
          </cell>
        </row>
        <row r="2441">
          <cell r="A2441">
            <v>51003056</v>
          </cell>
          <cell r="B2441">
            <v>0</v>
          </cell>
        </row>
        <row r="2442">
          <cell r="A2442">
            <v>51003065</v>
          </cell>
          <cell r="B2442">
            <v>1</v>
          </cell>
        </row>
        <row r="2443">
          <cell r="A2443">
            <v>51003066</v>
          </cell>
          <cell r="B2443">
            <v>0</v>
          </cell>
        </row>
        <row r="2444">
          <cell r="A2444">
            <v>51000045</v>
          </cell>
          <cell r="B2444">
            <v>1</v>
          </cell>
        </row>
        <row r="2445">
          <cell r="A2445">
            <v>51000046</v>
          </cell>
          <cell r="B2445">
            <v>1</v>
          </cell>
        </row>
        <row r="2446">
          <cell r="A2446">
            <v>51000075</v>
          </cell>
          <cell r="B2446">
            <v>1</v>
          </cell>
        </row>
        <row r="2447">
          <cell r="A2447">
            <v>51000076</v>
          </cell>
          <cell r="B2447">
            <v>1</v>
          </cell>
        </row>
        <row r="2448">
          <cell r="A2448">
            <v>50301052</v>
          </cell>
          <cell r="B2448">
            <v>0</v>
          </cell>
        </row>
        <row r="2449">
          <cell r="A2449">
            <v>50302052</v>
          </cell>
          <cell r="B2449">
            <v>0</v>
          </cell>
        </row>
        <row r="2450">
          <cell r="A2450">
            <v>50303052</v>
          </cell>
          <cell r="B2450">
            <v>0</v>
          </cell>
        </row>
        <row r="2451">
          <cell r="A2451">
            <v>50201052</v>
          </cell>
          <cell r="B2451">
            <v>0</v>
          </cell>
        </row>
        <row r="2452">
          <cell r="A2452">
            <v>50202052</v>
          </cell>
          <cell r="B2452">
            <v>0</v>
          </cell>
        </row>
        <row r="2453">
          <cell r="A2453">
            <v>50203052</v>
          </cell>
          <cell r="B2453">
            <v>0</v>
          </cell>
        </row>
        <row r="2454">
          <cell r="A2454">
            <v>50351062</v>
          </cell>
          <cell r="B2454">
            <v>0</v>
          </cell>
        </row>
        <row r="2455">
          <cell r="A2455">
            <v>50352062</v>
          </cell>
          <cell r="B2455">
            <v>0</v>
          </cell>
        </row>
        <row r="2456">
          <cell r="A2456">
            <v>50353062</v>
          </cell>
          <cell r="B2456">
            <v>0</v>
          </cell>
        </row>
        <row r="2457">
          <cell r="A2457">
            <v>66666666</v>
          </cell>
          <cell r="B2457">
            <v>0</v>
          </cell>
        </row>
        <row r="2458">
          <cell r="A2458">
            <v>50250022</v>
          </cell>
          <cell r="B2458">
            <v>0</v>
          </cell>
        </row>
        <row r="2459">
          <cell r="A2459">
            <v>50300082</v>
          </cell>
          <cell r="B2459">
            <v>0</v>
          </cell>
        </row>
        <row r="2460">
          <cell r="A2460">
            <v>50350102</v>
          </cell>
          <cell r="B2460">
            <v>0</v>
          </cell>
        </row>
        <row r="2461">
          <cell r="A2461">
            <v>50300012</v>
          </cell>
          <cell r="B2461">
            <v>0</v>
          </cell>
        </row>
        <row r="2462">
          <cell r="A2462">
            <v>50300032</v>
          </cell>
          <cell r="B2462">
            <v>0</v>
          </cell>
        </row>
        <row r="2463">
          <cell r="A2463">
            <v>50300092</v>
          </cell>
          <cell r="B2463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26"/>
  <sheetViews>
    <sheetView tabSelected="1" workbookViewId="0">
      <selection activeCell="E5" sqref="E5"/>
    </sheetView>
  </sheetViews>
  <sheetFormatPr defaultColWidth="9" defaultRowHeight="13.5"/>
  <cols>
    <col min="2" max="2" width="12.25" bestFit="1" customWidth="1"/>
    <col min="3" max="3" width="28.25" customWidth="1"/>
  </cols>
  <sheetData>
    <row r="1" spans="1:3">
      <c r="A1" t="s">
        <v>4</v>
      </c>
    </row>
    <row r="2" spans="1:3">
      <c r="B2" t="s">
        <v>609</v>
      </c>
    </row>
    <row r="3" spans="1:3">
      <c r="A3" t="s">
        <v>0</v>
      </c>
      <c r="B3" t="s">
        <v>5</v>
      </c>
      <c r="C3" s="1" t="s">
        <v>1</v>
      </c>
    </row>
    <row r="4" spans="1:3">
      <c r="A4" t="s">
        <v>2</v>
      </c>
      <c r="C4" s="1" t="s">
        <v>3</v>
      </c>
    </row>
    <row r="5" spans="1:3">
      <c r="C5" s="1"/>
    </row>
    <row r="6" spans="1:3">
      <c r="A6">
        <v>4000101</v>
      </c>
      <c r="B6" t="s">
        <v>361</v>
      </c>
      <c r="C6" t="str">
        <f>INDEX(关卡掉落组!H:H,40,)</f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0,40000_10010071_1_0</v>
      </c>
    </row>
    <row r="7" spans="1:3">
      <c r="A7">
        <v>4000105</v>
      </c>
      <c r="B7" t="s">
        <v>362</v>
      </c>
      <c r="C7" t="str">
        <f>INDEX(关卡掉落组!H:H,62,)</f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100,40000_10050071_1_65</v>
      </c>
    </row>
    <row r="8" spans="1:3">
      <c r="A8">
        <f>A7+5</f>
        <v>4000110</v>
      </c>
      <c r="B8" t="s">
        <v>363</v>
      </c>
      <c r="C8" t="str">
        <f>INDEX(关卡掉落组!H:H,84,)</f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200,40000_10100071_1_0</v>
      </c>
    </row>
    <row r="9" spans="1:3">
      <c r="A9">
        <f t="shared" ref="A9:A20" si="0">A8+5</f>
        <v>4000115</v>
      </c>
      <c r="B9" t="s">
        <v>364</v>
      </c>
      <c r="C9" t="str">
        <f>INDEX(关卡掉落组!H:H,106,)</f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100,40000_10150071_1_0</v>
      </c>
    </row>
    <row r="10" spans="1:3">
      <c r="A10">
        <f t="shared" si="0"/>
        <v>4000120</v>
      </c>
      <c r="B10" t="s">
        <v>365</v>
      </c>
      <c r="C10" t="str">
        <f>INDEX(关卡掉落组!H:H,128,)</f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200,40000_10200071_1_150</v>
      </c>
    </row>
    <row r="11" spans="1:3">
      <c r="A11">
        <f t="shared" si="0"/>
        <v>4000125</v>
      </c>
      <c r="B11" t="s">
        <v>366</v>
      </c>
      <c r="C11" t="str">
        <f>INDEX(关卡掉落组!H:H,150,)</f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100,40000_10250071_1_0</v>
      </c>
    </row>
    <row r="12" spans="1:3">
      <c r="A12">
        <f t="shared" si="0"/>
        <v>4000130</v>
      </c>
      <c r="B12" t="s">
        <v>367</v>
      </c>
      <c r="C12" t="str">
        <f>INDEX(关卡掉落组!H:H,172,)</f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200,40000_10300071_1_150</v>
      </c>
    </row>
    <row r="13" spans="1:3">
      <c r="A13">
        <f t="shared" si="0"/>
        <v>4000135</v>
      </c>
      <c r="B13" t="s">
        <v>368</v>
      </c>
      <c r="C13" t="str">
        <f>INDEX(关卡掉落组!H:H,194,)</f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100,40000_10350071_1_0</v>
      </c>
    </row>
    <row r="14" spans="1:3">
      <c r="A14">
        <f t="shared" si="0"/>
        <v>4000140</v>
      </c>
      <c r="B14" t="s">
        <v>369</v>
      </c>
      <c r="C14" t="str">
        <f>INDEX(关卡掉落组!H:H,216,)</f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200,40000_10400071_1_0</v>
      </c>
    </row>
    <row r="15" spans="1:3">
      <c r="A15">
        <f t="shared" si="0"/>
        <v>4000145</v>
      </c>
      <c r="B15" t="s">
        <v>370</v>
      </c>
      <c r="C15" t="str">
        <f>INDEX(关卡掉落组!H:H,238,)</f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100,40000_10450071_1_65</v>
      </c>
    </row>
    <row r="16" spans="1:3">
      <c r="A16">
        <f t="shared" si="0"/>
        <v>4000150</v>
      </c>
      <c r="B16" t="s">
        <v>371</v>
      </c>
      <c r="C16" t="str">
        <f>INDEX(关卡掉落组!H:H,260,)</f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0,40000_10500070_1_200,40000_10500071_1_0</v>
      </c>
    </row>
    <row r="17" spans="1:3">
      <c r="A17">
        <f t="shared" si="0"/>
        <v>4000155</v>
      </c>
      <c r="B17" t="s">
        <v>372</v>
      </c>
      <c r="C17" t="str">
        <f>INDEX(关卡掉落组!H:H,282,)</f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100,40000_10550071_1_0</v>
      </c>
    </row>
    <row r="18" spans="1:3">
      <c r="A18">
        <f t="shared" si="0"/>
        <v>4000160</v>
      </c>
      <c r="B18" t="s">
        <v>373</v>
      </c>
      <c r="C18" t="str">
        <f>INDEX(关卡掉落组!H:H,304,)</f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200,40000_10600071_1_150</v>
      </c>
    </row>
    <row r="19" spans="1:3">
      <c r="A19">
        <f t="shared" si="0"/>
        <v>4000165</v>
      </c>
      <c r="B19" t="s">
        <v>374</v>
      </c>
      <c r="C19" t="str">
        <f>INDEX(关卡掉落组!H:H,326,)</f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100,40000_10650071_1_0</v>
      </c>
    </row>
    <row r="20" spans="1:3">
      <c r="A20">
        <f t="shared" si="0"/>
        <v>4000170</v>
      </c>
      <c r="B20" t="s">
        <v>375</v>
      </c>
      <c r="C20" t="str">
        <f>INDEX(关卡掉落组!H:H,348,)</f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200,40000_10700071_1_0</v>
      </c>
    </row>
    <row r="21" spans="1:3">
      <c r="A21">
        <v>4000201</v>
      </c>
      <c r="B21" t="s">
        <v>392</v>
      </c>
      <c r="C21" t="str">
        <f>INDEX(关卡掉落组!Q:Q,40,)</f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0,40000_20010071_1_0</v>
      </c>
    </row>
    <row r="22" spans="1:3">
      <c r="A22">
        <v>4000205</v>
      </c>
      <c r="B22" t="s">
        <v>393</v>
      </c>
      <c r="C22" t="str">
        <f>INDEX(关卡掉落组!Q:Q,62,)</f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100,40000_20050071_1_65</v>
      </c>
    </row>
    <row r="23" spans="1:3">
      <c r="A23">
        <f>A22+5</f>
        <v>4000210</v>
      </c>
      <c r="B23" t="s">
        <v>394</v>
      </c>
      <c r="C23" t="str">
        <f>INDEX(关卡掉落组!Q:Q,84,)</f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200,40000_20100071_1_0</v>
      </c>
    </row>
    <row r="24" spans="1:3">
      <c r="A24">
        <f t="shared" ref="A24:A35" si="1">A23+5</f>
        <v>4000215</v>
      </c>
      <c r="B24" t="s">
        <v>395</v>
      </c>
      <c r="C24" t="str">
        <f>INDEX(关卡掉落组!Q:Q,106,)</f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100,40000_20150071_1_0</v>
      </c>
    </row>
    <row r="25" spans="1:3">
      <c r="A25">
        <f t="shared" si="1"/>
        <v>4000220</v>
      </c>
      <c r="B25" t="s">
        <v>396</v>
      </c>
      <c r="C25" t="str">
        <f>INDEX(关卡掉落组!Q:Q,128,)</f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200,40000_20200071_1_150</v>
      </c>
    </row>
    <row r="26" spans="1:3">
      <c r="A26">
        <f t="shared" si="1"/>
        <v>4000225</v>
      </c>
      <c r="B26" t="s">
        <v>397</v>
      </c>
      <c r="C26" t="str">
        <f>INDEX(关卡掉落组!Q:Q,150,)</f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100,40000_20250071_1_0</v>
      </c>
    </row>
    <row r="27" spans="1:3">
      <c r="A27">
        <f t="shared" si="1"/>
        <v>4000230</v>
      </c>
      <c r="B27" t="s">
        <v>398</v>
      </c>
      <c r="C27" t="str">
        <f>INDEX(关卡掉落组!Q:Q,172,)</f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200,40000_20300071_1_150</v>
      </c>
    </row>
    <row r="28" spans="1:3">
      <c r="A28">
        <f t="shared" si="1"/>
        <v>4000235</v>
      </c>
      <c r="B28" t="s">
        <v>399</v>
      </c>
      <c r="C28" t="str">
        <f>INDEX(关卡掉落组!Q:Q,194,)</f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100,40000_20350071_1_0</v>
      </c>
    </row>
    <row r="29" spans="1:3">
      <c r="A29">
        <f t="shared" si="1"/>
        <v>4000240</v>
      </c>
      <c r="B29" t="s">
        <v>400</v>
      </c>
      <c r="C29" t="str">
        <f>INDEX(关卡掉落组!Q:Q,216,)</f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200,40000_20400071_1_0</v>
      </c>
    </row>
    <row r="30" spans="1:3">
      <c r="A30">
        <f t="shared" si="1"/>
        <v>4000245</v>
      </c>
      <c r="B30" t="s">
        <v>401</v>
      </c>
      <c r="C30" t="str">
        <f>INDEX(关卡掉落组!Q:Q,238,)</f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100,40000_20450071_1_65</v>
      </c>
    </row>
    <row r="31" spans="1:3">
      <c r="A31">
        <f t="shared" si="1"/>
        <v>4000250</v>
      </c>
      <c r="B31" t="s">
        <v>402</v>
      </c>
      <c r="C31" t="str">
        <f>INDEX(关卡掉落组!Q:Q,260,)</f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0,40000_20500070_1_200,40000_20500071_1_0</v>
      </c>
    </row>
    <row r="32" spans="1:3">
      <c r="A32">
        <f t="shared" si="1"/>
        <v>4000255</v>
      </c>
      <c r="B32" t="s">
        <v>403</v>
      </c>
      <c r="C32" t="str">
        <f>INDEX(关卡掉落组!Q:Q,282,)</f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100,40000_20550071_1_0</v>
      </c>
    </row>
    <row r="33" spans="1:3">
      <c r="A33">
        <f t="shared" si="1"/>
        <v>4000260</v>
      </c>
      <c r="B33" t="s">
        <v>404</v>
      </c>
      <c r="C33" t="str">
        <f>INDEX(关卡掉落组!Q:Q,304,)</f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200,40000_20600071_1_150</v>
      </c>
    </row>
    <row r="34" spans="1:3">
      <c r="A34">
        <f t="shared" si="1"/>
        <v>4000265</v>
      </c>
      <c r="B34" t="s">
        <v>405</v>
      </c>
      <c r="C34" t="str">
        <f>INDEX(关卡掉落组!Q:Q,326,)</f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100,40000_20650071_1_0</v>
      </c>
    </row>
    <row r="35" spans="1:3">
      <c r="A35">
        <f t="shared" si="1"/>
        <v>4000270</v>
      </c>
      <c r="B35" t="s">
        <v>406</v>
      </c>
      <c r="C35" t="str">
        <f>INDEX(关卡掉落组!Q:Q,348,)</f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200,40000_20700071_1_0</v>
      </c>
    </row>
    <row r="36" spans="1:3">
      <c r="A36">
        <v>4000301</v>
      </c>
      <c r="B36" t="s">
        <v>421</v>
      </c>
      <c r="C36" t="str">
        <f>INDEX(关卡掉落组!Z:Z,40,)</f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0,40000_30010071_1_0</v>
      </c>
    </row>
    <row r="37" spans="1:3">
      <c r="A37">
        <v>4000305</v>
      </c>
      <c r="B37" t="s">
        <v>407</v>
      </c>
      <c r="C37" t="str">
        <f>INDEX(关卡掉落组!Z:Z,62,)</f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100,40000_30050071_1_65</v>
      </c>
    </row>
    <row r="38" spans="1:3">
      <c r="A38">
        <f>A37+5</f>
        <v>4000310</v>
      </c>
      <c r="B38" t="s">
        <v>408</v>
      </c>
      <c r="C38" t="str">
        <f>INDEX(关卡掉落组!Z:Z,84,)</f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200,40000_30100071_1_0</v>
      </c>
    </row>
    <row r="39" spans="1:3">
      <c r="A39">
        <f t="shared" ref="A39:A50" si="2">A38+5</f>
        <v>4000315</v>
      </c>
      <c r="B39" t="s">
        <v>409</v>
      </c>
      <c r="C39" t="str">
        <f>INDEX(关卡掉落组!Z:Z,106,)</f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100,40000_30150071_1_0</v>
      </c>
    </row>
    <row r="40" spans="1:3">
      <c r="A40">
        <f t="shared" si="2"/>
        <v>4000320</v>
      </c>
      <c r="B40" t="s">
        <v>410</v>
      </c>
      <c r="C40" t="str">
        <f>INDEX(关卡掉落组!Z:Z,128,)</f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200,40000_30200071_1_150</v>
      </c>
    </row>
    <row r="41" spans="1:3">
      <c r="A41">
        <f t="shared" si="2"/>
        <v>4000325</v>
      </c>
      <c r="B41" t="s">
        <v>411</v>
      </c>
      <c r="C41" t="str">
        <f>INDEX(关卡掉落组!Z:Z,150,)</f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100,40000_30250071_1_0</v>
      </c>
    </row>
    <row r="42" spans="1:3">
      <c r="A42">
        <f t="shared" si="2"/>
        <v>4000330</v>
      </c>
      <c r="B42" t="s">
        <v>412</v>
      </c>
      <c r="C42" t="str">
        <f>INDEX(关卡掉落组!Z:Z,172,)</f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200,40000_30300071_1_150</v>
      </c>
    </row>
    <row r="43" spans="1:3">
      <c r="A43">
        <f t="shared" si="2"/>
        <v>4000335</v>
      </c>
      <c r="B43" t="s">
        <v>413</v>
      </c>
      <c r="C43" t="str">
        <f>INDEX(关卡掉落组!Z:Z,194,)</f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100,40000_30350071_1_0</v>
      </c>
    </row>
    <row r="44" spans="1:3">
      <c r="A44">
        <f t="shared" si="2"/>
        <v>4000340</v>
      </c>
      <c r="B44" t="s">
        <v>414</v>
      </c>
      <c r="C44" t="str">
        <f>INDEX(关卡掉落组!Z:Z,216,)</f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200,40000_30400071_1_0</v>
      </c>
    </row>
    <row r="45" spans="1:3">
      <c r="A45">
        <f t="shared" si="2"/>
        <v>4000345</v>
      </c>
      <c r="B45" t="s">
        <v>415</v>
      </c>
      <c r="C45" t="str">
        <f>INDEX(关卡掉落组!Z:Z,238,)</f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100,40000_30450071_1_65</v>
      </c>
    </row>
    <row r="46" spans="1:3">
      <c r="A46">
        <f t="shared" si="2"/>
        <v>4000350</v>
      </c>
      <c r="B46" t="s">
        <v>416</v>
      </c>
      <c r="C46" t="str">
        <f>INDEX(关卡掉落组!Z:Z,260,)</f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0,40000_30500070_1_200,40000_30500071_1_0</v>
      </c>
    </row>
    <row r="47" spans="1:3">
      <c r="A47">
        <f t="shared" si="2"/>
        <v>4000355</v>
      </c>
      <c r="B47" t="s">
        <v>417</v>
      </c>
      <c r="C47" t="str">
        <f>INDEX(关卡掉落组!Z:Z,282,)</f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100,40000_30550071_1_0</v>
      </c>
    </row>
    <row r="48" spans="1:3">
      <c r="A48">
        <f t="shared" si="2"/>
        <v>4000360</v>
      </c>
      <c r="B48" t="s">
        <v>418</v>
      </c>
      <c r="C48" t="str">
        <f>INDEX(关卡掉落组!Z:Z,304,)</f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200,40000_30600071_1_150</v>
      </c>
    </row>
    <row r="49" spans="1:3">
      <c r="A49">
        <f t="shared" si="2"/>
        <v>4000365</v>
      </c>
      <c r="B49" t="s">
        <v>419</v>
      </c>
      <c r="C49" t="str">
        <f>INDEX(关卡掉落组!Z:Z,326,)</f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100,40000_30650071_1_0</v>
      </c>
    </row>
    <row r="50" spans="1:3">
      <c r="A50">
        <f t="shared" si="2"/>
        <v>4000370</v>
      </c>
      <c r="B50" t="s">
        <v>420</v>
      </c>
      <c r="C50" t="str">
        <f>INDEX(关卡掉落组!Z:Z,348,)</f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200,40000_30700071_1_0</v>
      </c>
    </row>
    <row r="51" spans="1:3">
      <c r="A51">
        <v>4000401</v>
      </c>
      <c r="B51" t="s">
        <v>422</v>
      </c>
      <c r="C51" t="str">
        <f>INDEX(关卡掉落组!AI:AI,40,)</f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0,40000_40010071_1_0</v>
      </c>
    </row>
    <row r="52" spans="1:3">
      <c r="A52">
        <v>4000405</v>
      </c>
      <c r="B52" t="s">
        <v>423</v>
      </c>
      <c r="C52" t="str">
        <f>INDEX(关卡掉落组!AI:AI,62,)</f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100,40000_40050071_1_65</v>
      </c>
    </row>
    <row r="53" spans="1:3">
      <c r="A53">
        <f>A52+5</f>
        <v>4000410</v>
      </c>
      <c r="B53" t="s">
        <v>424</v>
      </c>
      <c r="C53" t="str">
        <f>INDEX(关卡掉落组!AI:AI,84,)</f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200,40000_40100071_1_0</v>
      </c>
    </row>
    <row r="54" spans="1:3">
      <c r="A54">
        <f t="shared" ref="A54:A65" si="3">A53+5</f>
        <v>4000415</v>
      </c>
      <c r="B54" t="s">
        <v>425</v>
      </c>
      <c r="C54" t="str">
        <f>INDEX(关卡掉落组!AI:AI,106,)</f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100,40000_40150071_1_0</v>
      </c>
    </row>
    <row r="55" spans="1:3">
      <c r="A55">
        <f t="shared" si="3"/>
        <v>4000420</v>
      </c>
      <c r="B55" t="s">
        <v>426</v>
      </c>
      <c r="C55" t="str">
        <f>INDEX(关卡掉落组!AI:AI,128,)</f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200,40000_40200071_1_120</v>
      </c>
    </row>
    <row r="56" spans="1:3">
      <c r="A56">
        <f t="shared" si="3"/>
        <v>4000425</v>
      </c>
      <c r="B56" t="s">
        <v>427</v>
      </c>
      <c r="C56" t="str">
        <f>INDEX(关卡掉落组!AI:AI,150,)</f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100,40000_40250071_1_0</v>
      </c>
    </row>
    <row r="57" spans="1:3">
      <c r="A57">
        <f t="shared" si="3"/>
        <v>4000430</v>
      </c>
      <c r="B57" t="s">
        <v>428</v>
      </c>
      <c r="C57" t="str">
        <f>INDEX(关卡掉落组!AI:AI,172,)</f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200,40000_40300071_1_120</v>
      </c>
    </row>
    <row r="58" spans="1:3">
      <c r="A58">
        <f t="shared" si="3"/>
        <v>4000435</v>
      </c>
      <c r="B58" t="s">
        <v>429</v>
      </c>
      <c r="C58" t="str">
        <f>INDEX(关卡掉落组!AI:AI,194,)</f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100,40000_40350071_1_0</v>
      </c>
    </row>
    <row r="59" spans="1:3">
      <c r="A59">
        <f t="shared" si="3"/>
        <v>4000440</v>
      </c>
      <c r="B59" t="s">
        <v>430</v>
      </c>
      <c r="C59" t="str">
        <f>INDEX(关卡掉落组!AI:AI,216,)</f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200,40000_40400071_1_0</v>
      </c>
    </row>
    <row r="60" spans="1:3">
      <c r="A60">
        <f t="shared" si="3"/>
        <v>4000445</v>
      </c>
      <c r="B60" t="s">
        <v>431</v>
      </c>
      <c r="C60" t="str">
        <f>INDEX(关卡掉落组!AI:AI,238,)</f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100,40000_40450071_1_65</v>
      </c>
    </row>
    <row r="61" spans="1:3">
      <c r="A61">
        <f t="shared" si="3"/>
        <v>4000450</v>
      </c>
      <c r="B61" t="s">
        <v>432</v>
      </c>
      <c r="C61" t="str">
        <f>INDEX(关卡掉落组!AI:AI,260,)</f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0,40000_40500070_1_200,40000_40500071_1_0</v>
      </c>
    </row>
    <row r="62" spans="1:3">
      <c r="A62">
        <f t="shared" si="3"/>
        <v>4000455</v>
      </c>
      <c r="B62" t="s">
        <v>433</v>
      </c>
      <c r="C62" t="str">
        <f>INDEX(关卡掉落组!AI:AI,282,)</f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100,40000_40550071_1_0</v>
      </c>
    </row>
    <row r="63" spans="1:3">
      <c r="A63">
        <f t="shared" si="3"/>
        <v>4000460</v>
      </c>
      <c r="B63" t="s">
        <v>434</v>
      </c>
      <c r="C63" t="str">
        <f>INDEX(关卡掉落组!AI:AI,304,)</f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200,40000_40600071_1_120</v>
      </c>
    </row>
    <row r="64" spans="1:3">
      <c r="A64">
        <f t="shared" si="3"/>
        <v>4000465</v>
      </c>
      <c r="B64" t="s">
        <v>435</v>
      </c>
      <c r="C64" t="str">
        <f>INDEX(关卡掉落组!AI:AI,326,)</f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100,40000_40650071_1_0</v>
      </c>
    </row>
    <row r="65" spans="1:3">
      <c r="A65">
        <f t="shared" si="3"/>
        <v>4000470</v>
      </c>
      <c r="B65" t="s">
        <v>436</v>
      </c>
      <c r="C65" t="str">
        <f>INDEX(关卡掉落组!AI:AI,348,)</f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200,40000_40700071_1_0</v>
      </c>
    </row>
    <row r="66" spans="1:3">
      <c r="A66">
        <v>4000501</v>
      </c>
      <c r="B66" t="s">
        <v>451</v>
      </c>
      <c r="C66" t="str">
        <f>INDEX(关卡掉落组!AR:AR,40,)</f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0,40000_50010071_1_0</v>
      </c>
    </row>
    <row r="67" spans="1:3">
      <c r="A67">
        <v>4000505</v>
      </c>
      <c r="B67" t="s">
        <v>437</v>
      </c>
      <c r="C67" t="str">
        <f>INDEX(关卡掉落组!AR:AR,62,)</f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100,40000_50050071_1_65</v>
      </c>
    </row>
    <row r="68" spans="1:3">
      <c r="A68">
        <f>A67+5</f>
        <v>4000510</v>
      </c>
      <c r="B68" t="s">
        <v>438</v>
      </c>
      <c r="C68" t="str">
        <f>INDEX(关卡掉落组!AR:AR,84,)</f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200,40000_50100071_1_0</v>
      </c>
    </row>
    <row r="69" spans="1:3">
      <c r="A69">
        <f t="shared" ref="A69:A80" si="4">A68+5</f>
        <v>4000515</v>
      </c>
      <c r="B69" t="s">
        <v>439</v>
      </c>
      <c r="C69" t="str">
        <f>INDEX(关卡掉落组!AR:AR,106,)</f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100,40000_50150071_1_0</v>
      </c>
    </row>
    <row r="70" spans="1:3">
      <c r="A70">
        <f t="shared" si="4"/>
        <v>4000520</v>
      </c>
      <c r="B70" t="s">
        <v>440</v>
      </c>
      <c r="C70" t="str">
        <f>INDEX(关卡掉落组!AR:AR,128,)</f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200,40000_50200071_1_100</v>
      </c>
    </row>
    <row r="71" spans="1:3">
      <c r="A71">
        <f t="shared" si="4"/>
        <v>4000525</v>
      </c>
      <c r="B71" t="s">
        <v>441</v>
      </c>
      <c r="C71" t="str">
        <f>INDEX(关卡掉落组!AR:AR,150,)</f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100,40000_50250071_1_0</v>
      </c>
    </row>
    <row r="72" spans="1:3">
      <c r="A72">
        <f t="shared" si="4"/>
        <v>4000530</v>
      </c>
      <c r="B72" t="s">
        <v>442</v>
      </c>
      <c r="C72" t="str">
        <f>INDEX(关卡掉落组!AR:AR,172,)</f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200,40000_50300071_1_100</v>
      </c>
    </row>
    <row r="73" spans="1:3">
      <c r="A73">
        <f t="shared" si="4"/>
        <v>4000535</v>
      </c>
      <c r="B73" t="s">
        <v>443</v>
      </c>
      <c r="C73" t="str">
        <f>INDEX(关卡掉落组!AR:AR,194,)</f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100,40000_50350071_1_0</v>
      </c>
    </row>
    <row r="74" spans="1:3">
      <c r="A74">
        <f t="shared" si="4"/>
        <v>4000540</v>
      </c>
      <c r="B74" t="s">
        <v>444</v>
      </c>
      <c r="C74" t="str">
        <f>INDEX(关卡掉落组!AR:AR,216,)</f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200,40000_50400071_1_0</v>
      </c>
    </row>
    <row r="75" spans="1:3">
      <c r="A75">
        <f t="shared" si="4"/>
        <v>4000545</v>
      </c>
      <c r="B75" t="s">
        <v>445</v>
      </c>
      <c r="C75" t="str">
        <f>INDEX(关卡掉落组!AR:AR,238,)</f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100,40000_50450071_1_65</v>
      </c>
    </row>
    <row r="76" spans="1:3">
      <c r="A76">
        <f t="shared" si="4"/>
        <v>4000550</v>
      </c>
      <c r="B76" t="s">
        <v>446</v>
      </c>
      <c r="C76" t="str">
        <f>INDEX(关卡掉落组!AR:AR,260,)</f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0,40000_50500070_1_200,40000_50500071_1_0</v>
      </c>
    </row>
    <row r="77" spans="1:3">
      <c r="A77">
        <f t="shared" si="4"/>
        <v>4000555</v>
      </c>
      <c r="B77" t="s">
        <v>447</v>
      </c>
      <c r="C77" t="str">
        <f>INDEX(关卡掉落组!AR:AR,282,)</f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100,40000_50550071_1_0</v>
      </c>
    </row>
    <row r="78" spans="1:3">
      <c r="A78">
        <f t="shared" si="4"/>
        <v>4000560</v>
      </c>
      <c r="B78" t="s">
        <v>448</v>
      </c>
      <c r="C78" t="str">
        <f>INDEX(关卡掉落组!AR:AR,304,)</f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200,40000_50600071_1_100</v>
      </c>
    </row>
    <row r="79" spans="1:3">
      <c r="A79">
        <f t="shared" si="4"/>
        <v>4000565</v>
      </c>
      <c r="B79" t="s">
        <v>449</v>
      </c>
      <c r="C79" t="str">
        <f>INDEX(关卡掉落组!AR:AR,326,)</f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100,40000_50650071_1_0</v>
      </c>
    </row>
    <row r="80" spans="1:3">
      <c r="A80">
        <f t="shared" si="4"/>
        <v>4000570</v>
      </c>
      <c r="B80" t="s">
        <v>450</v>
      </c>
      <c r="C80" t="str">
        <f>INDEX(关卡掉落组!AR:AR,348,)</f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200,40000_50700071_1_0</v>
      </c>
    </row>
    <row r="81" spans="1:3">
      <c r="A81">
        <v>7000001</v>
      </c>
      <c r="B81" t="s">
        <v>457</v>
      </c>
      <c r="C81" t="str">
        <f>BOSS掉落组!P90</f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0,40000_40050070_1_0,40000_40050071_1_0</v>
      </c>
    </row>
    <row r="82" spans="1:3">
      <c r="A82">
        <v>7000002</v>
      </c>
      <c r="B82" t="s">
        <v>458</v>
      </c>
      <c r="C82" t="str">
        <f>BOSS掉落组!P178</f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0,40000_40100070_1_6,40000_40100071_1_0</v>
      </c>
    </row>
    <row r="83" spans="1:3">
      <c r="A83">
        <v>7000003</v>
      </c>
      <c r="B83" t="s">
        <v>459</v>
      </c>
      <c r="C83" t="s">
        <v>610</v>
      </c>
    </row>
    <row r="84" spans="1:3">
      <c r="A84">
        <v>7000004</v>
      </c>
      <c r="B84" t="s">
        <v>460</v>
      </c>
      <c r="C84" t="str">
        <f>BOSS掉落组!P354</f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0,40000_50203060_1_13,40000_50203061_1_0,40000_50200040_1_13,40000_50200041_1_13,40000_50200070_1_13,40000_50200071_1_13</v>
      </c>
    </row>
    <row r="85" spans="1:3">
      <c r="A85">
        <v>7000005</v>
      </c>
      <c r="B85" t="s">
        <v>461</v>
      </c>
      <c r="C85" t="str">
        <f>BOSS掉落组!P442</f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0,40000_50253060_1_21,40000_50253061_1_0,40000_50250040_1_21,40000_50250041_1_0,40000_50250070_1_21,40000_50250071_1_0</v>
      </c>
    </row>
    <row r="86" spans="1:3">
      <c r="A86">
        <v>7000006</v>
      </c>
      <c r="B86" t="s">
        <v>462</v>
      </c>
      <c r="C86" t="str">
        <f>BOSS掉落组!P530</f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32,40000_50303060_1_32,40000_50303061_1_0,40000_50300040_1_32,40000_50300041_1_32,40000_50300070_1_32,40000_50300071_1_32</v>
      </c>
    </row>
    <row r="87" spans="1:3">
      <c r="A87">
        <v>7000007</v>
      </c>
      <c r="B87" t="s">
        <v>463</v>
      </c>
      <c r="C87" t="str">
        <f>BOSS掉落组!P618</f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0,40000_50353060_1_32,40000_50353061_1_32,40000_50350040_1_32,40000_50350041_1_32,40000_50350070_1_32,40000_50350071_1_0</v>
      </c>
    </row>
    <row r="88" spans="1:3">
      <c r="A88">
        <v>7000008</v>
      </c>
      <c r="B88" t="s">
        <v>464</v>
      </c>
      <c r="C88" t="str">
        <f>BOSS掉落组!P706</f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43,40000_50403060_1_43,40000_50403061_1_0,40000_50400040_1_43,40000_50400041_1_0,40000_50400070_1_43,40000_50400071_1_0</v>
      </c>
    </row>
    <row r="89" spans="1:3">
      <c r="A89">
        <v>7000009</v>
      </c>
      <c r="B89" t="s">
        <v>465</v>
      </c>
      <c r="C89" t="str">
        <f>BOSS掉落组!P794</f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65,40000_50453060_1_65,40000_50453061_1_0,40000_50450040_1_65,40000_50450041_1_65,40000_50450070_1_65,40000_50450071_1_65</v>
      </c>
    </row>
    <row r="90" spans="1:3">
      <c r="A90">
        <v>7000010</v>
      </c>
      <c r="B90" t="s">
        <v>466</v>
      </c>
      <c r="C90" t="str">
        <f>BOSS掉落组!P882</f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97,40000_50503060_1_97,40000_50503061_1_97,40000_50500040_1_97,40000_50500041_1_0,40000_50500070_1_97,40000_50500071_1_0</v>
      </c>
    </row>
    <row r="91" spans="1:3">
      <c r="A91">
        <v>7000011</v>
      </c>
      <c r="B91" t="s">
        <v>467</v>
      </c>
      <c r="C91" t="str">
        <f>BOSS掉落组!P970</f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0,40000_50553060_1_130,40000_50553061_1_130,40000_50550040_1_130,40000_50550041_1_0,40000_50550070_1_130,40000_50550071_1_0</v>
      </c>
    </row>
    <row r="92" spans="1:3">
      <c r="A92">
        <v>7000012</v>
      </c>
      <c r="B92" t="s">
        <v>468</v>
      </c>
      <c r="C92" t="str">
        <f>BOSS掉落组!P1058</f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0,40000_50603060_1_130,40000_50603061_1_0,40000_50600040_1_130,40000_50600041_1_0,40000_50600070_1_130,40000_50600071_1_130</v>
      </c>
    </row>
    <row r="93" spans="1:3">
      <c r="A93">
        <v>7000013</v>
      </c>
      <c r="B93" t="s">
        <v>469</v>
      </c>
      <c r="C93" t="str">
        <f>BOSS掉落组!P1146</f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0,40000_50653060_1_130,40000_50653061_1_0,40000_50650040_1_130,40000_50650041_1_0,40000_50650070_1_130,40000_50650071_1_0</v>
      </c>
    </row>
    <row r="94" spans="1:3">
      <c r="A94">
        <v>7000014</v>
      </c>
      <c r="B94" t="s">
        <v>470</v>
      </c>
      <c r="C94" t="str">
        <f>BOSS掉落组!P1234</f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0,40000_50703060_1_0,40000_50703061_1_0,40000_50700040_1_0,40000_50700041_1_0,40000_50700070_1_0,40000_50700071_1_0</v>
      </c>
    </row>
    <row r="95" spans="1:3" s="9" customFormat="1">
      <c r="A95" s="9">
        <v>3000001</v>
      </c>
      <c r="B95" s="9" t="s">
        <v>629</v>
      </c>
      <c r="C95" s="9" t="s">
        <v>630</v>
      </c>
    </row>
    <row r="96" spans="1:3" s="9" customFormat="1">
      <c r="A96" s="9">
        <v>3000002</v>
      </c>
      <c r="B96" s="9" t="s">
        <v>631</v>
      </c>
      <c r="C96" s="9" t="str">
        <f>宝箱!H7</f>
        <v>30000_10001_1_13,30000_41001_1_8,30000_41002_1_8,30000_30003_1_1,30000_30002_1_1</v>
      </c>
    </row>
    <row r="97" spans="1:3" s="9" customFormat="1">
      <c r="A97" s="9">
        <v>3000003</v>
      </c>
      <c r="B97" s="9" t="s">
        <v>632</v>
      </c>
      <c r="C97" s="9" t="str">
        <f>宝箱!H18</f>
        <v>30000_10001_1_5,30000_41002_1_5,30000_41001_1_21,10000_1001_20_13,10000_1001_50_8,10000_1002_45000_13,10000_1002_13500_8,30000_30003_1_1,30000_30002_1_2,30000_30001_1_2</v>
      </c>
    </row>
    <row r="98" spans="1:3" s="9" customFormat="1">
      <c r="A98" s="9">
        <v>3000004</v>
      </c>
      <c r="B98" s="9" t="s">
        <v>633</v>
      </c>
      <c r="C98" s="9" t="str">
        <f>宝箱!H26</f>
        <v>10000_1001_20_210,10000_1001_10_80,10000_1002_13500_100,10000_1002_27000_200,30000_41001_1_30,30000_30002_1_7,30000_30001_1_10</v>
      </c>
    </row>
    <row r="99" spans="1:3" s="9" customFormat="1">
      <c r="A99" s="9">
        <v>3000005</v>
      </c>
      <c r="B99" s="9" t="s">
        <v>634</v>
      </c>
      <c r="C99" s="9" t="s">
        <v>635</v>
      </c>
    </row>
    <row r="100" spans="1:3" s="9" customFormat="1">
      <c r="A100" s="9">
        <v>3000006</v>
      </c>
      <c r="B100" s="9" t="s">
        <v>636</v>
      </c>
      <c r="C100" s="9" t="s">
        <v>637</v>
      </c>
    </row>
    <row r="101" spans="1:3" s="9" customFormat="1">
      <c r="A101" s="9">
        <v>3000007</v>
      </c>
      <c r="B101" s="9" t="s">
        <v>774</v>
      </c>
      <c r="C101" s="9" t="s">
        <v>777</v>
      </c>
    </row>
    <row r="102" spans="1:3" s="9" customFormat="1">
      <c r="A102" s="9">
        <v>3000008</v>
      </c>
      <c r="B102" s="9" t="s">
        <v>775</v>
      </c>
      <c r="C102" s="9" t="s">
        <v>778</v>
      </c>
    </row>
    <row r="103" spans="1:3" s="9" customFormat="1">
      <c r="A103" s="9">
        <v>3000009</v>
      </c>
      <c r="B103" s="9" t="s">
        <v>776</v>
      </c>
      <c r="C103" s="9" t="s">
        <v>779</v>
      </c>
    </row>
    <row r="104" spans="1:3" s="9" customFormat="1">
      <c r="A104" s="9">
        <v>3000010</v>
      </c>
      <c r="B104" s="9" t="s">
        <v>780</v>
      </c>
      <c r="C104" s="9" t="s">
        <v>781</v>
      </c>
    </row>
    <row r="105" spans="1:3">
      <c r="A105">
        <v>4000143</v>
      </c>
      <c r="B105" t="s">
        <v>624</v>
      </c>
      <c r="C105" t="str">
        <f>关卡掉落组!I216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0,40000_10450020_1_100,40000_10400071_1_0</v>
      </c>
    </row>
    <row r="106" spans="1:3">
      <c r="A106">
        <v>4000243</v>
      </c>
      <c r="B106" t="s">
        <v>627</v>
      </c>
      <c r="C106" t="str">
        <f>关卡掉落组!R216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0,40000_20450020_1_100,40000_20400071_1_0</v>
      </c>
    </row>
    <row r="107" spans="1:3">
      <c r="A107">
        <v>4000343</v>
      </c>
      <c r="B107" t="s">
        <v>625</v>
      </c>
      <c r="C107" t="str">
        <f>关卡掉落组!AA216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0,40000_30450020_1_100,40000_30400071_1_0</v>
      </c>
    </row>
    <row r="108" spans="1:3">
      <c r="A108">
        <v>4000443</v>
      </c>
      <c r="B108" t="s">
        <v>626</v>
      </c>
      <c r="C108" t="str">
        <f>关卡掉落组!AJ216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0,40000_40450020_1_100,40000_40400071_1_0</v>
      </c>
    </row>
    <row r="109" spans="1:3">
      <c r="A109">
        <v>4000543</v>
      </c>
      <c r="B109" t="s">
        <v>628</v>
      </c>
      <c r="C109" t="str">
        <f>关卡掉落组!AS216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0,40000_50450020_1_100,40000_50400071_1_0</v>
      </c>
    </row>
    <row r="110" spans="1:3">
      <c r="A110">
        <v>4000147</v>
      </c>
      <c r="B110" t="s">
        <v>638</v>
      </c>
      <c r="C110" t="str">
        <f>关卡掉落组!I238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75,40000_10500020_1_200,40000_10450071_1_65</v>
      </c>
    </row>
    <row r="111" spans="1:3">
      <c r="A111">
        <v>4000247</v>
      </c>
      <c r="B111" t="s">
        <v>639</v>
      </c>
      <c r="C111" t="str">
        <f>关卡掉落组!R238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75,40000_20500020_1_200,40000_20450071_1_65</v>
      </c>
    </row>
    <row r="112" spans="1:3">
      <c r="A112">
        <v>4000347</v>
      </c>
      <c r="B112" t="s">
        <v>640</v>
      </c>
      <c r="C112" t="str">
        <f>关卡掉落组!AA238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75,40000_30500020_1_200,40000_30450071_1_65</v>
      </c>
    </row>
    <row r="113" spans="1:3">
      <c r="A113">
        <v>4000447</v>
      </c>
      <c r="B113" t="s">
        <v>641</v>
      </c>
      <c r="C113" t="str">
        <f>关卡掉落组!AJ238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60,40000_40500020_1_200,40000_40450071_1_65</v>
      </c>
    </row>
    <row r="114" spans="1:3">
      <c r="A114">
        <v>4000547</v>
      </c>
      <c r="B114" t="s">
        <v>642</v>
      </c>
      <c r="C114" t="str">
        <f>关卡掉落组!AS238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50,40000_50500020_1_200,40000_50450071_1_65</v>
      </c>
    </row>
    <row r="115" spans="1:3">
      <c r="A115">
        <v>4000153</v>
      </c>
      <c r="B115" t="s">
        <v>643</v>
      </c>
      <c r="C115" t="str">
        <f>关卡掉落组!I260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100,40000_10500071_1_0</v>
      </c>
    </row>
    <row r="116" spans="1:3">
      <c r="A116">
        <v>4000253</v>
      </c>
      <c r="B116" t="s">
        <v>644</v>
      </c>
      <c r="C116" t="str">
        <f>关卡掉落组!R260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100,40000_20500071_1_0</v>
      </c>
    </row>
    <row r="117" spans="1:3">
      <c r="A117">
        <v>4000353</v>
      </c>
      <c r="B117" t="s">
        <v>645</v>
      </c>
      <c r="C117" t="str">
        <f>关卡掉落组!AA260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100,40000_30500071_1_0</v>
      </c>
    </row>
    <row r="118" spans="1:3">
      <c r="A118">
        <v>4000453</v>
      </c>
      <c r="B118" t="s">
        <v>646</v>
      </c>
      <c r="C118" t="str">
        <f>关卡掉落组!AJ260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100,40000_40500071_1_0</v>
      </c>
    </row>
    <row r="119" spans="1:3">
      <c r="A119">
        <v>4000553</v>
      </c>
      <c r="B119" t="s">
        <v>647</v>
      </c>
      <c r="C119" t="str">
        <f>关卡掉落组!AS260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100,40000_50500071_1_0</v>
      </c>
    </row>
    <row r="120" spans="1:3">
      <c r="A120">
        <v>4000157</v>
      </c>
      <c r="B120" t="s">
        <v>648</v>
      </c>
      <c r="C120" t="str">
        <f>关卡掉落组!I282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200,40000_10550071_1_0</v>
      </c>
    </row>
    <row r="121" spans="1:3">
      <c r="A121">
        <v>4000257</v>
      </c>
      <c r="B121" t="s">
        <v>649</v>
      </c>
      <c r="C121" t="str">
        <f>关卡掉落组!R282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200,40000_20550071_1_0</v>
      </c>
    </row>
    <row r="122" spans="1:3">
      <c r="A122">
        <v>4000357</v>
      </c>
      <c r="B122" t="s">
        <v>650</v>
      </c>
      <c r="C122" t="str">
        <f>关卡掉落组!AA282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200,40000_30550071_1_0</v>
      </c>
    </row>
    <row r="123" spans="1:3">
      <c r="A123">
        <v>4000457</v>
      </c>
      <c r="B123" t="s">
        <v>651</v>
      </c>
      <c r="C123" t="str">
        <f>关卡掉落组!AJ282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200,40000_40550071_1_0</v>
      </c>
    </row>
    <row r="124" spans="1:3">
      <c r="A124">
        <v>4000557</v>
      </c>
      <c r="B124" t="s">
        <v>652</v>
      </c>
      <c r="C124" t="str">
        <f>关卡掉落组!AS282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200,40000_50550071_1_0</v>
      </c>
    </row>
    <row r="125" spans="1:3">
      <c r="A125">
        <v>4000163</v>
      </c>
      <c r="B125" t="s">
        <v>653</v>
      </c>
      <c r="C125" t="str">
        <f>关卡掉落组!I304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100,40000_10600071_1_150</v>
      </c>
    </row>
    <row r="126" spans="1:3">
      <c r="A126">
        <v>4000263</v>
      </c>
      <c r="B126" t="s">
        <v>654</v>
      </c>
      <c r="C126" t="str">
        <f>关卡掉落组!R304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100,40000_20600071_1_150</v>
      </c>
    </row>
    <row r="127" spans="1:3">
      <c r="A127">
        <v>4000363</v>
      </c>
      <c r="B127" t="s">
        <v>655</v>
      </c>
      <c r="C127" t="str">
        <f>关卡掉落组!AA304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100,40000_30600071_1_150</v>
      </c>
    </row>
    <row r="128" spans="1:3">
      <c r="A128">
        <v>4000463</v>
      </c>
      <c r="B128" t="s">
        <v>656</v>
      </c>
      <c r="C128" t="str">
        <f>关卡掉落组!AJ304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100,40000_40600071_1_120</v>
      </c>
    </row>
    <row r="129" spans="1:3">
      <c r="A129">
        <v>4000563</v>
      </c>
      <c r="B129" t="s">
        <v>657</v>
      </c>
      <c r="C129" t="str">
        <f>关卡掉落组!AS304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100,40000_50600071_1_100</v>
      </c>
    </row>
    <row r="130" spans="1:3">
      <c r="A130">
        <v>4000167</v>
      </c>
      <c r="B130" t="s">
        <v>658</v>
      </c>
      <c r="C130" t="str">
        <f>关卡掉落组!I326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0,40000_10700020_1_200,40000_10650071_1_0</v>
      </c>
    </row>
    <row r="131" spans="1:3">
      <c r="A131">
        <v>4000267</v>
      </c>
      <c r="B131" t="s">
        <v>659</v>
      </c>
      <c r="C131" t="str">
        <f>关卡掉落组!R326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0,40000_20700020_1_200,40000_20650071_1_0</v>
      </c>
    </row>
    <row r="132" spans="1:3">
      <c r="A132">
        <v>4000367</v>
      </c>
      <c r="B132" t="s">
        <v>660</v>
      </c>
      <c r="C132" t="str">
        <f>关卡掉落组!AA326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0,40000_30700020_1_200,40000_30650071_1_0</v>
      </c>
    </row>
    <row r="133" spans="1:3">
      <c r="A133">
        <v>4000467</v>
      </c>
      <c r="B133" t="s">
        <v>661</v>
      </c>
      <c r="C133" t="str">
        <f>关卡掉落组!AJ326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0,40000_40700020_1_200,40000_40650071_1_0</v>
      </c>
    </row>
    <row r="134" spans="1:3">
      <c r="A134">
        <v>4000567</v>
      </c>
      <c r="B134" t="s">
        <v>662</v>
      </c>
      <c r="C134" t="str">
        <f>关卡掉落组!AS326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0,40000_50700020_1_200,40000_50650071_1_0</v>
      </c>
    </row>
    <row r="135" spans="1:3">
      <c r="A135">
        <v>4001072</v>
      </c>
      <c r="B135" t="s">
        <v>671</v>
      </c>
      <c r="C135" s="13" t="str">
        <f>INDEX(关卡掉落组!$485:$485,1+辅助列!A1)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</row>
    <row r="136" spans="1:3">
      <c r="A136">
        <v>4001074</v>
      </c>
      <c r="B136" t="s">
        <v>672</v>
      </c>
      <c r="C136" s="13" t="str">
        <f>INDEX(关卡掉落组!$485:$485,1+辅助列!A2)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</row>
    <row r="137" spans="1:3">
      <c r="A137">
        <v>4001076</v>
      </c>
      <c r="B137" t="s">
        <v>673</v>
      </c>
      <c r="C137" s="13" t="str">
        <f>INDEX(关卡掉落组!$485:$485,1+辅助列!A3)</f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</row>
    <row r="138" spans="1:3">
      <c r="A138">
        <v>4001078</v>
      </c>
      <c r="B138" t="s">
        <v>674</v>
      </c>
      <c r="C138" s="13" t="str">
        <f>INDEX(关卡掉落组!$485:$485,1+辅助列!A4)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</row>
    <row r="139" spans="1:3">
      <c r="A139">
        <v>4001080</v>
      </c>
      <c r="B139" t="s">
        <v>675</v>
      </c>
      <c r="C139" s="13" t="str">
        <f>INDEX(关卡掉落组!$485:$485,1+辅助列!A5)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</row>
    <row r="140" spans="1:3">
      <c r="A140">
        <v>4001082</v>
      </c>
      <c r="B140" t="s">
        <v>706</v>
      </c>
      <c r="C140" s="13" t="str">
        <f>INDEX(关卡掉落组!$485:$485,1+辅助列!A6)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</row>
    <row r="141" spans="1:3">
      <c r="A141">
        <v>4001084</v>
      </c>
      <c r="B141" t="s">
        <v>707</v>
      </c>
      <c r="C141" s="13" t="str">
        <f>INDEX(关卡掉落组!$485:$485,1+辅助列!A7)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</row>
    <row r="142" spans="1:3">
      <c r="A142">
        <v>4001086</v>
      </c>
      <c r="B142" t="s">
        <v>708</v>
      </c>
      <c r="C142" s="13" t="str">
        <f>INDEX(关卡掉落组!$485:$485,1+辅助列!A8)</f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</row>
    <row r="143" spans="1:3">
      <c r="A143">
        <v>4001088</v>
      </c>
      <c r="B143" t="s">
        <v>709</v>
      </c>
      <c r="C143" s="13" t="str">
        <f>INDEX(关卡掉落组!$485:$485,1+辅助列!A9)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</row>
    <row r="144" spans="1:3">
      <c r="A144">
        <v>4001090</v>
      </c>
      <c r="B144" t="s">
        <v>710</v>
      </c>
      <c r="C144" s="13" t="str">
        <f>INDEX(关卡掉落组!$485:$485,1+辅助列!A10)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100,40000_10900071_1_100</v>
      </c>
    </row>
    <row r="145" spans="1:3">
      <c r="A145">
        <v>4001092</v>
      </c>
      <c r="B145" t="s">
        <v>711</v>
      </c>
      <c r="C145" s="13" t="str">
        <f>INDEX(关卡掉落组!$485:$485,1+辅助列!A11)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</row>
    <row r="146" spans="1:3">
      <c r="A146">
        <v>4001094</v>
      </c>
      <c r="B146" t="s">
        <v>712</v>
      </c>
      <c r="C146" s="13" t="str">
        <f>INDEX(关卡掉落组!$485:$485,1+辅助列!A12)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</row>
    <row r="147" spans="1:3">
      <c r="A147">
        <v>4001096</v>
      </c>
      <c r="B147" t="s">
        <v>713</v>
      </c>
      <c r="C147" s="13" t="str">
        <f>INDEX(关卡掉落组!$485:$485,1+辅助列!A13)</f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</row>
    <row r="148" spans="1:3">
      <c r="A148">
        <v>4001098</v>
      </c>
      <c r="B148" t="s">
        <v>714</v>
      </c>
      <c r="C148" s="13" t="str">
        <f>INDEX(关卡掉落组!$485:$485,1+辅助列!A14)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</row>
    <row r="149" spans="1:3">
      <c r="A149">
        <v>4001100</v>
      </c>
      <c r="B149" t="s">
        <v>715</v>
      </c>
      <c r="C149" s="13" t="str">
        <f>INDEX(关卡掉落组!$485:$485,1+辅助列!A15)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</row>
    <row r="150" spans="1:3">
      <c r="A150">
        <v>4002072</v>
      </c>
      <c r="B150" t="s">
        <v>676</v>
      </c>
      <c r="C150" s="13" t="str">
        <f>INDEX(关卡掉落组!$579:$579,1+辅助列!A1)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</row>
    <row r="151" spans="1:3">
      <c r="A151">
        <v>4002074</v>
      </c>
      <c r="B151" t="s">
        <v>677</v>
      </c>
      <c r="C151" s="13" t="str">
        <f>INDEX(关卡掉落组!$579:$579,1+辅助列!A2)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</row>
    <row r="152" spans="1:3">
      <c r="A152">
        <v>4002076</v>
      </c>
      <c r="B152" t="s">
        <v>678</v>
      </c>
      <c r="C152" s="13" t="str">
        <f>INDEX(关卡掉落组!$579:$579,1+辅助列!A3)</f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</row>
    <row r="153" spans="1:3">
      <c r="A153">
        <v>4002078</v>
      </c>
      <c r="B153" t="s">
        <v>679</v>
      </c>
      <c r="C153" s="13" t="str">
        <f>INDEX(关卡掉落组!$579:$579,1+辅助列!A4)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</row>
    <row r="154" spans="1:3">
      <c r="A154">
        <v>4002080</v>
      </c>
      <c r="B154" t="s">
        <v>680</v>
      </c>
      <c r="C154" s="13" t="str">
        <f>INDEX(关卡掉落组!$579:$579,1+辅助列!A5)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</row>
    <row r="155" spans="1:3">
      <c r="A155">
        <v>4002082</v>
      </c>
      <c r="B155" t="s">
        <v>716</v>
      </c>
      <c r="C155" s="13" t="str">
        <f>INDEX(关卡掉落组!$579:$579,1+辅助列!A6)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</row>
    <row r="156" spans="1:3">
      <c r="A156">
        <v>4002084</v>
      </c>
      <c r="B156" t="s">
        <v>717</v>
      </c>
      <c r="C156" s="13" t="str">
        <f>INDEX(关卡掉落组!$579:$579,1+辅助列!A7)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</row>
    <row r="157" spans="1:3">
      <c r="A157">
        <v>4002086</v>
      </c>
      <c r="B157" t="s">
        <v>718</v>
      </c>
      <c r="C157" s="13" t="str">
        <f>INDEX(关卡掉落组!$579:$579,1+辅助列!A8)</f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</row>
    <row r="158" spans="1:3">
      <c r="A158">
        <v>4002088</v>
      </c>
      <c r="B158" t="s">
        <v>719</v>
      </c>
      <c r="C158" s="13" t="str">
        <f>INDEX(关卡掉落组!$579:$579,1+辅助列!A9)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</row>
    <row r="159" spans="1:3">
      <c r="A159">
        <v>4002090</v>
      </c>
      <c r="B159" t="s">
        <v>720</v>
      </c>
      <c r="C159" s="13" t="str">
        <f>INDEX(关卡掉落组!$579:$579,1+辅助列!A10)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100,40000_20900071_1_100</v>
      </c>
    </row>
    <row r="160" spans="1:3">
      <c r="A160">
        <v>4002092</v>
      </c>
      <c r="B160" t="s">
        <v>721</v>
      </c>
      <c r="C160" s="13" t="str">
        <f>INDEX(关卡掉落组!$579:$579,1+辅助列!A11)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</row>
    <row r="161" spans="1:3">
      <c r="A161">
        <v>4002094</v>
      </c>
      <c r="B161" t="s">
        <v>722</v>
      </c>
      <c r="C161" s="13" t="str">
        <f>INDEX(关卡掉落组!$579:$579,1+辅助列!A12)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</row>
    <row r="162" spans="1:3">
      <c r="A162">
        <v>4002096</v>
      </c>
      <c r="B162" t="s">
        <v>723</v>
      </c>
      <c r="C162" s="13" t="str">
        <f>INDEX(关卡掉落组!$579:$579,1+辅助列!A13)</f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</row>
    <row r="163" spans="1:3">
      <c r="A163">
        <v>4002098</v>
      </c>
      <c r="B163" t="s">
        <v>724</v>
      </c>
      <c r="C163" s="13" t="str">
        <f>INDEX(关卡掉落组!$579:$579,1+辅助列!A14)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</row>
    <row r="164" spans="1:3">
      <c r="A164">
        <v>4002100</v>
      </c>
      <c r="B164" t="s">
        <v>725</v>
      </c>
      <c r="C164" s="13" t="str">
        <f>INDEX(关卡掉落组!$579:$579,1+辅助列!A15)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</row>
    <row r="165" spans="1:3">
      <c r="A165">
        <v>4003072</v>
      </c>
      <c r="B165" t="s">
        <v>681</v>
      </c>
      <c r="C165" t="str">
        <f>INDEX(关卡掉落组!$673:$673,1+辅助列!A1)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</row>
    <row r="166" spans="1:3">
      <c r="A166">
        <v>4003074</v>
      </c>
      <c r="B166" t="s">
        <v>682</v>
      </c>
      <c r="C166" t="str">
        <f>INDEX(关卡掉落组!$673:$673,1+辅助列!A2)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</row>
    <row r="167" spans="1:3">
      <c r="A167">
        <v>4003076</v>
      </c>
      <c r="B167" t="s">
        <v>683</v>
      </c>
      <c r="C167" t="str">
        <f>INDEX(关卡掉落组!$673:$673,1+辅助列!A3)</f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</row>
    <row r="168" spans="1:3">
      <c r="A168">
        <v>4003078</v>
      </c>
      <c r="B168" t="s">
        <v>684</v>
      </c>
      <c r="C168" t="str">
        <f>INDEX(关卡掉落组!$673:$673,1+辅助列!A4)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</row>
    <row r="169" spans="1:3">
      <c r="A169">
        <v>4003080</v>
      </c>
      <c r="B169" t="s">
        <v>685</v>
      </c>
      <c r="C169" t="str">
        <f>INDEX(关卡掉落组!$673:$673,1+辅助列!A5)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</row>
    <row r="170" spans="1:3">
      <c r="A170">
        <v>4003082</v>
      </c>
      <c r="B170" t="s">
        <v>726</v>
      </c>
      <c r="C170" t="str">
        <f>INDEX(关卡掉落组!$673:$673,1+辅助列!A6)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</row>
    <row r="171" spans="1:3">
      <c r="A171">
        <v>4003084</v>
      </c>
      <c r="B171" t="s">
        <v>727</v>
      </c>
      <c r="C171" t="str">
        <f>INDEX(关卡掉落组!$673:$673,1+辅助列!A7)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</row>
    <row r="172" spans="1:3">
      <c r="A172">
        <v>4003086</v>
      </c>
      <c r="B172" t="s">
        <v>728</v>
      </c>
      <c r="C172" t="str">
        <f>INDEX(关卡掉落组!$673:$673,1+辅助列!A8)</f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</row>
    <row r="173" spans="1:3">
      <c r="A173">
        <v>4003088</v>
      </c>
      <c r="B173" t="s">
        <v>729</v>
      </c>
      <c r="C173" t="str">
        <f>INDEX(关卡掉落组!$673:$673,1+辅助列!A9)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</row>
    <row r="174" spans="1:3">
      <c r="A174">
        <v>4003090</v>
      </c>
      <c r="B174" t="s">
        <v>730</v>
      </c>
      <c r="C174" t="str">
        <f>INDEX(关卡掉落组!$673:$673,1+辅助列!A10)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100,40000_30900071_1_100</v>
      </c>
    </row>
    <row r="175" spans="1:3">
      <c r="A175">
        <v>4003092</v>
      </c>
      <c r="B175" t="s">
        <v>731</v>
      </c>
      <c r="C175" t="str">
        <f>INDEX(关卡掉落组!$673:$673,1+辅助列!A11)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</row>
    <row r="176" spans="1:3">
      <c r="A176">
        <v>4003094</v>
      </c>
      <c r="B176" t="s">
        <v>732</v>
      </c>
      <c r="C176" t="str">
        <f>INDEX(关卡掉落组!$673:$673,1+辅助列!A12)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</row>
    <row r="177" spans="1:3">
      <c r="A177">
        <v>4003096</v>
      </c>
      <c r="B177" t="s">
        <v>733</v>
      </c>
      <c r="C177" t="str">
        <f>INDEX(关卡掉落组!$673:$673,1+辅助列!A13)</f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</row>
    <row r="178" spans="1:3">
      <c r="A178">
        <v>4003098</v>
      </c>
      <c r="B178" t="s">
        <v>734</v>
      </c>
      <c r="C178" t="str">
        <f>INDEX(关卡掉落组!$673:$673,1+辅助列!A14)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</row>
    <row r="179" spans="1:3">
      <c r="A179">
        <v>4003100</v>
      </c>
      <c r="B179" t="s">
        <v>735</v>
      </c>
      <c r="C179" t="str">
        <f>INDEX(关卡掉落组!$673:$673,1+辅助列!A15)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</row>
    <row r="180" spans="1:3">
      <c r="A180">
        <v>4004072</v>
      </c>
      <c r="B180" t="s">
        <v>686</v>
      </c>
      <c r="C180" t="str">
        <f>INDEX(关卡掉落组!$767:$767,辅助列!A1+1)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</row>
    <row r="181" spans="1:3">
      <c r="A181">
        <v>4004074</v>
      </c>
      <c r="B181" t="s">
        <v>687</v>
      </c>
      <c r="C181" t="str">
        <f>INDEX(关卡掉落组!$767:$767,辅助列!A2+1)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</row>
    <row r="182" spans="1:3">
      <c r="A182">
        <v>4004076</v>
      </c>
      <c r="B182" t="s">
        <v>688</v>
      </c>
      <c r="C182" t="str">
        <f>INDEX(关卡掉落组!$767:$767,辅助列!A3+1)</f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</row>
    <row r="183" spans="1:3">
      <c r="A183">
        <v>4004078</v>
      </c>
      <c r="B183" t="s">
        <v>689</v>
      </c>
      <c r="C183" t="str">
        <f>INDEX(关卡掉落组!$767:$767,辅助列!A4+1)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</row>
    <row r="184" spans="1:3">
      <c r="A184">
        <v>4004080</v>
      </c>
      <c r="B184" t="s">
        <v>690</v>
      </c>
      <c r="C184" t="str">
        <f>INDEX(关卡掉落组!$767:$767,辅助列!A5+1)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</row>
    <row r="185" spans="1:3">
      <c r="A185">
        <v>4004082</v>
      </c>
      <c r="B185" t="s">
        <v>736</v>
      </c>
      <c r="C185" t="str">
        <f>INDEX(关卡掉落组!$767:$767,辅助列!A6+1)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</row>
    <row r="186" spans="1:3">
      <c r="A186">
        <v>4004084</v>
      </c>
      <c r="B186" t="s">
        <v>737</v>
      </c>
      <c r="C186" t="str">
        <f>INDEX(关卡掉落组!$767:$767,辅助列!A7+1)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</row>
    <row r="187" spans="1:3">
      <c r="A187">
        <v>4004086</v>
      </c>
      <c r="B187" t="s">
        <v>738</v>
      </c>
      <c r="C187" t="str">
        <f>INDEX(关卡掉落组!$767:$767,辅助列!A8+1)</f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</row>
    <row r="188" spans="1:3">
      <c r="A188">
        <v>4004088</v>
      </c>
      <c r="B188" t="s">
        <v>739</v>
      </c>
      <c r="C188" t="str">
        <f>INDEX(关卡掉落组!$767:$767,辅助列!A9+1)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</row>
    <row r="189" spans="1:3">
      <c r="A189">
        <v>4004090</v>
      </c>
      <c r="B189" t="s">
        <v>740</v>
      </c>
      <c r="C189" t="str">
        <f>INDEX(关卡掉落组!$767:$767,辅助列!A10+1)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100,40000_40900071_1_100</v>
      </c>
    </row>
    <row r="190" spans="1:3">
      <c r="A190">
        <v>4004092</v>
      </c>
      <c r="B190" t="s">
        <v>741</v>
      </c>
      <c r="C190" t="str">
        <f>INDEX(关卡掉落组!$767:$767,辅助列!A11+1)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</row>
    <row r="191" spans="1:3">
      <c r="A191">
        <v>4004094</v>
      </c>
      <c r="B191" t="s">
        <v>742</v>
      </c>
      <c r="C191" t="str">
        <f>INDEX(关卡掉落组!$767:$767,辅助列!A12+1)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</row>
    <row r="192" spans="1:3">
      <c r="A192">
        <v>4004096</v>
      </c>
      <c r="B192" t="s">
        <v>743</v>
      </c>
      <c r="C192" t="str">
        <f>INDEX(关卡掉落组!$767:$767,辅助列!A13+1)</f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</row>
    <row r="193" spans="1:3">
      <c r="A193">
        <v>4004098</v>
      </c>
      <c r="B193" t="s">
        <v>744</v>
      </c>
      <c r="C193" t="str">
        <f>INDEX(关卡掉落组!$767:$767,辅助列!A14+1)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</row>
    <row r="194" spans="1:3">
      <c r="A194">
        <v>4004100</v>
      </c>
      <c r="B194" t="s">
        <v>745</v>
      </c>
      <c r="C194" t="str">
        <f>INDEX(关卡掉落组!$767:$767,辅助列!A15+1)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</row>
    <row r="195" spans="1:3">
      <c r="A195">
        <v>4005072</v>
      </c>
      <c r="B195" t="s">
        <v>691</v>
      </c>
      <c r="C195" t="str">
        <f>INDEX(关卡掉落组!$861:$861,1+辅助列!A1)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</row>
    <row r="196" spans="1:3">
      <c r="A196">
        <v>4005074</v>
      </c>
      <c r="B196" t="s">
        <v>692</v>
      </c>
      <c r="C196" t="str">
        <f>INDEX(关卡掉落组!$861:$861,1+辅助列!A2)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</row>
    <row r="197" spans="1:3">
      <c r="A197">
        <v>4005076</v>
      </c>
      <c r="B197" t="s">
        <v>693</v>
      </c>
      <c r="C197" t="str">
        <f>INDEX(关卡掉落组!$861:$861,1+辅助列!A3)</f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</row>
    <row r="198" spans="1:3">
      <c r="A198">
        <v>4005078</v>
      </c>
      <c r="B198" t="s">
        <v>694</v>
      </c>
      <c r="C198" t="str">
        <f>INDEX(关卡掉落组!$861:$861,1+辅助列!A4)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</row>
    <row r="199" spans="1:3">
      <c r="A199">
        <v>4005080</v>
      </c>
      <c r="B199" t="s">
        <v>695</v>
      </c>
      <c r="C199" t="str">
        <f>INDEX(关卡掉落组!$861:$861,1+辅助列!A5)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</row>
    <row r="200" spans="1:3">
      <c r="A200">
        <v>4005082</v>
      </c>
      <c r="B200" t="s">
        <v>746</v>
      </c>
      <c r="C200" t="str">
        <f>INDEX(关卡掉落组!$861:$861,1+辅助列!A6)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</row>
    <row r="201" spans="1:3">
      <c r="A201">
        <v>4005084</v>
      </c>
      <c r="B201" t="s">
        <v>747</v>
      </c>
      <c r="C201" t="str">
        <f>INDEX(关卡掉落组!$861:$861,1+辅助列!A7)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</row>
    <row r="202" spans="1:3">
      <c r="A202">
        <v>4005086</v>
      </c>
      <c r="B202" t="s">
        <v>748</v>
      </c>
      <c r="C202" t="str">
        <f>INDEX(关卡掉落组!$861:$861,1+辅助列!A8)</f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</row>
    <row r="203" spans="1:3">
      <c r="A203">
        <v>4005088</v>
      </c>
      <c r="B203" t="s">
        <v>749</v>
      </c>
      <c r="C203" t="str">
        <f>INDEX(关卡掉落组!$861:$861,1+辅助列!A9)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</row>
    <row r="204" spans="1:3">
      <c r="A204">
        <v>4005090</v>
      </c>
      <c r="B204" t="s">
        <v>750</v>
      </c>
      <c r="C204" t="str">
        <f>INDEX(关卡掉落组!$861:$861,1+辅助列!A10)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100,40000_50900071_1_100</v>
      </c>
    </row>
    <row r="205" spans="1:3">
      <c r="A205">
        <v>4005092</v>
      </c>
      <c r="B205" t="s">
        <v>751</v>
      </c>
      <c r="C205" t="str">
        <f>INDEX(关卡掉落组!$861:$861,1+辅助列!A11)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</row>
    <row r="206" spans="1:3">
      <c r="A206">
        <v>4005094</v>
      </c>
      <c r="B206" t="s">
        <v>752</v>
      </c>
      <c r="C206" t="str">
        <f>INDEX(关卡掉落组!$861:$861,1+辅助列!A12)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</row>
    <row r="207" spans="1:3">
      <c r="A207">
        <v>4005096</v>
      </c>
      <c r="B207" t="s">
        <v>753</v>
      </c>
      <c r="C207" t="str">
        <f>INDEX(关卡掉落组!$861:$861,1+辅助列!A13)</f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</row>
    <row r="208" spans="1:3">
      <c r="A208">
        <v>4005098</v>
      </c>
      <c r="B208" t="s">
        <v>754</v>
      </c>
      <c r="C208" t="str">
        <f>INDEX(关卡掉落组!$861:$861,1+辅助列!A14)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</row>
    <row r="209" spans="1:3">
      <c r="A209">
        <v>4005100</v>
      </c>
      <c r="B209" t="s">
        <v>755</v>
      </c>
      <c r="C209" t="str">
        <f>INDEX(关卡掉落组!$861:$861,1+辅助列!A15)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</row>
    <row r="210" spans="1:3">
      <c r="A210">
        <v>7000015</v>
      </c>
      <c r="B210" t="s">
        <v>757</v>
      </c>
      <c r="C210" t="str">
        <f>INDEX(关卡掉落组!$955:$955,1+辅助列!A1)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</row>
    <row r="211" spans="1:3">
      <c r="A211">
        <v>7000016</v>
      </c>
      <c r="B211" t="s">
        <v>758</v>
      </c>
      <c r="C211" t="str">
        <f>INDEX(关卡掉落组!$955:$955,1+辅助列!A2)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</row>
    <row r="212" spans="1:3">
      <c r="A212">
        <v>7000017</v>
      </c>
      <c r="B212" t="s">
        <v>759</v>
      </c>
      <c r="C212" t="str">
        <f>INDEX(关卡掉落组!$955:$955,1+辅助列!A3)</f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100,40000_50750076_1_20</v>
      </c>
    </row>
    <row r="213" spans="1:3">
      <c r="A213">
        <v>7000018</v>
      </c>
      <c r="B213" t="s">
        <v>760</v>
      </c>
      <c r="C213" t="str">
        <f>INDEX(关卡掉落组!$955:$955,1+辅助列!A4)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50,40000_50800076_1_50</v>
      </c>
    </row>
    <row r="214" spans="1:3">
      <c r="A214">
        <v>7000019</v>
      </c>
      <c r="B214" t="s">
        <v>761</v>
      </c>
      <c r="C214" t="str">
        <f>INDEX(关卡掉落组!$955:$955,1+辅助列!A5)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100,40000_50800076_1_100</v>
      </c>
    </row>
    <row r="215" spans="1:3">
      <c r="A215">
        <v>7000020</v>
      </c>
      <c r="B215" t="s">
        <v>762</v>
      </c>
      <c r="C215" t="str">
        <f>INDEX(关卡掉落组!$955:$955,1+辅助列!A6)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</row>
    <row r="216" spans="1:3">
      <c r="A216">
        <v>7000021</v>
      </c>
      <c r="B216" t="s">
        <v>763</v>
      </c>
      <c r="C216" t="str">
        <f>INDEX(关卡掉落组!$955:$955,1+辅助列!A7)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50,40000_50850045_1_300,40000_50850075_1_300</v>
      </c>
    </row>
    <row r="217" spans="1:3">
      <c r="A217">
        <v>7000022</v>
      </c>
      <c r="B217" t="s">
        <v>764</v>
      </c>
      <c r="C217" t="str">
        <f>INDEX(关卡掉落组!$955:$955,1+辅助列!A8)</f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100,40000_50850076_1_50</v>
      </c>
    </row>
    <row r="218" spans="1:3">
      <c r="A218">
        <v>7000023</v>
      </c>
      <c r="B218" t="s">
        <v>765</v>
      </c>
      <c r="C218" t="str">
        <f>INDEX(关卡掉落组!$955:$955,1+辅助列!A9)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50,40000_50900045_1_50,40000_50900046_1_50,40000_50900075_1_50,40000_50900076_1_50</v>
      </c>
    </row>
    <row r="219" spans="1:3">
      <c r="A219">
        <v>7000024</v>
      </c>
      <c r="B219" t="s">
        <v>766</v>
      </c>
      <c r="C219" t="str">
        <f>INDEX(关卡掉落组!$955:$955,1+辅助列!A10)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100,40000_50903066_1_100,40000_50900045_1_100,40000_50900046_1_100,40000_50900075_1_100,40000_50900076_1_100</v>
      </c>
    </row>
    <row r="220" spans="1:3">
      <c r="A220">
        <v>7000025</v>
      </c>
      <c r="B220" t="s">
        <v>767</v>
      </c>
      <c r="C220" t="str">
        <f>INDEX(关卡掉落组!$955:$955,1+辅助列!A11)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</row>
    <row r="221" spans="1:3">
      <c r="A221">
        <v>7000026</v>
      </c>
      <c r="B221" t="s">
        <v>768</v>
      </c>
      <c r="C221" t="str">
        <f>INDEX(关卡掉落组!$955:$955,1+辅助列!A12)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50,40000_50950045_1_300,40000_50950075_1_300</v>
      </c>
    </row>
    <row r="222" spans="1:3">
      <c r="A222">
        <v>7000027</v>
      </c>
      <c r="B222" t="s">
        <v>769</v>
      </c>
      <c r="C222" t="str">
        <f>INDEX(关卡掉落组!$955:$955,1+辅助列!A13)</f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100,40000_50950076_1_50</v>
      </c>
    </row>
    <row r="223" spans="1:3">
      <c r="A223">
        <v>7000028</v>
      </c>
      <c r="B223" t="s">
        <v>770</v>
      </c>
      <c r="C223" t="str">
        <f>INDEX(关卡掉落组!$955:$955,1+辅助列!A14)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50,40000_51000076_1_50</v>
      </c>
    </row>
    <row r="224" spans="1:3">
      <c r="A224">
        <v>7000029</v>
      </c>
      <c r="B224" t="s">
        <v>771</v>
      </c>
      <c r="C224" t="str">
        <f>INDEX(关卡掉落组!$955:$955,1+辅助列!A15)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  <row r="225" spans="1:3">
      <c r="A225">
        <v>7000030</v>
      </c>
      <c r="B225" t="s">
        <v>772</v>
      </c>
      <c r="C225" t="str">
        <f>C224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  <row r="226" spans="1:3">
      <c r="A226">
        <v>7000031</v>
      </c>
      <c r="B226" t="s">
        <v>773</v>
      </c>
      <c r="C226" t="str">
        <f>C225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H1046"/>
  <sheetViews>
    <sheetView topLeftCell="AM968" workbookViewId="0">
      <selection activeCell="AP266" sqref="AP266"/>
    </sheetView>
  </sheetViews>
  <sheetFormatPr defaultColWidth="9" defaultRowHeight="13.5"/>
  <cols>
    <col min="1" max="1" width="9.5" bestFit="1" customWidth="1"/>
    <col min="2" max="2" width="15.75" customWidth="1"/>
    <col min="3" max="4" width="9" customWidth="1"/>
    <col min="5" max="6" width="15.75" customWidth="1"/>
    <col min="7" max="7" width="10.625" customWidth="1"/>
    <col min="8" max="8" width="16.25" customWidth="1"/>
    <col min="9" max="9" width="9.375" style="8" customWidth="1"/>
    <col min="10" max="10" width="15.875" customWidth="1"/>
    <col min="11" max="11" width="16.25" customWidth="1"/>
    <col min="12" max="13" width="9" customWidth="1"/>
    <col min="14" max="14" width="16.375" customWidth="1"/>
    <col min="15" max="17" width="9" customWidth="1"/>
    <col min="18" max="18" width="17.875" style="8" customWidth="1"/>
    <col min="19" max="19" width="9.625" bestFit="1" customWidth="1"/>
    <col min="20" max="20" width="9.125" bestFit="1" customWidth="1"/>
    <col min="21" max="26" width="9" customWidth="1"/>
    <col min="27" max="27" width="9.5" style="8" bestFit="1" customWidth="1"/>
    <col min="28" max="28" width="9.5" bestFit="1" customWidth="1"/>
    <col min="29" max="29" width="9.125" bestFit="1" customWidth="1"/>
    <col min="30" max="35" width="9" customWidth="1"/>
    <col min="36" max="36" width="9.5" style="8" bestFit="1" customWidth="1"/>
    <col min="37" max="37" width="9.5" bestFit="1" customWidth="1"/>
    <col min="38" max="39" width="9.125" bestFit="1" customWidth="1"/>
    <col min="41" max="42" width="9.125" bestFit="1" customWidth="1"/>
    <col min="43" max="43" width="19.375" bestFit="1" customWidth="1"/>
    <col min="45" max="45" width="9" style="8"/>
  </cols>
  <sheetData>
    <row r="1" spans="1:38" ht="14.25" thickBot="1">
      <c r="A1" s="21" t="s">
        <v>452</v>
      </c>
      <c r="B1" s="20"/>
      <c r="J1" s="19" t="s">
        <v>453</v>
      </c>
      <c r="K1" s="20"/>
      <c r="S1" s="19" t="s">
        <v>454</v>
      </c>
      <c r="T1" s="20"/>
      <c r="AB1" s="19" t="s">
        <v>455</v>
      </c>
      <c r="AC1" s="20"/>
      <c r="AK1" s="19" t="s">
        <v>456</v>
      </c>
      <c r="AL1" s="20"/>
    </row>
    <row r="2" spans="1:38" ht="14.25" thickBot="1">
      <c r="A2" s="3" t="s">
        <v>355</v>
      </c>
      <c r="B2" s="3" t="s">
        <v>356</v>
      </c>
      <c r="J2" s="3" t="s">
        <v>383</v>
      </c>
      <c r="K2" s="3" t="s">
        <v>384</v>
      </c>
      <c r="S2" s="3" t="s">
        <v>383</v>
      </c>
      <c r="T2" s="3" t="s">
        <v>384</v>
      </c>
      <c r="AB2" s="3" t="s">
        <v>383</v>
      </c>
      <c r="AC2" s="3" t="s">
        <v>384</v>
      </c>
      <c r="AK2" s="3" t="s">
        <v>383</v>
      </c>
      <c r="AL2" s="3" t="s">
        <v>384</v>
      </c>
    </row>
    <row r="3" spans="1:38" ht="14.25" thickBot="1">
      <c r="A3" s="3" t="s">
        <v>340</v>
      </c>
      <c r="B3" s="3">
        <v>200</v>
      </c>
      <c r="J3" s="3" t="s">
        <v>376</v>
      </c>
      <c r="K3" s="3">
        <v>200</v>
      </c>
      <c r="S3" s="3" t="s">
        <v>376</v>
      </c>
      <c r="T3" s="3">
        <v>200</v>
      </c>
      <c r="AB3" s="3" t="s">
        <v>376</v>
      </c>
      <c r="AC3" s="3">
        <v>200</v>
      </c>
      <c r="AK3" s="3" t="s">
        <v>376</v>
      </c>
      <c r="AL3" s="3">
        <v>200</v>
      </c>
    </row>
    <row r="4" spans="1:38" ht="14.25" thickBot="1">
      <c r="A4" s="3" t="s">
        <v>341</v>
      </c>
      <c r="B4" s="3">
        <v>200</v>
      </c>
      <c r="J4" s="3" t="s">
        <v>377</v>
      </c>
      <c r="K4" s="3">
        <v>200</v>
      </c>
      <c r="S4" s="3" t="s">
        <v>377</v>
      </c>
      <c r="T4" s="3">
        <v>200</v>
      </c>
      <c r="AB4" s="3" t="s">
        <v>377</v>
      </c>
      <c r="AC4" s="3">
        <v>200</v>
      </c>
      <c r="AK4" s="3" t="s">
        <v>377</v>
      </c>
      <c r="AL4" s="3">
        <v>200</v>
      </c>
    </row>
    <row r="5" spans="1:38" ht="14.25" thickBot="1">
      <c r="A5" s="3" t="s">
        <v>342</v>
      </c>
      <c r="B5" s="3">
        <v>200</v>
      </c>
      <c r="J5" s="3" t="s">
        <v>378</v>
      </c>
      <c r="K5" s="3">
        <v>200</v>
      </c>
      <c r="S5" s="3" t="s">
        <v>378</v>
      </c>
      <c r="T5" s="3">
        <v>200</v>
      </c>
      <c r="AB5" s="3" t="s">
        <v>378</v>
      </c>
      <c r="AC5" s="3">
        <v>200</v>
      </c>
      <c r="AK5" s="3" t="s">
        <v>378</v>
      </c>
      <c r="AL5" s="3">
        <v>200</v>
      </c>
    </row>
    <row r="6" spans="1:38" ht="14.25" thickBot="1">
      <c r="A6" s="3" t="s">
        <v>343</v>
      </c>
      <c r="B6" s="3">
        <v>200</v>
      </c>
      <c r="J6" s="3" t="s">
        <v>379</v>
      </c>
      <c r="K6" s="3">
        <v>200</v>
      </c>
      <c r="S6" s="3" t="s">
        <v>379</v>
      </c>
      <c r="T6" s="3">
        <v>200</v>
      </c>
      <c r="AB6" s="3" t="s">
        <v>379</v>
      </c>
      <c r="AC6" s="3">
        <v>200</v>
      </c>
      <c r="AK6" s="3" t="s">
        <v>379</v>
      </c>
      <c r="AL6" s="3">
        <v>200</v>
      </c>
    </row>
    <row r="7" spans="1:38" ht="14.25" thickBot="1">
      <c r="A7" s="3" t="s">
        <v>344</v>
      </c>
      <c r="B7" s="3">
        <v>200</v>
      </c>
      <c r="J7" s="3" t="s">
        <v>380</v>
      </c>
      <c r="K7" s="3">
        <v>200</v>
      </c>
      <c r="S7" s="3" t="s">
        <v>380</v>
      </c>
      <c r="T7" s="3">
        <v>200</v>
      </c>
      <c r="AB7" s="3" t="s">
        <v>380</v>
      </c>
      <c r="AC7" s="3">
        <v>200</v>
      </c>
      <c r="AK7" s="3" t="s">
        <v>380</v>
      </c>
      <c r="AL7" s="3">
        <v>200</v>
      </c>
    </row>
    <row r="8" spans="1:38" ht="14.25" thickBot="1">
      <c r="A8" s="3" t="s">
        <v>345</v>
      </c>
      <c r="B8" s="3">
        <v>200</v>
      </c>
      <c r="J8" s="3" t="s">
        <v>381</v>
      </c>
      <c r="K8" s="3">
        <v>200</v>
      </c>
      <c r="S8" s="3" t="s">
        <v>381</v>
      </c>
      <c r="T8" s="3">
        <v>200</v>
      </c>
      <c r="AB8" s="3" t="s">
        <v>381</v>
      </c>
      <c r="AC8" s="3">
        <v>200</v>
      </c>
      <c r="AK8" s="3" t="s">
        <v>381</v>
      </c>
      <c r="AL8" s="3">
        <v>200</v>
      </c>
    </row>
    <row r="9" spans="1:38" ht="14.25" thickBot="1">
      <c r="A9" s="3" t="s">
        <v>346</v>
      </c>
      <c r="B9" s="3">
        <v>200</v>
      </c>
      <c r="J9" s="3" t="s">
        <v>382</v>
      </c>
      <c r="K9" s="3">
        <v>200</v>
      </c>
      <c r="N9" s="2"/>
      <c r="S9" s="3" t="s">
        <v>382</v>
      </c>
      <c r="T9" s="3">
        <v>200</v>
      </c>
      <c r="AB9" s="3" t="s">
        <v>382</v>
      </c>
      <c r="AC9" s="3">
        <v>200</v>
      </c>
      <c r="AK9" s="3" t="s">
        <v>382</v>
      </c>
      <c r="AL9" s="3">
        <v>200</v>
      </c>
    </row>
    <row r="10" spans="1:38" ht="14.25" thickBot="1">
      <c r="A10" s="3" t="s">
        <v>350</v>
      </c>
      <c r="B10" s="3">
        <v>150</v>
      </c>
      <c r="J10" s="3" t="s">
        <v>385</v>
      </c>
      <c r="K10" s="3">
        <v>150</v>
      </c>
      <c r="S10" s="3" t="s">
        <v>385</v>
      </c>
      <c r="T10" s="3">
        <v>150</v>
      </c>
      <c r="AB10" s="3" t="s">
        <v>385</v>
      </c>
      <c r="AC10" s="3">
        <v>120</v>
      </c>
      <c r="AK10" s="3" t="s">
        <v>385</v>
      </c>
      <c r="AL10" s="3">
        <v>100</v>
      </c>
    </row>
    <row r="11" spans="1:38" ht="14.25" thickBot="1">
      <c r="A11" s="3" t="s">
        <v>351</v>
      </c>
      <c r="B11" s="3">
        <v>200</v>
      </c>
      <c r="J11" s="3" t="s">
        <v>386</v>
      </c>
      <c r="K11" s="3">
        <v>200</v>
      </c>
      <c r="S11" s="3" t="s">
        <v>386</v>
      </c>
      <c r="T11" s="3">
        <v>200</v>
      </c>
      <c r="AB11" s="3" t="s">
        <v>386</v>
      </c>
      <c r="AC11" s="3">
        <v>200</v>
      </c>
      <c r="AK11" s="3" t="s">
        <v>386</v>
      </c>
      <c r="AL11" s="3">
        <v>200</v>
      </c>
    </row>
    <row r="12" spans="1:38" ht="14.25" thickBot="1">
      <c r="A12" s="3" t="s">
        <v>352</v>
      </c>
      <c r="B12" s="3">
        <v>150</v>
      </c>
      <c r="J12" s="3" t="s">
        <v>387</v>
      </c>
      <c r="K12" s="3">
        <v>150</v>
      </c>
      <c r="S12" s="3" t="s">
        <v>387</v>
      </c>
      <c r="T12" s="3">
        <v>150</v>
      </c>
      <c r="AB12" s="3" t="s">
        <v>387</v>
      </c>
      <c r="AC12" s="3">
        <v>120</v>
      </c>
      <c r="AK12" s="3" t="s">
        <v>387</v>
      </c>
      <c r="AL12" s="3">
        <v>100</v>
      </c>
    </row>
    <row r="13" spans="1:38" ht="14.25" thickBot="1">
      <c r="A13" s="3" t="s">
        <v>353</v>
      </c>
      <c r="B13" s="3">
        <v>200</v>
      </c>
      <c r="J13" s="3" t="s">
        <v>388</v>
      </c>
      <c r="K13" s="3">
        <v>200</v>
      </c>
      <c r="S13" s="3" t="s">
        <v>388</v>
      </c>
      <c r="T13" s="3">
        <v>200</v>
      </c>
      <c r="AB13" s="3" t="s">
        <v>388</v>
      </c>
      <c r="AC13" s="3">
        <v>200</v>
      </c>
      <c r="AK13" s="3" t="s">
        <v>388</v>
      </c>
      <c r="AL13" s="3">
        <v>200</v>
      </c>
    </row>
    <row r="14" spans="1:38" ht="14.25" thickBot="1">
      <c r="A14" s="3" t="s">
        <v>354</v>
      </c>
      <c r="B14" s="3">
        <v>150</v>
      </c>
      <c r="J14" s="3" t="s">
        <v>389</v>
      </c>
      <c r="K14" s="3">
        <v>150</v>
      </c>
      <c r="S14" s="3" t="s">
        <v>389</v>
      </c>
      <c r="T14" s="3">
        <v>150</v>
      </c>
      <c r="AB14" s="3" t="s">
        <v>389</v>
      </c>
      <c r="AC14" s="3">
        <v>120</v>
      </c>
      <c r="AK14" s="3" t="s">
        <v>389</v>
      </c>
      <c r="AL14" s="3">
        <v>100</v>
      </c>
    </row>
    <row r="15" spans="1:38" ht="14.25" thickBot="1">
      <c r="A15" s="3" t="s">
        <v>359</v>
      </c>
      <c r="B15" s="3">
        <v>200</v>
      </c>
      <c r="J15" s="3" t="s">
        <v>390</v>
      </c>
      <c r="K15" s="3">
        <v>200</v>
      </c>
      <c r="S15" s="3" t="s">
        <v>390</v>
      </c>
      <c r="T15" s="3">
        <v>200</v>
      </c>
      <c r="AB15" s="3" t="s">
        <v>390</v>
      </c>
      <c r="AC15" s="3">
        <v>200</v>
      </c>
      <c r="AK15" s="3" t="s">
        <v>390</v>
      </c>
      <c r="AL15" s="3">
        <v>200</v>
      </c>
    </row>
    <row r="16" spans="1:38" ht="14.25" thickBot="1">
      <c r="A16" s="3" t="s">
        <v>360</v>
      </c>
      <c r="B16" s="3">
        <v>150</v>
      </c>
      <c r="J16" s="3" t="s">
        <v>391</v>
      </c>
      <c r="K16" s="3">
        <v>150</v>
      </c>
      <c r="S16" s="3" t="s">
        <v>391</v>
      </c>
      <c r="T16" s="3">
        <v>150</v>
      </c>
      <c r="AB16" s="3" t="s">
        <v>391</v>
      </c>
      <c r="AC16" s="3">
        <v>120</v>
      </c>
      <c r="AK16" s="3" t="s">
        <v>391</v>
      </c>
      <c r="AL16" s="3">
        <v>100</v>
      </c>
    </row>
    <row r="18" spans="1:44">
      <c r="A18" t="s">
        <v>28</v>
      </c>
      <c r="B18" t="s">
        <v>337</v>
      </c>
      <c r="C18" t="s">
        <v>338</v>
      </c>
      <c r="D18" t="s">
        <v>339</v>
      </c>
      <c r="E18" t="s">
        <v>357</v>
      </c>
      <c r="F18" t="s">
        <v>358</v>
      </c>
      <c r="J18" t="s">
        <v>28</v>
      </c>
      <c r="K18" t="s">
        <v>337</v>
      </c>
      <c r="L18" t="s">
        <v>338</v>
      </c>
      <c r="M18" t="s">
        <v>339</v>
      </c>
      <c r="N18" t="s">
        <v>357</v>
      </c>
      <c r="O18" t="s">
        <v>358</v>
      </c>
      <c r="S18" t="s">
        <v>28</v>
      </c>
      <c r="T18" t="s">
        <v>337</v>
      </c>
      <c r="U18" t="s">
        <v>338</v>
      </c>
      <c r="V18" t="s">
        <v>339</v>
      </c>
      <c r="W18" t="s">
        <v>357</v>
      </c>
      <c r="X18" t="s">
        <v>358</v>
      </c>
      <c r="AB18" t="s">
        <v>28</v>
      </c>
      <c r="AC18" t="s">
        <v>337</v>
      </c>
      <c r="AD18" t="s">
        <v>338</v>
      </c>
      <c r="AE18" t="s">
        <v>339</v>
      </c>
      <c r="AF18" t="s">
        <v>357</v>
      </c>
      <c r="AG18" t="s">
        <v>358</v>
      </c>
      <c r="AK18" t="s">
        <v>28</v>
      </c>
      <c r="AL18" t="s">
        <v>337</v>
      </c>
      <c r="AM18" t="s">
        <v>338</v>
      </c>
      <c r="AN18" t="s">
        <v>339</v>
      </c>
      <c r="AO18" t="s">
        <v>357</v>
      </c>
      <c r="AP18" t="s">
        <v>358</v>
      </c>
    </row>
    <row r="19" spans="1:44">
      <c r="A19" t="s">
        <v>6</v>
      </c>
      <c r="B19">
        <v>1</v>
      </c>
      <c r="C19">
        <v>1</v>
      </c>
      <c r="D19" t="s">
        <v>340</v>
      </c>
      <c r="E19">
        <f>B3</f>
        <v>200</v>
      </c>
      <c r="F19">
        <f>IF(INDEX([1]equip.xml!$B:$B,MATCH(A19&amp;"",[1]equip.xml!$A:$A,0))=0,0,E19)</f>
        <v>0</v>
      </c>
      <c r="G19" t="str">
        <f>"40000_"&amp;A19&amp;"_1_"&amp;F19</f>
        <v>40000_10010010_1_0</v>
      </c>
      <c r="H19" t="str">
        <f>G19</f>
        <v>40000_10010010_1_0</v>
      </c>
      <c r="J19">
        <v>20010010</v>
      </c>
      <c r="K19">
        <v>1</v>
      </c>
      <c r="L19">
        <v>2</v>
      </c>
      <c r="M19" t="s">
        <v>340</v>
      </c>
      <c r="N19">
        <f>K3</f>
        <v>200</v>
      </c>
      <c r="O19">
        <f>IF(INDEX([1]equip.xml!$B:$B,MATCH(J19&amp;"",[1]equip.xml!$A:$A,0))=0,0,N19)</f>
        <v>0</v>
      </c>
      <c r="P19" t="str">
        <f>"40000_"&amp;J19&amp;"_1_"&amp;O19</f>
        <v>40000_20010010_1_0</v>
      </c>
      <c r="Q19" t="str">
        <f>P19</f>
        <v>40000_20010010_1_0</v>
      </c>
      <c r="S19">
        <v>30010010</v>
      </c>
      <c r="T19">
        <v>1</v>
      </c>
      <c r="U19">
        <v>3</v>
      </c>
      <c r="V19" t="s">
        <v>340</v>
      </c>
      <c r="W19">
        <f>T3</f>
        <v>200</v>
      </c>
      <c r="X19">
        <f>IF(INDEX([1]equip.xml!$B:$B,MATCH(S19&amp;"",[1]equip.xml!$A:$A,0))=0,0,W19)</f>
        <v>0</v>
      </c>
      <c r="Y19" t="str">
        <f>"40000_"&amp;S19&amp;"_1_"&amp;X19</f>
        <v>40000_30010010_1_0</v>
      </c>
      <c r="Z19" t="str">
        <f>Y19</f>
        <v>40000_30010010_1_0</v>
      </c>
      <c r="AB19">
        <v>40010010</v>
      </c>
      <c r="AC19">
        <v>1</v>
      </c>
      <c r="AD19">
        <v>4</v>
      </c>
      <c r="AE19" t="s">
        <v>340</v>
      </c>
      <c r="AF19">
        <f>AC3</f>
        <v>200</v>
      </c>
      <c r="AG19">
        <f>IF(INDEX([1]equip.xml!$B:$B,MATCH(AB19&amp;"",[1]equip.xml!$A:$A,0))=0,0,AF19)</f>
        <v>0</v>
      </c>
      <c r="AH19" t="str">
        <f>"40000_"&amp;AB19&amp;"_1_"&amp;AG19</f>
        <v>40000_40010010_1_0</v>
      </c>
      <c r="AI19" t="str">
        <f>AH19</f>
        <v>40000_40010010_1_0</v>
      </c>
      <c r="AK19">
        <v>50010010</v>
      </c>
      <c r="AL19">
        <v>1</v>
      </c>
      <c r="AM19">
        <v>5</v>
      </c>
      <c r="AN19" t="s">
        <v>340</v>
      </c>
      <c r="AO19">
        <f>AL3</f>
        <v>200</v>
      </c>
      <c r="AP19">
        <f>IF(INDEX([1]equip.xml!$B:$B,MATCH(AK19&amp;"",[1]equip.xml!$A:$A,0))=0,0,AO19)</f>
        <v>0</v>
      </c>
      <c r="AQ19" t="str">
        <f>"40000_"&amp;AK19&amp;"_1_"&amp;AP19</f>
        <v>40000_50010010_1_0</v>
      </c>
      <c r="AR19" t="str">
        <f>AQ19</f>
        <v>40000_50010010_1_0</v>
      </c>
    </row>
    <row r="20" spans="1:44">
      <c r="A20" t="s">
        <v>7</v>
      </c>
      <c r="B20">
        <v>1</v>
      </c>
      <c r="C20">
        <v>1</v>
      </c>
      <c r="D20" t="s">
        <v>341</v>
      </c>
      <c r="E20">
        <f t="shared" ref="E20:E24" si="0">B4</f>
        <v>200</v>
      </c>
      <c r="F20">
        <f>IF(INDEX([1]equip.xml!$B:$B,MATCH(A20&amp;"",[1]equip.xml!$A:$A,0))=0,0,E20)</f>
        <v>0</v>
      </c>
      <c r="G20" t="str">
        <f t="shared" ref="G20:G83" si="1">"40000_"&amp;A20&amp;"_1_"&amp;F20</f>
        <v>40000_10010020_1_0</v>
      </c>
      <c r="H20" t="str">
        <f>H19&amp;","&amp;G20</f>
        <v>40000_10010010_1_0,40000_10010020_1_0</v>
      </c>
      <c r="J20">
        <v>20010020</v>
      </c>
      <c r="K20">
        <v>1</v>
      </c>
      <c r="L20">
        <v>2</v>
      </c>
      <c r="M20" t="s">
        <v>341</v>
      </c>
      <c r="N20">
        <f t="shared" ref="N20:N24" si="2">K4</f>
        <v>200</v>
      </c>
      <c r="O20">
        <f>IF(INDEX([1]equip.xml!$B:$B,MATCH(J20&amp;"",[1]equip.xml!$A:$A,0))=0,0,N20)</f>
        <v>0</v>
      </c>
      <c r="P20" t="str">
        <f t="shared" ref="P20:P83" si="3">"40000_"&amp;J20&amp;"_1_"&amp;O20</f>
        <v>40000_20010020_1_0</v>
      </c>
      <c r="Q20" t="str">
        <f>Q19&amp;","&amp;P20</f>
        <v>40000_20010010_1_0,40000_20010020_1_0</v>
      </c>
      <c r="S20">
        <v>30010020</v>
      </c>
      <c r="T20">
        <v>1</v>
      </c>
      <c r="U20">
        <v>3</v>
      </c>
      <c r="V20" t="s">
        <v>341</v>
      </c>
      <c r="W20">
        <f t="shared" ref="W20:W24" si="4">T4</f>
        <v>200</v>
      </c>
      <c r="X20">
        <f>IF(INDEX([1]equip.xml!$B:$B,MATCH(S20&amp;"",[1]equip.xml!$A:$A,0))=0,0,W20)</f>
        <v>0</v>
      </c>
      <c r="Y20" t="str">
        <f t="shared" ref="Y20:Y83" si="5">"40000_"&amp;S20&amp;"_1_"&amp;X20</f>
        <v>40000_30010020_1_0</v>
      </c>
      <c r="Z20" t="str">
        <f>Z19&amp;","&amp;Y20</f>
        <v>40000_30010010_1_0,40000_30010020_1_0</v>
      </c>
      <c r="AB20">
        <v>40010020</v>
      </c>
      <c r="AC20">
        <v>1</v>
      </c>
      <c r="AD20">
        <v>4</v>
      </c>
      <c r="AE20" t="s">
        <v>341</v>
      </c>
      <c r="AF20">
        <f t="shared" ref="AF20:AF24" si="6">AC4</f>
        <v>200</v>
      </c>
      <c r="AG20">
        <f>IF(INDEX([1]equip.xml!$B:$B,MATCH(AB20&amp;"",[1]equip.xml!$A:$A,0))=0,0,AF20)</f>
        <v>0</v>
      </c>
      <c r="AH20" t="str">
        <f t="shared" ref="AH20:AH83" si="7">"40000_"&amp;AB20&amp;"_1_"&amp;AG20</f>
        <v>40000_40010020_1_0</v>
      </c>
      <c r="AI20" t="str">
        <f>AI19&amp;","&amp;AH20</f>
        <v>40000_40010010_1_0,40000_40010020_1_0</v>
      </c>
      <c r="AK20">
        <v>50010020</v>
      </c>
      <c r="AL20">
        <v>1</v>
      </c>
      <c r="AM20">
        <v>5</v>
      </c>
      <c r="AN20" t="s">
        <v>341</v>
      </c>
      <c r="AO20">
        <f t="shared" ref="AO20:AO24" si="8">AL4</f>
        <v>200</v>
      </c>
      <c r="AP20">
        <f>IF(INDEX([1]equip.xml!$B:$B,MATCH(AK20&amp;"",[1]equip.xml!$A:$A,0))=0,0,AO20)</f>
        <v>0</v>
      </c>
      <c r="AQ20" t="str">
        <f t="shared" ref="AQ20:AQ83" si="9">"40000_"&amp;AK20&amp;"_1_"&amp;AP20</f>
        <v>40000_50010020_1_0</v>
      </c>
      <c r="AR20" t="str">
        <f>AR19&amp;","&amp;AQ20</f>
        <v>40000_50010010_1_0,40000_50010020_1_0</v>
      </c>
    </row>
    <row r="21" spans="1:44">
      <c r="A21" t="s">
        <v>8</v>
      </c>
      <c r="B21">
        <v>1</v>
      </c>
      <c r="C21">
        <v>1</v>
      </c>
      <c r="D21" t="s">
        <v>342</v>
      </c>
      <c r="E21">
        <f t="shared" si="0"/>
        <v>200</v>
      </c>
      <c r="F21">
        <f>IF(INDEX([1]equip.xml!$B:$B,MATCH(A21&amp;"",[1]equip.xml!$A:$A,0))=0,0,E21)</f>
        <v>0</v>
      </c>
      <c r="G21" t="str">
        <f t="shared" si="1"/>
        <v>40000_10010030_1_0</v>
      </c>
      <c r="H21" t="str">
        <f t="shared" ref="H21:H40" si="10">H20&amp;","&amp;G21</f>
        <v>40000_10010010_1_0,40000_10010020_1_0,40000_10010030_1_0</v>
      </c>
      <c r="J21">
        <v>20010030</v>
      </c>
      <c r="K21">
        <v>1</v>
      </c>
      <c r="L21">
        <v>2</v>
      </c>
      <c r="M21" t="s">
        <v>342</v>
      </c>
      <c r="N21">
        <f t="shared" si="2"/>
        <v>200</v>
      </c>
      <c r="O21">
        <f>IF(INDEX([1]equip.xml!$B:$B,MATCH(J21&amp;"",[1]equip.xml!$A:$A,0))=0,0,N21)</f>
        <v>0</v>
      </c>
      <c r="P21" t="str">
        <f t="shared" si="3"/>
        <v>40000_20010030_1_0</v>
      </c>
      <c r="Q21" t="str">
        <f t="shared" ref="Q21:Q40" si="11">Q20&amp;","&amp;P21</f>
        <v>40000_20010010_1_0,40000_20010020_1_0,40000_20010030_1_0</v>
      </c>
      <c r="S21">
        <v>30010030</v>
      </c>
      <c r="T21">
        <v>1</v>
      </c>
      <c r="U21">
        <v>3</v>
      </c>
      <c r="V21" t="s">
        <v>342</v>
      </c>
      <c r="W21">
        <f t="shared" si="4"/>
        <v>200</v>
      </c>
      <c r="X21">
        <f>IF(INDEX([1]equip.xml!$B:$B,MATCH(S21&amp;"",[1]equip.xml!$A:$A,0))=0,0,W21)</f>
        <v>0</v>
      </c>
      <c r="Y21" t="str">
        <f t="shared" si="5"/>
        <v>40000_30010030_1_0</v>
      </c>
      <c r="Z21" t="str">
        <f t="shared" ref="Z21:Z40" si="12">Z20&amp;","&amp;Y21</f>
        <v>40000_30010010_1_0,40000_30010020_1_0,40000_30010030_1_0</v>
      </c>
      <c r="AB21">
        <v>40010030</v>
      </c>
      <c r="AC21">
        <v>1</v>
      </c>
      <c r="AD21">
        <v>4</v>
      </c>
      <c r="AE21" t="s">
        <v>342</v>
      </c>
      <c r="AF21">
        <f t="shared" si="6"/>
        <v>200</v>
      </c>
      <c r="AG21">
        <f>IF(INDEX([1]equip.xml!$B:$B,MATCH(AB21&amp;"",[1]equip.xml!$A:$A,0))=0,0,AF21)</f>
        <v>0</v>
      </c>
      <c r="AH21" t="str">
        <f t="shared" si="7"/>
        <v>40000_40010030_1_0</v>
      </c>
      <c r="AI21" t="str">
        <f t="shared" ref="AI21:AI40" si="13">AI20&amp;","&amp;AH21</f>
        <v>40000_40010010_1_0,40000_40010020_1_0,40000_40010030_1_0</v>
      </c>
      <c r="AK21">
        <v>50010030</v>
      </c>
      <c r="AL21">
        <v>1</v>
      </c>
      <c r="AM21">
        <v>5</v>
      </c>
      <c r="AN21" t="s">
        <v>342</v>
      </c>
      <c r="AO21">
        <f t="shared" si="8"/>
        <v>200</v>
      </c>
      <c r="AP21">
        <f>IF(INDEX([1]equip.xml!$B:$B,MATCH(AK21&amp;"",[1]equip.xml!$A:$A,0))=0,0,AO21)</f>
        <v>0</v>
      </c>
      <c r="AQ21" t="str">
        <f t="shared" si="9"/>
        <v>40000_50010030_1_0</v>
      </c>
      <c r="AR21" t="str">
        <f t="shared" ref="AR21:AR40" si="14">AR20&amp;","&amp;AQ21</f>
        <v>40000_50010010_1_0,40000_50010020_1_0,40000_50010030_1_0</v>
      </c>
    </row>
    <row r="22" spans="1:44">
      <c r="A22" t="s">
        <v>9</v>
      </c>
      <c r="B22">
        <v>1</v>
      </c>
      <c r="C22">
        <v>1</v>
      </c>
      <c r="D22" t="s">
        <v>343</v>
      </c>
      <c r="E22">
        <f t="shared" si="0"/>
        <v>200</v>
      </c>
      <c r="F22">
        <f>IF(INDEX([1]equip.xml!$B:$B,MATCH(A22&amp;"",[1]equip.xml!$A:$A,0))=0,0,E22)</f>
        <v>200</v>
      </c>
      <c r="G22" t="str">
        <f t="shared" si="1"/>
        <v>40000_10010080_1_200</v>
      </c>
      <c r="H22" t="str">
        <f t="shared" si="10"/>
        <v>40000_10010010_1_0,40000_10010020_1_0,40000_10010030_1_0,40000_10010080_1_200</v>
      </c>
      <c r="J22">
        <v>20010080</v>
      </c>
      <c r="K22">
        <v>1</v>
      </c>
      <c r="L22">
        <v>2</v>
      </c>
      <c r="M22" t="s">
        <v>343</v>
      </c>
      <c r="N22">
        <f t="shared" si="2"/>
        <v>200</v>
      </c>
      <c r="O22">
        <f>IF(INDEX([1]equip.xml!$B:$B,MATCH(J22&amp;"",[1]equip.xml!$A:$A,0))=0,0,N22)</f>
        <v>200</v>
      </c>
      <c r="P22" t="str">
        <f t="shared" si="3"/>
        <v>40000_20010080_1_200</v>
      </c>
      <c r="Q22" t="str">
        <f t="shared" si="11"/>
        <v>40000_20010010_1_0,40000_20010020_1_0,40000_20010030_1_0,40000_20010080_1_200</v>
      </c>
      <c r="S22">
        <v>30010080</v>
      </c>
      <c r="T22">
        <v>1</v>
      </c>
      <c r="U22">
        <v>3</v>
      </c>
      <c r="V22" t="s">
        <v>343</v>
      </c>
      <c r="W22">
        <f t="shared" si="4"/>
        <v>200</v>
      </c>
      <c r="X22">
        <f>IF(INDEX([1]equip.xml!$B:$B,MATCH(S22&amp;"",[1]equip.xml!$A:$A,0))=0,0,W22)</f>
        <v>200</v>
      </c>
      <c r="Y22" t="str">
        <f t="shared" si="5"/>
        <v>40000_30010080_1_200</v>
      </c>
      <c r="Z22" t="str">
        <f t="shared" si="12"/>
        <v>40000_30010010_1_0,40000_30010020_1_0,40000_30010030_1_0,40000_30010080_1_200</v>
      </c>
      <c r="AB22">
        <v>40010080</v>
      </c>
      <c r="AC22">
        <v>1</v>
      </c>
      <c r="AD22">
        <v>4</v>
      </c>
      <c r="AE22" t="s">
        <v>343</v>
      </c>
      <c r="AF22">
        <f t="shared" si="6"/>
        <v>200</v>
      </c>
      <c r="AG22">
        <f>IF(INDEX([1]equip.xml!$B:$B,MATCH(AB22&amp;"",[1]equip.xml!$A:$A,0))=0,0,AF22)</f>
        <v>200</v>
      </c>
      <c r="AH22" t="str">
        <f t="shared" si="7"/>
        <v>40000_40010080_1_200</v>
      </c>
      <c r="AI22" t="str">
        <f t="shared" si="13"/>
        <v>40000_40010010_1_0,40000_40010020_1_0,40000_40010030_1_0,40000_40010080_1_200</v>
      </c>
      <c r="AK22">
        <v>50010080</v>
      </c>
      <c r="AL22">
        <v>1</v>
      </c>
      <c r="AM22">
        <v>5</v>
      </c>
      <c r="AN22" t="s">
        <v>343</v>
      </c>
      <c r="AO22">
        <f t="shared" si="8"/>
        <v>200</v>
      </c>
      <c r="AP22">
        <f>IF(INDEX([1]equip.xml!$B:$B,MATCH(AK22&amp;"",[1]equip.xml!$A:$A,0))=0,0,AO22)</f>
        <v>200</v>
      </c>
      <c r="AQ22" t="str">
        <f t="shared" si="9"/>
        <v>40000_50010080_1_200</v>
      </c>
      <c r="AR22" t="str">
        <f t="shared" si="14"/>
        <v>40000_50010010_1_0,40000_50010020_1_0,40000_50010030_1_0,40000_50010080_1_200</v>
      </c>
    </row>
    <row r="23" spans="1:44">
      <c r="A23" t="s">
        <v>10</v>
      </c>
      <c r="B23">
        <v>1</v>
      </c>
      <c r="C23">
        <v>1</v>
      </c>
      <c r="D23" t="s">
        <v>344</v>
      </c>
      <c r="E23">
        <f t="shared" si="0"/>
        <v>200</v>
      </c>
      <c r="F23">
        <f>IF(INDEX([1]equip.xml!$B:$B,MATCH(A23&amp;"",[1]equip.xml!$A:$A,0))=0,0,E23)</f>
        <v>200</v>
      </c>
      <c r="G23" t="str">
        <f t="shared" si="1"/>
        <v>40000_10010090_1_200</v>
      </c>
      <c r="H23" t="str">
        <f t="shared" si="10"/>
        <v>40000_10010010_1_0,40000_10010020_1_0,40000_10010030_1_0,40000_10010080_1_200,40000_10010090_1_200</v>
      </c>
      <c r="J23">
        <v>20010090</v>
      </c>
      <c r="K23">
        <v>1</v>
      </c>
      <c r="L23">
        <v>2</v>
      </c>
      <c r="M23" t="s">
        <v>344</v>
      </c>
      <c r="N23">
        <f t="shared" si="2"/>
        <v>200</v>
      </c>
      <c r="O23">
        <f>IF(INDEX([1]equip.xml!$B:$B,MATCH(J23&amp;"",[1]equip.xml!$A:$A,0))=0,0,N23)</f>
        <v>200</v>
      </c>
      <c r="P23" t="str">
        <f t="shared" si="3"/>
        <v>40000_20010090_1_200</v>
      </c>
      <c r="Q23" t="str">
        <f t="shared" si="11"/>
        <v>40000_20010010_1_0,40000_20010020_1_0,40000_20010030_1_0,40000_20010080_1_200,40000_20010090_1_200</v>
      </c>
      <c r="S23">
        <v>30010090</v>
      </c>
      <c r="T23">
        <v>1</v>
      </c>
      <c r="U23">
        <v>3</v>
      </c>
      <c r="V23" t="s">
        <v>344</v>
      </c>
      <c r="W23">
        <f t="shared" si="4"/>
        <v>200</v>
      </c>
      <c r="X23">
        <f>IF(INDEX([1]equip.xml!$B:$B,MATCH(S23&amp;"",[1]equip.xml!$A:$A,0))=0,0,W23)</f>
        <v>200</v>
      </c>
      <c r="Y23" t="str">
        <f t="shared" si="5"/>
        <v>40000_30010090_1_200</v>
      </c>
      <c r="Z23" t="str">
        <f t="shared" si="12"/>
        <v>40000_30010010_1_0,40000_30010020_1_0,40000_30010030_1_0,40000_30010080_1_200,40000_30010090_1_200</v>
      </c>
      <c r="AB23">
        <v>40010090</v>
      </c>
      <c r="AC23">
        <v>1</v>
      </c>
      <c r="AD23">
        <v>4</v>
      </c>
      <c r="AE23" t="s">
        <v>344</v>
      </c>
      <c r="AF23">
        <f t="shared" si="6"/>
        <v>200</v>
      </c>
      <c r="AG23">
        <f>IF(INDEX([1]equip.xml!$B:$B,MATCH(AB23&amp;"",[1]equip.xml!$A:$A,0))=0,0,AF23)</f>
        <v>200</v>
      </c>
      <c r="AH23" t="str">
        <f t="shared" si="7"/>
        <v>40000_40010090_1_200</v>
      </c>
      <c r="AI23" t="str">
        <f t="shared" si="13"/>
        <v>40000_40010010_1_0,40000_40010020_1_0,40000_40010030_1_0,40000_40010080_1_200,40000_40010090_1_200</v>
      </c>
      <c r="AK23">
        <v>50010090</v>
      </c>
      <c r="AL23">
        <v>1</v>
      </c>
      <c r="AM23">
        <v>5</v>
      </c>
      <c r="AN23" t="s">
        <v>344</v>
      </c>
      <c r="AO23">
        <f t="shared" si="8"/>
        <v>200</v>
      </c>
      <c r="AP23">
        <f>IF(INDEX([1]equip.xml!$B:$B,MATCH(AK23&amp;"",[1]equip.xml!$A:$A,0))=0,0,AO23)</f>
        <v>200</v>
      </c>
      <c r="AQ23" t="str">
        <f t="shared" si="9"/>
        <v>40000_50010090_1_200</v>
      </c>
      <c r="AR23" t="str">
        <f t="shared" si="14"/>
        <v>40000_50010010_1_0,40000_50010020_1_0,40000_50010030_1_0,40000_50010080_1_200,40000_50010090_1_200</v>
      </c>
    </row>
    <row r="24" spans="1:44">
      <c r="A24" t="s">
        <v>11</v>
      </c>
      <c r="B24">
        <v>1</v>
      </c>
      <c r="C24">
        <v>1</v>
      </c>
      <c r="D24" t="s">
        <v>345</v>
      </c>
      <c r="E24">
        <f t="shared" si="0"/>
        <v>200</v>
      </c>
      <c r="F24">
        <f>IF(INDEX([1]equip.xml!$B:$B,MATCH(A24&amp;"",[1]equip.xml!$A:$A,0))=0,0,E24)</f>
        <v>0</v>
      </c>
      <c r="G24" t="str">
        <f t="shared" si="1"/>
        <v>40000_10010100_1_0</v>
      </c>
      <c r="H24" t="str">
        <f t="shared" si="10"/>
        <v>40000_10010010_1_0,40000_10010020_1_0,40000_10010030_1_0,40000_10010080_1_200,40000_10010090_1_200,40000_10010100_1_0</v>
      </c>
      <c r="J24">
        <v>20010100</v>
      </c>
      <c r="K24">
        <v>1</v>
      </c>
      <c r="L24">
        <v>2</v>
      </c>
      <c r="M24" t="s">
        <v>345</v>
      </c>
      <c r="N24">
        <f t="shared" si="2"/>
        <v>200</v>
      </c>
      <c r="O24">
        <f>IF(INDEX([1]equip.xml!$B:$B,MATCH(J24&amp;"",[1]equip.xml!$A:$A,0))=0,0,N24)</f>
        <v>0</v>
      </c>
      <c r="P24" t="str">
        <f t="shared" si="3"/>
        <v>40000_20010100_1_0</v>
      </c>
      <c r="Q24" t="str">
        <f t="shared" si="11"/>
        <v>40000_20010010_1_0,40000_20010020_1_0,40000_20010030_1_0,40000_20010080_1_200,40000_20010090_1_200,40000_20010100_1_0</v>
      </c>
      <c r="S24">
        <v>30010100</v>
      </c>
      <c r="T24">
        <v>1</v>
      </c>
      <c r="U24">
        <v>3</v>
      </c>
      <c r="V24" t="s">
        <v>345</v>
      </c>
      <c r="W24">
        <f t="shared" si="4"/>
        <v>200</v>
      </c>
      <c r="X24">
        <f>IF(INDEX([1]equip.xml!$B:$B,MATCH(S24&amp;"",[1]equip.xml!$A:$A,0))=0,0,W24)</f>
        <v>0</v>
      </c>
      <c r="Y24" t="str">
        <f t="shared" si="5"/>
        <v>40000_30010100_1_0</v>
      </c>
      <c r="Z24" t="str">
        <f t="shared" si="12"/>
        <v>40000_30010010_1_0,40000_30010020_1_0,40000_30010030_1_0,40000_30010080_1_200,40000_30010090_1_200,40000_30010100_1_0</v>
      </c>
      <c r="AB24">
        <v>40010100</v>
      </c>
      <c r="AC24">
        <v>1</v>
      </c>
      <c r="AD24">
        <v>4</v>
      </c>
      <c r="AE24" t="s">
        <v>345</v>
      </c>
      <c r="AF24">
        <f t="shared" si="6"/>
        <v>200</v>
      </c>
      <c r="AG24">
        <f>IF(INDEX([1]equip.xml!$B:$B,MATCH(AB24&amp;"",[1]equip.xml!$A:$A,0))=0,0,AF24)</f>
        <v>0</v>
      </c>
      <c r="AH24" t="str">
        <f t="shared" si="7"/>
        <v>40000_40010100_1_0</v>
      </c>
      <c r="AI24" t="str">
        <f t="shared" si="13"/>
        <v>40000_40010010_1_0,40000_40010020_1_0,40000_40010030_1_0,40000_40010080_1_200,40000_40010090_1_200,40000_40010100_1_0</v>
      </c>
      <c r="AK24">
        <v>50010100</v>
      </c>
      <c r="AL24">
        <v>1</v>
      </c>
      <c r="AM24">
        <v>5</v>
      </c>
      <c r="AN24" t="s">
        <v>345</v>
      </c>
      <c r="AO24">
        <f t="shared" si="8"/>
        <v>200</v>
      </c>
      <c r="AP24">
        <f>IF(INDEX([1]equip.xml!$B:$B,MATCH(AK24&amp;"",[1]equip.xml!$A:$A,0))=0,0,AO24)</f>
        <v>0</v>
      </c>
      <c r="AQ24" t="str">
        <f t="shared" si="9"/>
        <v>40000_50010100_1_0</v>
      </c>
      <c r="AR24" t="str">
        <f t="shared" si="14"/>
        <v>40000_50010010_1_0,40000_50010020_1_0,40000_50010030_1_0,40000_50010080_1_200,40000_50010090_1_200,40000_50010100_1_0</v>
      </c>
    </row>
    <row r="25" spans="1:44">
      <c r="A25" t="s">
        <v>12</v>
      </c>
      <c r="B25">
        <v>1</v>
      </c>
      <c r="C25">
        <v>1</v>
      </c>
      <c r="D25" t="s">
        <v>346</v>
      </c>
      <c r="E25">
        <f>B9</f>
        <v>200</v>
      </c>
      <c r="F25">
        <f>IF(INDEX([1]equip.xml!$B:$B,MATCH(A25&amp;"",[1]equip.xml!$A:$A,0))=0,0,E25)</f>
        <v>200</v>
      </c>
      <c r="G25" t="str">
        <f t="shared" si="1"/>
        <v>40000_10011050_1_200</v>
      </c>
      <c r="H25" t="str">
        <f t="shared" si="10"/>
        <v>40000_10010010_1_0,40000_10010020_1_0,40000_10010030_1_0,40000_10010080_1_200,40000_10010090_1_200,40000_10010100_1_0,40000_10011050_1_200</v>
      </c>
      <c r="J25">
        <v>20011050</v>
      </c>
      <c r="K25">
        <v>1</v>
      </c>
      <c r="L25">
        <v>2</v>
      </c>
      <c r="M25" t="s">
        <v>346</v>
      </c>
      <c r="N25">
        <f>K9</f>
        <v>200</v>
      </c>
      <c r="O25">
        <f>IF(INDEX([1]equip.xml!$B:$B,MATCH(J25&amp;"",[1]equip.xml!$A:$A,0))=0,0,N25)</f>
        <v>200</v>
      </c>
      <c r="P25" t="str">
        <f t="shared" si="3"/>
        <v>40000_20011050_1_200</v>
      </c>
      <c r="Q25" t="str">
        <f t="shared" si="11"/>
        <v>40000_20010010_1_0,40000_20010020_1_0,40000_20010030_1_0,40000_20010080_1_200,40000_20010090_1_200,40000_20010100_1_0,40000_20011050_1_200</v>
      </c>
      <c r="S25">
        <v>30011050</v>
      </c>
      <c r="T25">
        <v>1</v>
      </c>
      <c r="U25">
        <v>3</v>
      </c>
      <c r="V25" t="s">
        <v>346</v>
      </c>
      <c r="W25">
        <f>T9</f>
        <v>200</v>
      </c>
      <c r="X25">
        <f>IF(INDEX([1]equip.xml!$B:$B,MATCH(S25&amp;"",[1]equip.xml!$A:$A,0))=0,0,W25)</f>
        <v>200</v>
      </c>
      <c r="Y25" t="str">
        <f t="shared" si="5"/>
        <v>40000_30011050_1_200</v>
      </c>
      <c r="Z25" t="str">
        <f t="shared" si="12"/>
        <v>40000_30010010_1_0,40000_30010020_1_0,40000_30010030_1_0,40000_30010080_1_200,40000_30010090_1_200,40000_30010100_1_0,40000_30011050_1_200</v>
      </c>
      <c r="AB25">
        <v>40011050</v>
      </c>
      <c r="AC25">
        <v>1</v>
      </c>
      <c r="AD25">
        <v>4</v>
      </c>
      <c r="AE25" t="s">
        <v>346</v>
      </c>
      <c r="AF25">
        <f>AC9</f>
        <v>200</v>
      </c>
      <c r="AG25">
        <f>IF(INDEX([1]equip.xml!$B:$B,MATCH(AB25&amp;"",[1]equip.xml!$A:$A,0))=0,0,AF25)</f>
        <v>200</v>
      </c>
      <c r="AH25" t="str">
        <f t="shared" si="7"/>
        <v>40000_40011050_1_200</v>
      </c>
      <c r="AI25" t="str">
        <f t="shared" si="13"/>
        <v>40000_40010010_1_0,40000_40010020_1_0,40000_40010030_1_0,40000_40010080_1_200,40000_40010090_1_200,40000_40010100_1_0,40000_40011050_1_200</v>
      </c>
      <c r="AK25">
        <v>50011050</v>
      </c>
      <c r="AL25">
        <v>1</v>
      </c>
      <c r="AM25">
        <v>5</v>
      </c>
      <c r="AN25" t="s">
        <v>346</v>
      </c>
      <c r="AO25">
        <f>AL9</f>
        <v>200</v>
      </c>
      <c r="AP25">
        <f>IF(INDEX([1]equip.xml!$B:$B,MATCH(AK25&amp;"",[1]equip.xml!$A:$A,0))=0,0,AO25)</f>
        <v>200</v>
      </c>
      <c r="AQ25" t="str">
        <f t="shared" si="9"/>
        <v>40000_50011050_1_200</v>
      </c>
      <c r="AR25" t="str">
        <f t="shared" si="14"/>
        <v>40000_50010010_1_0,40000_50010020_1_0,40000_50010030_1_0,40000_50010080_1_200,40000_50010090_1_200,40000_50010100_1_0,40000_50011050_1_200</v>
      </c>
    </row>
    <row r="26" spans="1:44">
      <c r="A26" t="s">
        <v>13</v>
      </c>
      <c r="B26">
        <v>1</v>
      </c>
      <c r="C26">
        <v>1</v>
      </c>
      <c r="D26" t="s">
        <v>346</v>
      </c>
      <c r="E26">
        <f>B10</f>
        <v>150</v>
      </c>
      <c r="F26">
        <f>IF(INDEX([1]equip.xml!$B:$B,MATCH(A26&amp;"",[1]equip.xml!$A:$A,0))=0,0,E26)</f>
        <v>150</v>
      </c>
      <c r="G26" t="str">
        <f t="shared" si="1"/>
        <v>40000_10011051_1_150</v>
      </c>
      <c r="H26" t="str">
        <f t="shared" si="10"/>
        <v>40000_10010010_1_0,40000_10010020_1_0,40000_10010030_1_0,40000_10010080_1_200,40000_10010090_1_200,40000_10010100_1_0,40000_10011050_1_200,40000_10011051_1_150</v>
      </c>
      <c r="J26">
        <v>20011051</v>
      </c>
      <c r="K26">
        <v>1</v>
      </c>
      <c r="L26">
        <v>2</v>
      </c>
      <c r="M26" t="s">
        <v>346</v>
      </c>
      <c r="N26">
        <f>K10</f>
        <v>150</v>
      </c>
      <c r="O26">
        <f>IF(INDEX([1]equip.xml!$B:$B,MATCH(J26&amp;"",[1]equip.xml!$A:$A,0))=0,0,N26)</f>
        <v>150</v>
      </c>
      <c r="P26" t="str">
        <f t="shared" si="3"/>
        <v>40000_20011051_1_150</v>
      </c>
      <c r="Q26" t="str">
        <f t="shared" si="11"/>
        <v>40000_20010010_1_0,40000_20010020_1_0,40000_20010030_1_0,40000_20010080_1_200,40000_20010090_1_200,40000_20010100_1_0,40000_20011050_1_200,40000_20011051_1_150</v>
      </c>
      <c r="S26">
        <v>30011051</v>
      </c>
      <c r="T26">
        <v>1</v>
      </c>
      <c r="U26">
        <v>3</v>
      </c>
      <c r="V26" t="s">
        <v>346</v>
      </c>
      <c r="W26">
        <f>T10</f>
        <v>150</v>
      </c>
      <c r="X26">
        <f>IF(INDEX([1]equip.xml!$B:$B,MATCH(S26&amp;"",[1]equip.xml!$A:$A,0))=0,0,W26)</f>
        <v>150</v>
      </c>
      <c r="Y26" t="str">
        <f t="shared" si="5"/>
        <v>40000_30011051_1_150</v>
      </c>
      <c r="Z26" t="str">
        <f t="shared" si="12"/>
        <v>40000_30010010_1_0,40000_30010020_1_0,40000_30010030_1_0,40000_30010080_1_200,40000_30010090_1_200,40000_30010100_1_0,40000_30011050_1_200,40000_30011051_1_150</v>
      </c>
      <c r="AB26">
        <v>40011051</v>
      </c>
      <c r="AC26">
        <v>1</v>
      </c>
      <c r="AD26">
        <v>4</v>
      </c>
      <c r="AE26" t="s">
        <v>346</v>
      </c>
      <c r="AF26">
        <f>AC10</f>
        <v>120</v>
      </c>
      <c r="AG26">
        <f>IF(INDEX([1]equip.xml!$B:$B,MATCH(AB26&amp;"",[1]equip.xml!$A:$A,0))=0,0,AF26)</f>
        <v>120</v>
      </c>
      <c r="AH26" t="str">
        <f t="shared" si="7"/>
        <v>40000_40011051_1_120</v>
      </c>
      <c r="AI26" t="str">
        <f t="shared" si="13"/>
        <v>40000_40010010_1_0,40000_40010020_1_0,40000_40010030_1_0,40000_40010080_1_200,40000_40010090_1_200,40000_40010100_1_0,40000_40011050_1_200,40000_40011051_1_120</v>
      </c>
      <c r="AK26">
        <v>50011051</v>
      </c>
      <c r="AL26">
        <v>1</v>
      </c>
      <c r="AM26">
        <v>5</v>
      </c>
      <c r="AN26" t="s">
        <v>346</v>
      </c>
      <c r="AO26">
        <f>AL10</f>
        <v>100</v>
      </c>
      <c r="AP26">
        <f>IF(INDEX([1]equip.xml!$B:$B,MATCH(AK26&amp;"",[1]equip.xml!$A:$A,0))=0,0,AO26)</f>
        <v>100</v>
      </c>
      <c r="AQ26" t="str">
        <f t="shared" si="9"/>
        <v>40000_50011051_1_100</v>
      </c>
      <c r="AR26" t="str">
        <f t="shared" si="14"/>
        <v>40000_50010010_1_0,40000_50010020_1_0,40000_50010030_1_0,40000_50010080_1_200,40000_50010090_1_200,40000_50010100_1_0,40000_50011050_1_200,40000_50011051_1_100</v>
      </c>
    </row>
    <row r="27" spans="1:44">
      <c r="A27" t="s">
        <v>14</v>
      </c>
      <c r="B27">
        <v>1</v>
      </c>
      <c r="C27">
        <v>1</v>
      </c>
      <c r="D27" t="s">
        <v>347</v>
      </c>
      <c r="E27">
        <f>B11</f>
        <v>200</v>
      </c>
      <c r="F27">
        <f>IF(INDEX([1]equip.xml!$B:$B,MATCH(A27&amp;"",[1]equip.xml!$A:$A,0))=0,0,E27)</f>
        <v>200</v>
      </c>
      <c r="G27" t="str">
        <f t="shared" si="1"/>
        <v>40000_10011060_1_200</v>
      </c>
      <c r="H27" t="str">
        <f t="shared" si="10"/>
        <v>40000_10010010_1_0,40000_10010020_1_0,40000_10010030_1_0,40000_10010080_1_200,40000_10010090_1_200,40000_10010100_1_0,40000_10011050_1_200,40000_10011051_1_150,40000_10011060_1_200</v>
      </c>
      <c r="J27">
        <v>20011060</v>
      </c>
      <c r="K27">
        <v>1</v>
      </c>
      <c r="L27">
        <v>2</v>
      </c>
      <c r="M27" t="s">
        <v>347</v>
      </c>
      <c r="N27">
        <f>K11</f>
        <v>200</v>
      </c>
      <c r="O27">
        <f>IF(INDEX([1]equip.xml!$B:$B,MATCH(J27&amp;"",[1]equip.xml!$A:$A,0))=0,0,N27)</f>
        <v>200</v>
      </c>
      <c r="P27" t="str">
        <f t="shared" si="3"/>
        <v>40000_20011060_1_200</v>
      </c>
      <c r="Q27" t="str">
        <f t="shared" si="11"/>
        <v>40000_20010010_1_0,40000_20010020_1_0,40000_20010030_1_0,40000_20010080_1_200,40000_20010090_1_200,40000_20010100_1_0,40000_20011050_1_200,40000_20011051_1_150,40000_20011060_1_200</v>
      </c>
      <c r="S27">
        <v>30011060</v>
      </c>
      <c r="T27">
        <v>1</v>
      </c>
      <c r="U27">
        <v>3</v>
      </c>
      <c r="V27" t="s">
        <v>347</v>
      </c>
      <c r="W27">
        <f>T11</f>
        <v>200</v>
      </c>
      <c r="X27">
        <f>IF(INDEX([1]equip.xml!$B:$B,MATCH(S27&amp;"",[1]equip.xml!$A:$A,0))=0,0,W27)</f>
        <v>200</v>
      </c>
      <c r="Y27" t="str">
        <f t="shared" si="5"/>
        <v>40000_30011060_1_200</v>
      </c>
      <c r="Z27" t="str">
        <f t="shared" si="12"/>
        <v>40000_30010010_1_0,40000_30010020_1_0,40000_30010030_1_0,40000_30010080_1_200,40000_30010090_1_200,40000_30010100_1_0,40000_30011050_1_200,40000_30011051_1_150,40000_30011060_1_200</v>
      </c>
      <c r="AB27">
        <v>40011060</v>
      </c>
      <c r="AC27">
        <v>1</v>
      </c>
      <c r="AD27">
        <v>4</v>
      </c>
      <c r="AE27" t="s">
        <v>347</v>
      </c>
      <c r="AF27">
        <f>AC11</f>
        <v>200</v>
      </c>
      <c r="AG27">
        <f>IF(INDEX([1]equip.xml!$B:$B,MATCH(AB27&amp;"",[1]equip.xml!$A:$A,0))=0,0,AF27)</f>
        <v>200</v>
      </c>
      <c r="AH27" t="str">
        <f t="shared" si="7"/>
        <v>40000_40011060_1_200</v>
      </c>
      <c r="AI27" t="str">
        <f t="shared" si="13"/>
        <v>40000_40010010_1_0,40000_40010020_1_0,40000_40010030_1_0,40000_40010080_1_200,40000_40010090_1_200,40000_40010100_1_0,40000_40011050_1_200,40000_40011051_1_120,40000_40011060_1_200</v>
      </c>
      <c r="AK27">
        <v>50011060</v>
      </c>
      <c r="AL27">
        <v>1</v>
      </c>
      <c r="AM27">
        <v>5</v>
      </c>
      <c r="AN27" t="s">
        <v>347</v>
      </c>
      <c r="AO27">
        <f>AL11</f>
        <v>200</v>
      </c>
      <c r="AP27">
        <f>IF(INDEX([1]equip.xml!$B:$B,MATCH(AK27&amp;"",[1]equip.xml!$A:$A,0))=0,0,AO27)</f>
        <v>200</v>
      </c>
      <c r="AQ27" t="str">
        <f t="shared" si="9"/>
        <v>40000_50011060_1_200</v>
      </c>
      <c r="AR27" t="str">
        <f t="shared" si="14"/>
        <v>40000_50010010_1_0,40000_50010020_1_0,40000_50010030_1_0,40000_50010080_1_200,40000_50010090_1_200,40000_50010100_1_0,40000_50011050_1_200,40000_50011051_1_100,40000_50011060_1_200</v>
      </c>
    </row>
    <row r="28" spans="1:44">
      <c r="A28" t="s">
        <v>15</v>
      </c>
      <c r="B28">
        <v>1</v>
      </c>
      <c r="C28">
        <v>1</v>
      </c>
      <c r="D28" t="s">
        <v>347</v>
      </c>
      <c r="E28">
        <f>B12</f>
        <v>150</v>
      </c>
      <c r="F28">
        <f>IF(INDEX([1]equip.xml!$B:$B,MATCH(A28&amp;"",[1]equip.xml!$A:$A,0))=0,0,E28)</f>
        <v>0</v>
      </c>
      <c r="G28" t="str">
        <f t="shared" si="1"/>
        <v>40000_10011061_1_0</v>
      </c>
      <c r="H28" t="str">
        <f t="shared" si="10"/>
        <v>40000_10010010_1_0,40000_10010020_1_0,40000_10010030_1_0,40000_10010080_1_200,40000_10010090_1_200,40000_10010100_1_0,40000_10011050_1_200,40000_10011051_1_150,40000_10011060_1_200,40000_10011061_1_0</v>
      </c>
      <c r="J28">
        <v>20011061</v>
      </c>
      <c r="K28">
        <v>1</v>
      </c>
      <c r="L28">
        <v>2</v>
      </c>
      <c r="M28" t="s">
        <v>347</v>
      </c>
      <c r="N28">
        <f>K12</f>
        <v>150</v>
      </c>
      <c r="O28">
        <f>IF(INDEX([1]equip.xml!$B:$B,MATCH(J28&amp;"",[1]equip.xml!$A:$A,0))=0,0,N28)</f>
        <v>0</v>
      </c>
      <c r="P28" t="str">
        <f t="shared" si="3"/>
        <v>40000_20011061_1_0</v>
      </c>
      <c r="Q28" t="str">
        <f t="shared" si="11"/>
        <v>40000_20010010_1_0,40000_20010020_1_0,40000_20010030_1_0,40000_20010080_1_200,40000_20010090_1_200,40000_20010100_1_0,40000_20011050_1_200,40000_20011051_1_150,40000_20011060_1_200,40000_20011061_1_0</v>
      </c>
      <c r="S28">
        <v>30011061</v>
      </c>
      <c r="T28">
        <v>1</v>
      </c>
      <c r="U28">
        <v>3</v>
      </c>
      <c r="V28" t="s">
        <v>347</v>
      </c>
      <c r="W28">
        <f>T12</f>
        <v>150</v>
      </c>
      <c r="X28">
        <f>IF(INDEX([1]equip.xml!$B:$B,MATCH(S28&amp;"",[1]equip.xml!$A:$A,0))=0,0,W28)</f>
        <v>0</v>
      </c>
      <c r="Y28" t="str">
        <f t="shared" si="5"/>
        <v>40000_30011061_1_0</v>
      </c>
      <c r="Z28" t="str">
        <f t="shared" si="12"/>
        <v>40000_30010010_1_0,40000_30010020_1_0,40000_30010030_1_0,40000_30010080_1_200,40000_30010090_1_200,40000_30010100_1_0,40000_30011050_1_200,40000_30011051_1_150,40000_30011060_1_200,40000_30011061_1_0</v>
      </c>
      <c r="AB28">
        <v>40011061</v>
      </c>
      <c r="AC28">
        <v>1</v>
      </c>
      <c r="AD28">
        <v>4</v>
      </c>
      <c r="AE28" t="s">
        <v>347</v>
      </c>
      <c r="AF28">
        <f>AC12</f>
        <v>120</v>
      </c>
      <c r="AG28">
        <f>IF(INDEX([1]equip.xml!$B:$B,MATCH(AB28&amp;"",[1]equip.xml!$A:$A,0))=0,0,AF28)</f>
        <v>0</v>
      </c>
      <c r="AH28" t="str">
        <f t="shared" si="7"/>
        <v>40000_40011061_1_0</v>
      </c>
      <c r="AI28" t="str">
        <f t="shared" si="13"/>
        <v>40000_40010010_1_0,40000_40010020_1_0,40000_40010030_1_0,40000_40010080_1_200,40000_40010090_1_200,40000_40010100_1_0,40000_40011050_1_200,40000_40011051_1_120,40000_40011060_1_200,40000_40011061_1_0</v>
      </c>
      <c r="AK28">
        <v>50011061</v>
      </c>
      <c r="AL28">
        <v>1</v>
      </c>
      <c r="AM28">
        <v>5</v>
      </c>
      <c r="AN28" t="s">
        <v>347</v>
      </c>
      <c r="AO28">
        <f>AL12</f>
        <v>100</v>
      </c>
      <c r="AP28">
        <f>IF(INDEX([1]equip.xml!$B:$B,MATCH(AK28&amp;"",[1]equip.xml!$A:$A,0))=0,0,AO28)</f>
        <v>0</v>
      </c>
      <c r="AQ28" t="str">
        <f t="shared" si="9"/>
        <v>40000_50011061_1_0</v>
      </c>
      <c r="AR28" t="str">
        <f t="shared" si="14"/>
        <v>40000_50010010_1_0,40000_50010020_1_0,40000_50010030_1_0,40000_50010080_1_200,40000_50010090_1_200,40000_50010100_1_0,40000_50011050_1_200,40000_50011051_1_100,40000_50011060_1_200,40000_50011061_1_0</v>
      </c>
    </row>
    <row r="29" spans="1:44">
      <c r="A29" t="s">
        <v>16</v>
      </c>
      <c r="B29">
        <v>1</v>
      </c>
      <c r="C29">
        <v>1</v>
      </c>
      <c r="D29" t="s">
        <v>346</v>
      </c>
      <c r="E29">
        <f>B9</f>
        <v>200</v>
      </c>
      <c r="F29">
        <f>IF(INDEX([1]equip.xml!$B:$B,MATCH(A29&amp;"",[1]equip.xml!$A:$A,0))=0,0,E29)</f>
        <v>200</v>
      </c>
      <c r="G29" t="str">
        <f t="shared" si="1"/>
        <v>40000_10012050_1_200</v>
      </c>
      <c r="H29" t="str">
        <f t="shared" si="10"/>
        <v>40000_10010010_1_0,40000_10010020_1_0,40000_10010030_1_0,40000_10010080_1_200,40000_10010090_1_200,40000_10010100_1_0,40000_10011050_1_200,40000_10011051_1_150,40000_10011060_1_200,40000_10011061_1_0,40000_10012050_1_200</v>
      </c>
      <c r="J29">
        <v>20012050</v>
      </c>
      <c r="K29">
        <v>1</v>
      </c>
      <c r="L29">
        <v>2</v>
      </c>
      <c r="M29" t="s">
        <v>346</v>
      </c>
      <c r="N29">
        <f>K9</f>
        <v>200</v>
      </c>
      <c r="O29">
        <f>IF(INDEX([1]equip.xml!$B:$B,MATCH(J29&amp;"",[1]equip.xml!$A:$A,0))=0,0,N29)</f>
        <v>200</v>
      </c>
      <c r="P29" t="str">
        <f t="shared" si="3"/>
        <v>40000_20012050_1_200</v>
      </c>
      <c r="Q29" t="str">
        <f t="shared" si="11"/>
        <v>40000_20010010_1_0,40000_20010020_1_0,40000_20010030_1_0,40000_20010080_1_200,40000_20010090_1_200,40000_20010100_1_0,40000_20011050_1_200,40000_20011051_1_150,40000_20011060_1_200,40000_20011061_1_0,40000_20012050_1_200</v>
      </c>
      <c r="S29">
        <v>30012050</v>
      </c>
      <c r="T29">
        <v>1</v>
      </c>
      <c r="U29">
        <v>3</v>
      </c>
      <c r="V29" t="s">
        <v>346</v>
      </c>
      <c r="W29">
        <f>T9</f>
        <v>200</v>
      </c>
      <c r="X29">
        <f>IF(INDEX([1]equip.xml!$B:$B,MATCH(S29&amp;"",[1]equip.xml!$A:$A,0))=0,0,W29)</f>
        <v>200</v>
      </c>
      <c r="Y29" t="str">
        <f t="shared" si="5"/>
        <v>40000_30012050_1_200</v>
      </c>
      <c r="Z29" t="str">
        <f t="shared" si="12"/>
        <v>40000_30010010_1_0,40000_30010020_1_0,40000_30010030_1_0,40000_30010080_1_200,40000_30010090_1_200,40000_30010100_1_0,40000_30011050_1_200,40000_30011051_1_150,40000_30011060_1_200,40000_30011061_1_0,40000_30012050_1_200</v>
      </c>
      <c r="AB29">
        <v>40012050</v>
      </c>
      <c r="AC29">
        <v>1</v>
      </c>
      <c r="AD29">
        <v>4</v>
      </c>
      <c r="AE29" t="s">
        <v>346</v>
      </c>
      <c r="AF29">
        <f>AC9</f>
        <v>200</v>
      </c>
      <c r="AG29">
        <f>IF(INDEX([1]equip.xml!$B:$B,MATCH(AB29&amp;"",[1]equip.xml!$A:$A,0))=0,0,AF29)</f>
        <v>200</v>
      </c>
      <c r="AH29" t="str">
        <f t="shared" si="7"/>
        <v>40000_40012050_1_200</v>
      </c>
      <c r="AI29" t="str">
        <f t="shared" si="13"/>
        <v>40000_40010010_1_0,40000_40010020_1_0,40000_40010030_1_0,40000_40010080_1_200,40000_40010090_1_200,40000_40010100_1_0,40000_40011050_1_200,40000_40011051_1_120,40000_40011060_1_200,40000_40011061_1_0,40000_40012050_1_200</v>
      </c>
      <c r="AK29">
        <v>50012050</v>
      </c>
      <c r="AL29">
        <v>1</v>
      </c>
      <c r="AM29">
        <v>5</v>
      </c>
      <c r="AN29" t="s">
        <v>346</v>
      </c>
      <c r="AO29">
        <f>AL9</f>
        <v>200</v>
      </c>
      <c r="AP29">
        <f>IF(INDEX([1]equip.xml!$B:$B,MATCH(AK29&amp;"",[1]equip.xml!$A:$A,0))=0,0,AO29)</f>
        <v>200</v>
      </c>
      <c r="AQ29" t="str">
        <f t="shared" si="9"/>
        <v>40000_50012050_1_200</v>
      </c>
      <c r="AR29" t="str">
        <f t="shared" si="14"/>
        <v>40000_50010010_1_0,40000_50010020_1_0,40000_50010030_1_0,40000_50010080_1_200,40000_50010090_1_200,40000_50010100_1_0,40000_50011050_1_200,40000_50011051_1_100,40000_50011060_1_200,40000_50011061_1_0,40000_50012050_1_200</v>
      </c>
    </row>
    <row r="30" spans="1:44">
      <c r="A30" t="s">
        <v>17</v>
      </c>
      <c r="B30">
        <v>1</v>
      </c>
      <c r="C30">
        <v>1</v>
      </c>
      <c r="D30" t="s">
        <v>346</v>
      </c>
      <c r="E30">
        <f>B10</f>
        <v>150</v>
      </c>
      <c r="F30">
        <f>IF(INDEX([1]equip.xml!$B:$B,MATCH(A30&amp;"",[1]equip.xml!$A:$A,0))=0,0,E30)</f>
        <v>150</v>
      </c>
      <c r="G30" t="str">
        <f t="shared" si="1"/>
        <v>40000_10012051_1_150</v>
      </c>
      <c r="H30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</v>
      </c>
      <c r="J30">
        <v>20012051</v>
      </c>
      <c r="K30">
        <v>1</v>
      </c>
      <c r="L30">
        <v>2</v>
      </c>
      <c r="M30" t="s">
        <v>346</v>
      </c>
      <c r="N30">
        <f>K10</f>
        <v>150</v>
      </c>
      <c r="O30">
        <f>IF(INDEX([1]equip.xml!$B:$B,MATCH(J30&amp;"",[1]equip.xml!$A:$A,0))=0,0,N30)</f>
        <v>150</v>
      </c>
      <c r="P30" t="str">
        <f t="shared" si="3"/>
        <v>40000_20012051_1_150</v>
      </c>
      <c r="Q30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</v>
      </c>
      <c r="S30">
        <v>30012051</v>
      </c>
      <c r="T30">
        <v>1</v>
      </c>
      <c r="U30">
        <v>3</v>
      </c>
      <c r="V30" t="s">
        <v>346</v>
      </c>
      <c r="W30">
        <f>T10</f>
        <v>150</v>
      </c>
      <c r="X30">
        <f>IF(INDEX([1]equip.xml!$B:$B,MATCH(S30&amp;"",[1]equip.xml!$A:$A,0))=0,0,W30)</f>
        <v>150</v>
      </c>
      <c r="Y30" t="str">
        <f t="shared" si="5"/>
        <v>40000_30012051_1_150</v>
      </c>
      <c r="Z30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</v>
      </c>
      <c r="AB30">
        <v>40012051</v>
      </c>
      <c r="AC30">
        <v>1</v>
      </c>
      <c r="AD30">
        <v>4</v>
      </c>
      <c r="AE30" t="s">
        <v>346</v>
      </c>
      <c r="AF30">
        <f>AC10</f>
        <v>120</v>
      </c>
      <c r="AG30">
        <f>IF(INDEX([1]equip.xml!$B:$B,MATCH(AB30&amp;"",[1]equip.xml!$A:$A,0))=0,0,AF30)</f>
        <v>120</v>
      </c>
      <c r="AH30" t="str">
        <f t="shared" si="7"/>
        <v>40000_40012051_1_120</v>
      </c>
      <c r="AI30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</v>
      </c>
      <c r="AK30">
        <v>50012051</v>
      </c>
      <c r="AL30">
        <v>1</v>
      </c>
      <c r="AM30">
        <v>5</v>
      </c>
      <c r="AN30" t="s">
        <v>346</v>
      </c>
      <c r="AO30">
        <f>AL10</f>
        <v>100</v>
      </c>
      <c r="AP30">
        <f>IF(INDEX([1]equip.xml!$B:$B,MATCH(AK30&amp;"",[1]equip.xml!$A:$A,0))=0,0,AO30)</f>
        <v>100</v>
      </c>
      <c r="AQ30" t="str">
        <f t="shared" si="9"/>
        <v>40000_50012051_1_100</v>
      </c>
      <c r="AR30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</v>
      </c>
    </row>
    <row r="31" spans="1:44">
      <c r="A31" t="s">
        <v>18</v>
      </c>
      <c r="B31">
        <v>1</v>
      </c>
      <c r="C31">
        <v>1</v>
      </c>
      <c r="D31" t="s">
        <v>347</v>
      </c>
      <c r="E31">
        <f>B11</f>
        <v>200</v>
      </c>
      <c r="F31">
        <f>IF(INDEX([1]equip.xml!$B:$B,MATCH(A31&amp;"",[1]equip.xml!$A:$A,0))=0,0,E31)</f>
        <v>200</v>
      </c>
      <c r="G31" t="str">
        <f t="shared" si="1"/>
        <v>40000_10012060_1_200</v>
      </c>
      <c r="H31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</v>
      </c>
      <c r="J31">
        <v>20012060</v>
      </c>
      <c r="K31">
        <v>1</v>
      </c>
      <c r="L31">
        <v>2</v>
      </c>
      <c r="M31" t="s">
        <v>347</v>
      </c>
      <c r="N31">
        <f>K11</f>
        <v>200</v>
      </c>
      <c r="O31">
        <f>IF(INDEX([1]equip.xml!$B:$B,MATCH(J31&amp;"",[1]equip.xml!$A:$A,0))=0,0,N31)</f>
        <v>200</v>
      </c>
      <c r="P31" t="str">
        <f t="shared" si="3"/>
        <v>40000_20012060_1_200</v>
      </c>
      <c r="Q31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</v>
      </c>
      <c r="S31">
        <v>30012060</v>
      </c>
      <c r="T31">
        <v>1</v>
      </c>
      <c r="U31">
        <v>3</v>
      </c>
      <c r="V31" t="s">
        <v>347</v>
      </c>
      <c r="W31">
        <f>T11</f>
        <v>200</v>
      </c>
      <c r="X31">
        <f>IF(INDEX([1]equip.xml!$B:$B,MATCH(S31&amp;"",[1]equip.xml!$A:$A,0))=0,0,W31)</f>
        <v>200</v>
      </c>
      <c r="Y31" t="str">
        <f t="shared" si="5"/>
        <v>40000_30012060_1_200</v>
      </c>
      <c r="Z31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</v>
      </c>
      <c r="AB31">
        <v>40012060</v>
      </c>
      <c r="AC31">
        <v>1</v>
      </c>
      <c r="AD31">
        <v>4</v>
      </c>
      <c r="AE31" t="s">
        <v>347</v>
      </c>
      <c r="AF31">
        <f>AC11</f>
        <v>200</v>
      </c>
      <c r="AG31">
        <f>IF(INDEX([1]equip.xml!$B:$B,MATCH(AB31&amp;"",[1]equip.xml!$A:$A,0))=0,0,AF31)</f>
        <v>200</v>
      </c>
      <c r="AH31" t="str">
        <f t="shared" si="7"/>
        <v>40000_40012060_1_200</v>
      </c>
      <c r="AI31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</v>
      </c>
      <c r="AK31">
        <v>50012060</v>
      </c>
      <c r="AL31">
        <v>1</v>
      </c>
      <c r="AM31">
        <v>5</v>
      </c>
      <c r="AN31" t="s">
        <v>347</v>
      </c>
      <c r="AO31">
        <f>AL11</f>
        <v>200</v>
      </c>
      <c r="AP31">
        <f>IF(INDEX([1]equip.xml!$B:$B,MATCH(AK31&amp;"",[1]equip.xml!$A:$A,0))=0,0,AO31)</f>
        <v>200</v>
      </c>
      <c r="AQ31" t="str">
        <f t="shared" si="9"/>
        <v>40000_50012060_1_200</v>
      </c>
      <c r="AR31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</v>
      </c>
    </row>
    <row r="32" spans="1:44">
      <c r="A32" t="s">
        <v>19</v>
      </c>
      <c r="B32">
        <v>1</v>
      </c>
      <c r="C32">
        <v>1</v>
      </c>
      <c r="D32" t="s">
        <v>347</v>
      </c>
      <c r="E32">
        <f>B12</f>
        <v>150</v>
      </c>
      <c r="F32">
        <f>IF(INDEX([1]equip.xml!$B:$B,MATCH(A32&amp;"",[1]equip.xml!$A:$A,0))=0,0,E32)</f>
        <v>0</v>
      </c>
      <c r="G32" t="str">
        <f t="shared" si="1"/>
        <v>40000_10012061_1_0</v>
      </c>
      <c r="H32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</v>
      </c>
      <c r="J32">
        <v>20012061</v>
      </c>
      <c r="K32">
        <v>1</v>
      </c>
      <c r="L32">
        <v>2</v>
      </c>
      <c r="M32" t="s">
        <v>347</v>
      </c>
      <c r="N32">
        <f>K12</f>
        <v>150</v>
      </c>
      <c r="O32">
        <f>IF(INDEX([1]equip.xml!$B:$B,MATCH(J32&amp;"",[1]equip.xml!$A:$A,0))=0,0,N32)</f>
        <v>0</v>
      </c>
      <c r="P32" t="str">
        <f t="shared" si="3"/>
        <v>40000_20012061_1_0</v>
      </c>
      <c r="Q32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</v>
      </c>
      <c r="S32">
        <v>30012061</v>
      </c>
      <c r="T32">
        <v>1</v>
      </c>
      <c r="U32">
        <v>3</v>
      </c>
      <c r="V32" t="s">
        <v>347</v>
      </c>
      <c r="W32">
        <f>T12</f>
        <v>150</v>
      </c>
      <c r="X32">
        <f>IF(INDEX([1]equip.xml!$B:$B,MATCH(S32&amp;"",[1]equip.xml!$A:$A,0))=0,0,W32)</f>
        <v>0</v>
      </c>
      <c r="Y32" t="str">
        <f t="shared" si="5"/>
        <v>40000_30012061_1_0</v>
      </c>
      <c r="Z32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</v>
      </c>
      <c r="AB32">
        <v>40012061</v>
      </c>
      <c r="AC32">
        <v>1</v>
      </c>
      <c r="AD32">
        <v>4</v>
      </c>
      <c r="AE32" t="s">
        <v>347</v>
      </c>
      <c r="AF32">
        <f>AC12</f>
        <v>120</v>
      </c>
      <c r="AG32">
        <f>IF(INDEX([1]equip.xml!$B:$B,MATCH(AB32&amp;"",[1]equip.xml!$A:$A,0))=0,0,AF32)</f>
        <v>0</v>
      </c>
      <c r="AH32" t="str">
        <f t="shared" si="7"/>
        <v>40000_40012061_1_0</v>
      </c>
      <c r="AI32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</v>
      </c>
      <c r="AK32">
        <v>50012061</v>
      </c>
      <c r="AL32">
        <v>1</v>
      </c>
      <c r="AM32">
        <v>5</v>
      </c>
      <c r="AN32" t="s">
        <v>347</v>
      </c>
      <c r="AO32">
        <f>AL12</f>
        <v>100</v>
      </c>
      <c r="AP32">
        <f>IF(INDEX([1]equip.xml!$B:$B,MATCH(AK32&amp;"",[1]equip.xml!$A:$A,0))=0,0,AO32)</f>
        <v>0</v>
      </c>
      <c r="AQ32" t="str">
        <f t="shared" si="9"/>
        <v>40000_50012061_1_0</v>
      </c>
      <c r="AR32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</v>
      </c>
    </row>
    <row r="33" spans="1:44">
      <c r="A33" t="s">
        <v>20</v>
      </c>
      <c r="B33">
        <v>1</v>
      </c>
      <c r="C33">
        <v>1</v>
      </c>
      <c r="D33" t="s">
        <v>346</v>
      </c>
      <c r="E33">
        <f>B9</f>
        <v>200</v>
      </c>
      <c r="F33">
        <f>IF(INDEX([1]equip.xml!$B:$B,MATCH(A33&amp;"",[1]equip.xml!$A:$A,0))=0,0,E33)</f>
        <v>200</v>
      </c>
      <c r="G33" t="str">
        <f t="shared" si="1"/>
        <v>40000_10013050_1_200</v>
      </c>
      <c r="H33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</v>
      </c>
      <c r="J33">
        <v>20013050</v>
      </c>
      <c r="K33">
        <v>1</v>
      </c>
      <c r="L33">
        <v>2</v>
      </c>
      <c r="M33" t="s">
        <v>346</v>
      </c>
      <c r="N33">
        <f>K9</f>
        <v>200</v>
      </c>
      <c r="O33">
        <f>IF(INDEX([1]equip.xml!$B:$B,MATCH(J33&amp;"",[1]equip.xml!$A:$A,0))=0,0,N33)</f>
        <v>200</v>
      </c>
      <c r="P33" t="str">
        <f t="shared" si="3"/>
        <v>40000_20013050_1_200</v>
      </c>
      <c r="Q33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</v>
      </c>
      <c r="S33">
        <v>30013050</v>
      </c>
      <c r="T33">
        <v>1</v>
      </c>
      <c r="U33">
        <v>3</v>
      </c>
      <c r="V33" t="s">
        <v>346</v>
      </c>
      <c r="W33">
        <f>T9</f>
        <v>200</v>
      </c>
      <c r="X33">
        <f>IF(INDEX([1]equip.xml!$B:$B,MATCH(S33&amp;"",[1]equip.xml!$A:$A,0))=0,0,W33)</f>
        <v>200</v>
      </c>
      <c r="Y33" t="str">
        <f t="shared" si="5"/>
        <v>40000_30013050_1_200</v>
      </c>
      <c r="Z33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</v>
      </c>
      <c r="AB33">
        <v>40013050</v>
      </c>
      <c r="AC33">
        <v>1</v>
      </c>
      <c r="AD33">
        <v>4</v>
      </c>
      <c r="AE33" t="s">
        <v>346</v>
      </c>
      <c r="AF33">
        <f>AC9</f>
        <v>200</v>
      </c>
      <c r="AG33">
        <f>IF(INDEX([1]equip.xml!$B:$B,MATCH(AB33&amp;"",[1]equip.xml!$A:$A,0))=0,0,AF33)</f>
        <v>200</v>
      </c>
      <c r="AH33" t="str">
        <f t="shared" si="7"/>
        <v>40000_40013050_1_200</v>
      </c>
      <c r="AI33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</v>
      </c>
      <c r="AK33">
        <v>50013050</v>
      </c>
      <c r="AL33">
        <v>1</v>
      </c>
      <c r="AM33">
        <v>5</v>
      </c>
      <c r="AN33" t="s">
        <v>346</v>
      </c>
      <c r="AO33">
        <f>AL9</f>
        <v>200</v>
      </c>
      <c r="AP33">
        <f>IF(INDEX([1]equip.xml!$B:$B,MATCH(AK33&amp;"",[1]equip.xml!$A:$A,0))=0,0,AO33)</f>
        <v>200</v>
      </c>
      <c r="AQ33" t="str">
        <f t="shared" si="9"/>
        <v>40000_50013050_1_200</v>
      </c>
      <c r="AR33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</v>
      </c>
    </row>
    <row r="34" spans="1:44">
      <c r="A34" t="s">
        <v>21</v>
      </c>
      <c r="B34">
        <v>1</v>
      </c>
      <c r="C34">
        <v>1</v>
      </c>
      <c r="D34" t="s">
        <v>346</v>
      </c>
      <c r="E34">
        <f>B10</f>
        <v>150</v>
      </c>
      <c r="F34">
        <f>IF(INDEX([1]equip.xml!$B:$B,MATCH(A34&amp;"",[1]equip.xml!$A:$A,0))=0,0,E34)</f>
        <v>150</v>
      </c>
      <c r="G34" t="str">
        <f t="shared" si="1"/>
        <v>40000_10013051_1_150</v>
      </c>
      <c r="H34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</v>
      </c>
      <c r="J34">
        <v>20013051</v>
      </c>
      <c r="K34">
        <v>1</v>
      </c>
      <c r="L34">
        <v>2</v>
      </c>
      <c r="M34" t="s">
        <v>346</v>
      </c>
      <c r="N34">
        <f>K10</f>
        <v>150</v>
      </c>
      <c r="O34">
        <f>IF(INDEX([1]equip.xml!$B:$B,MATCH(J34&amp;"",[1]equip.xml!$A:$A,0))=0,0,N34)</f>
        <v>150</v>
      </c>
      <c r="P34" t="str">
        <f t="shared" si="3"/>
        <v>40000_20013051_1_150</v>
      </c>
      <c r="Q34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</v>
      </c>
      <c r="S34">
        <v>30013051</v>
      </c>
      <c r="T34">
        <v>1</v>
      </c>
      <c r="U34">
        <v>3</v>
      </c>
      <c r="V34" t="s">
        <v>346</v>
      </c>
      <c r="W34">
        <f>T10</f>
        <v>150</v>
      </c>
      <c r="X34">
        <f>IF(INDEX([1]equip.xml!$B:$B,MATCH(S34&amp;"",[1]equip.xml!$A:$A,0))=0,0,W34)</f>
        <v>150</v>
      </c>
      <c r="Y34" t="str">
        <f t="shared" si="5"/>
        <v>40000_30013051_1_150</v>
      </c>
      <c r="Z34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</v>
      </c>
      <c r="AB34">
        <v>40013051</v>
      </c>
      <c r="AC34">
        <v>1</v>
      </c>
      <c r="AD34">
        <v>4</v>
      </c>
      <c r="AE34" t="s">
        <v>346</v>
      </c>
      <c r="AF34">
        <f>AC10</f>
        <v>120</v>
      </c>
      <c r="AG34">
        <f>IF(INDEX([1]equip.xml!$B:$B,MATCH(AB34&amp;"",[1]equip.xml!$A:$A,0))=0,0,AF34)</f>
        <v>120</v>
      </c>
      <c r="AH34" t="str">
        <f t="shared" si="7"/>
        <v>40000_40013051_1_120</v>
      </c>
      <c r="AI34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</v>
      </c>
      <c r="AK34">
        <v>50013051</v>
      </c>
      <c r="AL34">
        <v>1</v>
      </c>
      <c r="AM34">
        <v>5</v>
      </c>
      <c r="AN34" t="s">
        <v>346</v>
      </c>
      <c r="AO34">
        <f>AL10</f>
        <v>100</v>
      </c>
      <c r="AP34">
        <f>IF(INDEX([1]equip.xml!$B:$B,MATCH(AK34&amp;"",[1]equip.xml!$A:$A,0))=0,0,AO34)</f>
        <v>100</v>
      </c>
      <c r="AQ34" t="str">
        <f t="shared" si="9"/>
        <v>40000_50013051_1_100</v>
      </c>
      <c r="AR34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</v>
      </c>
    </row>
    <row r="35" spans="1:44">
      <c r="A35" t="s">
        <v>22</v>
      </c>
      <c r="B35">
        <v>1</v>
      </c>
      <c r="C35">
        <v>1</v>
      </c>
      <c r="D35" t="s">
        <v>347</v>
      </c>
      <c r="E35">
        <f>B11</f>
        <v>200</v>
      </c>
      <c r="F35">
        <f>IF(INDEX([1]equip.xml!$B:$B,MATCH(A35&amp;"",[1]equip.xml!$A:$A,0))=0,0,E35)</f>
        <v>200</v>
      </c>
      <c r="G35" t="str">
        <f t="shared" si="1"/>
        <v>40000_10013060_1_200</v>
      </c>
      <c r="H35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</v>
      </c>
      <c r="J35">
        <v>20013060</v>
      </c>
      <c r="K35">
        <v>1</v>
      </c>
      <c r="L35">
        <v>2</v>
      </c>
      <c r="M35" t="s">
        <v>347</v>
      </c>
      <c r="N35">
        <f>K11</f>
        <v>200</v>
      </c>
      <c r="O35">
        <f>IF(INDEX([1]equip.xml!$B:$B,MATCH(J35&amp;"",[1]equip.xml!$A:$A,0))=0,0,N35)</f>
        <v>200</v>
      </c>
      <c r="P35" t="str">
        <f t="shared" si="3"/>
        <v>40000_20013060_1_200</v>
      </c>
      <c r="Q35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</v>
      </c>
      <c r="S35">
        <v>30013060</v>
      </c>
      <c r="T35">
        <v>1</v>
      </c>
      <c r="U35">
        <v>3</v>
      </c>
      <c r="V35" t="s">
        <v>347</v>
      </c>
      <c r="W35">
        <f>T11</f>
        <v>200</v>
      </c>
      <c r="X35">
        <f>IF(INDEX([1]equip.xml!$B:$B,MATCH(S35&amp;"",[1]equip.xml!$A:$A,0))=0,0,W35)</f>
        <v>200</v>
      </c>
      <c r="Y35" t="str">
        <f t="shared" si="5"/>
        <v>40000_30013060_1_200</v>
      </c>
      <c r="Z35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</v>
      </c>
      <c r="AB35">
        <v>40013060</v>
      </c>
      <c r="AC35">
        <v>1</v>
      </c>
      <c r="AD35">
        <v>4</v>
      </c>
      <c r="AE35" t="s">
        <v>347</v>
      </c>
      <c r="AF35">
        <f>AC11</f>
        <v>200</v>
      </c>
      <c r="AG35">
        <f>IF(INDEX([1]equip.xml!$B:$B,MATCH(AB35&amp;"",[1]equip.xml!$A:$A,0))=0,0,AF35)</f>
        <v>200</v>
      </c>
      <c r="AH35" t="str">
        <f t="shared" si="7"/>
        <v>40000_40013060_1_200</v>
      </c>
      <c r="AI35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</v>
      </c>
      <c r="AK35">
        <v>50013060</v>
      </c>
      <c r="AL35">
        <v>1</v>
      </c>
      <c r="AM35">
        <v>5</v>
      </c>
      <c r="AN35" t="s">
        <v>347</v>
      </c>
      <c r="AO35">
        <f>AL11</f>
        <v>200</v>
      </c>
      <c r="AP35">
        <f>IF(INDEX([1]equip.xml!$B:$B,MATCH(AK35&amp;"",[1]equip.xml!$A:$A,0))=0,0,AO35)</f>
        <v>200</v>
      </c>
      <c r="AQ35" t="str">
        <f t="shared" si="9"/>
        <v>40000_50013060_1_200</v>
      </c>
      <c r="AR35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</v>
      </c>
    </row>
    <row r="36" spans="1:44">
      <c r="A36" t="s">
        <v>23</v>
      </c>
      <c r="B36">
        <v>1</v>
      </c>
      <c r="C36">
        <v>1</v>
      </c>
      <c r="D36" t="s">
        <v>347</v>
      </c>
      <c r="E36">
        <f>B12</f>
        <v>150</v>
      </c>
      <c r="F36">
        <f>IF(INDEX([1]equip.xml!$B:$B,MATCH(A36&amp;"",[1]equip.xml!$A:$A,0))=0,0,E36)</f>
        <v>0</v>
      </c>
      <c r="G36" t="str">
        <f t="shared" si="1"/>
        <v>40000_10013061_1_0</v>
      </c>
      <c r="H36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</v>
      </c>
      <c r="J36">
        <v>20013061</v>
      </c>
      <c r="K36">
        <v>1</v>
      </c>
      <c r="L36">
        <v>2</v>
      </c>
      <c r="M36" t="s">
        <v>347</v>
      </c>
      <c r="N36">
        <f>K12</f>
        <v>150</v>
      </c>
      <c r="O36">
        <f>IF(INDEX([1]equip.xml!$B:$B,MATCH(J36&amp;"",[1]equip.xml!$A:$A,0))=0,0,N36)</f>
        <v>0</v>
      </c>
      <c r="P36" t="str">
        <f t="shared" si="3"/>
        <v>40000_20013061_1_0</v>
      </c>
      <c r="Q36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</v>
      </c>
      <c r="S36">
        <v>30013061</v>
      </c>
      <c r="T36">
        <v>1</v>
      </c>
      <c r="U36">
        <v>3</v>
      </c>
      <c r="V36" t="s">
        <v>347</v>
      </c>
      <c r="W36">
        <f>T12</f>
        <v>150</v>
      </c>
      <c r="X36">
        <f>IF(INDEX([1]equip.xml!$B:$B,MATCH(S36&amp;"",[1]equip.xml!$A:$A,0))=0,0,W36)</f>
        <v>0</v>
      </c>
      <c r="Y36" t="str">
        <f t="shared" si="5"/>
        <v>40000_30013061_1_0</v>
      </c>
      <c r="Z36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</v>
      </c>
      <c r="AB36">
        <v>40013061</v>
      </c>
      <c r="AC36">
        <v>1</v>
      </c>
      <c r="AD36">
        <v>4</v>
      </c>
      <c r="AE36" t="s">
        <v>347</v>
      </c>
      <c r="AF36">
        <f>AC12</f>
        <v>120</v>
      </c>
      <c r="AG36">
        <f>IF(INDEX([1]equip.xml!$B:$B,MATCH(AB36&amp;"",[1]equip.xml!$A:$A,0))=0,0,AF36)</f>
        <v>0</v>
      </c>
      <c r="AH36" t="str">
        <f t="shared" si="7"/>
        <v>40000_40013061_1_0</v>
      </c>
      <c r="AI36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</v>
      </c>
      <c r="AK36">
        <v>50013061</v>
      </c>
      <c r="AL36">
        <v>1</v>
      </c>
      <c r="AM36">
        <v>5</v>
      </c>
      <c r="AN36" t="s">
        <v>347</v>
      </c>
      <c r="AO36">
        <f>AL12</f>
        <v>100</v>
      </c>
      <c r="AP36">
        <f>IF(INDEX([1]equip.xml!$B:$B,MATCH(AK36&amp;"",[1]equip.xml!$A:$A,0))=0,0,AO36)</f>
        <v>0</v>
      </c>
      <c r="AQ36" t="str">
        <f t="shared" si="9"/>
        <v>40000_50013061_1_0</v>
      </c>
      <c r="AR36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</v>
      </c>
    </row>
    <row r="37" spans="1:44">
      <c r="A37" t="s">
        <v>24</v>
      </c>
      <c r="B37">
        <v>1</v>
      </c>
      <c r="C37">
        <v>1</v>
      </c>
      <c r="D37" t="s">
        <v>348</v>
      </c>
      <c r="E37">
        <f>B13</f>
        <v>200</v>
      </c>
      <c r="F37">
        <f>IF(INDEX([1]equip.xml!$B:$B,MATCH(A37&amp;"",[1]equip.xml!$A:$A,0))=0,0,E37)</f>
        <v>200</v>
      </c>
      <c r="G37" t="str">
        <f t="shared" si="1"/>
        <v>40000_10010040_1_200</v>
      </c>
      <c r="H37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</v>
      </c>
      <c r="J37">
        <v>20010040</v>
      </c>
      <c r="K37">
        <v>1</v>
      </c>
      <c r="L37">
        <v>2</v>
      </c>
      <c r="M37" t="s">
        <v>348</v>
      </c>
      <c r="N37">
        <f>K13</f>
        <v>200</v>
      </c>
      <c r="O37">
        <f>IF(INDEX([1]equip.xml!$B:$B,MATCH(J37&amp;"",[1]equip.xml!$A:$A,0))=0,0,N37)</f>
        <v>200</v>
      </c>
      <c r="P37" t="str">
        <f t="shared" si="3"/>
        <v>40000_20010040_1_200</v>
      </c>
      <c r="Q37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</v>
      </c>
      <c r="S37">
        <v>30010040</v>
      </c>
      <c r="T37">
        <v>1</v>
      </c>
      <c r="U37">
        <v>3</v>
      </c>
      <c r="V37" t="s">
        <v>348</v>
      </c>
      <c r="W37">
        <f>T13</f>
        <v>200</v>
      </c>
      <c r="X37">
        <f>IF(INDEX([1]equip.xml!$B:$B,MATCH(S37&amp;"",[1]equip.xml!$A:$A,0))=0,0,W37)</f>
        <v>200</v>
      </c>
      <c r="Y37" t="str">
        <f t="shared" si="5"/>
        <v>40000_30010040_1_200</v>
      </c>
      <c r="Z37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</v>
      </c>
      <c r="AB37">
        <v>40010040</v>
      </c>
      <c r="AC37">
        <v>1</v>
      </c>
      <c r="AD37">
        <v>4</v>
      </c>
      <c r="AE37" t="s">
        <v>348</v>
      </c>
      <c r="AF37">
        <f>AC13</f>
        <v>200</v>
      </c>
      <c r="AG37">
        <f>IF(INDEX([1]equip.xml!$B:$B,MATCH(AB37&amp;"",[1]equip.xml!$A:$A,0))=0,0,AF37)</f>
        <v>200</v>
      </c>
      <c r="AH37" t="str">
        <f t="shared" si="7"/>
        <v>40000_40010040_1_200</v>
      </c>
      <c r="AI37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</v>
      </c>
      <c r="AK37">
        <v>50010040</v>
      </c>
      <c r="AL37">
        <v>1</v>
      </c>
      <c r="AM37">
        <v>5</v>
      </c>
      <c r="AN37" t="s">
        <v>348</v>
      </c>
      <c r="AO37">
        <f>AL13</f>
        <v>200</v>
      </c>
      <c r="AP37">
        <f>IF(INDEX([1]equip.xml!$B:$B,MATCH(AK37&amp;"",[1]equip.xml!$A:$A,0))=0,0,AO37)</f>
        <v>200</v>
      </c>
      <c r="AQ37" t="str">
        <f t="shared" si="9"/>
        <v>40000_50010040_1_200</v>
      </c>
      <c r="AR37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</v>
      </c>
    </row>
    <row r="38" spans="1:44">
      <c r="A38" t="s">
        <v>25</v>
      </c>
      <c r="B38">
        <v>1</v>
      </c>
      <c r="C38">
        <v>1</v>
      </c>
      <c r="D38" t="s">
        <v>348</v>
      </c>
      <c r="E38">
        <f t="shared" ref="E38:E40" si="15">B14</f>
        <v>150</v>
      </c>
      <c r="F38">
        <f>IF(INDEX([1]equip.xml!$B:$B,MATCH(A38&amp;"",[1]equip.xml!$A:$A,0))=0,0,E38)</f>
        <v>0</v>
      </c>
      <c r="G38" t="str">
        <f t="shared" si="1"/>
        <v>40000_10010041_1_0</v>
      </c>
      <c r="H38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</v>
      </c>
      <c r="J38">
        <v>20010041</v>
      </c>
      <c r="K38">
        <v>1</v>
      </c>
      <c r="L38">
        <v>2</v>
      </c>
      <c r="M38" t="s">
        <v>348</v>
      </c>
      <c r="N38">
        <f t="shared" ref="N38:N40" si="16">K14</f>
        <v>150</v>
      </c>
      <c r="O38">
        <f>IF(INDEX([1]equip.xml!$B:$B,MATCH(J38&amp;"",[1]equip.xml!$A:$A,0))=0,0,N38)</f>
        <v>0</v>
      </c>
      <c r="P38" t="str">
        <f t="shared" si="3"/>
        <v>40000_20010041_1_0</v>
      </c>
      <c r="Q38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</v>
      </c>
      <c r="S38">
        <v>30010041</v>
      </c>
      <c r="T38">
        <v>1</v>
      </c>
      <c r="U38">
        <v>3</v>
      </c>
      <c r="V38" t="s">
        <v>348</v>
      </c>
      <c r="W38">
        <f t="shared" ref="W38:W40" si="17">T14</f>
        <v>150</v>
      </c>
      <c r="X38">
        <f>IF(INDEX([1]equip.xml!$B:$B,MATCH(S38&amp;"",[1]equip.xml!$A:$A,0))=0,0,W38)</f>
        <v>0</v>
      </c>
      <c r="Y38" t="str">
        <f t="shared" si="5"/>
        <v>40000_30010041_1_0</v>
      </c>
      <c r="Z38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</v>
      </c>
      <c r="AB38">
        <v>40010041</v>
      </c>
      <c r="AC38">
        <v>1</v>
      </c>
      <c r="AD38">
        <v>4</v>
      </c>
      <c r="AE38" t="s">
        <v>348</v>
      </c>
      <c r="AF38">
        <f t="shared" ref="AF38:AF40" si="18">AC14</f>
        <v>120</v>
      </c>
      <c r="AG38">
        <f>IF(INDEX([1]equip.xml!$B:$B,MATCH(AB38&amp;"",[1]equip.xml!$A:$A,0))=0,0,AF38)</f>
        <v>0</v>
      </c>
      <c r="AH38" t="str">
        <f t="shared" si="7"/>
        <v>40000_40010041_1_0</v>
      </c>
      <c r="AI38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</v>
      </c>
      <c r="AK38">
        <v>50010041</v>
      </c>
      <c r="AL38">
        <v>1</v>
      </c>
      <c r="AM38">
        <v>5</v>
      </c>
      <c r="AN38" t="s">
        <v>348</v>
      </c>
      <c r="AO38">
        <f t="shared" ref="AO38:AO40" si="19">AL14</f>
        <v>100</v>
      </c>
      <c r="AP38">
        <f>IF(INDEX([1]equip.xml!$B:$B,MATCH(AK38&amp;"",[1]equip.xml!$A:$A,0))=0,0,AO38)</f>
        <v>0</v>
      </c>
      <c r="AQ38" t="str">
        <f t="shared" si="9"/>
        <v>40000_50010041_1_0</v>
      </c>
      <c r="AR38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</v>
      </c>
    </row>
    <row r="39" spans="1:44">
      <c r="A39" t="s">
        <v>26</v>
      </c>
      <c r="B39">
        <v>1</v>
      </c>
      <c r="C39">
        <v>1</v>
      </c>
      <c r="D39" t="s">
        <v>349</v>
      </c>
      <c r="E39">
        <f t="shared" si="15"/>
        <v>200</v>
      </c>
      <c r="F39">
        <f>IF(INDEX([1]equip.xml!$B:$B,MATCH(A39&amp;"",[1]equip.xml!$A:$A,0))=0,0,E39)</f>
        <v>0</v>
      </c>
      <c r="G39" t="str">
        <f t="shared" si="1"/>
        <v>40000_10010070_1_0</v>
      </c>
      <c r="H39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</v>
      </c>
      <c r="J39">
        <v>20010070</v>
      </c>
      <c r="K39">
        <v>1</v>
      </c>
      <c r="L39">
        <v>2</v>
      </c>
      <c r="M39" t="s">
        <v>349</v>
      </c>
      <c r="N39">
        <f t="shared" si="16"/>
        <v>200</v>
      </c>
      <c r="O39">
        <f>IF(INDEX([1]equip.xml!$B:$B,MATCH(J39&amp;"",[1]equip.xml!$A:$A,0))=0,0,N39)</f>
        <v>0</v>
      </c>
      <c r="P39" t="str">
        <f t="shared" si="3"/>
        <v>40000_20010070_1_0</v>
      </c>
      <c r="Q39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</v>
      </c>
      <c r="S39">
        <v>30010070</v>
      </c>
      <c r="T39">
        <v>1</v>
      </c>
      <c r="U39">
        <v>3</v>
      </c>
      <c r="V39" t="s">
        <v>349</v>
      </c>
      <c r="W39">
        <f t="shared" si="17"/>
        <v>200</v>
      </c>
      <c r="X39">
        <f>IF(INDEX([1]equip.xml!$B:$B,MATCH(S39&amp;"",[1]equip.xml!$A:$A,0))=0,0,W39)</f>
        <v>0</v>
      </c>
      <c r="Y39" t="str">
        <f t="shared" si="5"/>
        <v>40000_30010070_1_0</v>
      </c>
      <c r="Z39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</v>
      </c>
      <c r="AB39">
        <v>40010070</v>
      </c>
      <c r="AC39">
        <v>1</v>
      </c>
      <c r="AD39">
        <v>4</v>
      </c>
      <c r="AE39" t="s">
        <v>349</v>
      </c>
      <c r="AF39">
        <f t="shared" si="18"/>
        <v>200</v>
      </c>
      <c r="AG39">
        <f>IF(INDEX([1]equip.xml!$B:$B,MATCH(AB39&amp;"",[1]equip.xml!$A:$A,0))=0,0,AF39)</f>
        <v>0</v>
      </c>
      <c r="AH39" t="str">
        <f t="shared" si="7"/>
        <v>40000_40010070_1_0</v>
      </c>
      <c r="AI39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</v>
      </c>
      <c r="AK39">
        <v>50010070</v>
      </c>
      <c r="AL39">
        <v>1</v>
      </c>
      <c r="AM39">
        <v>5</v>
      </c>
      <c r="AN39" t="s">
        <v>349</v>
      </c>
      <c r="AO39">
        <f t="shared" si="19"/>
        <v>200</v>
      </c>
      <c r="AP39">
        <f>IF(INDEX([1]equip.xml!$B:$B,MATCH(AK39&amp;"",[1]equip.xml!$A:$A,0))=0,0,AO39)</f>
        <v>0</v>
      </c>
      <c r="AQ39" t="str">
        <f t="shared" si="9"/>
        <v>40000_50010070_1_0</v>
      </c>
      <c r="AR39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</v>
      </c>
    </row>
    <row r="40" spans="1:44">
      <c r="A40" t="s">
        <v>27</v>
      </c>
      <c r="B40">
        <v>1</v>
      </c>
      <c r="C40">
        <v>1</v>
      </c>
      <c r="D40" t="s">
        <v>349</v>
      </c>
      <c r="E40">
        <f t="shared" si="15"/>
        <v>150</v>
      </c>
      <c r="F40">
        <f>IF(INDEX([1]equip.xml!$B:$B,MATCH(A40&amp;"",[1]equip.xml!$A:$A,0))=0,0,E40)</f>
        <v>0</v>
      </c>
      <c r="G40" t="str">
        <f t="shared" si="1"/>
        <v>40000_10010071_1_0</v>
      </c>
      <c r="H40" t="str">
        <f t="shared" si="10"/>
        <v>40000_10010010_1_0,40000_10010020_1_0,40000_10010030_1_0,40000_10010080_1_200,40000_10010090_1_200,40000_10010100_1_0,40000_10011050_1_200,40000_10011051_1_150,40000_10011060_1_200,40000_10011061_1_0,40000_10012050_1_200,40000_10012051_1_150,40000_10012060_1_200,40000_10012061_1_0,40000_10013050_1_200,40000_10013051_1_150,40000_10013060_1_200,40000_10013061_1_0,40000_10010040_1_200,40000_10010041_1_0,40000_10010070_1_0,40000_10010071_1_0</v>
      </c>
      <c r="J40">
        <v>20010071</v>
      </c>
      <c r="K40">
        <v>1</v>
      </c>
      <c r="L40">
        <v>2</v>
      </c>
      <c r="M40" t="s">
        <v>349</v>
      </c>
      <c r="N40">
        <f t="shared" si="16"/>
        <v>150</v>
      </c>
      <c r="O40">
        <f>IF(INDEX([1]equip.xml!$B:$B,MATCH(J40&amp;"",[1]equip.xml!$A:$A,0))=0,0,N40)</f>
        <v>0</v>
      </c>
      <c r="P40" t="str">
        <f t="shared" si="3"/>
        <v>40000_20010071_1_0</v>
      </c>
      <c r="Q40" t="str">
        <f t="shared" si="11"/>
        <v>40000_20010010_1_0,40000_20010020_1_0,40000_20010030_1_0,40000_20010080_1_200,40000_20010090_1_200,40000_20010100_1_0,40000_20011050_1_200,40000_20011051_1_150,40000_20011060_1_200,40000_20011061_1_0,40000_20012050_1_200,40000_20012051_1_150,40000_20012060_1_200,40000_20012061_1_0,40000_20013050_1_200,40000_20013051_1_150,40000_20013060_1_200,40000_20013061_1_0,40000_20010040_1_200,40000_20010041_1_0,40000_20010070_1_0,40000_20010071_1_0</v>
      </c>
      <c r="S40">
        <v>30010071</v>
      </c>
      <c r="T40">
        <v>1</v>
      </c>
      <c r="U40">
        <v>3</v>
      </c>
      <c r="V40" t="s">
        <v>349</v>
      </c>
      <c r="W40">
        <f t="shared" si="17"/>
        <v>150</v>
      </c>
      <c r="X40">
        <f>IF(INDEX([1]equip.xml!$B:$B,MATCH(S40&amp;"",[1]equip.xml!$A:$A,0))=0,0,W40)</f>
        <v>0</v>
      </c>
      <c r="Y40" t="str">
        <f t="shared" si="5"/>
        <v>40000_30010071_1_0</v>
      </c>
      <c r="Z40" t="str">
        <f t="shared" si="12"/>
        <v>40000_30010010_1_0,40000_30010020_1_0,40000_30010030_1_0,40000_30010080_1_200,40000_30010090_1_200,40000_30010100_1_0,40000_30011050_1_200,40000_30011051_1_150,40000_30011060_1_200,40000_30011061_1_0,40000_30012050_1_200,40000_30012051_1_150,40000_30012060_1_200,40000_30012061_1_0,40000_30013050_1_200,40000_30013051_1_150,40000_30013060_1_200,40000_30013061_1_0,40000_30010040_1_200,40000_30010041_1_0,40000_30010070_1_0,40000_30010071_1_0</v>
      </c>
      <c r="AB40">
        <v>40010071</v>
      </c>
      <c r="AC40">
        <v>1</v>
      </c>
      <c r="AD40">
        <v>4</v>
      </c>
      <c r="AE40" t="s">
        <v>349</v>
      </c>
      <c r="AF40">
        <f t="shared" si="18"/>
        <v>120</v>
      </c>
      <c r="AG40">
        <f>IF(INDEX([1]equip.xml!$B:$B,MATCH(AB40&amp;"",[1]equip.xml!$A:$A,0))=0,0,AF40)</f>
        <v>0</v>
      </c>
      <c r="AH40" t="str">
        <f t="shared" si="7"/>
        <v>40000_40010071_1_0</v>
      </c>
      <c r="AI40" t="str">
        <f t="shared" si="13"/>
        <v>40000_40010010_1_0,40000_40010020_1_0,40000_40010030_1_0,40000_40010080_1_200,40000_40010090_1_200,40000_40010100_1_0,40000_40011050_1_200,40000_40011051_1_120,40000_40011060_1_200,40000_40011061_1_0,40000_40012050_1_200,40000_40012051_1_120,40000_40012060_1_200,40000_40012061_1_0,40000_40013050_1_200,40000_40013051_1_120,40000_40013060_1_200,40000_40013061_1_0,40000_40010040_1_200,40000_40010041_1_0,40000_40010070_1_0,40000_40010071_1_0</v>
      </c>
      <c r="AK40">
        <v>50010071</v>
      </c>
      <c r="AL40">
        <v>1</v>
      </c>
      <c r="AM40">
        <v>5</v>
      </c>
      <c r="AN40" t="s">
        <v>349</v>
      </c>
      <c r="AO40">
        <f t="shared" si="19"/>
        <v>100</v>
      </c>
      <c r="AP40">
        <f>IF(INDEX([1]equip.xml!$B:$B,MATCH(AK40&amp;"",[1]equip.xml!$A:$A,0))=0,0,AO40)</f>
        <v>0</v>
      </c>
      <c r="AQ40" t="str">
        <f t="shared" si="9"/>
        <v>40000_50010071_1_0</v>
      </c>
      <c r="AR40" t="str">
        <f t="shared" si="14"/>
        <v>40000_50010010_1_0,40000_50010020_1_0,40000_50010030_1_0,40000_50010080_1_200,40000_50010090_1_200,40000_50010100_1_0,40000_50011050_1_200,40000_50011051_1_100,40000_50011060_1_200,40000_50011061_1_0,40000_50012050_1_200,40000_50012051_1_100,40000_50012060_1_200,40000_50012061_1_0,40000_50013050_1_200,40000_50013051_1_100,40000_50013060_1_200,40000_50013061_1_0,40000_50010040_1_200,40000_50010041_1_0,40000_50010070_1_0,40000_50010071_1_0</v>
      </c>
    </row>
    <row r="41" spans="1:44">
      <c r="A41" t="s">
        <v>29</v>
      </c>
      <c r="B41">
        <v>5</v>
      </c>
      <c r="C41">
        <v>1</v>
      </c>
      <c r="D41" t="str">
        <f>D19</f>
        <v>头盔</v>
      </c>
      <c r="E41">
        <f>E19/2</f>
        <v>100</v>
      </c>
      <c r="F41">
        <f>IF(INDEX([1]equip.xml!$B:$B,MATCH(A41&amp;"",[1]equip.xml!$A:$A,0))=0,0,E41)</f>
        <v>100</v>
      </c>
      <c r="G41" t="str">
        <f t="shared" si="1"/>
        <v>40000_10050010_1_100</v>
      </c>
      <c r="H41" t="str">
        <f>G41</f>
        <v>40000_10050010_1_100</v>
      </c>
      <c r="J41">
        <v>20050010</v>
      </c>
      <c r="K41">
        <v>5</v>
      </c>
      <c r="L41">
        <v>2</v>
      </c>
      <c r="M41" t="str">
        <f>M19</f>
        <v>头盔</v>
      </c>
      <c r="N41">
        <f>N19/2</f>
        <v>100</v>
      </c>
      <c r="O41">
        <f>IF(INDEX([1]equip.xml!$B:$B,MATCH(J41&amp;"",[1]equip.xml!$A:$A,0))=0,0,N41)</f>
        <v>100</v>
      </c>
      <c r="P41" t="str">
        <f t="shared" si="3"/>
        <v>40000_20050010_1_100</v>
      </c>
      <c r="Q41" t="str">
        <f>P41</f>
        <v>40000_20050010_1_100</v>
      </c>
      <c r="S41">
        <v>30050010</v>
      </c>
      <c r="T41">
        <v>5</v>
      </c>
      <c r="U41">
        <v>3</v>
      </c>
      <c r="V41" t="str">
        <f>V19</f>
        <v>头盔</v>
      </c>
      <c r="W41">
        <f>W19/2</f>
        <v>100</v>
      </c>
      <c r="X41">
        <f>IF(INDEX([1]equip.xml!$B:$B,MATCH(S41&amp;"",[1]equip.xml!$A:$A,0))=0,0,W41)</f>
        <v>100</v>
      </c>
      <c r="Y41" t="str">
        <f t="shared" si="5"/>
        <v>40000_30050010_1_100</v>
      </c>
      <c r="Z41" t="str">
        <f>Y41</f>
        <v>40000_30050010_1_100</v>
      </c>
      <c r="AB41">
        <v>40050010</v>
      </c>
      <c r="AC41">
        <v>5</v>
      </c>
      <c r="AD41">
        <v>4</v>
      </c>
      <c r="AE41" t="str">
        <f>AE19</f>
        <v>头盔</v>
      </c>
      <c r="AF41">
        <f>AF19/2</f>
        <v>100</v>
      </c>
      <c r="AG41">
        <f>IF(INDEX([1]equip.xml!$B:$B,MATCH(AB41&amp;"",[1]equip.xml!$A:$A,0))=0,0,AF41)</f>
        <v>100</v>
      </c>
      <c r="AH41" t="str">
        <f t="shared" si="7"/>
        <v>40000_40050010_1_100</v>
      </c>
      <c r="AI41" t="str">
        <f>AH41</f>
        <v>40000_40050010_1_100</v>
      </c>
      <c r="AK41">
        <v>50050010</v>
      </c>
      <c r="AL41">
        <v>5</v>
      </c>
      <c r="AM41">
        <v>5</v>
      </c>
      <c r="AN41" t="str">
        <f>AN19</f>
        <v>头盔</v>
      </c>
      <c r="AO41">
        <f>AO19/2</f>
        <v>100</v>
      </c>
      <c r="AP41">
        <f>IF(INDEX([1]equip.xml!$B:$B,MATCH(AK41&amp;"",[1]equip.xml!$A:$A,0))=0,0,AO41)</f>
        <v>100</v>
      </c>
      <c r="AQ41" t="str">
        <f t="shared" si="9"/>
        <v>40000_50050010_1_100</v>
      </c>
      <c r="AR41" t="str">
        <f>AQ41</f>
        <v>40000_50050010_1_100</v>
      </c>
    </row>
    <row r="42" spans="1:44">
      <c r="A42" t="s">
        <v>30</v>
      </c>
      <c r="B42">
        <v>5</v>
      </c>
      <c r="C42">
        <v>1</v>
      </c>
      <c r="D42" t="str">
        <f t="shared" ref="D42:D105" si="20">D20</f>
        <v>戒指</v>
      </c>
      <c r="E42">
        <f>E20/2</f>
        <v>100</v>
      </c>
      <c r="F42">
        <f>IF(INDEX([1]equip.xml!$B:$B,MATCH(A42&amp;"",[1]equip.xml!$A:$A,0))=0,0,E42)</f>
        <v>100</v>
      </c>
      <c r="G42" t="str">
        <f t="shared" si="1"/>
        <v>40000_10050020_1_100</v>
      </c>
      <c r="H42" t="str">
        <f>H41&amp;","&amp;G42</f>
        <v>40000_10050010_1_100,40000_10050020_1_100</v>
      </c>
      <c r="J42">
        <v>20050020</v>
      </c>
      <c r="K42">
        <v>5</v>
      </c>
      <c r="L42">
        <v>2</v>
      </c>
      <c r="M42" t="str">
        <f t="shared" ref="M42:M105" si="21">M20</f>
        <v>戒指</v>
      </c>
      <c r="N42">
        <f>N20/2</f>
        <v>100</v>
      </c>
      <c r="O42">
        <f>IF(INDEX([1]equip.xml!$B:$B,MATCH(J42&amp;"",[1]equip.xml!$A:$A,0))=0,0,N42)</f>
        <v>100</v>
      </c>
      <c r="P42" t="str">
        <f t="shared" si="3"/>
        <v>40000_20050020_1_100</v>
      </c>
      <c r="Q42" t="str">
        <f>Q41&amp;","&amp;P42</f>
        <v>40000_20050010_1_100,40000_20050020_1_100</v>
      </c>
      <c r="S42">
        <v>30050020</v>
      </c>
      <c r="T42">
        <v>5</v>
      </c>
      <c r="U42">
        <v>3</v>
      </c>
      <c r="V42" t="str">
        <f t="shared" ref="V42:V105" si="22">V20</f>
        <v>戒指</v>
      </c>
      <c r="W42">
        <f>W20/2</f>
        <v>100</v>
      </c>
      <c r="X42">
        <f>IF(INDEX([1]equip.xml!$B:$B,MATCH(S42&amp;"",[1]equip.xml!$A:$A,0))=0,0,W42)</f>
        <v>100</v>
      </c>
      <c r="Y42" t="str">
        <f t="shared" si="5"/>
        <v>40000_30050020_1_100</v>
      </c>
      <c r="Z42" t="str">
        <f>Z41&amp;","&amp;Y42</f>
        <v>40000_30050010_1_100,40000_30050020_1_100</v>
      </c>
      <c r="AB42">
        <v>40050020</v>
      </c>
      <c r="AC42">
        <v>5</v>
      </c>
      <c r="AD42">
        <v>4</v>
      </c>
      <c r="AE42" t="str">
        <f t="shared" ref="AE42:AE105" si="23">AE20</f>
        <v>戒指</v>
      </c>
      <c r="AF42">
        <f>AF20/2</f>
        <v>100</v>
      </c>
      <c r="AG42">
        <f>IF(INDEX([1]equip.xml!$B:$B,MATCH(AB42&amp;"",[1]equip.xml!$A:$A,0))=0,0,AF42)</f>
        <v>100</v>
      </c>
      <c r="AH42" t="str">
        <f t="shared" si="7"/>
        <v>40000_40050020_1_100</v>
      </c>
      <c r="AI42" t="str">
        <f>AI41&amp;","&amp;AH42</f>
        <v>40000_40050010_1_100,40000_40050020_1_100</v>
      </c>
      <c r="AK42">
        <v>50050020</v>
      </c>
      <c r="AL42">
        <v>5</v>
      </c>
      <c r="AM42">
        <v>5</v>
      </c>
      <c r="AN42" t="str">
        <f t="shared" ref="AN42:AN105" si="24">AN20</f>
        <v>戒指</v>
      </c>
      <c r="AO42">
        <f>AO20/2</f>
        <v>100</v>
      </c>
      <c r="AP42">
        <f>IF(INDEX([1]equip.xml!$B:$B,MATCH(AK42&amp;"",[1]equip.xml!$A:$A,0))=0,0,AO42)</f>
        <v>100</v>
      </c>
      <c r="AQ42" t="str">
        <f t="shared" si="9"/>
        <v>40000_50050020_1_100</v>
      </c>
      <c r="AR42" t="str">
        <f>AR41&amp;","&amp;AQ42</f>
        <v>40000_50050010_1_100,40000_50050020_1_100</v>
      </c>
    </row>
    <row r="43" spans="1:44">
      <c r="A43" t="s">
        <v>31</v>
      </c>
      <c r="B43">
        <v>5</v>
      </c>
      <c r="C43">
        <v>1</v>
      </c>
      <c r="D43" t="str">
        <f t="shared" si="20"/>
        <v>腰带</v>
      </c>
      <c r="E43">
        <f t="shared" ref="E43:E61" si="25">E21/2</f>
        <v>100</v>
      </c>
      <c r="F43">
        <f>IF(INDEX([1]equip.xml!$B:$B,MATCH(A43&amp;"",[1]equip.xml!$A:$A,0))=0,0,E43)</f>
        <v>100</v>
      </c>
      <c r="G43" t="str">
        <f t="shared" si="1"/>
        <v>40000_10050030_1_100</v>
      </c>
      <c r="H43" t="str">
        <f t="shared" ref="H43:H61" si="26">H42&amp;","&amp;G43</f>
        <v>40000_10050010_1_100,40000_10050020_1_100,40000_10050030_1_100</v>
      </c>
      <c r="J43">
        <v>20050030</v>
      </c>
      <c r="K43">
        <v>5</v>
      </c>
      <c r="L43">
        <v>2</v>
      </c>
      <c r="M43" t="str">
        <f t="shared" si="21"/>
        <v>腰带</v>
      </c>
      <c r="N43">
        <f t="shared" ref="N43:N61" si="27">N21/2</f>
        <v>100</v>
      </c>
      <c r="O43">
        <f>IF(INDEX([1]equip.xml!$B:$B,MATCH(J43&amp;"",[1]equip.xml!$A:$A,0))=0,0,N43)</f>
        <v>100</v>
      </c>
      <c r="P43" t="str">
        <f t="shared" si="3"/>
        <v>40000_20050030_1_100</v>
      </c>
      <c r="Q43" t="str">
        <f t="shared" ref="Q43:Q61" si="28">Q42&amp;","&amp;P43</f>
        <v>40000_20050010_1_100,40000_20050020_1_100,40000_20050030_1_100</v>
      </c>
      <c r="S43">
        <v>30050030</v>
      </c>
      <c r="T43">
        <v>5</v>
      </c>
      <c r="U43">
        <v>3</v>
      </c>
      <c r="V43" t="str">
        <f t="shared" si="22"/>
        <v>腰带</v>
      </c>
      <c r="W43">
        <f t="shared" ref="W43:W61" si="29">W21/2</f>
        <v>100</v>
      </c>
      <c r="X43">
        <f>IF(INDEX([1]equip.xml!$B:$B,MATCH(S43&amp;"",[1]equip.xml!$A:$A,0))=0,0,W43)</f>
        <v>100</v>
      </c>
      <c r="Y43" t="str">
        <f t="shared" si="5"/>
        <v>40000_30050030_1_100</v>
      </c>
      <c r="Z43" t="str">
        <f t="shared" ref="Z43:Z61" si="30">Z42&amp;","&amp;Y43</f>
        <v>40000_30050010_1_100,40000_30050020_1_100,40000_30050030_1_100</v>
      </c>
      <c r="AB43">
        <v>40050030</v>
      </c>
      <c r="AC43">
        <v>5</v>
      </c>
      <c r="AD43">
        <v>4</v>
      </c>
      <c r="AE43" t="str">
        <f t="shared" si="23"/>
        <v>腰带</v>
      </c>
      <c r="AF43">
        <f t="shared" ref="AF43:AF61" si="31">AF21/2</f>
        <v>100</v>
      </c>
      <c r="AG43">
        <f>IF(INDEX([1]equip.xml!$B:$B,MATCH(AB43&amp;"",[1]equip.xml!$A:$A,0))=0,0,AF43)</f>
        <v>100</v>
      </c>
      <c r="AH43" t="str">
        <f t="shared" si="7"/>
        <v>40000_40050030_1_100</v>
      </c>
      <c r="AI43" t="str">
        <f t="shared" ref="AI43:AI61" si="32">AI42&amp;","&amp;AH43</f>
        <v>40000_40050010_1_100,40000_40050020_1_100,40000_40050030_1_100</v>
      </c>
      <c r="AK43">
        <v>50050030</v>
      </c>
      <c r="AL43">
        <v>5</v>
      </c>
      <c r="AM43">
        <v>5</v>
      </c>
      <c r="AN43" t="str">
        <f t="shared" si="24"/>
        <v>腰带</v>
      </c>
      <c r="AO43">
        <f t="shared" ref="AO43:AO61" si="33">AO21/2</f>
        <v>100</v>
      </c>
      <c r="AP43">
        <f>IF(INDEX([1]equip.xml!$B:$B,MATCH(AK43&amp;"",[1]equip.xml!$A:$A,0))=0,0,AO43)</f>
        <v>100</v>
      </c>
      <c r="AQ43" t="str">
        <f t="shared" si="9"/>
        <v>40000_50050030_1_100</v>
      </c>
      <c r="AR43" t="str">
        <f t="shared" ref="AR43:AR61" si="34">AR42&amp;","&amp;AQ43</f>
        <v>40000_50050010_1_100,40000_50050020_1_100,40000_50050030_1_100</v>
      </c>
    </row>
    <row r="44" spans="1:44">
      <c r="A44" t="s">
        <v>32</v>
      </c>
      <c r="B44">
        <v>5</v>
      </c>
      <c r="C44">
        <v>1</v>
      </c>
      <c r="D44" t="str">
        <f t="shared" si="20"/>
        <v>鞋子</v>
      </c>
      <c r="E44">
        <f t="shared" si="25"/>
        <v>100</v>
      </c>
      <c r="F44">
        <f>IF(INDEX([1]equip.xml!$B:$B,MATCH(A44&amp;"",[1]equip.xml!$A:$A,0))=0,0,E44)</f>
        <v>0</v>
      </c>
      <c r="G44" t="str">
        <f t="shared" si="1"/>
        <v>40000_10050080_1_0</v>
      </c>
      <c r="H44" t="str">
        <f t="shared" si="26"/>
        <v>40000_10050010_1_100,40000_10050020_1_100,40000_10050030_1_100,40000_10050080_1_0</v>
      </c>
      <c r="J44">
        <v>20050080</v>
      </c>
      <c r="K44">
        <v>5</v>
      </c>
      <c r="L44">
        <v>2</v>
      </c>
      <c r="M44" t="str">
        <f t="shared" si="21"/>
        <v>鞋子</v>
      </c>
      <c r="N44">
        <f t="shared" si="27"/>
        <v>100</v>
      </c>
      <c r="O44">
        <f>IF(INDEX([1]equip.xml!$B:$B,MATCH(J44&amp;"",[1]equip.xml!$A:$A,0))=0,0,N44)</f>
        <v>0</v>
      </c>
      <c r="P44" t="str">
        <f t="shared" si="3"/>
        <v>40000_20050080_1_0</v>
      </c>
      <c r="Q44" t="str">
        <f t="shared" si="28"/>
        <v>40000_20050010_1_100,40000_20050020_1_100,40000_20050030_1_100,40000_20050080_1_0</v>
      </c>
      <c r="S44">
        <v>30050080</v>
      </c>
      <c r="T44">
        <v>5</v>
      </c>
      <c r="U44">
        <v>3</v>
      </c>
      <c r="V44" t="str">
        <f t="shared" si="22"/>
        <v>鞋子</v>
      </c>
      <c r="W44">
        <f t="shared" si="29"/>
        <v>100</v>
      </c>
      <c r="X44">
        <f>IF(INDEX([1]equip.xml!$B:$B,MATCH(S44&amp;"",[1]equip.xml!$A:$A,0))=0,0,W44)</f>
        <v>0</v>
      </c>
      <c r="Y44" t="str">
        <f t="shared" si="5"/>
        <v>40000_30050080_1_0</v>
      </c>
      <c r="Z44" t="str">
        <f t="shared" si="30"/>
        <v>40000_30050010_1_100,40000_30050020_1_100,40000_30050030_1_100,40000_30050080_1_0</v>
      </c>
      <c r="AB44">
        <v>40050080</v>
      </c>
      <c r="AC44">
        <v>5</v>
      </c>
      <c r="AD44">
        <v>4</v>
      </c>
      <c r="AE44" t="str">
        <f t="shared" si="23"/>
        <v>鞋子</v>
      </c>
      <c r="AF44">
        <f t="shared" si="31"/>
        <v>100</v>
      </c>
      <c r="AG44">
        <f>IF(INDEX([1]equip.xml!$B:$B,MATCH(AB44&amp;"",[1]equip.xml!$A:$A,0))=0,0,AF44)</f>
        <v>0</v>
      </c>
      <c r="AH44" t="str">
        <f t="shared" si="7"/>
        <v>40000_40050080_1_0</v>
      </c>
      <c r="AI44" t="str">
        <f t="shared" si="32"/>
        <v>40000_40050010_1_100,40000_40050020_1_100,40000_40050030_1_100,40000_40050080_1_0</v>
      </c>
      <c r="AK44">
        <v>50050080</v>
      </c>
      <c r="AL44">
        <v>5</v>
      </c>
      <c r="AM44">
        <v>5</v>
      </c>
      <c r="AN44" t="str">
        <f t="shared" si="24"/>
        <v>鞋子</v>
      </c>
      <c r="AO44">
        <f t="shared" si="33"/>
        <v>100</v>
      </c>
      <c r="AP44">
        <f>IF(INDEX([1]equip.xml!$B:$B,MATCH(AK44&amp;"",[1]equip.xml!$A:$A,0))=0,0,AO44)</f>
        <v>0</v>
      </c>
      <c r="AQ44" t="str">
        <f t="shared" si="9"/>
        <v>40000_50050080_1_0</v>
      </c>
      <c r="AR44" t="str">
        <f t="shared" si="34"/>
        <v>40000_50050010_1_100,40000_50050020_1_100,40000_50050030_1_100,40000_50050080_1_0</v>
      </c>
    </row>
    <row r="45" spans="1:44">
      <c r="A45" t="s">
        <v>33</v>
      </c>
      <c r="B45">
        <v>5</v>
      </c>
      <c r="C45">
        <v>1</v>
      </c>
      <c r="D45" t="str">
        <f t="shared" si="20"/>
        <v>手套</v>
      </c>
      <c r="E45">
        <f t="shared" si="25"/>
        <v>100</v>
      </c>
      <c r="F45">
        <f>IF(INDEX([1]equip.xml!$B:$B,MATCH(A45&amp;"",[1]equip.xml!$A:$A,0))=0,0,E45)</f>
        <v>0</v>
      </c>
      <c r="G45" t="str">
        <f t="shared" si="1"/>
        <v>40000_10050090_1_0</v>
      </c>
      <c r="H45" t="str">
        <f t="shared" si="26"/>
        <v>40000_10050010_1_100,40000_10050020_1_100,40000_10050030_1_100,40000_10050080_1_0,40000_10050090_1_0</v>
      </c>
      <c r="J45">
        <v>20050090</v>
      </c>
      <c r="K45">
        <v>5</v>
      </c>
      <c r="L45">
        <v>2</v>
      </c>
      <c r="M45" t="str">
        <f t="shared" si="21"/>
        <v>手套</v>
      </c>
      <c r="N45">
        <f t="shared" si="27"/>
        <v>100</v>
      </c>
      <c r="O45">
        <f>IF(INDEX([1]equip.xml!$B:$B,MATCH(J45&amp;"",[1]equip.xml!$A:$A,0))=0,0,N45)</f>
        <v>0</v>
      </c>
      <c r="P45" t="str">
        <f t="shared" si="3"/>
        <v>40000_20050090_1_0</v>
      </c>
      <c r="Q45" t="str">
        <f t="shared" si="28"/>
        <v>40000_20050010_1_100,40000_20050020_1_100,40000_20050030_1_100,40000_20050080_1_0,40000_20050090_1_0</v>
      </c>
      <c r="S45">
        <v>30050090</v>
      </c>
      <c r="T45">
        <v>5</v>
      </c>
      <c r="U45">
        <v>3</v>
      </c>
      <c r="V45" t="str">
        <f t="shared" si="22"/>
        <v>手套</v>
      </c>
      <c r="W45">
        <f t="shared" si="29"/>
        <v>100</v>
      </c>
      <c r="X45">
        <f>IF(INDEX([1]equip.xml!$B:$B,MATCH(S45&amp;"",[1]equip.xml!$A:$A,0))=0,0,W45)</f>
        <v>0</v>
      </c>
      <c r="Y45" t="str">
        <f t="shared" si="5"/>
        <v>40000_30050090_1_0</v>
      </c>
      <c r="Z45" t="str">
        <f t="shared" si="30"/>
        <v>40000_30050010_1_100,40000_30050020_1_100,40000_30050030_1_100,40000_30050080_1_0,40000_30050090_1_0</v>
      </c>
      <c r="AB45">
        <v>40050090</v>
      </c>
      <c r="AC45">
        <v>5</v>
      </c>
      <c r="AD45">
        <v>4</v>
      </c>
      <c r="AE45" t="str">
        <f t="shared" si="23"/>
        <v>手套</v>
      </c>
      <c r="AF45">
        <f t="shared" si="31"/>
        <v>100</v>
      </c>
      <c r="AG45">
        <f>IF(INDEX([1]equip.xml!$B:$B,MATCH(AB45&amp;"",[1]equip.xml!$A:$A,0))=0,0,AF45)</f>
        <v>0</v>
      </c>
      <c r="AH45" t="str">
        <f t="shared" si="7"/>
        <v>40000_40050090_1_0</v>
      </c>
      <c r="AI45" t="str">
        <f t="shared" si="32"/>
        <v>40000_40050010_1_100,40000_40050020_1_100,40000_40050030_1_100,40000_40050080_1_0,40000_40050090_1_0</v>
      </c>
      <c r="AK45">
        <v>50050090</v>
      </c>
      <c r="AL45">
        <v>5</v>
      </c>
      <c r="AM45">
        <v>5</v>
      </c>
      <c r="AN45" t="str">
        <f t="shared" si="24"/>
        <v>手套</v>
      </c>
      <c r="AO45">
        <f t="shared" si="33"/>
        <v>100</v>
      </c>
      <c r="AP45">
        <f>IF(INDEX([1]equip.xml!$B:$B,MATCH(AK45&amp;"",[1]equip.xml!$A:$A,0))=0,0,AO45)</f>
        <v>0</v>
      </c>
      <c r="AQ45" t="str">
        <f t="shared" si="9"/>
        <v>40000_50050090_1_0</v>
      </c>
      <c r="AR45" t="str">
        <f t="shared" si="34"/>
        <v>40000_50050010_1_100,40000_50050020_1_100,40000_50050030_1_100,40000_50050080_1_0,40000_50050090_1_0</v>
      </c>
    </row>
    <row r="46" spans="1:44">
      <c r="A46" t="s">
        <v>34</v>
      </c>
      <c r="B46">
        <v>5</v>
      </c>
      <c r="C46">
        <v>1</v>
      </c>
      <c r="D46" t="str">
        <f t="shared" si="20"/>
        <v>项链</v>
      </c>
      <c r="E46">
        <f t="shared" si="25"/>
        <v>100</v>
      </c>
      <c r="F46">
        <f>IF(INDEX([1]equip.xml!$B:$B,MATCH(A46&amp;"",[1]equip.xml!$A:$A,0))=0,0,E46)</f>
        <v>100</v>
      </c>
      <c r="G46" t="str">
        <f t="shared" si="1"/>
        <v>40000_10050100_1_100</v>
      </c>
      <c r="H46" t="str">
        <f t="shared" si="26"/>
        <v>40000_10050010_1_100,40000_10050020_1_100,40000_10050030_1_100,40000_10050080_1_0,40000_10050090_1_0,40000_10050100_1_100</v>
      </c>
      <c r="J46">
        <v>20050100</v>
      </c>
      <c r="K46">
        <v>5</v>
      </c>
      <c r="L46">
        <v>2</v>
      </c>
      <c r="M46" t="str">
        <f t="shared" si="21"/>
        <v>项链</v>
      </c>
      <c r="N46">
        <f t="shared" si="27"/>
        <v>100</v>
      </c>
      <c r="O46">
        <f>IF(INDEX([1]equip.xml!$B:$B,MATCH(J46&amp;"",[1]equip.xml!$A:$A,0))=0,0,N46)</f>
        <v>100</v>
      </c>
      <c r="P46" t="str">
        <f t="shared" si="3"/>
        <v>40000_20050100_1_100</v>
      </c>
      <c r="Q46" t="str">
        <f t="shared" si="28"/>
        <v>40000_20050010_1_100,40000_20050020_1_100,40000_20050030_1_100,40000_20050080_1_0,40000_20050090_1_0,40000_20050100_1_100</v>
      </c>
      <c r="S46">
        <v>30050100</v>
      </c>
      <c r="T46">
        <v>5</v>
      </c>
      <c r="U46">
        <v>3</v>
      </c>
      <c r="V46" t="str">
        <f t="shared" si="22"/>
        <v>项链</v>
      </c>
      <c r="W46">
        <f t="shared" si="29"/>
        <v>100</v>
      </c>
      <c r="X46">
        <f>IF(INDEX([1]equip.xml!$B:$B,MATCH(S46&amp;"",[1]equip.xml!$A:$A,0))=0,0,W46)</f>
        <v>100</v>
      </c>
      <c r="Y46" t="str">
        <f t="shared" si="5"/>
        <v>40000_30050100_1_100</v>
      </c>
      <c r="Z46" t="str">
        <f t="shared" si="30"/>
        <v>40000_30050010_1_100,40000_30050020_1_100,40000_30050030_1_100,40000_30050080_1_0,40000_30050090_1_0,40000_30050100_1_100</v>
      </c>
      <c r="AB46">
        <v>40050100</v>
      </c>
      <c r="AC46">
        <v>5</v>
      </c>
      <c r="AD46">
        <v>4</v>
      </c>
      <c r="AE46" t="str">
        <f t="shared" si="23"/>
        <v>项链</v>
      </c>
      <c r="AF46">
        <f t="shared" si="31"/>
        <v>100</v>
      </c>
      <c r="AG46">
        <f>IF(INDEX([1]equip.xml!$B:$B,MATCH(AB46&amp;"",[1]equip.xml!$A:$A,0))=0,0,AF46)</f>
        <v>100</v>
      </c>
      <c r="AH46" t="str">
        <f t="shared" si="7"/>
        <v>40000_40050100_1_100</v>
      </c>
      <c r="AI46" t="str">
        <f t="shared" si="32"/>
        <v>40000_40050010_1_100,40000_40050020_1_100,40000_40050030_1_100,40000_40050080_1_0,40000_40050090_1_0,40000_40050100_1_100</v>
      </c>
      <c r="AK46">
        <v>50050100</v>
      </c>
      <c r="AL46">
        <v>5</v>
      </c>
      <c r="AM46">
        <v>5</v>
      </c>
      <c r="AN46" t="str">
        <f t="shared" si="24"/>
        <v>项链</v>
      </c>
      <c r="AO46">
        <f t="shared" si="33"/>
        <v>100</v>
      </c>
      <c r="AP46">
        <f>IF(INDEX([1]equip.xml!$B:$B,MATCH(AK46&amp;"",[1]equip.xml!$A:$A,0))=0,0,AO46)</f>
        <v>100</v>
      </c>
      <c r="AQ46" t="str">
        <f t="shared" si="9"/>
        <v>40000_50050100_1_100</v>
      </c>
      <c r="AR46" t="str">
        <f t="shared" si="34"/>
        <v>40000_50050010_1_100,40000_50050020_1_100,40000_50050030_1_100,40000_50050080_1_0,40000_50050090_1_0,40000_50050100_1_100</v>
      </c>
    </row>
    <row r="47" spans="1:44">
      <c r="A47" t="s">
        <v>35</v>
      </c>
      <c r="B47">
        <v>5</v>
      </c>
      <c r="C47">
        <v>1</v>
      </c>
      <c r="D47" t="str">
        <f t="shared" si="20"/>
        <v>主手武器</v>
      </c>
      <c r="E47">
        <f t="shared" si="25"/>
        <v>100</v>
      </c>
      <c r="F47">
        <f>IF(INDEX([1]equip.xml!$B:$B,MATCH(A47&amp;"",[1]equip.xml!$A:$A,0))=0,0,E47)</f>
        <v>100</v>
      </c>
      <c r="G47" t="str">
        <f t="shared" si="1"/>
        <v>40000_10051050_1_100</v>
      </c>
      <c r="H47" t="str">
        <f t="shared" si="26"/>
        <v>40000_10050010_1_100,40000_10050020_1_100,40000_10050030_1_100,40000_10050080_1_0,40000_10050090_1_0,40000_10050100_1_100,40000_10051050_1_100</v>
      </c>
      <c r="J47">
        <v>20051050</v>
      </c>
      <c r="K47">
        <v>5</v>
      </c>
      <c r="L47">
        <v>2</v>
      </c>
      <c r="M47" t="str">
        <f t="shared" si="21"/>
        <v>主手武器</v>
      </c>
      <c r="N47">
        <f t="shared" si="27"/>
        <v>100</v>
      </c>
      <c r="O47">
        <f>IF(INDEX([1]equip.xml!$B:$B,MATCH(J47&amp;"",[1]equip.xml!$A:$A,0))=0,0,N47)</f>
        <v>100</v>
      </c>
      <c r="P47" t="str">
        <f t="shared" si="3"/>
        <v>40000_20051050_1_100</v>
      </c>
      <c r="Q47" t="str">
        <f t="shared" si="28"/>
        <v>40000_20050010_1_100,40000_20050020_1_100,40000_20050030_1_100,40000_20050080_1_0,40000_20050090_1_0,40000_20050100_1_100,40000_20051050_1_100</v>
      </c>
      <c r="S47">
        <v>30051050</v>
      </c>
      <c r="T47">
        <v>5</v>
      </c>
      <c r="U47">
        <v>3</v>
      </c>
      <c r="V47" t="str">
        <f t="shared" si="22"/>
        <v>主手武器</v>
      </c>
      <c r="W47">
        <f t="shared" si="29"/>
        <v>100</v>
      </c>
      <c r="X47">
        <f>IF(INDEX([1]equip.xml!$B:$B,MATCH(S47&amp;"",[1]equip.xml!$A:$A,0))=0,0,W47)</f>
        <v>100</v>
      </c>
      <c r="Y47" t="str">
        <f t="shared" si="5"/>
        <v>40000_30051050_1_100</v>
      </c>
      <c r="Z47" t="str">
        <f t="shared" si="30"/>
        <v>40000_30050010_1_100,40000_30050020_1_100,40000_30050030_1_100,40000_30050080_1_0,40000_30050090_1_0,40000_30050100_1_100,40000_30051050_1_100</v>
      </c>
      <c r="AB47">
        <v>40051050</v>
      </c>
      <c r="AC47">
        <v>5</v>
      </c>
      <c r="AD47">
        <v>4</v>
      </c>
      <c r="AE47" t="str">
        <f t="shared" si="23"/>
        <v>主手武器</v>
      </c>
      <c r="AF47">
        <f t="shared" si="31"/>
        <v>100</v>
      </c>
      <c r="AG47">
        <f>IF(INDEX([1]equip.xml!$B:$B,MATCH(AB47&amp;"",[1]equip.xml!$A:$A,0))=0,0,AF47)</f>
        <v>100</v>
      </c>
      <c r="AH47" t="str">
        <f t="shared" si="7"/>
        <v>40000_40051050_1_100</v>
      </c>
      <c r="AI47" t="str">
        <f t="shared" si="32"/>
        <v>40000_40050010_1_100,40000_40050020_1_100,40000_40050030_1_100,40000_40050080_1_0,40000_40050090_1_0,40000_40050100_1_100,40000_40051050_1_100</v>
      </c>
      <c r="AK47">
        <v>50051050</v>
      </c>
      <c r="AL47">
        <v>5</v>
      </c>
      <c r="AM47">
        <v>5</v>
      </c>
      <c r="AN47" t="str">
        <f t="shared" si="24"/>
        <v>主手武器</v>
      </c>
      <c r="AO47">
        <f t="shared" si="33"/>
        <v>100</v>
      </c>
      <c r="AP47">
        <f>IF(INDEX([1]equip.xml!$B:$B,MATCH(AK47&amp;"",[1]equip.xml!$A:$A,0))=0,0,AO47)</f>
        <v>100</v>
      </c>
      <c r="AQ47" t="str">
        <f t="shared" si="9"/>
        <v>40000_50051050_1_100</v>
      </c>
      <c r="AR47" t="str">
        <f t="shared" si="34"/>
        <v>40000_50050010_1_100,40000_50050020_1_100,40000_50050030_1_100,40000_50050080_1_0,40000_50050090_1_0,40000_50050100_1_100,40000_50051050_1_100</v>
      </c>
    </row>
    <row r="48" spans="1:44">
      <c r="A48" t="s">
        <v>36</v>
      </c>
      <c r="B48">
        <v>5</v>
      </c>
      <c r="C48">
        <v>1</v>
      </c>
      <c r="D48" t="str">
        <f t="shared" si="20"/>
        <v>主手武器</v>
      </c>
      <c r="E48">
        <f t="shared" si="25"/>
        <v>75</v>
      </c>
      <c r="F48">
        <f>IF(INDEX([1]equip.xml!$B:$B,MATCH(A48&amp;"",[1]equip.xml!$A:$A,0))=0,0,E48)</f>
        <v>75</v>
      </c>
      <c r="G48" t="str">
        <f t="shared" si="1"/>
        <v>40000_10051051_1_75</v>
      </c>
      <c r="H48" t="str">
        <f t="shared" si="26"/>
        <v>40000_10050010_1_100,40000_10050020_1_100,40000_10050030_1_100,40000_10050080_1_0,40000_10050090_1_0,40000_10050100_1_100,40000_10051050_1_100,40000_10051051_1_75</v>
      </c>
      <c r="J48">
        <v>20051051</v>
      </c>
      <c r="K48">
        <v>5</v>
      </c>
      <c r="L48">
        <v>2</v>
      </c>
      <c r="M48" t="str">
        <f t="shared" si="21"/>
        <v>主手武器</v>
      </c>
      <c r="N48">
        <f t="shared" si="27"/>
        <v>75</v>
      </c>
      <c r="O48">
        <f>IF(INDEX([1]equip.xml!$B:$B,MATCH(J48&amp;"",[1]equip.xml!$A:$A,0))=0,0,N48)</f>
        <v>75</v>
      </c>
      <c r="P48" t="str">
        <f t="shared" si="3"/>
        <v>40000_20051051_1_75</v>
      </c>
      <c r="Q48" t="str">
        <f t="shared" si="28"/>
        <v>40000_20050010_1_100,40000_20050020_1_100,40000_20050030_1_100,40000_20050080_1_0,40000_20050090_1_0,40000_20050100_1_100,40000_20051050_1_100,40000_20051051_1_75</v>
      </c>
      <c r="S48">
        <v>30051051</v>
      </c>
      <c r="T48">
        <v>5</v>
      </c>
      <c r="U48">
        <v>3</v>
      </c>
      <c r="V48" t="str">
        <f t="shared" si="22"/>
        <v>主手武器</v>
      </c>
      <c r="W48">
        <f t="shared" si="29"/>
        <v>75</v>
      </c>
      <c r="X48">
        <f>IF(INDEX([1]equip.xml!$B:$B,MATCH(S48&amp;"",[1]equip.xml!$A:$A,0))=0,0,W48)</f>
        <v>75</v>
      </c>
      <c r="Y48" t="str">
        <f t="shared" si="5"/>
        <v>40000_30051051_1_75</v>
      </c>
      <c r="Z48" t="str">
        <f t="shared" si="30"/>
        <v>40000_30050010_1_100,40000_30050020_1_100,40000_30050030_1_100,40000_30050080_1_0,40000_30050090_1_0,40000_30050100_1_100,40000_30051050_1_100,40000_30051051_1_75</v>
      </c>
      <c r="AB48">
        <v>40051051</v>
      </c>
      <c r="AC48">
        <v>5</v>
      </c>
      <c r="AD48">
        <v>4</v>
      </c>
      <c r="AE48" t="str">
        <f t="shared" si="23"/>
        <v>主手武器</v>
      </c>
      <c r="AF48">
        <f t="shared" si="31"/>
        <v>60</v>
      </c>
      <c r="AG48">
        <f>IF(INDEX([1]equip.xml!$B:$B,MATCH(AB48&amp;"",[1]equip.xml!$A:$A,0))=0,0,AF48)</f>
        <v>60</v>
      </c>
      <c r="AH48" t="str">
        <f t="shared" si="7"/>
        <v>40000_40051051_1_60</v>
      </c>
      <c r="AI48" t="str">
        <f t="shared" si="32"/>
        <v>40000_40050010_1_100,40000_40050020_1_100,40000_40050030_1_100,40000_40050080_1_0,40000_40050090_1_0,40000_40050100_1_100,40000_40051050_1_100,40000_40051051_1_60</v>
      </c>
      <c r="AK48">
        <v>50051051</v>
      </c>
      <c r="AL48">
        <v>5</v>
      </c>
      <c r="AM48">
        <v>5</v>
      </c>
      <c r="AN48" t="str">
        <f t="shared" si="24"/>
        <v>主手武器</v>
      </c>
      <c r="AO48">
        <f t="shared" si="33"/>
        <v>50</v>
      </c>
      <c r="AP48">
        <f>IF(INDEX([1]equip.xml!$B:$B,MATCH(AK48&amp;"",[1]equip.xml!$A:$A,0))=0,0,AO48)</f>
        <v>50</v>
      </c>
      <c r="AQ48" t="str">
        <f t="shared" si="9"/>
        <v>40000_50051051_1_50</v>
      </c>
      <c r="AR48" t="str">
        <f t="shared" si="34"/>
        <v>40000_50050010_1_100,40000_50050020_1_100,40000_50050030_1_100,40000_50050080_1_0,40000_50050090_1_0,40000_50050100_1_100,40000_50051050_1_100,40000_50051051_1_50</v>
      </c>
    </row>
    <row r="49" spans="1:44">
      <c r="A49" t="s">
        <v>37</v>
      </c>
      <c r="B49">
        <v>5</v>
      </c>
      <c r="C49">
        <v>1</v>
      </c>
      <c r="D49" t="str">
        <f t="shared" si="20"/>
        <v>副手武器</v>
      </c>
      <c r="E49">
        <f t="shared" si="25"/>
        <v>100</v>
      </c>
      <c r="F49">
        <f>IF(INDEX([1]equip.xml!$B:$B,MATCH(A49&amp;"",[1]equip.xml!$A:$A,0))=0,0,E49)</f>
        <v>100</v>
      </c>
      <c r="G49" t="str">
        <f t="shared" si="1"/>
        <v>40000_10051060_1_100</v>
      </c>
      <c r="H49" t="str">
        <f t="shared" si="26"/>
        <v>40000_10050010_1_100,40000_10050020_1_100,40000_10050030_1_100,40000_10050080_1_0,40000_10050090_1_0,40000_10050100_1_100,40000_10051050_1_100,40000_10051051_1_75,40000_10051060_1_100</v>
      </c>
      <c r="J49">
        <v>20051060</v>
      </c>
      <c r="K49">
        <v>5</v>
      </c>
      <c r="L49">
        <v>2</v>
      </c>
      <c r="M49" t="str">
        <f t="shared" si="21"/>
        <v>副手武器</v>
      </c>
      <c r="N49">
        <f t="shared" si="27"/>
        <v>100</v>
      </c>
      <c r="O49">
        <f>IF(INDEX([1]equip.xml!$B:$B,MATCH(J49&amp;"",[1]equip.xml!$A:$A,0))=0,0,N49)</f>
        <v>100</v>
      </c>
      <c r="P49" t="str">
        <f t="shared" si="3"/>
        <v>40000_20051060_1_100</v>
      </c>
      <c r="Q49" t="str">
        <f t="shared" si="28"/>
        <v>40000_20050010_1_100,40000_20050020_1_100,40000_20050030_1_100,40000_20050080_1_0,40000_20050090_1_0,40000_20050100_1_100,40000_20051050_1_100,40000_20051051_1_75,40000_20051060_1_100</v>
      </c>
      <c r="S49">
        <v>30051060</v>
      </c>
      <c r="T49">
        <v>5</v>
      </c>
      <c r="U49">
        <v>3</v>
      </c>
      <c r="V49" t="str">
        <f t="shared" si="22"/>
        <v>副手武器</v>
      </c>
      <c r="W49">
        <f t="shared" si="29"/>
        <v>100</v>
      </c>
      <c r="X49">
        <f>IF(INDEX([1]equip.xml!$B:$B,MATCH(S49&amp;"",[1]equip.xml!$A:$A,0))=0,0,W49)</f>
        <v>100</v>
      </c>
      <c r="Y49" t="str">
        <f t="shared" si="5"/>
        <v>40000_30051060_1_100</v>
      </c>
      <c r="Z49" t="str">
        <f t="shared" si="30"/>
        <v>40000_30050010_1_100,40000_30050020_1_100,40000_30050030_1_100,40000_30050080_1_0,40000_30050090_1_0,40000_30050100_1_100,40000_30051050_1_100,40000_30051051_1_75,40000_30051060_1_100</v>
      </c>
      <c r="AB49">
        <v>40051060</v>
      </c>
      <c r="AC49">
        <v>5</v>
      </c>
      <c r="AD49">
        <v>4</v>
      </c>
      <c r="AE49" t="str">
        <f t="shared" si="23"/>
        <v>副手武器</v>
      </c>
      <c r="AF49">
        <f t="shared" si="31"/>
        <v>100</v>
      </c>
      <c r="AG49">
        <f>IF(INDEX([1]equip.xml!$B:$B,MATCH(AB49&amp;"",[1]equip.xml!$A:$A,0))=0,0,AF49)</f>
        <v>100</v>
      </c>
      <c r="AH49" t="str">
        <f t="shared" si="7"/>
        <v>40000_40051060_1_100</v>
      </c>
      <c r="AI49" t="str">
        <f t="shared" si="32"/>
        <v>40000_40050010_1_100,40000_40050020_1_100,40000_40050030_1_100,40000_40050080_1_0,40000_40050090_1_0,40000_40050100_1_100,40000_40051050_1_100,40000_40051051_1_60,40000_40051060_1_100</v>
      </c>
      <c r="AK49">
        <v>50051060</v>
      </c>
      <c r="AL49">
        <v>5</v>
      </c>
      <c r="AM49">
        <v>5</v>
      </c>
      <c r="AN49" t="str">
        <f t="shared" si="24"/>
        <v>副手武器</v>
      </c>
      <c r="AO49">
        <f t="shared" si="33"/>
        <v>100</v>
      </c>
      <c r="AP49">
        <f>IF(INDEX([1]equip.xml!$B:$B,MATCH(AK49&amp;"",[1]equip.xml!$A:$A,0))=0,0,AO49)</f>
        <v>100</v>
      </c>
      <c r="AQ49" t="str">
        <f t="shared" si="9"/>
        <v>40000_50051060_1_100</v>
      </c>
      <c r="AR49" t="str">
        <f t="shared" si="34"/>
        <v>40000_50050010_1_100,40000_50050020_1_100,40000_50050030_1_100,40000_50050080_1_0,40000_50050090_1_0,40000_50050100_1_100,40000_50051050_1_100,40000_50051051_1_50,40000_50051060_1_100</v>
      </c>
    </row>
    <row r="50" spans="1:44">
      <c r="A50" t="s">
        <v>38</v>
      </c>
      <c r="B50">
        <v>5</v>
      </c>
      <c r="C50">
        <v>1</v>
      </c>
      <c r="D50" t="str">
        <f t="shared" si="20"/>
        <v>副手武器</v>
      </c>
      <c r="E50">
        <f t="shared" si="25"/>
        <v>75</v>
      </c>
      <c r="F50">
        <f>IF(INDEX([1]equip.xml!$B:$B,MATCH(A50&amp;"",[1]equip.xml!$A:$A,0))=0,0,E50)</f>
        <v>0</v>
      </c>
      <c r="G50" t="str">
        <f t="shared" si="1"/>
        <v>40000_10051061_1_0</v>
      </c>
      <c r="H50" t="str">
        <f t="shared" si="26"/>
        <v>40000_10050010_1_100,40000_10050020_1_100,40000_10050030_1_100,40000_10050080_1_0,40000_10050090_1_0,40000_10050100_1_100,40000_10051050_1_100,40000_10051051_1_75,40000_10051060_1_100,40000_10051061_1_0</v>
      </c>
      <c r="J50">
        <v>20051061</v>
      </c>
      <c r="K50">
        <v>5</v>
      </c>
      <c r="L50">
        <v>2</v>
      </c>
      <c r="M50" t="str">
        <f t="shared" si="21"/>
        <v>副手武器</v>
      </c>
      <c r="N50">
        <f t="shared" si="27"/>
        <v>75</v>
      </c>
      <c r="O50">
        <f>IF(INDEX([1]equip.xml!$B:$B,MATCH(J50&amp;"",[1]equip.xml!$A:$A,0))=0,0,N50)</f>
        <v>0</v>
      </c>
      <c r="P50" t="str">
        <f t="shared" si="3"/>
        <v>40000_20051061_1_0</v>
      </c>
      <c r="Q50" t="str">
        <f t="shared" si="28"/>
        <v>40000_20050010_1_100,40000_20050020_1_100,40000_20050030_1_100,40000_20050080_1_0,40000_20050090_1_0,40000_20050100_1_100,40000_20051050_1_100,40000_20051051_1_75,40000_20051060_1_100,40000_20051061_1_0</v>
      </c>
      <c r="S50">
        <v>30051061</v>
      </c>
      <c r="T50">
        <v>5</v>
      </c>
      <c r="U50">
        <v>3</v>
      </c>
      <c r="V50" t="str">
        <f t="shared" si="22"/>
        <v>副手武器</v>
      </c>
      <c r="W50">
        <f t="shared" si="29"/>
        <v>75</v>
      </c>
      <c r="X50">
        <f>IF(INDEX([1]equip.xml!$B:$B,MATCH(S50&amp;"",[1]equip.xml!$A:$A,0))=0,0,W50)</f>
        <v>0</v>
      </c>
      <c r="Y50" t="str">
        <f t="shared" si="5"/>
        <v>40000_30051061_1_0</v>
      </c>
      <c r="Z50" t="str">
        <f t="shared" si="30"/>
        <v>40000_30050010_1_100,40000_30050020_1_100,40000_30050030_1_100,40000_30050080_1_0,40000_30050090_1_0,40000_30050100_1_100,40000_30051050_1_100,40000_30051051_1_75,40000_30051060_1_100,40000_30051061_1_0</v>
      </c>
      <c r="AB50">
        <v>40051061</v>
      </c>
      <c r="AC50">
        <v>5</v>
      </c>
      <c r="AD50">
        <v>4</v>
      </c>
      <c r="AE50" t="str">
        <f t="shared" si="23"/>
        <v>副手武器</v>
      </c>
      <c r="AF50">
        <f t="shared" si="31"/>
        <v>60</v>
      </c>
      <c r="AG50">
        <f>IF(INDEX([1]equip.xml!$B:$B,MATCH(AB50&amp;"",[1]equip.xml!$A:$A,0))=0,0,AF50)</f>
        <v>0</v>
      </c>
      <c r="AH50" t="str">
        <f t="shared" si="7"/>
        <v>40000_40051061_1_0</v>
      </c>
      <c r="AI50" t="str">
        <f t="shared" si="32"/>
        <v>40000_40050010_1_100,40000_40050020_1_100,40000_40050030_1_100,40000_40050080_1_0,40000_40050090_1_0,40000_40050100_1_100,40000_40051050_1_100,40000_40051051_1_60,40000_40051060_1_100,40000_40051061_1_0</v>
      </c>
      <c r="AK50">
        <v>50051061</v>
      </c>
      <c r="AL50">
        <v>5</v>
      </c>
      <c r="AM50">
        <v>5</v>
      </c>
      <c r="AN50" t="str">
        <f t="shared" si="24"/>
        <v>副手武器</v>
      </c>
      <c r="AO50">
        <f t="shared" si="33"/>
        <v>50</v>
      </c>
      <c r="AP50">
        <f>IF(INDEX([1]equip.xml!$B:$B,MATCH(AK50&amp;"",[1]equip.xml!$A:$A,0))=0,0,AO50)</f>
        <v>0</v>
      </c>
      <c r="AQ50" t="str">
        <f t="shared" si="9"/>
        <v>40000_50051061_1_0</v>
      </c>
      <c r="AR50" t="str">
        <f t="shared" si="34"/>
        <v>40000_50050010_1_100,40000_50050020_1_100,40000_50050030_1_100,40000_50050080_1_0,40000_50050090_1_0,40000_50050100_1_100,40000_50051050_1_100,40000_50051051_1_50,40000_50051060_1_100,40000_50051061_1_0</v>
      </c>
    </row>
    <row r="51" spans="1:44">
      <c r="A51" t="s">
        <v>39</v>
      </c>
      <c r="B51">
        <v>5</v>
      </c>
      <c r="C51">
        <v>1</v>
      </c>
      <c r="D51" t="str">
        <f t="shared" si="20"/>
        <v>主手武器</v>
      </c>
      <c r="E51">
        <f t="shared" si="25"/>
        <v>100</v>
      </c>
      <c r="F51">
        <f>IF(INDEX([1]equip.xml!$B:$B,MATCH(A51&amp;"",[1]equip.xml!$A:$A,0))=0,0,E51)</f>
        <v>100</v>
      </c>
      <c r="G51" t="str">
        <f t="shared" si="1"/>
        <v>40000_10052050_1_100</v>
      </c>
      <c r="H51" t="str">
        <f t="shared" si="26"/>
        <v>40000_10050010_1_100,40000_10050020_1_100,40000_10050030_1_100,40000_10050080_1_0,40000_10050090_1_0,40000_10050100_1_100,40000_10051050_1_100,40000_10051051_1_75,40000_10051060_1_100,40000_10051061_1_0,40000_10052050_1_100</v>
      </c>
      <c r="J51">
        <v>20052050</v>
      </c>
      <c r="K51">
        <v>5</v>
      </c>
      <c r="L51">
        <v>2</v>
      </c>
      <c r="M51" t="str">
        <f t="shared" si="21"/>
        <v>主手武器</v>
      </c>
      <c r="N51">
        <f t="shared" si="27"/>
        <v>100</v>
      </c>
      <c r="O51">
        <f>IF(INDEX([1]equip.xml!$B:$B,MATCH(J51&amp;"",[1]equip.xml!$A:$A,0))=0,0,N51)</f>
        <v>100</v>
      </c>
      <c r="P51" t="str">
        <f t="shared" si="3"/>
        <v>40000_20052050_1_100</v>
      </c>
      <c r="Q51" t="str">
        <f t="shared" si="28"/>
        <v>40000_20050010_1_100,40000_20050020_1_100,40000_20050030_1_100,40000_20050080_1_0,40000_20050090_1_0,40000_20050100_1_100,40000_20051050_1_100,40000_20051051_1_75,40000_20051060_1_100,40000_20051061_1_0,40000_20052050_1_100</v>
      </c>
      <c r="S51">
        <v>30052050</v>
      </c>
      <c r="T51">
        <v>5</v>
      </c>
      <c r="U51">
        <v>3</v>
      </c>
      <c r="V51" t="str">
        <f t="shared" si="22"/>
        <v>主手武器</v>
      </c>
      <c r="W51">
        <f t="shared" si="29"/>
        <v>100</v>
      </c>
      <c r="X51">
        <f>IF(INDEX([1]equip.xml!$B:$B,MATCH(S51&amp;"",[1]equip.xml!$A:$A,0))=0,0,W51)</f>
        <v>100</v>
      </c>
      <c r="Y51" t="str">
        <f t="shared" si="5"/>
        <v>40000_30052050_1_100</v>
      </c>
      <c r="Z51" t="str">
        <f t="shared" si="30"/>
        <v>40000_30050010_1_100,40000_30050020_1_100,40000_30050030_1_100,40000_30050080_1_0,40000_30050090_1_0,40000_30050100_1_100,40000_30051050_1_100,40000_30051051_1_75,40000_30051060_1_100,40000_30051061_1_0,40000_30052050_1_100</v>
      </c>
      <c r="AB51">
        <v>40052050</v>
      </c>
      <c r="AC51">
        <v>5</v>
      </c>
      <c r="AD51">
        <v>4</v>
      </c>
      <c r="AE51" t="str">
        <f t="shared" si="23"/>
        <v>主手武器</v>
      </c>
      <c r="AF51">
        <f t="shared" si="31"/>
        <v>100</v>
      </c>
      <c r="AG51">
        <f>IF(INDEX([1]equip.xml!$B:$B,MATCH(AB51&amp;"",[1]equip.xml!$A:$A,0))=0,0,AF51)</f>
        <v>100</v>
      </c>
      <c r="AH51" t="str">
        <f t="shared" si="7"/>
        <v>40000_40052050_1_100</v>
      </c>
      <c r="AI51" t="str">
        <f t="shared" si="32"/>
        <v>40000_40050010_1_100,40000_40050020_1_100,40000_40050030_1_100,40000_40050080_1_0,40000_40050090_1_0,40000_40050100_1_100,40000_40051050_1_100,40000_40051051_1_60,40000_40051060_1_100,40000_40051061_1_0,40000_40052050_1_100</v>
      </c>
      <c r="AK51">
        <v>50052050</v>
      </c>
      <c r="AL51">
        <v>5</v>
      </c>
      <c r="AM51">
        <v>5</v>
      </c>
      <c r="AN51" t="str">
        <f t="shared" si="24"/>
        <v>主手武器</v>
      </c>
      <c r="AO51">
        <f t="shared" si="33"/>
        <v>100</v>
      </c>
      <c r="AP51">
        <f>IF(INDEX([1]equip.xml!$B:$B,MATCH(AK51&amp;"",[1]equip.xml!$A:$A,0))=0,0,AO51)</f>
        <v>100</v>
      </c>
      <c r="AQ51" t="str">
        <f t="shared" si="9"/>
        <v>40000_50052050_1_100</v>
      </c>
      <c r="AR51" t="str">
        <f t="shared" si="34"/>
        <v>40000_50050010_1_100,40000_50050020_1_100,40000_50050030_1_100,40000_50050080_1_0,40000_50050090_1_0,40000_50050100_1_100,40000_50051050_1_100,40000_50051051_1_50,40000_50051060_1_100,40000_50051061_1_0,40000_50052050_1_100</v>
      </c>
    </row>
    <row r="52" spans="1:44">
      <c r="A52" t="s">
        <v>40</v>
      </c>
      <c r="B52">
        <v>5</v>
      </c>
      <c r="C52">
        <v>1</v>
      </c>
      <c r="D52" t="str">
        <f t="shared" si="20"/>
        <v>主手武器</v>
      </c>
      <c r="E52">
        <f t="shared" si="25"/>
        <v>75</v>
      </c>
      <c r="F52">
        <f>IF(INDEX([1]equip.xml!$B:$B,MATCH(A52&amp;"",[1]equip.xml!$A:$A,0))=0,0,E52)</f>
        <v>75</v>
      </c>
      <c r="G52" t="str">
        <f t="shared" si="1"/>
        <v>40000_10052051_1_75</v>
      </c>
      <c r="H52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</v>
      </c>
      <c r="J52">
        <v>20052051</v>
      </c>
      <c r="K52">
        <v>5</v>
      </c>
      <c r="L52">
        <v>2</v>
      </c>
      <c r="M52" t="str">
        <f t="shared" si="21"/>
        <v>主手武器</v>
      </c>
      <c r="N52">
        <f t="shared" si="27"/>
        <v>75</v>
      </c>
      <c r="O52">
        <f>IF(INDEX([1]equip.xml!$B:$B,MATCH(J52&amp;"",[1]equip.xml!$A:$A,0))=0,0,N52)</f>
        <v>75</v>
      </c>
      <c r="P52" t="str">
        <f t="shared" si="3"/>
        <v>40000_20052051_1_75</v>
      </c>
      <c r="Q52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</v>
      </c>
      <c r="S52">
        <v>30052051</v>
      </c>
      <c r="T52">
        <v>5</v>
      </c>
      <c r="U52">
        <v>3</v>
      </c>
      <c r="V52" t="str">
        <f t="shared" si="22"/>
        <v>主手武器</v>
      </c>
      <c r="W52">
        <f t="shared" si="29"/>
        <v>75</v>
      </c>
      <c r="X52">
        <f>IF(INDEX([1]equip.xml!$B:$B,MATCH(S52&amp;"",[1]equip.xml!$A:$A,0))=0,0,W52)</f>
        <v>75</v>
      </c>
      <c r="Y52" t="str">
        <f t="shared" si="5"/>
        <v>40000_30052051_1_75</v>
      </c>
      <c r="Z52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</v>
      </c>
      <c r="AB52">
        <v>40052051</v>
      </c>
      <c r="AC52">
        <v>5</v>
      </c>
      <c r="AD52">
        <v>4</v>
      </c>
      <c r="AE52" t="str">
        <f t="shared" si="23"/>
        <v>主手武器</v>
      </c>
      <c r="AF52">
        <f t="shared" si="31"/>
        <v>60</v>
      </c>
      <c r="AG52">
        <f>IF(INDEX([1]equip.xml!$B:$B,MATCH(AB52&amp;"",[1]equip.xml!$A:$A,0))=0,0,AF52)</f>
        <v>60</v>
      </c>
      <c r="AH52" t="str">
        <f t="shared" si="7"/>
        <v>40000_40052051_1_60</v>
      </c>
      <c r="AI52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</v>
      </c>
      <c r="AK52">
        <v>50052051</v>
      </c>
      <c r="AL52">
        <v>5</v>
      </c>
      <c r="AM52">
        <v>5</v>
      </c>
      <c r="AN52" t="str">
        <f t="shared" si="24"/>
        <v>主手武器</v>
      </c>
      <c r="AO52">
        <f t="shared" si="33"/>
        <v>50</v>
      </c>
      <c r="AP52">
        <f>IF(INDEX([1]equip.xml!$B:$B,MATCH(AK52&amp;"",[1]equip.xml!$A:$A,0))=0,0,AO52)</f>
        <v>50</v>
      </c>
      <c r="AQ52" t="str">
        <f t="shared" si="9"/>
        <v>40000_50052051_1_50</v>
      </c>
      <c r="AR52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</v>
      </c>
    </row>
    <row r="53" spans="1:44">
      <c r="A53" t="s">
        <v>41</v>
      </c>
      <c r="B53">
        <v>5</v>
      </c>
      <c r="C53">
        <v>1</v>
      </c>
      <c r="D53" t="str">
        <f t="shared" si="20"/>
        <v>副手武器</v>
      </c>
      <c r="E53">
        <f t="shared" si="25"/>
        <v>100</v>
      </c>
      <c r="F53">
        <f>IF(INDEX([1]equip.xml!$B:$B,MATCH(A53&amp;"",[1]equip.xml!$A:$A,0))=0,0,E53)</f>
        <v>100</v>
      </c>
      <c r="G53" t="str">
        <f t="shared" si="1"/>
        <v>40000_10052060_1_100</v>
      </c>
      <c r="H53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</v>
      </c>
      <c r="J53">
        <v>20052060</v>
      </c>
      <c r="K53">
        <v>5</v>
      </c>
      <c r="L53">
        <v>2</v>
      </c>
      <c r="M53" t="str">
        <f t="shared" si="21"/>
        <v>副手武器</v>
      </c>
      <c r="N53">
        <f t="shared" si="27"/>
        <v>100</v>
      </c>
      <c r="O53">
        <f>IF(INDEX([1]equip.xml!$B:$B,MATCH(J53&amp;"",[1]equip.xml!$A:$A,0))=0,0,N53)</f>
        <v>100</v>
      </c>
      <c r="P53" t="str">
        <f t="shared" si="3"/>
        <v>40000_20052060_1_100</v>
      </c>
      <c r="Q53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</v>
      </c>
      <c r="S53">
        <v>30052060</v>
      </c>
      <c r="T53">
        <v>5</v>
      </c>
      <c r="U53">
        <v>3</v>
      </c>
      <c r="V53" t="str">
        <f t="shared" si="22"/>
        <v>副手武器</v>
      </c>
      <c r="W53">
        <f t="shared" si="29"/>
        <v>100</v>
      </c>
      <c r="X53">
        <f>IF(INDEX([1]equip.xml!$B:$B,MATCH(S53&amp;"",[1]equip.xml!$A:$A,0))=0,0,W53)</f>
        <v>100</v>
      </c>
      <c r="Y53" t="str">
        <f t="shared" si="5"/>
        <v>40000_30052060_1_100</v>
      </c>
      <c r="Z53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</v>
      </c>
      <c r="AB53">
        <v>40052060</v>
      </c>
      <c r="AC53">
        <v>5</v>
      </c>
      <c r="AD53">
        <v>4</v>
      </c>
      <c r="AE53" t="str">
        <f t="shared" si="23"/>
        <v>副手武器</v>
      </c>
      <c r="AF53">
        <f t="shared" si="31"/>
        <v>100</v>
      </c>
      <c r="AG53">
        <f>IF(INDEX([1]equip.xml!$B:$B,MATCH(AB53&amp;"",[1]equip.xml!$A:$A,0))=0,0,AF53)</f>
        <v>100</v>
      </c>
      <c r="AH53" t="str">
        <f t="shared" si="7"/>
        <v>40000_40052060_1_100</v>
      </c>
      <c r="AI53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</v>
      </c>
      <c r="AK53">
        <v>50052060</v>
      </c>
      <c r="AL53">
        <v>5</v>
      </c>
      <c r="AM53">
        <v>5</v>
      </c>
      <c r="AN53" t="str">
        <f t="shared" si="24"/>
        <v>副手武器</v>
      </c>
      <c r="AO53">
        <f t="shared" si="33"/>
        <v>100</v>
      </c>
      <c r="AP53">
        <f>IF(INDEX([1]equip.xml!$B:$B,MATCH(AK53&amp;"",[1]equip.xml!$A:$A,0))=0,0,AO53)</f>
        <v>100</v>
      </c>
      <c r="AQ53" t="str">
        <f t="shared" si="9"/>
        <v>40000_50052060_1_100</v>
      </c>
      <c r="AR53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</v>
      </c>
    </row>
    <row r="54" spans="1:44">
      <c r="A54" t="s">
        <v>42</v>
      </c>
      <c r="B54">
        <v>5</v>
      </c>
      <c r="C54">
        <v>1</v>
      </c>
      <c r="D54" t="str">
        <f t="shared" si="20"/>
        <v>副手武器</v>
      </c>
      <c r="E54">
        <f t="shared" si="25"/>
        <v>75</v>
      </c>
      <c r="F54">
        <f>IF(INDEX([1]equip.xml!$B:$B,MATCH(A54&amp;"",[1]equip.xml!$A:$A,0))=0,0,E54)</f>
        <v>0</v>
      </c>
      <c r="G54" t="str">
        <f t="shared" si="1"/>
        <v>40000_10052061_1_0</v>
      </c>
      <c r="H54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</v>
      </c>
      <c r="J54">
        <v>20052061</v>
      </c>
      <c r="K54">
        <v>5</v>
      </c>
      <c r="L54">
        <v>2</v>
      </c>
      <c r="M54" t="str">
        <f t="shared" si="21"/>
        <v>副手武器</v>
      </c>
      <c r="N54">
        <f t="shared" si="27"/>
        <v>75</v>
      </c>
      <c r="O54">
        <f>IF(INDEX([1]equip.xml!$B:$B,MATCH(J54&amp;"",[1]equip.xml!$A:$A,0))=0,0,N54)</f>
        <v>0</v>
      </c>
      <c r="P54" t="str">
        <f t="shared" si="3"/>
        <v>40000_20052061_1_0</v>
      </c>
      <c r="Q54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</v>
      </c>
      <c r="S54">
        <v>30052061</v>
      </c>
      <c r="T54">
        <v>5</v>
      </c>
      <c r="U54">
        <v>3</v>
      </c>
      <c r="V54" t="str">
        <f t="shared" si="22"/>
        <v>副手武器</v>
      </c>
      <c r="W54">
        <f t="shared" si="29"/>
        <v>75</v>
      </c>
      <c r="X54">
        <f>IF(INDEX([1]equip.xml!$B:$B,MATCH(S54&amp;"",[1]equip.xml!$A:$A,0))=0,0,W54)</f>
        <v>0</v>
      </c>
      <c r="Y54" t="str">
        <f t="shared" si="5"/>
        <v>40000_30052061_1_0</v>
      </c>
      <c r="Z54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</v>
      </c>
      <c r="AB54">
        <v>40052061</v>
      </c>
      <c r="AC54">
        <v>5</v>
      </c>
      <c r="AD54">
        <v>4</v>
      </c>
      <c r="AE54" t="str">
        <f t="shared" si="23"/>
        <v>副手武器</v>
      </c>
      <c r="AF54">
        <f t="shared" si="31"/>
        <v>60</v>
      </c>
      <c r="AG54">
        <f>IF(INDEX([1]equip.xml!$B:$B,MATCH(AB54&amp;"",[1]equip.xml!$A:$A,0))=0,0,AF54)</f>
        <v>0</v>
      </c>
      <c r="AH54" t="str">
        <f t="shared" si="7"/>
        <v>40000_40052061_1_0</v>
      </c>
      <c r="AI54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</v>
      </c>
      <c r="AK54">
        <v>50052061</v>
      </c>
      <c r="AL54">
        <v>5</v>
      </c>
      <c r="AM54">
        <v>5</v>
      </c>
      <c r="AN54" t="str">
        <f t="shared" si="24"/>
        <v>副手武器</v>
      </c>
      <c r="AO54">
        <f t="shared" si="33"/>
        <v>50</v>
      </c>
      <c r="AP54">
        <f>IF(INDEX([1]equip.xml!$B:$B,MATCH(AK54&amp;"",[1]equip.xml!$A:$A,0))=0,0,AO54)</f>
        <v>0</v>
      </c>
      <c r="AQ54" t="str">
        <f t="shared" si="9"/>
        <v>40000_50052061_1_0</v>
      </c>
      <c r="AR54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</v>
      </c>
    </row>
    <row r="55" spans="1:44">
      <c r="A55" t="s">
        <v>43</v>
      </c>
      <c r="B55">
        <v>5</v>
      </c>
      <c r="C55">
        <v>1</v>
      </c>
      <c r="D55" t="str">
        <f t="shared" si="20"/>
        <v>主手武器</v>
      </c>
      <c r="E55">
        <f t="shared" si="25"/>
        <v>100</v>
      </c>
      <c r="F55">
        <f>IF(INDEX([1]equip.xml!$B:$B,MATCH(A55&amp;"",[1]equip.xml!$A:$A,0))=0,0,E55)</f>
        <v>100</v>
      </c>
      <c r="G55" t="str">
        <f t="shared" si="1"/>
        <v>40000_10053050_1_100</v>
      </c>
      <c r="H55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</v>
      </c>
      <c r="J55">
        <v>20053050</v>
      </c>
      <c r="K55">
        <v>5</v>
      </c>
      <c r="L55">
        <v>2</v>
      </c>
      <c r="M55" t="str">
        <f t="shared" si="21"/>
        <v>主手武器</v>
      </c>
      <c r="N55">
        <f t="shared" si="27"/>
        <v>100</v>
      </c>
      <c r="O55">
        <f>IF(INDEX([1]equip.xml!$B:$B,MATCH(J55&amp;"",[1]equip.xml!$A:$A,0))=0,0,N55)</f>
        <v>100</v>
      </c>
      <c r="P55" t="str">
        <f t="shared" si="3"/>
        <v>40000_20053050_1_100</v>
      </c>
      <c r="Q55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</v>
      </c>
      <c r="S55">
        <v>30053050</v>
      </c>
      <c r="T55">
        <v>5</v>
      </c>
      <c r="U55">
        <v>3</v>
      </c>
      <c r="V55" t="str">
        <f t="shared" si="22"/>
        <v>主手武器</v>
      </c>
      <c r="W55">
        <f t="shared" si="29"/>
        <v>100</v>
      </c>
      <c r="X55">
        <f>IF(INDEX([1]equip.xml!$B:$B,MATCH(S55&amp;"",[1]equip.xml!$A:$A,0))=0,0,W55)</f>
        <v>100</v>
      </c>
      <c r="Y55" t="str">
        <f t="shared" si="5"/>
        <v>40000_30053050_1_100</v>
      </c>
      <c r="Z55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</v>
      </c>
      <c r="AB55">
        <v>40053050</v>
      </c>
      <c r="AC55">
        <v>5</v>
      </c>
      <c r="AD55">
        <v>4</v>
      </c>
      <c r="AE55" t="str">
        <f t="shared" si="23"/>
        <v>主手武器</v>
      </c>
      <c r="AF55">
        <f t="shared" si="31"/>
        <v>100</v>
      </c>
      <c r="AG55">
        <f>IF(INDEX([1]equip.xml!$B:$B,MATCH(AB55&amp;"",[1]equip.xml!$A:$A,0))=0,0,AF55)</f>
        <v>100</v>
      </c>
      <c r="AH55" t="str">
        <f t="shared" si="7"/>
        <v>40000_40053050_1_100</v>
      </c>
      <c r="AI55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</v>
      </c>
      <c r="AK55">
        <v>50053050</v>
      </c>
      <c r="AL55">
        <v>5</v>
      </c>
      <c r="AM55">
        <v>5</v>
      </c>
      <c r="AN55" t="str">
        <f t="shared" si="24"/>
        <v>主手武器</v>
      </c>
      <c r="AO55">
        <f t="shared" si="33"/>
        <v>100</v>
      </c>
      <c r="AP55">
        <f>IF(INDEX([1]equip.xml!$B:$B,MATCH(AK55&amp;"",[1]equip.xml!$A:$A,0))=0,0,AO55)</f>
        <v>100</v>
      </c>
      <c r="AQ55" t="str">
        <f t="shared" si="9"/>
        <v>40000_50053050_1_100</v>
      </c>
      <c r="AR55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</v>
      </c>
    </row>
    <row r="56" spans="1:44">
      <c r="A56" t="s">
        <v>44</v>
      </c>
      <c r="B56">
        <v>5</v>
      </c>
      <c r="C56">
        <v>1</v>
      </c>
      <c r="D56" t="str">
        <f t="shared" si="20"/>
        <v>主手武器</v>
      </c>
      <c r="E56">
        <f t="shared" si="25"/>
        <v>75</v>
      </c>
      <c r="F56">
        <f>IF(INDEX([1]equip.xml!$B:$B,MATCH(A56&amp;"",[1]equip.xml!$A:$A,0))=0,0,E56)</f>
        <v>75</v>
      </c>
      <c r="G56" t="str">
        <f t="shared" si="1"/>
        <v>40000_10053051_1_75</v>
      </c>
      <c r="H56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</v>
      </c>
      <c r="J56">
        <v>20053051</v>
      </c>
      <c r="K56">
        <v>5</v>
      </c>
      <c r="L56">
        <v>2</v>
      </c>
      <c r="M56" t="str">
        <f t="shared" si="21"/>
        <v>主手武器</v>
      </c>
      <c r="N56">
        <f t="shared" si="27"/>
        <v>75</v>
      </c>
      <c r="O56">
        <f>IF(INDEX([1]equip.xml!$B:$B,MATCH(J56&amp;"",[1]equip.xml!$A:$A,0))=0,0,N56)</f>
        <v>75</v>
      </c>
      <c r="P56" t="str">
        <f t="shared" si="3"/>
        <v>40000_20053051_1_75</v>
      </c>
      <c r="Q56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</v>
      </c>
      <c r="S56">
        <v>30053051</v>
      </c>
      <c r="T56">
        <v>5</v>
      </c>
      <c r="U56">
        <v>3</v>
      </c>
      <c r="V56" t="str">
        <f t="shared" si="22"/>
        <v>主手武器</v>
      </c>
      <c r="W56">
        <f t="shared" si="29"/>
        <v>75</v>
      </c>
      <c r="X56">
        <f>IF(INDEX([1]equip.xml!$B:$B,MATCH(S56&amp;"",[1]equip.xml!$A:$A,0))=0,0,W56)</f>
        <v>75</v>
      </c>
      <c r="Y56" t="str">
        <f t="shared" si="5"/>
        <v>40000_30053051_1_75</v>
      </c>
      <c r="Z56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</v>
      </c>
      <c r="AB56">
        <v>40053051</v>
      </c>
      <c r="AC56">
        <v>5</v>
      </c>
      <c r="AD56">
        <v>4</v>
      </c>
      <c r="AE56" t="str">
        <f t="shared" si="23"/>
        <v>主手武器</v>
      </c>
      <c r="AF56">
        <f t="shared" si="31"/>
        <v>60</v>
      </c>
      <c r="AG56">
        <f>IF(INDEX([1]equip.xml!$B:$B,MATCH(AB56&amp;"",[1]equip.xml!$A:$A,0))=0,0,AF56)</f>
        <v>60</v>
      </c>
      <c r="AH56" t="str">
        <f t="shared" si="7"/>
        <v>40000_40053051_1_60</v>
      </c>
      <c r="AI56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</v>
      </c>
      <c r="AK56">
        <v>50053051</v>
      </c>
      <c r="AL56">
        <v>5</v>
      </c>
      <c r="AM56">
        <v>5</v>
      </c>
      <c r="AN56" t="str">
        <f t="shared" si="24"/>
        <v>主手武器</v>
      </c>
      <c r="AO56">
        <f t="shared" si="33"/>
        <v>50</v>
      </c>
      <c r="AP56">
        <f>IF(INDEX([1]equip.xml!$B:$B,MATCH(AK56&amp;"",[1]equip.xml!$A:$A,0))=0,0,AO56)</f>
        <v>50</v>
      </c>
      <c r="AQ56" t="str">
        <f t="shared" si="9"/>
        <v>40000_50053051_1_50</v>
      </c>
      <c r="AR56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</v>
      </c>
    </row>
    <row r="57" spans="1:44">
      <c r="A57" t="s">
        <v>45</v>
      </c>
      <c r="B57">
        <v>5</v>
      </c>
      <c r="C57">
        <v>1</v>
      </c>
      <c r="D57" t="str">
        <f t="shared" si="20"/>
        <v>副手武器</v>
      </c>
      <c r="E57">
        <f t="shared" si="25"/>
        <v>100</v>
      </c>
      <c r="F57">
        <f>IF(INDEX([1]equip.xml!$B:$B,MATCH(A57&amp;"",[1]equip.xml!$A:$A,0))=0,0,E57)</f>
        <v>100</v>
      </c>
      <c r="G57" t="str">
        <f t="shared" si="1"/>
        <v>40000_10053060_1_100</v>
      </c>
      <c r="H57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</v>
      </c>
      <c r="J57">
        <v>20053060</v>
      </c>
      <c r="K57">
        <v>5</v>
      </c>
      <c r="L57">
        <v>2</v>
      </c>
      <c r="M57" t="str">
        <f t="shared" si="21"/>
        <v>副手武器</v>
      </c>
      <c r="N57">
        <f t="shared" si="27"/>
        <v>100</v>
      </c>
      <c r="O57">
        <f>IF(INDEX([1]equip.xml!$B:$B,MATCH(J57&amp;"",[1]equip.xml!$A:$A,0))=0,0,N57)</f>
        <v>100</v>
      </c>
      <c r="P57" t="str">
        <f t="shared" si="3"/>
        <v>40000_20053060_1_100</v>
      </c>
      <c r="Q57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</v>
      </c>
      <c r="S57">
        <v>30053060</v>
      </c>
      <c r="T57">
        <v>5</v>
      </c>
      <c r="U57">
        <v>3</v>
      </c>
      <c r="V57" t="str">
        <f t="shared" si="22"/>
        <v>副手武器</v>
      </c>
      <c r="W57">
        <f t="shared" si="29"/>
        <v>100</v>
      </c>
      <c r="X57">
        <f>IF(INDEX([1]equip.xml!$B:$B,MATCH(S57&amp;"",[1]equip.xml!$A:$A,0))=0,0,W57)</f>
        <v>100</v>
      </c>
      <c r="Y57" t="str">
        <f t="shared" si="5"/>
        <v>40000_30053060_1_100</v>
      </c>
      <c r="Z57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</v>
      </c>
      <c r="AB57">
        <v>40053060</v>
      </c>
      <c r="AC57">
        <v>5</v>
      </c>
      <c r="AD57">
        <v>4</v>
      </c>
      <c r="AE57" t="str">
        <f t="shared" si="23"/>
        <v>副手武器</v>
      </c>
      <c r="AF57">
        <f t="shared" si="31"/>
        <v>100</v>
      </c>
      <c r="AG57">
        <f>IF(INDEX([1]equip.xml!$B:$B,MATCH(AB57&amp;"",[1]equip.xml!$A:$A,0))=0,0,AF57)</f>
        <v>100</v>
      </c>
      <c r="AH57" t="str">
        <f t="shared" si="7"/>
        <v>40000_40053060_1_100</v>
      </c>
      <c r="AI57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</v>
      </c>
      <c r="AK57">
        <v>50053060</v>
      </c>
      <c r="AL57">
        <v>5</v>
      </c>
      <c r="AM57">
        <v>5</v>
      </c>
      <c r="AN57" t="str">
        <f t="shared" si="24"/>
        <v>副手武器</v>
      </c>
      <c r="AO57">
        <f t="shared" si="33"/>
        <v>100</v>
      </c>
      <c r="AP57">
        <f>IF(INDEX([1]equip.xml!$B:$B,MATCH(AK57&amp;"",[1]equip.xml!$A:$A,0))=0,0,AO57)</f>
        <v>100</v>
      </c>
      <c r="AQ57" t="str">
        <f t="shared" si="9"/>
        <v>40000_50053060_1_100</v>
      </c>
      <c r="AR57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</v>
      </c>
    </row>
    <row r="58" spans="1:44">
      <c r="A58" t="s">
        <v>46</v>
      </c>
      <c r="B58">
        <v>5</v>
      </c>
      <c r="C58">
        <v>1</v>
      </c>
      <c r="D58" t="str">
        <f t="shared" si="20"/>
        <v>副手武器</v>
      </c>
      <c r="E58">
        <f t="shared" si="25"/>
        <v>75</v>
      </c>
      <c r="F58">
        <f>IF(INDEX([1]equip.xml!$B:$B,MATCH(A58&amp;"",[1]equip.xml!$A:$A,0))=0,0,E58)</f>
        <v>0</v>
      </c>
      <c r="G58" t="str">
        <f t="shared" si="1"/>
        <v>40000_10053061_1_0</v>
      </c>
      <c r="H58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</v>
      </c>
      <c r="J58">
        <v>20053061</v>
      </c>
      <c r="K58">
        <v>5</v>
      </c>
      <c r="L58">
        <v>2</v>
      </c>
      <c r="M58" t="str">
        <f t="shared" si="21"/>
        <v>副手武器</v>
      </c>
      <c r="N58">
        <f t="shared" si="27"/>
        <v>75</v>
      </c>
      <c r="O58">
        <f>IF(INDEX([1]equip.xml!$B:$B,MATCH(J58&amp;"",[1]equip.xml!$A:$A,0))=0,0,N58)</f>
        <v>0</v>
      </c>
      <c r="P58" t="str">
        <f t="shared" si="3"/>
        <v>40000_20053061_1_0</v>
      </c>
      <c r="Q58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</v>
      </c>
      <c r="S58">
        <v>30053061</v>
      </c>
      <c r="T58">
        <v>5</v>
      </c>
      <c r="U58">
        <v>3</v>
      </c>
      <c r="V58" t="str">
        <f t="shared" si="22"/>
        <v>副手武器</v>
      </c>
      <c r="W58">
        <f t="shared" si="29"/>
        <v>75</v>
      </c>
      <c r="X58">
        <f>IF(INDEX([1]equip.xml!$B:$B,MATCH(S58&amp;"",[1]equip.xml!$A:$A,0))=0,0,W58)</f>
        <v>0</v>
      </c>
      <c r="Y58" t="str">
        <f t="shared" si="5"/>
        <v>40000_30053061_1_0</v>
      </c>
      <c r="Z58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</v>
      </c>
      <c r="AB58">
        <v>40053061</v>
      </c>
      <c r="AC58">
        <v>5</v>
      </c>
      <c r="AD58">
        <v>4</v>
      </c>
      <c r="AE58" t="str">
        <f t="shared" si="23"/>
        <v>副手武器</v>
      </c>
      <c r="AF58">
        <f t="shared" si="31"/>
        <v>60</v>
      </c>
      <c r="AG58">
        <f>IF(INDEX([1]equip.xml!$B:$B,MATCH(AB58&amp;"",[1]equip.xml!$A:$A,0))=0,0,AF58)</f>
        <v>0</v>
      </c>
      <c r="AH58" t="str">
        <f t="shared" si="7"/>
        <v>40000_40053061_1_0</v>
      </c>
      <c r="AI58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</v>
      </c>
      <c r="AK58">
        <v>50053061</v>
      </c>
      <c r="AL58">
        <v>5</v>
      </c>
      <c r="AM58">
        <v>5</v>
      </c>
      <c r="AN58" t="str">
        <f t="shared" si="24"/>
        <v>副手武器</v>
      </c>
      <c r="AO58">
        <f t="shared" si="33"/>
        <v>50</v>
      </c>
      <c r="AP58">
        <f>IF(INDEX([1]equip.xml!$B:$B,MATCH(AK58&amp;"",[1]equip.xml!$A:$A,0))=0,0,AO58)</f>
        <v>0</v>
      </c>
      <c r="AQ58" t="str">
        <f t="shared" si="9"/>
        <v>40000_50053061_1_0</v>
      </c>
      <c r="AR58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</v>
      </c>
    </row>
    <row r="59" spans="1:44">
      <c r="A59" t="s">
        <v>47</v>
      </c>
      <c r="B59">
        <v>5</v>
      </c>
      <c r="C59">
        <v>1</v>
      </c>
      <c r="D59" t="str">
        <f t="shared" si="20"/>
        <v>胸甲</v>
      </c>
      <c r="E59">
        <f t="shared" si="25"/>
        <v>100</v>
      </c>
      <c r="F59">
        <f>IF(INDEX([1]equip.xml!$B:$B,MATCH(A59&amp;"",[1]equip.xml!$A:$A,0))=0,0,E59)</f>
        <v>100</v>
      </c>
      <c r="G59" t="str">
        <f t="shared" si="1"/>
        <v>40000_10050040_1_100</v>
      </c>
      <c r="H59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</v>
      </c>
      <c r="J59">
        <v>20050040</v>
      </c>
      <c r="K59">
        <v>5</v>
      </c>
      <c r="L59">
        <v>2</v>
      </c>
      <c r="M59" t="str">
        <f t="shared" si="21"/>
        <v>胸甲</v>
      </c>
      <c r="N59">
        <f t="shared" si="27"/>
        <v>100</v>
      </c>
      <c r="O59">
        <f>IF(INDEX([1]equip.xml!$B:$B,MATCH(J59&amp;"",[1]equip.xml!$A:$A,0))=0,0,N59)</f>
        <v>100</v>
      </c>
      <c r="P59" t="str">
        <f t="shared" si="3"/>
        <v>40000_20050040_1_100</v>
      </c>
      <c r="Q59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</v>
      </c>
      <c r="S59">
        <v>30050040</v>
      </c>
      <c r="T59">
        <v>5</v>
      </c>
      <c r="U59">
        <v>3</v>
      </c>
      <c r="V59" t="str">
        <f t="shared" si="22"/>
        <v>胸甲</v>
      </c>
      <c r="W59">
        <f t="shared" si="29"/>
        <v>100</v>
      </c>
      <c r="X59">
        <f>IF(INDEX([1]equip.xml!$B:$B,MATCH(S59&amp;"",[1]equip.xml!$A:$A,0))=0,0,W59)</f>
        <v>100</v>
      </c>
      <c r="Y59" t="str">
        <f t="shared" si="5"/>
        <v>40000_30050040_1_100</v>
      </c>
      <c r="Z59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</v>
      </c>
      <c r="AB59">
        <v>40050040</v>
      </c>
      <c r="AC59">
        <v>5</v>
      </c>
      <c r="AD59">
        <v>4</v>
      </c>
      <c r="AE59" t="str">
        <f t="shared" si="23"/>
        <v>胸甲</v>
      </c>
      <c r="AF59">
        <f t="shared" si="31"/>
        <v>100</v>
      </c>
      <c r="AG59">
        <f>IF(INDEX([1]equip.xml!$B:$B,MATCH(AB59&amp;"",[1]equip.xml!$A:$A,0))=0,0,AF59)</f>
        <v>100</v>
      </c>
      <c r="AH59" t="str">
        <f t="shared" si="7"/>
        <v>40000_40050040_1_100</v>
      </c>
      <c r="AI59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</v>
      </c>
      <c r="AK59">
        <v>50050040</v>
      </c>
      <c r="AL59">
        <v>5</v>
      </c>
      <c r="AM59">
        <v>5</v>
      </c>
      <c r="AN59" t="str">
        <f t="shared" si="24"/>
        <v>胸甲</v>
      </c>
      <c r="AO59">
        <f t="shared" si="33"/>
        <v>100</v>
      </c>
      <c r="AP59">
        <f>IF(INDEX([1]equip.xml!$B:$B,MATCH(AK59&amp;"",[1]equip.xml!$A:$A,0))=0,0,AO59)</f>
        <v>100</v>
      </c>
      <c r="AQ59" t="str">
        <f t="shared" si="9"/>
        <v>40000_50050040_1_100</v>
      </c>
      <c r="AR59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</v>
      </c>
    </row>
    <row r="60" spans="1:44">
      <c r="A60" t="s">
        <v>48</v>
      </c>
      <c r="B60">
        <v>5</v>
      </c>
      <c r="C60">
        <v>1</v>
      </c>
      <c r="D60" t="str">
        <f t="shared" si="20"/>
        <v>胸甲</v>
      </c>
      <c r="E60">
        <f t="shared" si="25"/>
        <v>75</v>
      </c>
      <c r="F60">
        <f>IF(INDEX([1]equip.xml!$B:$B,MATCH(A60&amp;"",[1]equip.xml!$A:$A,0))=0,0,E60)</f>
        <v>75</v>
      </c>
      <c r="G60" t="str">
        <f t="shared" si="1"/>
        <v>40000_10050041_1_75</v>
      </c>
      <c r="H60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</v>
      </c>
      <c r="J60">
        <v>20050041</v>
      </c>
      <c r="K60">
        <v>5</v>
      </c>
      <c r="L60">
        <v>2</v>
      </c>
      <c r="M60" t="str">
        <f t="shared" si="21"/>
        <v>胸甲</v>
      </c>
      <c r="N60">
        <f t="shared" si="27"/>
        <v>75</v>
      </c>
      <c r="O60">
        <f>IF(INDEX([1]equip.xml!$B:$B,MATCH(J60&amp;"",[1]equip.xml!$A:$A,0))=0,0,N60)</f>
        <v>75</v>
      </c>
      <c r="P60" t="str">
        <f t="shared" si="3"/>
        <v>40000_20050041_1_75</v>
      </c>
      <c r="Q60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</v>
      </c>
      <c r="S60">
        <v>30050041</v>
      </c>
      <c r="T60">
        <v>5</v>
      </c>
      <c r="U60">
        <v>3</v>
      </c>
      <c r="V60" t="str">
        <f t="shared" si="22"/>
        <v>胸甲</v>
      </c>
      <c r="W60">
        <f t="shared" si="29"/>
        <v>75</v>
      </c>
      <c r="X60">
        <f>IF(INDEX([1]equip.xml!$B:$B,MATCH(S60&amp;"",[1]equip.xml!$A:$A,0))=0,0,W60)</f>
        <v>75</v>
      </c>
      <c r="Y60" t="str">
        <f t="shared" si="5"/>
        <v>40000_30050041_1_75</v>
      </c>
      <c r="Z60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</v>
      </c>
      <c r="AB60">
        <v>40050041</v>
      </c>
      <c r="AC60">
        <v>5</v>
      </c>
      <c r="AD60">
        <v>4</v>
      </c>
      <c r="AE60" t="str">
        <f t="shared" si="23"/>
        <v>胸甲</v>
      </c>
      <c r="AF60">
        <f t="shared" si="31"/>
        <v>60</v>
      </c>
      <c r="AG60">
        <f>IF(INDEX([1]equip.xml!$B:$B,MATCH(AB60&amp;"",[1]equip.xml!$A:$A,0))=0,0,AF60)</f>
        <v>60</v>
      </c>
      <c r="AH60" t="str">
        <f t="shared" si="7"/>
        <v>40000_40050041_1_60</v>
      </c>
      <c r="AI60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</v>
      </c>
      <c r="AK60">
        <v>50050041</v>
      </c>
      <c r="AL60">
        <v>5</v>
      </c>
      <c r="AM60">
        <v>5</v>
      </c>
      <c r="AN60" t="str">
        <f t="shared" si="24"/>
        <v>胸甲</v>
      </c>
      <c r="AO60">
        <f t="shared" si="33"/>
        <v>50</v>
      </c>
      <c r="AP60">
        <f>IF(INDEX([1]equip.xml!$B:$B,MATCH(AK60&amp;"",[1]equip.xml!$A:$A,0))=0,0,AO60)</f>
        <v>50</v>
      </c>
      <c r="AQ60" t="str">
        <f t="shared" si="9"/>
        <v>40000_50050041_1_50</v>
      </c>
      <c r="AR60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</v>
      </c>
    </row>
    <row r="61" spans="1:44">
      <c r="A61" t="s">
        <v>49</v>
      </c>
      <c r="B61">
        <v>5</v>
      </c>
      <c r="C61">
        <v>1</v>
      </c>
      <c r="D61" t="str">
        <f t="shared" si="20"/>
        <v>护腿</v>
      </c>
      <c r="E61">
        <f t="shared" si="25"/>
        <v>100</v>
      </c>
      <c r="F61">
        <f>IF(INDEX([1]equip.xml!$B:$B,MATCH(A61&amp;"",[1]equip.xml!$A:$A,0))=0,0,E61)</f>
        <v>100</v>
      </c>
      <c r="G61" t="str">
        <f t="shared" si="1"/>
        <v>40000_10050070_1_100</v>
      </c>
      <c r="H61" t="str">
        <f t="shared" si="26"/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</v>
      </c>
      <c r="J61">
        <v>20050070</v>
      </c>
      <c r="K61">
        <v>5</v>
      </c>
      <c r="L61">
        <v>2</v>
      </c>
      <c r="M61" t="str">
        <f t="shared" si="21"/>
        <v>护腿</v>
      </c>
      <c r="N61">
        <f t="shared" si="27"/>
        <v>100</v>
      </c>
      <c r="O61">
        <f>IF(INDEX([1]equip.xml!$B:$B,MATCH(J61&amp;"",[1]equip.xml!$A:$A,0))=0,0,N61)</f>
        <v>100</v>
      </c>
      <c r="P61" t="str">
        <f t="shared" si="3"/>
        <v>40000_20050070_1_100</v>
      </c>
      <c r="Q61" t="str">
        <f t="shared" si="28"/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</v>
      </c>
      <c r="S61">
        <v>30050070</v>
      </c>
      <c r="T61">
        <v>5</v>
      </c>
      <c r="U61">
        <v>3</v>
      </c>
      <c r="V61" t="str">
        <f t="shared" si="22"/>
        <v>护腿</v>
      </c>
      <c r="W61">
        <f t="shared" si="29"/>
        <v>100</v>
      </c>
      <c r="X61">
        <f>IF(INDEX([1]equip.xml!$B:$B,MATCH(S61&amp;"",[1]equip.xml!$A:$A,0))=0,0,W61)</f>
        <v>100</v>
      </c>
      <c r="Y61" t="str">
        <f t="shared" si="5"/>
        <v>40000_30050070_1_100</v>
      </c>
      <c r="Z61" t="str">
        <f t="shared" si="30"/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</v>
      </c>
      <c r="AB61">
        <v>40050070</v>
      </c>
      <c r="AC61">
        <v>5</v>
      </c>
      <c r="AD61">
        <v>4</v>
      </c>
      <c r="AE61" t="str">
        <f t="shared" si="23"/>
        <v>护腿</v>
      </c>
      <c r="AF61">
        <f t="shared" si="31"/>
        <v>100</v>
      </c>
      <c r="AG61">
        <f>IF(INDEX([1]equip.xml!$B:$B,MATCH(AB61&amp;"",[1]equip.xml!$A:$A,0))=0,0,AF61)</f>
        <v>100</v>
      </c>
      <c r="AH61" t="str">
        <f t="shared" si="7"/>
        <v>40000_40050070_1_100</v>
      </c>
      <c r="AI61" t="str">
        <f t="shared" si="32"/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</v>
      </c>
      <c r="AK61">
        <v>50050070</v>
      </c>
      <c r="AL61">
        <v>5</v>
      </c>
      <c r="AM61">
        <v>5</v>
      </c>
      <c r="AN61" t="str">
        <f t="shared" si="24"/>
        <v>护腿</v>
      </c>
      <c r="AO61">
        <f t="shared" si="33"/>
        <v>100</v>
      </c>
      <c r="AP61">
        <f>IF(INDEX([1]equip.xml!$B:$B,MATCH(AK61&amp;"",[1]equip.xml!$A:$A,0))=0,0,AO61)</f>
        <v>100</v>
      </c>
      <c r="AQ61" t="str">
        <f t="shared" si="9"/>
        <v>40000_50050070_1_100</v>
      </c>
      <c r="AR61" t="str">
        <f t="shared" si="34"/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</v>
      </c>
    </row>
    <row r="62" spans="1:44">
      <c r="A62" t="s">
        <v>50</v>
      </c>
      <c r="B62">
        <v>5</v>
      </c>
      <c r="C62">
        <v>1</v>
      </c>
      <c r="D62" t="str">
        <f t="shared" si="20"/>
        <v>护腿</v>
      </c>
      <c r="E62">
        <v>65</v>
      </c>
      <c r="F62">
        <f>IF(INDEX([1]equip.xml!$B:$B,MATCH(A62&amp;"",[1]equip.xml!$A:$A,0))=0,0,E62)</f>
        <v>65</v>
      </c>
      <c r="G62" t="str">
        <f t="shared" si="1"/>
        <v>40000_10050071_1_65</v>
      </c>
      <c r="H62" t="str">
        <f>H61&amp;","&amp;G62</f>
        <v>40000_10050010_1_100,40000_10050020_1_100,40000_10050030_1_100,40000_10050080_1_0,40000_10050090_1_0,40000_10050100_1_100,40000_10051050_1_100,40000_10051051_1_75,40000_10051060_1_100,40000_10051061_1_0,40000_10052050_1_100,40000_10052051_1_75,40000_10052060_1_100,40000_10052061_1_0,40000_10053050_1_100,40000_10053051_1_75,40000_10053060_1_100,40000_10053061_1_0,40000_10050040_1_100,40000_10050041_1_75,40000_10050070_1_100,40000_10050071_1_65</v>
      </c>
      <c r="J62">
        <v>20050071</v>
      </c>
      <c r="K62">
        <v>5</v>
      </c>
      <c r="L62">
        <v>2</v>
      </c>
      <c r="M62" t="str">
        <f t="shared" si="21"/>
        <v>护腿</v>
      </c>
      <c r="N62">
        <v>65</v>
      </c>
      <c r="O62">
        <f>IF(INDEX([1]equip.xml!$B:$B,MATCH(J62&amp;"",[1]equip.xml!$A:$A,0))=0,0,N62)</f>
        <v>65</v>
      </c>
      <c r="P62" t="str">
        <f t="shared" si="3"/>
        <v>40000_20050071_1_65</v>
      </c>
      <c r="Q62" t="str">
        <f>Q61&amp;","&amp;P62</f>
        <v>40000_20050010_1_100,40000_20050020_1_100,40000_20050030_1_100,40000_20050080_1_0,40000_20050090_1_0,40000_20050100_1_100,40000_20051050_1_100,40000_20051051_1_75,40000_20051060_1_100,40000_20051061_1_0,40000_20052050_1_100,40000_20052051_1_75,40000_20052060_1_100,40000_20052061_1_0,40000_20053050_1_100,40000_20053051_1_75,40000_20053060_1_100,40000_20053061_1_0,40000_20050040_1_100,40000_20050041_1_75,40000_20050070_1_100,40000_20050071_1_65</v>
      </c>
      <c r="S62">
        <v>30050071</v>
      </c>
      <c r="T62">
        <v>5</v>
      </c>
      <c r="U62">
        <v>3</v>
      </c>
      <c r="V62" t="str">
        <f t="shared" si="22"/>
        <v>护腿</v>
      </c>
      <c r="W62">
        <v>65</v>
      </c>
      <c r="X62">
        <f>IF(INDEX([1]equip.xml!$B:$B,MATCH(S62&amp;"",[1]equip.xml!$A:$A,0))=0,0,W62)</f>
        <v>65</v>
      </c>
      <c r="Y62" t="str">
        <f t="shared" si="5"/>
        <v>40000_30050071_1_65</v>
      </c>
      <c r="Z62" t="str">
        <f>Z61&amp;","&amp;Y62</f>
        <v>40000_30050010_1_100,40000_30050020_1_100,40000_30050030_1_100,40000_30050080_1_0,40000_30050090_1_0,40000_30050100_1_100,40000_30051050_1_100,40000_30051051_1_75,40000_30051060_1_100,40000_30051061_1_0,40000_30052050_1_100,40000_30052051_1_75,40000_30052060_1_100,40000_30052061_1_0,40000_30053050_1_100,40000_30053051_1_75,40000_30053060_1_100,40000_30053061_1_0,40000_30050040_1_100,40000_30050041_1_75,40000_30050070_1_100,40000_30050071_1_65</v>
      </c>
      <c r="AB62">
        <v>40050071</v>
      </c>
      <c r="AC62">
        <v>5</v>
      </c>
      <c r="AD62">
        <v>4</v>
      </c>
      <c r="AE62" t="str">
        <f t="shared" si="23"/>
        <v>护腿</v>
      </c>
      <c r="AF62">
        <v>65</v>
      </c>
      <c r="AG62">
        <f>IF(INDEX([1]equip.xml!$B:$B,MATCH(AB62&amp;"",[1]equip.xml!$A:$A,0))=0,0,AF62)</f>
        <v>65</v>
      </c>
      <c r="AH62" t="str">
        <f t="shared" si="7"/>
        <v>40000_40050071_1_65</v>
      </c>
      <c r="AI62" t="str">
        <f>AI61&amp;","&amp;AH62</f>
        <v>40000_40050010_1_100,40000_40050020_1_100,40000_40050030_1_100,40000_40050080_1_0,40000_40050090_1_0,40000_40050100_1_100,40000_40051050_1_100,40000_40051051_1_60,40000_40051060_1_100,40000_40051061_1_0,40000_40052050_1_100,40000_40052051_1_60,40000_40052060_1_100,40000_40052061_1_0,40000_40053050_1_100,40000_40053051_1_60,40000_40053060_1_100,40000_40053061_1_0,40000_40050040_1_100,40000_40050041_1_60,40000_40050070_1_100,40000_40050071_1_65</v>
      </c>
      <c r="AK62">
        <v>50050071</v>
      </c>
      <c r="AL62">
        <v>5</v>
      </c>
      <c r="AM62">
        <v>5</v>
      </c>
      <c r="AN62" t="str">
        <f t="shared" si="24"/>
        <v>护腿</v>
      </c>
      <c r="AO62">
        <v>65</v>
      </c>
      <c r="AP62">
        <f>IF(INDEX([1]equip.xml!$B:$B,MATCH(AK62&amp;"",[1]equip.xml!$A:$A,0))=0,0,AO62)</f>
        <v>65</v>
      </c>
      <c r="AQ62" t="str">
        <f t="shared" si="9"/>
        <v>40000_50050071_1_65</v>
      </c>
      <c r="AR62" t="str">
        <f>AR61&amp;","&amp;AQ62</f>
        <v>40000_50050010_1_100,40000_50050020_1_100,40000_50050030_1_100,40000_50050080_1_0,40000_50050090_1_0,40000_50050100_1_100,40000_50051050_1_100,40000_50051051_1_50,40000_50051060_1_100,40000_50051061_1_0,40000_50052050_1_100,40000_50052051_1_50,40000_50052060_1_100,40000_50052061_1_0,40000_50053050_1_100,40000_50053051_1_50,40000_50053060_1_100,40000_50053061_1_0,40000_50050040_1_100,40000_50050041_1_50,40000_50050070_1_100,40000_50050071_1_65</v>
      </c>
    </row>
    <row r="63" spans="1:44">
      <c r="A63" t="s">
        <v>51</v>
      </c>
      <c r="B63">
        <f>B41+5</f>
        <v>10</v>
      </c>
      <c r="C63">
        <v>1</v>
      </c>
      <c r="D63" t="str">
        <f t="shared" si="20"/>
        <v>头盔</v>
      </c>
      <c r="E63">
        <f>E19</f>
        <v>200</v>
      </c>
      <c r="F63">
        <f>IF(INDEX([1]equip.xml!$B:$B,MATCH(A63&amp;"",[1]equip.xml!$A:$A,0))=0,0,E63)</f>
        <v>200</v>
      </c>
      <c r="G63" t="str">
        <f t="shared" si="1"/>
        <v>40000_10100010_1_200</v>
      </c>
      <c r="H63" t="str">
        <f>G63</f>
        <v>40000_10100010_1_200</v>
      </c>
      <c r="J63">
        <v>20100010</v>
      </c>
      <c r="K63">
        <f>K41+5</f>
        <v>10</v>
      </c>
      <c r="L63">
        <v>2</v>
      </c>
      <c r="M63" t="str">
        <f t="shared" si="21"/>
        <v>头盔</v>
      </c>
      <c r="N63">
        <f>N19</f>
        <v>200</v>
      </c>
      <c r="O63">
        <f>IF(INDEX([1]equip.xml!$B:$B,MATCH(J63&amp;"",[1]equip.xml!$A:$A,0))=0,0,N63)</f>
        <v>200</v>
      </c>
      <c r="P63" t="str">
        <f t="shared" si="3"/>
        <v>40000_20100010_1_200</v>
      </c>
      <c r="Q63" t="str">
        <f>P63</f>
        <v>40000_20100010_1_200</v>
      </c>
      <c r="S63">
        <v>30100010</v>
      </c>
      <c r="T63">
        <f>T41+5</f>
        <v>10</v>
      </c>
      <c r="U63">
        <v>3</v>
      </c>
      <c r="V63" t="str">
        <f t="shared" si="22"/>
        <v>头盔</v>
      </c>
      <c r="W63">
        <f>W19</f>
        <v>200</v>
      </c>
      <c r="X63">
        <f>IF(INDEX([1]equip.xml!$B:$B,MATCH(S63&amp;"",[1]equip.xml!$A:$A,0))=0,0,W63)</f>
        <v>200</v>
      </c>
      <c r="Y63" t="str">
        <f t="shared" si="5"/>
        <v>40000_30100010_1_200</v>
      </c>
      <c r="Z63" t="str">
        <f>Y63</f>
        <v>40000_30100010_1_200</v>
      </c>
      <c r="AB63">
        <v>40100010</v>
      </c>
      <c r="AC63">
        <f>AC41+5</f>
        <v>10</v>
      </c>
      <c r="AD63">
        <v>4</v>
      </c>
      <c r="AE63" t="str">
        <f t="shared" si="23"/>
        <v>头盔</v>
      </c>
      <c r="AF63">
        <f>AF19</f>
        <v>200</v>
      </c>
      <c r="AG63">
        <f>IF(INDEX([1]equip.xml!$B:$B,MATCH(AB63&amp;"",[1]equip.xml!$A:$A,0))=0,0,AF63)</f>
        <v>200</v>
      </c>
      <c r="AH63" t="str">
        <f t="shared" si="7"/>
        <v>40000_40100010_1_200</v>
      </c>
      <c r="AI63" t="str">
        <f>AH63</f>
        <v>40000_40100010_1_200</v>
      </c>
      <c r="AK63">
        <v>50100010</v>
      </c>
      <c r="AL63">
        <f>AL41+5</f>
        <v>10</v>
      </c>
      <c r="AM63">
        <v>5</v>
      </c>
      <c r="AN63" t="str">
        <f t="shared" si="24"/>
        <v>头盔</v>
      </c>
      <c r="AO63">
        <f>AO19</f>
        <v>200</v>
      </c>
      <c r="AP63">
        <f>IF(INDEX([1]equip.xml!$B:$B,MATCH(AK63&amp;"",[1]equip.xml!$A:$A,0))=0,0,AO63)</f>
        <v>200</v>
      </c>
      <c r="AQ63" t="str">
        <f t="shared" si="9"/>
        <v>40000_50100010_1_200</v>
      </c>
      <c r="AR63" t="str">
        <f>AQ63</f>
        <v>40000_50100010_1_200</v>
      </c>
    </row>
    <row r="64" spans="1:44">
      <c r="A64" t="s">
        <v>52</v>
      </c>
      <c r="B64">
        <f t="shared" ref="B64:B127" si="35">B42+5</f>
        <v>10</v>
      </c>
      <c r="C64">
        <v>1</v>
      </c>
      <c r="D64" t="str">
        <f t="shared" si="20"/>
        <v>戒指</v>
      </c>
      <c r="E64">
        <f t="shared" ref="E64:E127" si="36">E20</f>
        <v>200</v>
      </c>
      <c r="F64">
        <f>IF(INDEX([1]equip.xml!$B:$B,MATCH(A64&amp;"",[1]equip.xml!$A:$A,0))=0,0,E64)</f>
        <v>200</v>
      </c>
      <c r="G64" t="str">
        <f t="shared" si="1"/>
        <v>40000_10100020_1_200</v>
      </c>
      <c r="H64" t="str">
        <f>H63&amp;","&amp;G64</f>
        <v>40000_10100010_1_200,40000_10100020_1_200</v>
      </c>
      <c r="J64">
        <v>20100020</v>
      </c>
      <c r="K64">
        <f t="shared" ref="K64:K127" si="37">K42+5</f>
        <v>10</v>
      </c>
      <c r="L64">
        <v>2</v>
      </c>
      <c r="M64" t="str">
        <f t="shared" si="21"/>
        <v>戒指</v>
      </c>
      <c r="N64">
        <f t="shared" ref="N64:N127" si="38">N20</f>
        <v>200</v>
      </c>
      <c r="O64">
        <f>IF(INDEX([1]equip.xml!$B:$B,MATCH(J64&amp;"",[1]equip.xml!$A:$A,0))=0,0,N64)</f>
        <v>200</v>
      </c>
      <c r="P64" t="str">
        <f t="shared" si="3"/>
        <v>40000_20100020_1_200</v>
      </c>
      <c r="Q64" t="str">
        <f>Q63&amp;","&amp;P64</f>
        <v>40000_20100010_1_200,40000_20100020_1_200</v>
      </c>
      <c r="S64">
        <v>30100020</v>
      </c>
      <c r="T64">
        <f t="shared" ref="T64:T127" si="39">T42+5</f>
        <v>10</v>
      </c>
      <c r="U64">
        <v>3</v>
      </c>
      <c r="V64" t="str">
        <f t="shared" si="22"/>
        <v>戒指</v>
      </c>
      <c r="W64">
        <f t="shared" ref="W64:W127" si="40">W20</f>
        <v>200</v>
      </c>
      <c r="X64">
        <f>IF(INDEX([1]equip.xml!$B:$B,MATCH(S64&amp;"",[1]equip.xml!$A:$A,0))=0,0,W64)</f>
        <v>200</v>
      </c>
      <c r="Y64" t="str">
        <f t="shared" si="5"/>
        <v>40000_30100020_1_200</v>
      </c>
      <c r="Z64" t="str">
        <f>Z63&amp;","&amp;Y64</f>
        <v>40000_30100010_1_200,40000_30100020_1_200</v>
      </c>
      <c r="AB64">
        <v>40100020</v>
      </c>
      <c r="AC64">
        <f t="shared" ref="AC64:AC127" si="41">AC42+5</f>
        <v>10</v>
      </c>
      <c r="AD64">
        <v>4</v>
      </c>
      <c r="AE64" t="str">
        <f t="shared" si="23"/>
        <v>戒指</v>
      </c>
      <c r="AF64">
        <f t="shared" ref="AF64:AF127" si="42">AF20</f>
        <v>200</v>
      </c>
      <c r="AG64">
        <f>IF(INDEX([1]equip.xml!$B:$B,MATCH(AB64&amp;"",[1]equip.xml!$A:$A,0))=0,0,AF64)</f>
        <v>200</v>
      </c>
      <c r="AH64" t="str">
        <f t="shared" si="7"/>
        <v>40000_40100020_1_200</v>
      </c>
      <c r="AI64" t="str">
        <f>AI63&amp;","&amp;AH64</f>
        <v>40000_40100010_1_200,40000_40100020_1_200</v>
      </c>
      <c r="AK64">
        <v>50100020</v>
      </c>
      <c r="AL64">
        <f t="shared" ref="AL64:AL127" si="43">AL42+5</f>
        <v>10</v>
      </c>
      <c r="AM64">
        <v>5</v>
      </c>
      <c r="AN64" t="str">
        <f t="shared" si="24"/>
        <v>戒指</v>
      </c>
      <c r="AO64">
        <f t="shared" ref="AO64:AO127" si="44">AO20</f>
        <v>200</v>
      </c>
      <c r="AP64">
        <f>IF(INDEX([1]equip.xml!$B:$B,MATCH(AK64&amp;"",[1]equip.xml!$A:$A,0))=0,0,AO64)</f>
        <v>200</v>
      </c>
      <c r="AQ64" t="str">
        <f t="shared" si="9"/>
        <v>40000_50100020_1_200</v>
      </c>
      <c r="AR64" t="str">
        <f>AR63&amp;","&amp;AQ64</f>
        <v>40000_50100010_1_200,40000_50100020_1_200</v>
      </c>
    </row>
    <row r="65" spans="1:44">
      <c r="A65" t="s">
        <v>53</v>
      </c>
      <c r="B65">
        <f t="shared" si="35"/>
        <v>10</v>
      </c>
      <c r="C65">
        <v>1</v>
      </c>
      <c r="D65" t="str">
        <f t="shared" si="20"/>
        <v>腰带</v>
      </c>
      <c r="E65">
        <f t="shared" si="36"/>
        <v>200</v>
      </c>
      <c r="F65">
        <f>IF(INDEX([1]equip.xml!$B:$B,MATCH(A65&amp;"",[1]equip.xml!$A:$A,0))=0,0,E65)</f>
        <v>200</v>
      </c>
      <c r="G65" t="str">
        <f t="shared" si="1"/>
        <v>40000_10100030_1_200</v>
      </c>
      <c r="H65" t="str">
        <f t="shared" ref="H65:H84" si="45">H64&amp;","&amp;G65</f>
        <v>40000_10100010_1_200,40000_10100020_1_200,40000_10100030_1_200</v>
      </c>
      <c r="J65">
        <v>20100030</v>
      </c>
      <c r="K65">
        <f t="shared" si="37"/>
        <v>10</v>
      </c>
      <c r="L65">
        <v>2</v>
      </c>
      <c r="M65" t="str">
        <f t="shared" si="21"/>
        <v>腰带</v>
      </c>
      <c r="N65">
        <f t="shared" si="38"/>
        <v>200</v>
      </c>
      <c r="O65">
        <f>IF(INDEX([1]equip.xml!$B:$B,MATCH(J65&amp;"",[1]equip.xml!$A:$A,0))=0,0,N65)</f>
        <v>200</v>
      </c>
      <c r="P65" t="str">
        <f t="shared" si="3"/>
        <v>40000_20100030_1_200</v>
      </c>
      <c r="Q65" t="str">
        <f t="shared" ref="Q65:Q84" si="46">Q64&amp;","&amp;P65</f>
        <v>40000_20100010_1_200,40000_20100020_1_200,40000_20100030_1_200</v>
      </c>
      <c r="S65">
        <v>30100030</v>
      </c>
      <c r="T65">
        <f t="shared" si="39"/>
        <v>10</v>
      </c>
      <c r="U65">
        <v>3</v>
      </c>
      <c r="V65" t="str">
        <f t="shared" si="22"/>
        <v>腰带</v>
      </c>
      <c r="W65">
        <f t="shared" si="40"/>
        <v>200</v>
      </c>
      <c r="X65">
        <f>IF(INDEX([1]equip.xml!$B:$B,MATCH(S65&amp;"",[1]equip.xml!$A:$A,0))=0,0,W65)</f>
        <v>200</v>
      </c>
      <c r="Y65" t="str">
        <f t="shared" si="5"/>
        <v>40000_30100030_1_200</v>
      </c>
      <c r="Z65" t="str">
        <f t="shared" ref="Z65:Z84" si="47">Z64&amp;","&amp;Y65</f>
        <v>40000_30100010_1_200,40000_30100020_1_200,40000_30100030_1_200</v>
      </c>
      <c r="AB65">
        <v>40100030</v>
      </c>
      <c r="AC65">
        <f t="shared" si="41"/>
        <v>10</v>
      </c>
      <c r="AD65">
        <v>4</v>
      </c>
      <c r="AE65" t="str">
        <f t="shared" si="23"/>
        <v>腰带</v>
      </c>
      <c r="AF65">
        <f t="shared" si="42"/>
        <v>200</v>
      </c>
      <c r="AG65">
        <f>IF(INDEX([1]equip.xml!$B:$B,MATCH(AB65&amp;"",[1]equip.xml!$A:$A,0))=0,0,AF65)</f>
        <v>200</v>
      </c>
      <c r="AH65" t="str">
        <f t="shared" si="7"/>
        <v>40000_40100030_1_200</v>
      </c>
      <c r="AI65" t="str">
        <f t="shared" ref="AI65:AI84" si="48">AI64&amp;","&amp;AH65</f>
        <v>40000_40100010_1_200,40000_40100020_1_200,40000_40100030_1_200</v>
      </c>
      <c r="AK65">
        <v>50100030</v>
      </c>
      <c r="AL65">
        <f t="shared" si="43"/>
        <v>10</v>
      </c>
      <c r="AM65">
        <v>5</v>
      </c>
      <c r="AN65" t="str">
        <f t="shared" si="24"/>
        <v>腰带</v>
      </c>
      <c r="AO65">
        <f t="shared" si="44"/>
        <v>200</v>
      </c>
      <c r="AP65">
        <f>IF(INDEX([1]equip.xml!$B:$B,MATCH(AK65&amp;"",[1]equip.xml!$A:$A,0))=0,0,AO65)</f>
        <v>200</v>
      </c>
      <c r="AQ65" t="str">
        <f t="shared" si="9"/>
        <v>40000_50100030_1_200</v>
      </c>
      <c r="AR65" t="str">
        <f t="shared" ref="AR65:AR84" si="49">AR64&amp;","&amp;AQ65</f>
        <v>40000_50100010_1_200,40000_50100020_1_200,40000_50100030_1_200</v>
      </c>
    </row>
    <row r="66" spans="1:44">
      <c r="A66" t="s">
        <v>54</v>
      </c>
      <c r="B66">
        <f t="shared" si="35"/>
        <v>10</v>
      </c>
      <c r="C66">
        <v>1</v>
      </c>
      <c r="D66" t="str">
        <f t="shared" si="20"/>
        <v>鞋子</v>
      </c>
      <c r="E66">
        <f t="shared" si="36"/>
        <v>200</v>
      </c>
      <c r="F66">
        <f>IF(INDEX([1]equip.xml!$B:$B,MATCH(A66&amp;"",[1]equip.xml!$A:$A,0))=0,0,E66)</f>
        <v>200</v>
      </c>
      <c r="G66" t="str">
        <f t="shared" si="1"/>
        <v>40000_10100080_1_200</v>
      </c>
      <c r="H66" t="str">
        <f t="shared" si="45"/>
        <v>40000_10100010_1_200,40000_10100020_1_200,40000_10100030_1_200,40000_10100080_1_200</v>
      </c>
      <c r="J66">
        <v>20100080</v>
      </c>
      <c r="K66">
        <f t="shared" si="37"/>
        <v>10</v>
      </c>
      <c r="L66">
        <v>2</v>
      </c>
      <c r="M66" t="str">
        <f t="shared" si="21"/>
        <v>鞋子</v>
      </c>
      <c r="N66">
        <f t="shared" si="38"/>
        <v>200</v>
      </c>
      <c r="O66">
        <f>IF(INDEX([1]equip.xml!$B:$B,MATCH(J66&amp;"",[1]equip.xml!$A:$A,0))=0,0,N66)</f>
        <v>200</v>
      </c>
      <c r="P66" t="str">
        <f t="shared" si="3"/>
        <v>40000_20100080_1_200</v>
      </c>
      <c r="Q66" t="str">
        <f t="shared" si="46"/>
        <v>40000_20100010_1_200,40000_20100020_1_200,40000_20100030_1_200,40000_20100080_1_200</v>
      </c>
      <c r="S66">
        <v>30100080</v>
      </c>
      <c r="T66">
        <f t="shared" si="39"/>
        <v>10</v>
      </c>
      <c r="U66">
        <v>3</v>
      </c>
      <c r="V66" t="str">
        <f t="shared" si="22"/>
        <v>鞋子</v>
      </c>
      <c r="W66">
        <f t="shared" si="40"/>
        <v>200</v>
      </c>
      <c r="X66">
        <f>IF(INDEX([1]equip.xml!$B:$B,MATCH(S66&amp;"",[1]equip.xml!$A:$A,0))=0,0,W66)</f>
        <v>200</v>
      </c>
      <c r="Y66" t="str">
        <f t="shared" si="5"/>
        <v>40000_30100080_1_200</v>
      </c>
      <c r="Z66" t="str">
        <f t="shared" si="47"/>
        <v>40000_30100010_1_200,40000_30100020_1_200,40000_30100030_1_200,40000_30100080_1_200</v>
      </c>
      <c r="AB66">
        <v>40100080</v>
      </c>
      <c r="AC66">
        <f t="shared" si="41"/>
        <v>10</v>
      </c>
      <c r="AD66">
        <v>4</v>
      </c>
      <c r="AE66" t="str">
        <f t="shared" si="23"/>
        <v>鞋子</v>
      </c>
      <c r="AF66">
        <f t="shared" si="42"/>
        <v>200</v>
      </c>
      <c r="AG66">
        <f>IF(INDEX([1]equip.xml!$B:$B,MATCH(AB66&amp;"",[1]equip.xml!$A:$A,0))=0,0,AF66)</f>
        <v>200</v>
      </c>
      <c r="AH66" t="str">
        <f t="shared" si="7"/>
        <v>40000_40100080_1_200</v>
      </c>
      <c r="AI66" t="str">
        <f t="shared" si="48"/>
        <v>40000_40100010_1_200,40000_40100020_1_200,40000_40100030_1_200,40000_40100080_1_200</v>
      </c>
      <c r="AK66">
        <v>50100080</v>
      </c>
      <c r="AL66">
        <f t="shared" si="43"/>
        <v>10</v>
      </c>
      <c r="AM66">
        <v>5</v>
      </c>
      <c r="AN66" t="str">
        <f t="shared" si="24"/>
        <v>鞋子</v>
      </c>
      <c r="AO66">
        <f t="shared" si="44"/>
        <v>200</v>
      </c>
      <c r="AP66">
        <f>IF(INDEX([1]equip.xml!$B:$B,MATCH(AK66&amp;"",[1]equip.xml!$A:$A,0))=0,0,AO66)</f>
        <v>200</v>
      </c>
      <c r="AQ66" t="str">
        <f t="shared" si="9"/>
        <v>40000_50100080_1_200</v>
      </c>
      <c r="AR66" t="str">
        <f t="shared" si="49"/>
        <v>40000_50100010_1_200,40000_50100020_1_200,40000_50100030_1_200,40000_50100080_1_200</v>
      </c>
    </row>
    <row r="67" spans="1:44">
      <c r="A67" t="s">
        <v>55</v>
      </c>
      <c r="B67">
        <f t="shared" si="35"/>
        <v>10</v>
      </c>
      <c r="C67">
        <v>1</v>
      </c>
      <c r="D67" t="str">
        <f t="shared" si="20"/>
        <v>手套</v>
      </c>
      <c r="E67">
        <f t="shared" si="36"/>
        <v>200</v>
      </c>
      <c r="F67">
        <f>IF(INDEX([1]equip.xml!$B:$B,MATCH(A67&amp;"",[1]equip.xml!$A:$A,0))=0,0,E67)</f>
        <v>200</v>
      </c>
      <c r="G67" t="str">
        <f t="shared" si="1"/>
        <v>40000_10100090_1_200</v>
      </c>
      <c r="H67" t="str">
        <f t="shared" si="45"/>
        <v>40000_10100010_1_200,40000_10100020_1_200,40000_10100030_1_200,40000_10100080_1_200,40000_10100090_1_200</v>
      </c>
      <c r="J67">
        <v>20100090</v>
      </c>
      <c r="K67">
        <f t="shared" si="37"/>
        <v>10</v>
      </c>
      <c r="L67">
        <v>2</v>
      </c>
      <c r="M67" t="str">
        <f t="shared" si="21"/>
        <v>手套</v>
      </c>
      <c r="N67">
        <f t="shared" si="38"/>
        <v>200</v>
      </c>
      <c r="O67">
        <f>IF(INDEX([1]equip.xml!$B:$B,MATCH(J67&amp;"",[1]equip.xml!$A:$A,0))=0,0,N67)</f>
        <v>200</v>
      </c>
      <c r="P67" t="str">
        <f t="shared" si="3"/>
        <v>40000_20100090_1_200</v>
      </c>
      <c r="Q67" t="str">
        <f t="shared" si="46"/>
        <v>40000_20100010_1_200,40000_20100020_1_200,40000_20100030_1_200,40000_20100080_1_200,40000_20100090_1_200</v>
      </c>
      <c r="S67">
        <v>30100090</v>
      </c>
      <c r="T67">
        <f t="shared" si="39"/>
        <v>10</v>
      </c>
      <c r="U67">
        <v>3</v>
      </c>
      <c r="V67" t="str">
        <f t="shared" si="22"/>
        <v>手套</v>
      </c>
      <c r="W67">
        <f t="shared" si="40"/>
        <v>200</v>
      </c>
      <c r="X67">
        <f>IF(INDEX([1]equip.xml!$B:$B,MATCH(S67&amp;"",[1]equip.xml!$A:$A,0))=0,0,W67)</f>
        <v>200</v>
      </c>
      <c r="Y67" t="str">
        <f t="shared" si="5"/>
        <v>40000_30100090_1_200</v>
      </c>
      <c r="Z67" t="str">
        <f t="shared" si="47"/>
        <v>40000_30100010_1_200,40000_30100020_1_200,40000_30100030_1_200,40000_30100080_1_200,40000_30100090_1_200</v>
      </c>
      <c r="AB67">
        <v>40100090</v>
      </c>
      <c r="AC67">
        <f t="shared" si="41"/>
        <v>10</v>
      </c>
      <c r="AD67">
        <v>4</v>
      </c>
      <c r="AE67" t="str">
        <f t="shared" si="23"/>
        <v>手套</v>
      </c>
      <c r="AF67">
        <f t="shared" si="42"/>
        <v>200</v>
      </c>
      <c r="AG67">
        <f>IF(INDEX([1]equip.xml!$B:$B,MATCH(AB67&amp;"",[1]equip.xml!$A:$A,0))=0,0,AF67)</f>
        <v>200</v>
      </c>
      <c r="AH67" t="str">
        <f t="shared" si="7"/>
        <v>40000_40100090_1_200</v>
      </c>
      <c r="AI67" t="str">
        <f t="shared" si="48"/>
        <v>40000_40100010_1_200,40000_40100020_1_200,40000_40100030_1_200,40000_40100080_1_200,40000_40100090_1_200</v>
      </c>
      <c r="AK67">
        <v>50100090</v>
      </c>
      <c r="AL67">
        <f t="shared" si="43"/>
        <v>10</v>
      </c>
      <c r="AM67">
        <v>5</v>
      </c>
      <c r="AN67" t="str">
        <f t="shared" si="24"/>
        <v>手套</v>
      </c>
      <c r="AO67">
        <f t="shared" si="44"/>
        <v>200</v>
      </c>
      <c r="AP67">
        <f>IF(INDEX([1]equip.xml!$B:$B,MATCH(AK67&amp;"",[1]equip.xml!$A:$A,0))=0,0,AO67)</f>
        <v>200</v>
      </c>
      <c r="AQ67" t="str">
        <f t="shared" si="9"/>
        <v>40000_50100090_1_200</v>
      </c>
      <c r="AR67" t="str">
        <f t="shared" si="49"/>
        <v>40000_50100010_1_200,40000_50100020_1_200,40000_50100030_1_200,40000_50100080_1_200,40000_50100090_1_200</v>
      </c>
    </row>
    <row r="68" spans="1:44">
      <c r="A68" t="s">
        <v>56</v>
      </c>
      <c r="B68">
        <f t="shared" si="35"/>
        <v>10</v>
      </c>
      <c r="C68">
        <v>1</v>
      </c>
      <c r="D68" t="str">
        <f t="shared" si="20"/>
        <v>项链</v>
      </c>
      <c r="E68">
        <f t="shared" si="36"/>
        <v>200</v>
      </c>
      <c r="F68">
        <f>IF(INDEX([1]equip.xml!$B:$B,MATCH(A68&amp;"",[1]equip.xml!$A:$A,0))=0,0,E68)</f>
        <v>0</v>
      </c>
      <c r="G68" t="str">
        <f t="shared" si="1"/>
        <v>40000_10100100_1_0</v>
      </c>
      <c r="H68" t="str">
        <f t="shared" si="45"/>
        <v>40000_10100010_1_200,40000_10100020_1_200,40000_10100030_1_200,40000_10100080_1_200,40000_10100090_1_200,40000_10100100_1_0</v>
      </c>
      <c r="J68">
        <v>20100100</v>
      </c>
      <c r="K68">
        <f t="shared" si="37"/>
        <v>10</v>
      </c>
      <c r="L68">
        <v>2</v>
      </c>
      <c r="M68" t="str">
        <f t="shared" si="21"/>
        <v>项链</v>
      </c>
      <c r="N68">
        <f t="shared" si="38"/>
        <v>200</v>
      </c>
      <c r="O68">
        <f>IF(INDEX([1]equip.xml!$B:$B,MATCH(J68&amp;"",[1]equip.xml!$A:$A,0))=0,0,N68)</f>
        <v>0</v>
      </c>
      <c r="P68" t="str">
        <f t="shared" si="3"/>
        <v>40000_20100100_1_0</v>
      </c>
      <c r="Q68" t="str">
        <f t="shared" si="46"/>
        <v>40000_20100010_1_200,40000_20100020_1_200,40000_20100030_1_200,40000_20100080_1_200,40000_20100090_1_200,40000_20100100_1_0</v>
      </c>
      <c r="S68">
        <v>30100100</v>
      </c>
      <c r="T68">
        <f t="shared" si="39"/>
        <v>10</v>
      </c>
      <c r="U68">
        <v>3</v>
      </c>
      <c r="V68" t="str">
        <f t="shared" si="22"/>
        <v>项链</v>
      </c>
      <c r="W68">
        <f t="shared" si="40"/>
        <v>200</v>
      </c>
      <c r="X68">
        <f>IF(INDEX([1]equip.xml!$B:$B,MATCH(S68&amp;"",[1]equip.xml!$A:$A,0))=0,0,W68)</f>
        <v>0</v>
      </c>
      <c r="Y68" t="str">
        <f t="shared" si="5"/>
        <v>40000_30100100_1_0</v>
      </c>
      <c r="Z68" t="str">
        <f t="shared" si="47"/>
        <v>40000_30100010_1_200,40000_30100020_1_200,40000_30100030_1_200,40000_30100080_1_200,40000_30100090_1_200,40000_30100100_1_0</v>
      </c>
      <c r="AB68">
        <v>40100100</v>
      </c>
      <c r="AC68">
        <f t="shared" si="41"/>
        <v>10</v>
      </c>
      <c r="AD68">
        <v>4</v>
      </c>
      <c r="AE68" t="str">
        <f t="shared" si="23"/>
        <v>项链</v>
      </c>
      <c r="AF68">
        <f t="shared" si="42"/>
        <v>200</v>
      </c>
      <c r="AG68">
        <f>IF(INDEX([1]equip.xml!$B:$B,MATCH(AB68&amp;"",[1]equip.xml!$A:$A,0))=0,0,AF68)</f>
        <v>0</v>
      </c>
      <c r="AH68" t="str">
        <f t="shared" si="7"/>
        <v>40000_40100100_1_0</v>
      </c>
      <c r="AI68" t="str">
        <f t="shared" si="48"/>
        <v>40000_40100010_1_200,40000_40100020_1_200,40000_40100030_1_200,40000_40100080_1_200,40000_40100090_1_200,40000_40100100_1_0</v>
      </c>
      <c r="AK68">
        <v>50100100</v>
      </c>
      <c r="AL68">
        <f t="shared" si="43"/>
        <v>10</v>
      </c>
      <c r="AM68">
        <v>5</v>
      </c>
      <c r="AN68" t="str">
        <f t="shared" si="24"/>
        <v>项链</v>
      </c>
      <c r="AO68">
        <f t="shared" si="44"/>
        <v>200</v>
      </c>
      <c r="AP68">
        <f>IF(INDEX([1]equip.xml!$B:$B,MATCH(AK68&amp;"",[1]equip.xml!$A:$A,0))=0,0,AO68)</f>
        <v>0</v>
      </c>
      <c r="AQ68" t="str">
        <f t="shared" si="9"/>
        <v>40000_50100100_1_0</v>
      </c>
      <c r="AR68" t="str">
        <f t="shared" si="49"/>
        <v>40000_50100010_1_200,40000_50100020_1_200,40000_50100030_1_200,40000_50100080_1_200,40000_50100090_1_200,40000_50100100_1_0</v>
      </c>
    </row>
    <row r="69" spans="1:44">
      <c r="A69" t="s">
        <v>57</v>
      </c>
      <c r="B69">
        <f t="shared" si="35"/>
        <v>10</v>
      </c>
      <c r="C69">
        <v>1</v>
      </c>
      <c r="D69" t="str">
        <f t="shared" si="20"/>
        <v>主手武器</v>
      </c>
      <c r="E69">
        <f t="shared" si="36"/>
        <v>200</v>
      </c>
      <c r="F69">
        <f>IF(INDEX([1]equip.xml!$B:$B,MATCH(A69&amp;"",[1]equip.xml!$A:$A,0))=0,0,E69)</f>
        <v>200</v>
      </c>
      <c r="G69" t="str">
        <f t="shared" si="1"/>
        <v>40000_10101050_1_200</v>
      </c>
      <c r="H69" t="str">
        <f t="shared" si="45"/>
        <v>40000_10100010_1_200,40000_10100020_1_200,40000_10100030_1_200,40000_10100080_1_200,40000_10100090_1_200,40000_10100100_1_0,40000_10101050_1_200</v>
      </c>
      <c r="J69">
        <v>20101050</v>
      </c>
      <c r="K69">
        <f t="shared" si="37"/>
        <v>10</v>
      </c>
      <c r="L69">
        <v>2</v>
      </c>
      <c r="M69" t="str">
        <f t="shared" si="21"/>
        <v>主手武器</v>
      </c>
      <c r="N69">
        <f t="shared" si="38"/>
        <v>200</v>
      </c>
      <c r="O69">
        <f>IF(INDEX([1]equip.xml!$B:$B,MATCH(J69&amp;"",[1]equip.xml!$A:$A,0))=0,0,N69)</f>
        <v>200</v>
      </c>
      <c r="P69" t="str">
        <f t="shared" si="3"/>
        <v>40000_20101050_1_200</v>
      </c>
      <c r="Q69" t="str">
        <f t="shared" si="46"/>
        <v>40000_20100010_1_200,40000_20100020_1_200,40000_20100030_1_200,40000_20100080_1_200,40000_20100090_1_200,40000_20100100_1_0,40000_20101050_1_200</v>
      </c>
      <c r="S69">
        <v>30101050</v>
      </c>
      <c r="T69">
        <f t="shared" si="39"/>
        <v>10</v>
      </c>
      <c r="U69">
        <v>3</v>
      </c>
      <c r="V69" t="str">
        <f t="shared" si="22"/>
        <v>主手武器</v>
      </c>
      <c r="W69">
        <f t="shared" si="40"/>
        <v>200</v>
      </c>
      <c r="X69">
        <f>IF(INDEX([1]equip.xml!$B:$B,MATCH(S69&amp;"",[1]equip.xml!$A:$A,0))=0,0,W69)</f>
        <v>200</v>
      </c>
      <c r="Y69" t="str">
        <f t="shared" si="5"/>
        <v>40000_30101050_1_200</v>
      </c>
      <c r="Z69" t="str">
        <f t="shared" si="47"/>
        <v>40000_30100010_1_200,40000_30100020_1_200,40000_30100030_1_200,40000_30100080_1_200,40000_30100090_1_200,40000_30100100_1_0,40000_30101050_1_200</v>
      </c>
      <c r="AB69">
        <v>40101050</v>
      </c>
      <c r="AC69">
        <f t="shared" si="41"/>
        <v>10</v>
      </c>
      <c r="AD69">
        <v>4</v>
      </c>
      <c r="AE69" t="str">
        <f t="shared" si="23"/>
        <v>主手武器</v>
      </c>
      <c r="AF69">
        <f t="shared" si="42"/>
        <v>200</v>
      </c>
      <c r="AG69">
        <f>IF(INDEX([1]equip.xml!$B:$B,MATCH(AB69&amp;"",[1]equip.xml!$A:$A,0))=0,0,AF69)</f>
        <v>200</v>
      </c>
      <c r="AH69" t="str">
        <f t="shared" si="7"/>
        <v>40000_40101050_1_200</v>
      </c>
      <c r="AI69" t="str">
        <f t="shared" si="48"/>
        <v>40000_40100010_1_200,40000_40100020_1_200,40000_40100030_1_200,40000_40100080_1_200,40000_40100090_1_200,40000_40100100_1_0,40000_40101050_1_200</v>
      </c>
      <c r="AK69">
        <v>50101050</v>
      </c>
      <c r="AL69">
        <f t="shared" si="43"/>
        <v>10</v>
      </c>
      <c r="AM69">
        <v>5</v>
      </c>
      <c r="AN69" t="str">
        <f t="shared" si="24"/>
        <v>主手武器</v>
      </c>
      <c r="AO69">
        <f t="shared" si="44"/>
        <v>200</v>
      </c>
      <c r="AP69">
        <f>IF(INDEX([1]equip.xml!$B:$B,MATCH(AK69&amp;"",[1]equip.xml!$A:$A,0))=0,0,AO69)</f>
        <v>200</v>
      </c>
      <c r="AQ69" t="str">
        <f t="shared" si="9"/>
        <v>40000_50101050_1_200</v>
      </c>
      <c r="AR69" t="str">
        <f t="shared" si="49"/>
        <v>40000_50100010_1_200,40000_50100020_1_200,40000_50100030_1_200,40000_50100080_1_200,40000_50100090_1_200,40000_50100100_1_0,40000_50101050_1_200</v>
      </c>
    </row>
    <row r="70" spans="1:44">
      <c r="A70" t="s">
        <v>58</v>
      </c>
      <c r="B70">
        <f t="shared" si="35"/>
        <v>10</v>
      </c>
      <c r="C70">
        <v>1</v>
      </c>
      <c r="D70" t="str">
        <f t="shared" si="20"/>
        <v>主手武器</v>
      </c>
      <c r="E70">
        <f t="shared" si="36"/>
        <v>150</v>
      </c>
      <c r="F70">
        <f>IF(INDEX([1]equip.xml!$B:$B,MATCH(A70&amp;"",[1]equip.xml!$A:$A,0))=0,0,E70)</f>
        <v>150</v>
      </c>
      <c r="G70" t="str">
        <f t="shared" si="1"/>
        <v>40000_10101051_1_150</v>
      </c>
      <c r="H70" t="str">
        <f t="shared" si="45"/>
        <v>40000_10100010_1_200,40000_10100020_1_200,40000_10100030_1_200,40000_10100080_1_200,40000_10100090_1_200,40000_10100100_1_0,40000_10101050_1_200,40000_10101051_1_150</v>
      </c>
      <c r="J70">
        <v>20101051</v>
      </c>
      <c r="K70">
        <f t="shared" si="37"/>
        <v>10</v>
      </c>
      <c r="L70">
        <v>2</v>
      </c>
      <c r="M70" t="str">
        <f t="shared" si="21"/>
        <v>主手武器</v>
      </c>
      <c r="N70">
        <f t="shared" si="38"/>
        <v>150</v>
      </c>
      <c r="O70">
        <f>IF(INDEX([1]equip.xml!$B:$B,MATCH(J70&amp;"",[1]equip.xml!$A:$A,0))=0,0,N70)</f>
        <v>150</v>
      </c>
      <c r="P70" t="str">
        <f t="shared" si="3"/>
        <v>40000_20101051_1_150</v>
      </c>
      <c r="Q70" t="str">
        <f t="shared" si="46"/>
        <v>40000_20100010_1_200,40000_20100020_1_200,40000_20100030_1_200,40000_20100080_1_200,40000_20100090_1_200,40000_20100100_1_0,40000_20101050_1_200,40000_20101051_1_150</v>
      </c>
      <c r="S70">
        <v>30101051</v>
      </c>
      <c r="T70">
        <f t="shared" si="39"/>
        <v>10</v>
      </c>
      <c r="U70">
        <v>3</v>
      </c>
      <c r="V70" t="str">
        <f t="shared" si="22"/>
        <v>主手武器</v>
      </c>
      <c r="W70">
        <f t="shared" si="40"/>
        <v>150</v>
      </c>
      <c r="X70">
        <f>IF(INDEX([1]equip.xml!$B:$B,MATCH(S70&amp;"",[1]equip.xml!$A:$A,0))=0,0,W70)</f>
        <v>150</v>
      </c>
      <c r="Y70" t="str">
        <f t="shared" si="5"/>
        <v>40000_30101051_1_150</v>
      </c>
      <c r="Z70" t="str">
        <f t="shared" si="47"/>
        <v>40000_30100010_1_200,40000_30100020_1_200,40000_30100030_1_200,40000_30100080_1_200,40000_30100090_1_200,40000_30100100_1_0,40000_30101050_1_200,40000_30101051_1_150</v>
      </c>
      <c r="AB70">
        <v>40101051</v>
      </c>
      <c r="AC70">
        <f t="shared" si="41"/>
        <v>10</v>
      </c>
      <c r="AD70">
        <v>4</v>
      </c>
      <c r="AE70" t="str">
        <f t="shared" si="23"/>
        <v>主手武器</v>
      </c>
      <c r="AF70">
        <f t="shared" si="42"/>
        <v>120</v>
      </c>
      <c r="AG70">
        <f>IF(INDEX([1]equip.xml!$B:$B,MATCH(AB70&amp;"",[1]equip.xml!$A:$A,0))=0,0,AF70)</f>
        <v>120</v>
      </c>
      <c r="AH70" t="str">
        <f t="shared" si="7"/>
        <v>40000_40101051_1_120</v>
      </c>
      <c r="AI70" t="str">
        <f t="shared" si="48"/>
        <v>40000_40100010_1_200,40000_40100020_1_200,40000_40100030_1_200,40000_40100080_1_200,40000_40100090_1_200,40000_40100100_1_0,40000_40101050_1_200,40000_40101051_1_120</v>
      </c>
      <c r="AK70">
        <v>50101051</v>
      </c>
      <c r="AL70">
        <f t="shared" si="43"/>
        <v>10</v>
      </c>
      <c r="AM70">
        <v>5</v>
      </c>
      <c r="AN70" t="str">
        <f t="shared" si="24"/>
        <v>主手武器</v>
      </c>
      <c r="AO70">
        <f t="shared" si="44"/>
        <v>100</v>
      </c>
      <c r="AP70">
        <f>IF(INDEX([1]equip.xml!$B:$B,MATCH(AK70&amp;"",[1]equip.xml!$A:$A,0))=0,0,AO70)</f>
        <v>100</v>
      </c>
      <c r="AQ70" t="str">
        <f t="shared" si="9"/>
        <v>40000_50101051_1_100</v>
      </c>
      <c r="AR70" t="str">
        <f t="shared" si="49"/>
        <v>40000_50100010_1_200,40000_50100020_1_200,40000_50100030_1_200,40000_50100080_1_200,40000_50100090_1_200,40000_50100100_1_0,40000_50101050_1_200,40000_50101051_1_100</v>
      </c>
    </row>
    <row r="71" spans="1:44">
      <c r="A71" t="s">
        <v>59</v>
      </c>
      <c r="B71">
        <f t="shared" si="35"/>
        <v>10</v>
      </c>
      <c r="C71">
        <v>1</v>
      </c>
      <c r="D71" t="str">
        <f t="shared" si="20"/>
        <v>副手武器</v>
      </c>
      <c r="E71">
        <f t="shared" si="36"/>
        <v>200</v>
      </c>
      <c r="F71">
        <f>IF(INDEX([1]equip.xml!$B:$B,MATCH(A71&amp;"",[1]equip.xml!$A:$A,0))=0,0,E71)</f>
        <v>200</v>
      </c>
      <c r="G71" t="str">
        <f t="shared" si="1"/>
        <v>40000_10101060_1_200</v>
      </c>
      <c r="H71" t="str">
        <f t="shared" si="45"/>
        <v>40000_10100010_1_200,40000_10100020_1_200,40000_10100030_1_200,40000_10100080_1_200,40000_10100090_1_200,40000_10100100_1_0,40000_10101050_1_200,40000_10101051_1_150,40000_10101060_1_200</v>
      </c>
      <c r="J71">
        <v>20101060</v>
      </c>
      <c r="K71">
        <f t="shared" si="37"/>
        <v>10</v>
      </c>
      <c r="L71">
        <v>2</v>
      </c>
      <c r="M71" t="str">
        <f t="shared" si="21"/>
        <v>副手武器</v>
      </c>
      <c r="N71">
        <f t="shared" si="38"/>
        <v>200</v>
      </c>
      <c r="O71">
        <f>IF(INDEX([1]equip.xml!$B:$B,MATCH(J71&amp;"",[1]equip.xml!$A:$A,0))=0,0,N71)</f>
        <v>200</v>
      </c>
      <c r="P71" t="str">
        <f t="shared" si="3"/>
        <v>40000_20101060_1_200</v>
      </c>
      <c r="Q71" t="str">
        <f t="shared" si="46"/>
        <v>40000_20100010_1_200,40000_20100020_1_200,40000_20100030_1_200,40000_20100080_1_200,40000_20100090_1_200,40000_20100100_1_0,40000_20101050_1_200,40000_20101051_1_150,40000_20101060_1_200</v>
      </c>
      <c r="S71">
        <v>30101060</v>
      </c>
      <c r="T71">
        <f t="shared" si="39"/>
        <v>10</v>
      </c>
      <c r="U71">
        <v>3</v>
      </c>
      <c r="V71" t="str">
        <f t="shared" si="22"/>
        <v>副手武器</v>
      </c>
      <c r="W71">
        <f t="shared" si="40"/>
        <v>200</v>
      </c>
      <c r="X71">
        <f>IF(INDEX([1]equip.xml!$B:$B,MATCH(S71&amp;"",[1]equip.xml!$A:$A,0))=0,0,W71)</f>
        <v>200</v>
      </c>
      <c r="Y71" t="str">
        <f t="shared" si="5"/>
        <v>40000_30101060_1_200</v>
      </c>
      <c r="Z71" t="str">
        <f t="shared" si="47"/>
        <v>40000_30100010_1_200,40000_30100020_1_200,40000_30100030_1_200,40000_30100080_1_200,40000_30100090_1_200,40000_30100100_1_0,40000_30101050_1_200,40000_30101051_1_150,40000_30101060_1_200</v>
      </c>
      <c r="AB71">
        <v>40101060</v>
      </c>
      <c r="AC71">
        <f t="shared" si="41"/>
        <v>10</v>
      </c>
      <c r="AD71">
        <v>4</v>
      </c>
      <c r="AE71" t="str">
        <f t="shared" si="23"/>
        <v>副手武器</v>
      </c>
      <c r="AF71">
        <f t="shared" si="42"/>
        <v>200</v>
      </c>
      <c r="AG71">
        <f>IF(INDEX([1]equip.xml!$B:$B,MATCH(AB71&amp;"",[1]equip.xml!$A:$A,0))=0,0,AF71)</f>
        <v>200</v>
      </c>
      <c r="AH71" t="str">
        <f t="shared" si="7"/>
        <v>40000_40101060_1_200</v>
      </c>
      <c r="AI71" t="str">
        <f t="shared" si="48"/>
        <v>40000_40100010_1_200,40000_40100020_1_200,40000_40100030_1_200,40000_40100080_1_200,40000_40100090_1_200,40000_40100100_1_0,40000_40101050_1_200,40000_40101051_1_120,40000_40101060_1_200</v>
      </c>
      <c r="AK71">
        <v>50101060</v>
      </c>
      <c r="AL71">
        <f t="shared" si="43"/>
        <v>10</v>
      </c>
      <c r="AM71">
        <v>5</v>
      </c>
      <c r="AN71" t="str">
        <f t="shared" si="24"/>
        <v>副手武器</v>
      </c>
      <c r="AO71">
        <f t="shared" si="44"/>
        <v>200</v>
      </c>
      <c r="AP71">
        <f>IF(INDEX([1]equip.xml!$B:$B,MATCH(AK71&amp;"",[1]equip.xml!$A:$A,0))=0,0,AO71)</f>
        <v>200</v>
      </c>
      <c r="AQ71" t="str">
        <f t="shared" si="9"/>
        <v>40000_50101060_1_200</v>
      </c>
      <c r="AR71" t="str">
        <f t="shared" si="49"/>
        <v>40000_50100010_1_200,40000_50100020_1_200,40000_50100030_1_200,40000_50100080_1_200,40000_50100090_1_200,40000_50100100_1_0,40000_50101050_1_200,40000_50101051_1_100,40000_50101060_1_200</v>
      </c>
    </row>
    <row r="72" spans="1:44">
      <c r="A72" t="s">
        <v>60</v>
      </c>
      <c r="B72">
        <f t="shared" si="35"/>
        <v>10</v>
      </c>
      <c r="C72">
        <v>1</v>
      </c>
      <c r="D72" t="str">
        <f t="shared" si="20"/>
        <v>副手武器</v>
      </c>
      <c r="E72">
        <f t="shared" si="36"/>
        <v>150</v>
      </c>
      <c r="F72">
        <f>IF(INDEX([1]equip.xml!$B:$B,MATCH(A72&amp;"",[1]equip.xml!$A:$A,0))=0,0,E72)</f>
        <v>0</v>
      </c>
      <c r="G72" t="str">
        <f t="shared" si="1"/>
        <v>40000_10101061_1_0</v>
      </c>
      <c r="H72" t="str">
        <f t="shared" si="45"/>
        <v>40000_10100010_1_200,40000_10100020_1_200,40000_10100030_1_200,40000_10100080_1_200,40000_10100090_1_200,40000_10100100_1_0,40000_10101050_1_200,40000_10101051_1_150,40000_10101060_1_200,40000_10101061_1_0</v>
      </c>
      <c r="J72">
        <v>20101061</v>
      </c>
      <c r="K72">
        <f t="shared" si="37"/>
        <v>10</v>
      </c>
      <c r="L72">
        <v>2</v>
      </c>
      <c r="M72" t="str">
        <f t="shared" si="21"/>
        <v>副手武器</v>
      </c>
      <c r="N72">
        <f t="shared" si="38"/>
        <v>150</v>
      </c>
      <c r="O72">
        <f>IF(INDEX([1]equip.xml!$B:$B,MATCH(J72&amp;"",[1]equip.xml!$A:$A,0))=0,0,N72)</f>
        <v>0</v>
      </c>
      <c r="P72" t="str">
        <f t="shared" si="3"/>
        <v>40000_20101061_1_0</v>
      </c>
      <c r="Q72" t="str">
        <f t="shared" si="46"/>
        <v>40000_20100010_1_200,40000_20100020_1_200,40000_20100030_1_200,40000_20100080_1_200,40000_20100090_1_200,40000_20100100_1_0,40000_20101050_1_200,40000_20101051_1_150,40000_20101060_1_200,40000_20101061_1_0</v>
      </c>
      <c r="S72">
        <v>30101061</v>
      </c>
      <c r="T72">
        <f t="shared" si="39"/>
        <v>10</v>
      </c>
      <c r="U72">
        <v>3</v>
      </c>
      <c r="V72" t="str">
        <f t="shared" si="22"/>
        <v>副手武器</v>
      </c>
      <c r="W72">
        <f t="shared" si="40"/>
        <v>150</v>
      </c>
      <c r="X72">
        <f>IF(INDEX([1]equip.xml!$B:$B,MATCH(S72&amp;"",[1]equip.xml!$A:$A,0))=0,0,W72)</f>
        <v>0</v>
      </c>
      <c r="Y72" t="str">
        <f t="shared" si="5"/>
        <v>40000_30101061_1_0</v>
      </c>
      <c r="Z72" t="str">
        <f t="shared" si="47"/>
        <v>40000_30100010_1_200,40000_30100020_1_200,40000_30100030_1_200,40000_30100080_1_200,40000_30100090_1_200,40000_30100100_1_0,40000_30101050_1_200,40000_30101051_1_150,40000_30101060_1_200,40000_30101061_1_0</v>
      </c>
      <c r="AB72">
        <v>40101061</v>
      </c>
      <c r="AC72">
        <f t="shared" si="41"/>
        <v>10</v>
      </c>
      <c r="AD72">
        <v>4</v>
      </c>
      <c r="AE72" t="str">
        <f t="shared" si="23"/>
        <v>副手武器</v>
      </c>
      <c r="AF72">
        <f t="shared" si="42"/>
        <v>120</v>
      </c>
      <c r="AG72">
        <f>IF(INDEX([1]equip.xml!$B:$B,MATCH(AB72&amp;"",[1]equip.xml!$A:$A,0))=0,0,AF72)</f>
        <v>0</v>
      </c>
      <c r="AH72" t="str">
        <f t="shared" si="7"/>
        <v>40000_40101061_1_0</v>
      </c>
      <c r="AI72" t="str">
        <f t="shared" si="48"/>
        <v>40000_40100010_1_200,40000_40100020_1_200,40000_40100030_1_200,40000_40100080_1_200,40000_40100090_1_200,40000_40100100_1_0,40000_40101050_1_200,40000_40101051_1_120,40000_40101060_1_200,40000_40101061_1_0</v>
      </c>
      <c r="AK72">
        <v>50101061</v>
      </c>
      <c r="AL72">
        <f t="shared" si="43"/>
        <v>10</v>
      </c>
      <c r="AM72">
        <v>5</v>
      </c>
      <c r="AN72" t="str">
        <f t="shared" si="24"/>
        <v>副手武器</v>
      </c>
      <c r="AO72">
        <f t="shared" si="44"/>
        <v>100</v>
      </c>
      <c r="AP72">
        <f>IF(INDEX([1]equip.xml!$B:$B,MATCH(AK72&amp;"",[1]equip.xml!$A:$A,0))=0,0,AO72)</f>
        <v>0</v>
      </c>
      <c r="AQ72" t="str">
        <f t="shared" si="9"/>
        <v>40000_50101061_1_0</v>
      </c>
      <c r="AR72" t="str">
        <f t="shared" si="49"/>
        <v>40000_50100010_1_200,40000_50100020_1_200,40000_50100030_1_200,40000_50100080_1_200,40000_50100090_1_200,40000_50100100_1_0,40000_50101050_1_200,40000_50101051_1_100,40000_50101060_1_200,40000_50101061_1_0</v>
      </c>
    </row>
    <row r="73" spans="1:44">
      <c r="A73" t="s">
        <v>61</v>
      </c>
      <c r="B73">
        <f t="shared" si="35"/>
        <v>10</v>
      </c>
      <c r="C73">
        <v>1</v>
      </c>
      <c r="D73" t="str">
        <f t="shared" si="20"/>
        <v>主手武器</v>
      </c>
      <c r="E73">
        <f t="shared" si="36"/>
        <v>200</v>
      </c>
      <c r="F73">
        <f>IF(INDEX([1]equip.xml!$B:$B,MATCH(A73&amp;"",[1]equip.xml!$A:$A,0))=0,0,E73)</f>
        <v>200</v>
      </c>
      <c r="G73" t="str">
        <f t="shared" si="1"/>
        <v>40000_10102050_1_200</v>
      </c>
      <c r="H73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</v>
      </c>
      <c r="J73">
        <v>20102050</v>
      </c>
      <c r="K73">
        <f t="shared" si="37"/>
        <v>10</v>
      </c>
      <c r="L73">
        <v>2</v>
      </c>
      <c r="M73" t="str">
        <f t="shared" si="21"/>
        <v>主手武器</v>
      </c>
      <c r="N73">
        <f t="shared" si="38"/>
        <v>200</v>
      </c>
      <c r="O73">
        <f>IF(INDEX([1]equip.xml!$B:$B,MATCH(J73&amp;"",[1]equip.xml!$A:$A,0))=0,0,N73)</f>
        <v>200</v>
      </c>
      <c r="P73" t="str">
        <f t="shared" si="3"/>
        <v>40000_20102050_1_200</v>
      </c>
      <c r="Q73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</v>
      </c>
      <c r="S73">
        <v>30102050</v>
      </c>
      <c r="T73">
        <f t="shared" si="39"/>
        <v>10</v>
      </c>
      <c r="U73">
        <v>3</v>
      </c>
      <c r="V73" t="str">
        <f t="shared" si="22"/>
        <v>主手武器</v>
      </c>
      <c r="W73">
        <f t="shared" si="40"/>
        <v>200</v>
      </c>
      <c r="X73">
        <f>IF(INDEX([1]equip.xml!$B:$B,MATCH(S73&amp;"",[1]equip.xml!$A:$A,0))=0,0,W73)</f>
        <v>200</v>
      </c>
      <c r="Y73" t="str">
        <f t="shared" si="5"/>
        <v>40000_30102050_1_200</v>
      </c>
      <c r="Z73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</v>
      </c>
      <c r="AB73">
        <v>40102050</v>
      </c>
      <c r="AC73">
        <f t="shared" si="41"/>
        <v>10</v>
      </c>
      <c r="AD73">
        <v>4</v>
      </c>
      <c r="AE73" t="str">
        <f t="shared" si="23"/>
        <v>主手武器</v>
      </c>
      <c r="AF73">
        <f t="shared" si="42"/>
        <v>200</v>
      </c>
      <c r="AG73">
        <f>IF(INDEX([1]equip.xml!$B:$B,MATCH(AB73&amp;"",[1]equip.xml!$A:$A,0))=0,0,AF73)</f>
        <v>200</v>
      </c>
      <c r="AH73" t="str">
        <f t="shared" si="7"/>
        <v>40000_40102050_1_200</v>
      </c>
      <c r="AI73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</v>
      </c>
      <c r="AK73">
        <v>50102050</v>
      </c>
      <c r="AL73">
        <f t="shared" si="43"/>
        <v>10</v>
      </c>
      <c r="AM73">
        <v>5</v>
      </c>
      <c r="AN73" t="str">
        <f t="shared" si="24"/>
        <v>主手武器</v>
      </c>
      <c r="AO73">
        <f t="shared" si="44"/>
        <v>200</v>
      </c>
      <c r="AP73">
        <f>IF(INDEX([1]equip.xml!$B:$B,MATCH(AK73&amp;"",[1]equip.xml!$A:$A,0))=0,0,AO73)</f>
        <v>200</v>
      </c>
      <c r="AQ73" t="str">
        <f t="shared" si="9"/>
        <v>40000_50102050_1_200</v>
      </c>
      <c r="AR73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</v>
      </c>
    </row>
    <row r="74" spans="1:44">
      <c r="A74" t="s">
        <v>62</v>
      </c>
      <c r="B74">
        <f t="shared" si="35"/>
        <v>10</v>
      </c>
      <c r="C74">
        <v>1</v>
      </c>
      <c r="D74" t="str">
        <f t="shared" si="20"/>
        <v>主手武器</v>
      </c>
      <c r="E74">
        <f t="shared" si="36"/>
        <v>150</v>
      </c>
      <c r="F74">
        <f>IF(INDEX([1]equip.xml!$B:$B,MATCH(A74&amp;"",[1]equip.xml!$A:$A,0))=0,0,E74)</f>
        <v>150</v>
      </c>
      <c r="G74" t="str">
        <f t="shared" si="1"/>
        <v>40000_10102051_1_150</v>
      </c>
      <c r="H74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</v>
      </c>
      <c r="J74">
        <v>20102051</v>
      </c>
      <c r="K74">
        <f t="shared" si="37"/>
        <v>10</v>
      </c>
      <c r="L74">
        <v>2</v>
      </c>
      <c r="M74" t="str">
        <f t="shared" si="21"/>
        <v>主手武器</v>
      </c>
      <c r="N74">
        <f t="shared" si="38"/>
        <v>150</v>
      </c>
      <c r="O74">
        <f>IF(INDEX([1]equip.xml!$B:$B,MATCH(J74&amp;"",[1]equip.xml!$A:$A,0))=0,0,N74)</f>
        <v>150</v>
      </c>
      <c r="P74" t="str">
        <f t="shared" si="3"/>
        <v>40000_20102051_1_150</v>
      </c>
      <c r="Q74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</v>
      </c>
      <c r="S74">
        <v>30102051</v>
      </c>
      <c r="T74">
        <f t="shared" si="39"/>
        <v>10</v>
      </c>
      <c r="U74">
        <v>3</v>
      </c>
      <c r="V74" t="str">
        <f t="shared" si="22"/>
        <v>主手武器</v>
      </c>
      <c r="W74">
        <f t="shared" si="40"/>
        <v>150</v>
      </c>
      <c r="X74">
        <f>IF(INDEX([1]equip.xml!$B:$B,MATCH(S74&amp;"",[1]equip.xml!$A:$A,0))=0,0,W74)</f>
        <v>150</v>
      </c>
      <c r="Y74" t="str">
        <f t="shared" si="5"/>
        <v>40000_30102051_1_150</v>
      </c>
      <c r="Z74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</v>
      </c>
      <c r="AB74">
        <v>40102051</v>
      </c>
      <c r="AC74">
        <f t="shared" si="41"/>
        <v>10</v>
      </c>
      <c r="AD74">
        <v>4</v>
      </c>
      <c r="AE74" t="str">
        <f t="shared" si="23"/>
        <v>主手武器</v>
      </c>
      <c r="AF74">
        <f t="shared" si="42"/>
        <v>120</v>
      </c>
      <c r="AG74">
        <f>IF(INDEX([1]equip.xml!$B:$B,MATCH(AB74&amp;"",[1]equip.xml!$A:$A,0))=0,0,AF74)</f>
        <v>120</v>
      </c>
      <c r="AH74" t="str">
        <f t="shared" si="7"/>
        <v>40000_40102051_1_120</v>
      </c>
      <c r="AI74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</v>
      </c>
      <c r="AK74">
        <v>50102051</v>
      </c>
      <c r="AL74">
        <f t="shared" si="43"/>
        <v>10</v>
      </c>
      <c r="AM74">
        <v>5</v>
      </c>
      <c r="AN74" t="str">
        <f t="shared" si="24"/>
        <v>主手武器</v>
      </c>
      <c r="AO74">
        <f t="shared" si="44"/>
        <v>100</v>
      </c>
      <c r="AP74">
        <f>IF(INDEX([1]equip.xml!$B:$B,MATCH(AK74&amp;"",[1]equip.xml!$A:$A,0))=0,0,AO74)</f>
        <v>100</v>
      </c>
      <c r="AQ74" t="str">
        <f t="shared" si="9"/>
        <v>40000_50102051_1_100</v>
      </c>
      <c r="AR74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</v>
      </c>
    </row>
    <row r="75" spans="1:44">
      <c r="A75" t="s">
        <v>63</v>
      </c>
      <c r="B75">
        <f t="shared" si="35"/>
        <v>10</v>
      </c>
      <c r="C75">
        <v>1</v>
      </c>
      <c r="D75" t="str">
        <f t="shared" si="20"/>
        <v>副手武器</v>
      </c>
      <c r="E75">
        <f t="shared" si="36"/>
        <v>200</v>
      </c>
      <c r="F75">
        <f>IF(INDEX([1]equip.xml!$B:$B,MATCH(A75&amp;"",[1]equip.xml!$A:$A,0))=0,0,E75)</f>
        <v>200</v>
      </c>
      <c r="G75" t="str">
        <f t="shared" si="1"/>
        <v>40000_10102060_1_200</v>
      </c>
      <c r="H75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</v>
      </c>
      <c r="J75">
        <v>20102060</v>
      </c>
      <c r="K75">
        <f t="shared" si="37"/>
        <v>10</v>
      </c>
      <c r="L75">
        <v>2</v>
      </c>
      <c r="M75" t="str">
        <f t="shared" si="21"/>
        <v>副手武器</v>
      </c>
      <c r="N75">
        <f t="shared" si="38"/>
        <v>200</v>
      </c>
      <c r="O75">
        <f>IF(INDEX([1]equip.xml!$B:$B,MATCH(J75&amp;"",[1]equip.xml!$A:$A,0))=0,0,N75)</f>
        <v>200</v>
      </c>
      <c r="P75" t="str">
        <f t="shared" si="3"/>
        <v>40000_20102060_1_200</v>
      </c>
      <c r="Q75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</v>
      </c>
      <c r="S75">
        <v>30102060</v>
      </c>
      <c r="T75">
        <f t="shared" si="39"/>
        <v>10</v>
      </c>
      <c r="U75">
        <v>3</v>
      </c>
      <c r="V75" t="str">
        <f t="shared" si="22"/>
        <v>副手武器</v>
      </c>
      <c r="W75">
        <f t="shared" si="40"/>
        <v>200</v>
      </c>
      <c r="X75">
        <f>IF(INDEX([1]equip.xml!$B:$B,MATCH(S75&amp;"",[1]equip.xml!$A:$A,0))=0,0,W75)</f>
        <v>200</v>
      </c>
      <c r="Y75" t="str">
        <f t="shared" si="5"/>
        <v>40000_30102060_1_200</v>
      </c>
      <c r="Z75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</v>
      </c>
      <c r="AB75">
        <v>40102060</v>
      </c>
      <c r="AC75">
        <f t="shared" si="41"/>
        <v>10</v>
      </c>
      <c r="AD75">
        <v>4</v>
      </c>
      <c r="AE75" t="str">
        <f t="shared" si="23"/>
        <v>副手武器</v>
      </c>
      <c r="AF75">
        <f t="shared" si="42"/>
        <v>200</v>
      </c>
      <c r="AG75">
        <f>IF(INDEX([1]equip.xml!$B:$B,MATCH(AB75&amp;"",[1]equip.xml!$A:$A,0))=0,0,AF75)</f>
        <v>200</v>
      </c>
      <c r="AH75" t="str">
        <f t="shared" si="7"/>
        <v>40000_40102060_1_200</v>
      </c>
      <c r="AI75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</v>
      </c>
      <c r="AK75">
        <v>50102060</v>
      </c>
      <c r="AL75">
        <f t="shared" si="43"/>
        <v>10</v>
      </c>
      <c r="AM75">
        <v>5</v>
      </c>
      <c r="AN75" t="str">
        <f t="shared" si="24"/>
        <v>副手武器</v>
      </c>
      <c r="AO75">
        <f t="shared" si="44"/>
        <v>200</v>
      </c>
      <c r="AP75">
        <f>IF(INDEX([1]equip.xml!$B:$B,MATCH(AK75&amp;"",[1]equip.xml!$A:$A,0))=0,0,AO75)</f>
        <v>200</v>
      </c>
      <c r="AQ75" t="str">
        <f t="shared" si="9"/>
        <v>40000_50102060_1_200</v>
      </c>
      <c r="AR75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</v>
      </c>
    </row>
    <row r="76" spans="1:44">
      <c r="A76" t="s">
        <v>64</v>
      </c>
      <c r="B76">
        <f t="shared" si="35"/>
        <v>10</v>
      </c>
      <c r="C76">
        <v>1</v>
      </c>
      <c r="D76" t="str">
        <f t="shared" si="20"/>
        <v>副手武器</v>
      </c>
      <c r="E76">
        <f t="shared" si="36"/>
        <v>150</v>
      </c>
      <c r="F76">
        <f>IF(INDEX([1]equip.xml!$B:$B,MATCH(A76&amp;"",[1]equip.xml!$A:$A,0))=0,0,E76)</f>
        <v>0</v>
      </c>
      <c r="G76" t="str">
        <f t="shared" si="1"/>
        <v>40000_10102061_1_0</v>
      </c>
      <c r="H76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</v>
      </c>
      <c r="J76">
        <v>20102061</v>
      </c>
      <c r="K76">
        <f t="shared" si="37"/>
        <v>10</v>
      </c>
      <c r="L76">
        <v>2</v>
      </c>
      <c r="M76" t="str">
        <f t="shared" si="21"/>
        <v>副手武器</v>
      </c>
      <c r="N76">
        <f t="shared" si="38"/>
        <v>150</v>
      </c>
      <c r="O76">
        <f>IF(INDEX([1]equip.xml!$B:$B,MATCH(J76&amp;"",[1]equip.xml!$A:$A,0))=0,0,N76)</f>
        <v>0</v>
      </c>
      <c r="P76" t="str">
        <f t="shared" si="3"/>
        <v>40000_20102061_1_0</v>
      </c>
      <c r="Q76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</v>
      </c>
      <c r="S76">
        <v>30102061</v>
      </c>
      <c r="T76">
        <f t="shared" si="39"/>
        <v>10</v>
      </c>
      <c r="U76">
        <v>3</v>
      </c>
      <c r="V76" t="str">
        <f t="shared" si="22"/>
        <v>副手武器</v>
      </c>
      <c r="W76">
        <f t="shared" si="40"/>
        <v>150</v>
      </c>
      <c r="X76">
        <f>IF(INDEX([1]equip.xml!$B:$B,MATCH(S76&amp;"",[1]equip.xml!$A:$A,0))=0,0,W76)</f>
        <v>0</v>
      </c>
      <c r="Y76" t="str">
        <f t="shared" si="5"/>
        <v>40000_30102061_1_0</v>
      </c>
      <c r="Z76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</v>
      </c>
      <c r="AB76">
        <v>40102061</v>
      </c>
      <c r="AC76">
        <f t="shared" si="41"/>
        <v>10</v>
      </c>
      <c r="AD76">
        <v>4</v>
      </c>
      <c r="AE76" t="str">
        <f t="shared" si="23"/>
        <v>副手武器</v>
      </c>
      <c r="AF76">
        <f t="shared" si="42"/>
        <v>120</v>
      </c>
      <c r="AG76">
        <f>IF(INDEX([1]equip.xml!$B:$B,MATCH(AB76&amp;"",[1]equip.xml!$A:$A,0))=0,0,AF76)</f>
        <v>0</v>
      </c>
      <c r="AH76" t="str">
        <f t="shared" si="7"/>
        <v>40000_40102061_1_0</v>
      </c>
      <c r="AI76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</v>
      </c>
      <c r="AK76">
        <v>50102061</v>
      </c>
      <c r="AL76">
        <f t="shared" si="43"/>
        <v>10</v>
      </c>
      <c r="AM76">
        <v>5</v>
      </c>
      <c r="AN76" t="str">
        <f t="shared" si="24"/>
        <v>副手武器</v>
      </c>
      <c r="AO76">
        <f t="shared" si="44"/>
        <v>100</v>
      </c>
      <c r="AP76">
        <f>IF(INDEX([1]equip.xml!$B:$B,MATCH(AK76&amp;"",[1]equip.xml!$A:$A,0))=0,0,AO76)</f>
        <v>0</v>
      </c>
      <c r="AQ76" t="str">
        <f t="shared" si="9"/>
        <v>40000_50102061_1_0</v>
      </c>
      <c r="AR76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</v>
      </c>
    </row>
    <row r="77" spans="1:44">
      <c r="A77" t="s">
        <v>65</v>
      </c>
      <c r="B77">
        <f t="shared" si="35"/>
        <v>10</v>
      </c>
      <c r="C77">
        <v>1</v>
      </c>
      <c r="D77" t="str">
        <f t="shared" si="20"/>
        <v>主手武器</v>
      </c>
      <c r="E77">
        <f t="shared" si="36"/>
        <v>200</v>
      </c>
      <c r="F77">
        <f>IF(INDEX([1]equip.xml!$B:$B,MATCH(A77&amp;"",[1]equip.xml!$A:$A,0))=0,0,E77)</f>
        <v>200</v>
      </c>
      <c r="G77" t="str">
        <f t="shared" si="1"/>
        <v>40000_10103050_1_200</v>
      </c>
      <c r="H77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</v>
      </c>
      <c r="J77">
        <v>20103050</v>
      </c>
      <c r="K77">
        <f t="shared" si="37"/>
        <v>10</v>
      </c>
      <c r="L77">
        <v>2</v>
      </c>
      <c r="M77" t="str">
        <f t="shared" si="21"/>
        <v>主手武器</v>
      </c>
      <c r="N77">
        <f t="shared" si="38"/>
        <v>200</v>
      </c>
      <c r="O77">
        <f>IF(INDEX([1]equip.xml!$B:$B,MATCH(J77&amp;"",[1]equip.xml!$A:$A,0))=0,0,N77)</f>
        <v>200</v>
      </c>
      <c r="P77" t="str">
        <f t="shared" si="3"/>
        <v>40000_20103050_1_200</v>
      </c>
      <c r="Q77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</v>
      </c>
      <c r="S77">
        <v>30103050</v>
      </c>
      <c r="T77">
        <f t="shared" si="39"/>
        <v>10</v>
      </c>
      <c r="U77">
        <v>3</v>
      </c>
      <c r="V77" t="str">
        <f t="shared" si="22"/>
        <v>主手武器</v>
      </c>
      <c r="W77">
        <f t="shared" si="40"/>
        <v>200</v>
      </c>
      <c r="X77">
        <f>IF(INDEX([1]equip.xml!$B:$B,MATCH(S77&amp;"",[1]equip.xml!$A:$A,0))=0,0,W77)</f>
        <v>200</v>
      </c>
      <c r="Y77" t="str">
        <f t="shared" si="5"/>
        <v>40000_30103050_1_200</v>
      </c>
      <c r="Z77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</v>
      </c>
      <c r="AB77">
        <v>40103050</v>
      </c>
      <c r="AC77">
        <f t="shared" si="41"/>
        <v>10</v>
      </c>
      <c r="AD77">
        <v>4</v>
      </c>
      <c r="AE77" t="str">
        <f t="shared" si="23"/>
        <v>主手武器</v>
      </c>
      <c r="AF77">
        <f t="shared" si="42"/>
        <v>200</v>
      </c>
      <c r="AG77">
        <f>IF(INDEX([1]equip.xml!$B:$B,MATCH(AB77&amp;"",[1]equip.xml!$A:$A,0))=0,0,AF77)</f>
        <v>200</v>
      </c>
      <c r="AH77" t="str">
        <f t="shared" si="7"/>
        <v>40000_40103050_1_200</v>
      </c>
      <c r="AI77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</v>
      </c>
      <c r="AK77">
        <v>50103050</v>
      </c>
      <c r="AL77">
        <f t="shared" si="43"/>
        <v>10</v>
      </c>
      <c r="AM77">
        <v>5</v>
      </c>
      <c r="AN77" t="str">
        <f t="shared" si="24"/>
        <v>主手武器</v>
      </c>
      <c r="AO77">
        <f t="shared" si="44"/>
        <v>200</v>
      </c>
      <c r="AP77">
        <f>IF(INDEX([1]equip.xml!$B:$B,MATCH(AK77&amp;"",[1]equip.xml!$A:$A,0))=0,0,AO77)</f>
        <v>200</v>
      </c>
      <c r="AQ77" t="str">
        <f t="shared" si="9"/>
        <v>40000_50103050_1_200</v>
      </c>
      <c r="AR77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</v>
      </c>
    </row>
    <row r="78" spans="1:44">
      <c r="A78" t="s">
        <v>66</v>
      </c>
      <c r="B78">
        <f t="shared" si="35"/>
        <v>10</v>
      </c>
      <c r="C78">
        <v>1</v>
      </c>
      <c r="D78" t="str">
        <f t="shared" si="20"/>
        <v>主手武器</v>
      </c>
      <c r="E78">
        <f t="shared" si="36"/>
        <v>150</v>
      </c>
      <c r="F78">
        <f>IF(INDEX([1]equip.xml!$B:$B,MATCH(A78&amp;"",[1]equip.xml!$A:$A,0))=0,0,E78)</f>
        <v>150</v>
      </c>
      <c r="G78" t="str">
        <f t="shared" si="1"/>
        <v>40000_10103051_1_150</v>
      </c>
      <c r="H78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</v>
      </c>
      <c r="J78">
        <v>20103051</v>
      </c>
      <c r="K78">
        <f t="shared" si="37"/>
        <v>10</v>
      </c>
      <c r="L78">
        <v>2</v>
      </c>
      <c r="M78" t="str">
        <f t="shared" si="21"/>
        <v>主手武器</v>
      </c>
      <c r="N78">
        <f t="shared" si="38"/>
        <v>150</v>
      </c>
      <c r="O78">
        <f>IF(INDEX([1]equip.xml!$B:$B,MATCH(J78&amp;"",[1]equip.xml!$A:$A,0))=0,0,N78)</f>
        <v>150</v>
      </c>
      <c r="P78" t="str">
        <f t="shared" si="3"/>
        <v>40000_20103051_1_150</v>
      </c>
      <c r="Q78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</v>
      </c>
      <c r="S78">
        <v>30103051</v>
      </c>
      <c r="T78">
        <f t="shared" si="39"/>
        <v>10</v>
      </c>
      <c r="U78">
        <v>3</v>
      </c>
      <c r="V78" t="str">
        <f t="shared" si="22"/>
        <v>主手武器</v>
      </c>
      <c r="W78">
        <f t="shared" si="40"/>
        <v>150</v>
      </c>
      <c r="X78">
        <f>IF(INDEX([1]equip.xml!$B:$B,MATCH(S78&amp;"",[1]equip.xml!$A:$A,0))=0,0,W78)</f>
        <v>150</v>
      </c>
      <c r="Y78" t="str">
        <f t="shared" si="5"/>
        <v>40000_30103051_1_150</v>
      </c>
      <c r="Z78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</v>
      </c>
      <c r="AB78">
        <v>40103051</v>
      </c>
      <c r="AC78">
        <f t="shared" si="41"/>
        <v>10</v>
      </c>
      <c r="AD78">
        <v>4</v>
      </c>
      <c r="AE78" t="str">
        <f t="shared" si="23"/>
        <v>主手武器</v>
      </c>
      <c r="AF78">
        <f t="shared" si="42"/>
        <v>120</v>
      </c>
      <c r="AG78">
        <f>IF(INDEX([1]equip.xml!$B:$B,MATCH(AB78&amp;"",[1]equip.xml!$A:$A,0))=0,0,AF78)</f>
        <v>120</v>
      </c>
      <c r="AH78" t="str">
        <f t="shared" si="7"/>
        <v>40000_40103051_1_120</v>
      </c>
      <c r="AI78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</v>
      </c>
      <c r="AK78">
        <v>50103051</v>
      </c>
      <c r="AL78">
        <f t="shared" si="43"/>
        <v>10</v>
      </c>
      <c r="AM78">
        <v>5</v>
      </c>
      <c r="AN78" t="str">
        <f t="shared" si="24"/>
        <v>主手武器</v>
      </c>
      <c r="AO78">
        <f t="shared" si="44"/>
        <v>100</v>
      </c>
      <c r="AP78">
        <f>IF(INDEX([1]equip.xml!$B:$B,MATCH(AK78&amp;"",[1]equip.xml!$A:$A,0))=0,0,AO78)</f>
        <v>100</v>
      </c>
      <c r="AQ78" t="str">
        <f t="shared" si="9"/>
        <v>40000_50103051_1_100</v>
      </c>
      <c r="AR78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</v>
      </c>
    </row>
    <row r="79" spans="1:44">
      <c r="A79" t="s">
        <v>67</v>
      </c>
      <c r="B79">
        <f t="shared" si="35"/>
        <v>10</v>
      </c>
      <c r="C79">
        <v>1</v>
      </c>
      <c r="D79" t="str">
        <f t="shared" si="20"/>
        <v>副手武器</v>
      </c>
      <c r="E79">
        <f t="shared" si="36"/>
        <v>200</v>
      </c>
      <c r="F79">
        <f>IF(INDEX([1]equip.xml!$B:$B,MATCH(A79&amp;"",[1]equip.xml!$A:$A,0))=0,0,E79)</f>
        <v>200</v>
      </c>
      <c r="G79" t="str">
        <f t="shared" si="1"/>
        <v>40000_10103060_1_200</v>
      </c>
      <c r="H79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</v>
      </c>
      <c r="J79">
        <v>20103060</v>
      </c>
      <c r="K79">
        <f t="shared" si="37"/>
        <v>10</v>
      </c>
      <c r="L79">
        <v>2</v>
      </c>
      <c r="M79" t="str">
        <f t="shared" si="21"/>
        <v>副手武器</v>
      </c>
      <c r="N79">
        <f t="shared" si="38"/>
        <v>200</v>
      </c>
      <c r="O79">
        <f>IF(INDEX([1]equip.xml!$B:$B,MATCH(J79&amp;"",[1]equip.xml!$A:$A,0))=0,0,N79)</f>
        <v>200</v>
      </c>
      <c r="P79" t="str">
        <f t="shared" si="3"/>
        <v>40000_20103060_1_200</v>
      </c>
      <c r="Q79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</v>
      </c>
      <c r="S79">
        <v>30103060</v>
      </c>
      <c r="T79">
        <f t="shared" si="39"/>
        <v>10</v>
      </c>
      <c r="U79">
        <v>3</v>
      </c>
      <c r="V79" t="str">
        <f t="shared" si="22"/>
        <v>副手武器</v>
      </c>
      <c r="W79">
        <f t="shared" si="40"/>
        <v>200</v>
      </c>
      <c r="X79">
        <f>IF(INDEX([1]equip.xml!$B:$B,MATCH(S79&amp;"",[1]equip.xml!$A:$A,0))=0,0,W79)</f>
        <v>200</v>
      </c>
      <c r="Y79" t="str">
        <f t="shared" si="5"/>
        <v>40000_30103060_1_200</v>
      </c>
      <c r="Z79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</v>
      </c>
      <c r="AB79">
        <v>40103060</v>
      </c>
      <c r="AC79">
        <f t="shared" si="41"/>
        <v>10</v>
      </c>
      <c r="AD79">
        <v>4</v>
      </c>
      <c r="AE79" t="str">
        <f t="shared" si="23"/>
        <v>副手武器</v>
      </c>
      <c r="AF79">
        <f t="shared" si="42"/>
        <v>200</v>
      </c>
      <c r="AG79">
        <f>IF(INDEX([1]equip.xml!$B:$B,MATCH(AB79&amp;"",[1]equip.xml!$A:$A,0))=0,0,AF79)</f>
        <v>200</v>
      </c>
      <c r="AH79" t="str">
        <f t="shared" si="7"/>
        <v>40000_40103060_1_200</v>
      </c>
      <c r="AI79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</v>
      </c>
      <c r="AK79">
        <v>50103060</v>
      </c>
      <c r="AL79">
        <f t="shared" si="43"/>
        <v>10</v>
      </c>
      <c r="AM79">
        <v>5</v>
      </c>
      <c r="AN79" t="str">
        <f t="shared" si="24"/>
        <v>副手武器</v>
      </c>
      <c r="AO79">
        <f t="shared" si="44"/>
        <v>200</v>
      </c>
      <c r="AP79">
        <f>IF(INDEX([1]equip.xml!$B:$B,MATCH(AK79&amp;"",[1]equip.xml!$A:$A,0))=0,0,AO79)</f>
        <v>200</v>
      </c>
      <c r="AQ79" t="str">
        <f t="shared" si="9"/>
        <v>40000_50103060_1_200</v>
      </c>
      <c r="AR79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</v>
      </c>
    </row>
    <row r="80" spans="1:44">
      <c r="A80" t="s">
        <v>68</v>
      </c>
      <c r="B80">
        <f t="shared" si="35"/>
        <v>10</v>
      </c>
      <c r="C80">
        <v>1</v>
      </c>
      <c r="D80" t="str">
        <f t="shared" si="20"/>
        <v>副手武器</v>
      </c>
      <c r="E80">
        <f t="shared" si="36"/>
        <v>150</v>
      </c>
      <c r="F80">
        <f>IF(INDEX([1]equip.xml!$B:$B,MATCH(A80&amp;"",[1]equip.xml!$A:$A,0))=0,0,E80)</f>
        <v>0</v>
      </c>
      <c r="G80" t="str">
        <f t="shared" si="1"/>
        <v>40000_10103061_1_0</v>
      </c>
      <c r="H80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</v>
      </c>
      <c r="J80">
        <v>20103061</v>
      </c>
      <c r="K80">
        <f t="shared" si="37"/>
        <v>10</v>
      </c>
      <c r="L80">
        <v>2</v>
      </c>
      <c r="M80" t="str">
        <f t="shared" si="21"/>
        <v>副手武器</v>
      </c>
      <c r="N80">
        <f t="shared" si="38"/>
        <v>150</v>
      </c>
      <c r="O80">
        <f>IF(INDEX([1]equip.xml!$B:$B,MATCH(J80&amp;"",[1]equip.xml!$A:$A,0))=0,0,N80)</f>
        <v>0</v>
      </c>
      <c r="P80" t="str">
        <f t="shared" si="3"/>
        <v>40000_20103061_1_0</v>
      </c>
      <c r="Q80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</v>
      </c>
      <c r="S80">
        <v>30103061</v>
      </c>
      <c r="T80">
        <f t="shared" si="39"/>
        <v>10</v>
      </c>
      <c r="U80">
        <v>3</v>
      </c>
      <c r="V80" t="str">
        <f t="shared" si="22"/>
        <v>副手武器</v>
      </c>
      <c r="W80">
        <f t="shared" si="40"/>
        <v>150</v>
      </c>
      <c r="X80">
        <f>IF(INDEX([1]equip.xml!$B:$B,MATCH(S80&amp;"",[1]equip.xml!$A:$A,0))=0,0,W80)</f>
        <v>0</v>
      </c>
      <c r="Y80" t="str">
        <f t="shared" si="5"/>
        <v>40000_30103061_1_0</v>
      </c>
      <c r="Z80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</v>
      </c>
      <c r="AB80">
        <v>40103061</v>
      </c>
      <c r="AC80">
        <f t="shared" si="41"/>
        <v>10</v>
      </c>
      <c r="AD80">
        <v>4</v>
      </c>
      <c r="AE80" t="str">
        <f t="shared" si="23"/>
        <v>副手武器</v>
      </c>
      <c r="AF80">
        <f t="shared" si="42"/>
        <v>120</v>
      </c>
      <c r="AG80">
        <f>IF(INDEX([1]equip.xml!$B:$B,MATCH(AB80&amp;"",[1]equip.xml!$A:$A,0))=0,0,AF80)</f>
        <v>0</v>
      </c>
      <c r="AH80" t="str">
        <f t="shared" si="7"/>
        <v>40000_40103061_1_0</v>
      </c>
      <c r="AI80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</v>
      </c>
      <c r="AK80">
        <v>50103061</v>
      </c>
      <c r="AL80">
        <f t="shared" si="43"/>
        <v>10</v>
      </c>
      <c r="AM80">
        <v>5</v>
      </c>
      <c r="AN80" t="str">
        <f t="shared" si="24"/>
        <v>副手武器</v>
      </c>
      <c r="AO80">
        <f t="shared" si="44"/>
        <v>100</v>
      </c>
      <c r="AP80">
        <f>IF(INDEX([1]equip.xml!$B:$B,MATCH(AK80&amp;"",[1]equip.xml!$A:$A,0))=0,0,AO80)</f>
        <v>0</v>
      </c>
      <c r="AQ80" t="str">
        <f t="shared" si="9"/>
        <v>40000_50103061_1_0</v>
      </c>
      <c r="AR80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</v>
      </c>
    </row>
    <row r="81" spans="1:44">
      <c r="A81" t="s">
        <v>69</v>
      </c>
      <c r="B81">
        <f t="shared" si="35"/>
        <v>10</v>
      </c>
      <c r="C81">
        <v>1</v>
      </c>
      <c r="D81" t="str">
        <f t="shared" si="20"/>
        <v>胸甲</v>
      </c>
      <c r="E81">
        <f t="shared" si="36"/>
        <v>200</v>
      </c>
      <c r="F81">
        <f>IF(INDEX([1]equip.xml!$B:$B,MATCH(A81&amp;"",[1]equip.xml!$A:$A,0))=0,0,E81)</f>
        <v>200</v>
      </c>
      <c r="G81" t="str">
        <f t="shared" si="1"/>
        <v>40000_10100040_1_200</v>
      </c>
      <c r="H81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</v>
      </c>
      <c r="J81">
        <v>20100040</v>
      </c>
      <c r="K81">
        <f t="shared" si="37"/>
        <v>10</v>
      </c>
      <c r="L81">
        <v>2</v>
      </c>
      <c r="M81" t="str">
        <f t="shared" si="21"/>
        <v>胸甲</v>
      </c>
      <c r="N81">
        <f t="shared" si="38"/>
        <v>200</v>
      </c>
      <c r="O81">
        <f>IF(INDEX([1]equip.xml!$B:$B,MATCH(J81&amp;"",[1]equip.xml!$A:$A,0))=0,0,N81)</f>
        <v>200</v>
      </c>
      <c r="P81" t="str">
        <f t="shared" si="3"/>
        <v>40000_20100040_1_200</v>
      </c>
      <c r="Q81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</v>
      </c>
      <c r="S81">
        <v>30100040</v>
      </c>
      <c r="T81">
        <f t="shared" si="39"/>
        <v>10</v>
      </c>
      <c r="U81">
        <v>3</v>
      </c>
      <c r="V81" t="str">
        <f t="shared" si="22"/>
        <v>胸甲</v>
      </c>
      <c r="W81">
        <f t="shared" si="40"/>
        <v>200</v>
      </c>
      <c r="X81">
        <f>IF(INDEX([1]equip.xml!$B:$B,MATCH(S81&amp;"",[1]equip.xml!$A:$A,0))=0,0,W81)</f>
        <v>200</v>
      </c>
      <c r="Y81" t="str">
        <f t="shared" si="5"/>
        <v>40000_30100040_1_200</v>
      </c>
      <c r="Z81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</v>
      </c>
      <c r="AB81">
        <v>40100040</v>
      </c>
      <c r="AC81">
        <f t="shared" si="41"/>
        <v>10</v>
      </c>
      <c r="AD81">
        <v>4</v>
      </c>
      <c r="AE81" t="str">
        <f t="shared" si="23"/>
        <v>胸甲</v>
      </c>
      <c r="AF81">
        <f t="shared" si="42"/>
        <v>200</v>
      </c>
      <c r="AG81">
        <f>IF(INDEX([1]equip.xml!$B:$B,MATCH(AB81&amp;"",[1]equip.xml!$A:$A,0))=0,0,AF81)</f>
        <v>200</v>
      </c>
      <c r="AH81" t="str">
        <f t="shared" si="7"/>
        <v>40000_40100040_1_200</v>
      </c>
      <c r="AI81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</v>
      </c>
      <c r="AK81">
        <v>50100040</v>
      </c>
      <c r="AL81">
        <f t="shared" si="43"/>
        <v>10</v>
      </c>
      <c r="AM81">
        <v>5</v>
      </c>
      <c r="AN81" t="str">
        <f t="shared" si="24"/>
        <v>胸甲</v>
      </c>
      <c r="AO81">
        <f t="shared" si="44"/>
        <v>200</v>
      </c>
      <c r="AP81">
        <f>IF(INDEX([1]equip.xml!$B:$B,MATCH(AK81&amp;"",[1]equip.xml!$A:$A,0))=0,0,AO81)</f>
        <v>200</v>
      </c>
      <c r="AQ81" t="str">
        <f t="shared" si="9"/>
        <v>40000_50100040_1_200</v>
      </c>
      <c r="AR81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</v>
      </c>
    </row>
    <row r="82" spans="1:44">
      <c r="A82" t="s">
        <v>70</v>
      </c>
      <c r="B82">
        <f t="shared" si="35"/>
        <v>10</v>
      </c>
      <c r="C82">
        <v>1</v>
      </c>
      <c r="D82" t="str">
        <f t="shared" si="20"/>
        <v>胸甲</v>
      </c>
      <c r="E82">
        <f t="shared" si="36"/>
        <v>150</v>
      </c>
      <c r="F82">
        <f>IF(INDEX([1]equip.xml!$B:$B,MATCH(A82&amp;"",[1]equip.xml!$A:$A,0))=0,0,E82)</f>
        <v>0</v>
      </c>
      <c r="G82" t="str">
        <f t="shared" si="1"/>
        <v>40000_10100041_1_0</v>
      </c>
      <c r="H82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</v>
      </c>
      <c r="J82">
        <v>20100041</v>
      </c>
      <c r="K82">
        <f t="shared" si="37"/>
        <v>10</v>
      </c>
      <c r="L82">
        <v>2</v>
      </c>
      <c r="M82" t="str">
        <f t="shared" si="21"/>
        <v>胸甲</v>
      </c>
      <c r="N82">
        <f t="shared" si="38"/>
        <v>150</v>
      </c>
      <c r="O82">
        <f>IF(INDEX([1]equip.xml!$B:$B,MATCH(J82&amp;"",[1]equip.xml!$A:$A,0))=0,0,N82)</f>
        <v>0</v>
      </c>
      <c r="P82" t="str">
        <f t="shared" si="3"/>
        <v>40000_20100041_1_0</v>
      </c>
      <c r="Q82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</v>
      </c>
      <c r="S82">
        <v>30100041</v>
      </c>
      <c r="T82">
        <f t="shared" si="39"/>
        <v>10</v>
      </c>
      <c r="U82">
        <v>3</v>
      </c>
      <c r="V82" t="str">
        <f t="shared" si="22"/>
        <v>胸甲</v>
      </c>
      <c r="W82">
        <f t="shared" si="40"/>
        <v>150</v>
      </c>
      <c r="X82">
        <f>IF(INDEX([1]equip.xml!$B:$B,MATCH(S82&amp;"",[1]equip.xml!$A:$A,0))=0,0,W82)</f>
        <v>0</v>
      </c>
      <c r="Y82" t="str">
        <f t="shared" si="5"/>
        <v>40000_30100041_1_0</v>
      </c>
      <c r="Z82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</v>
      </c>
      <c r="AB82">
        <v>40100041</v>
      </c>
      <c r="AC82">
        <f t="shared" si="41"/>
        <v>10</v>
      </c>
      <c r="AD82">
        <v>4</v>
      </c>
      <c r="AE82" t="str">
        <f t="shared" si="23"/>
        <v>胸甲</v>
      </c>
      <c r="AF82">
        <f t="shared" si="42"/>
        <v>120</v>
      </c>
      <c r="AG82">
        <f>IF(INDEX([1]equip.xml!$B:$B,MATCH(AB82&amp;"",[1]equip.xml!$A:$A,0))=0,0,AF82)</f>
        <v>0</v>
      </c>
      <c r="AH82" t="str">
        <f t="shared" si="7"/>
        <v>40000_40100041_1_0</v>
      </c>
      <c r="AI82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</v>
      </c>
      <c r="AK82">
        <v>50100041</v>
      </c>
      <c r="AL82">
        <f t="shared" si="43"/>
        <v>10</v>
      </c>
      <c r="AM82">
        <v>5</v>
      </c>
      <c r="AN82" t="str">
        <f t="shared" si="24"/>
        <v>胸甲</v>
      </c>
      <c r="AO82">
        <f t="shared" si="44"/>
        <v>100</v>
      </c>
      <c r="AP82">
        <f>IF(INDEX([1]equip.xml!$B:$B,MATCH(AK82&amp;"",[1]equip.xml!$A:$A,0))=0,0,AO82)</f>
        <v>0</v>
      </c>
      <c r="AQ82" t="str">
        <f t="shared" si="9"/>
        <v>40000_50100041_1_0</v>
      </c>
      <c r="AR82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</v>
      </c>
    </row>
    <row r="83" spans="1:44">
      <c r="A83" t="s">
        <v>71</v>
      </c>
      <c r="B83">
        <f t="shared" si="35"/>
        <v>10</v>
      </c>
      <c r="C83">
        <v>1</v>
      </c>
      <c r="D83" t="str">
        <f t="shared" si="20"/>
        <v>护腿</v>
      </c>
      <c r="E83">
        <f t="shared" si="36"/>
        <v>200</v>
      </c>
      <c r="F83">
        <f>IF(INDEX([1]equip.xml!$B:$B,MATCH(A83&amp;"",[1]equip.xml!$A:$A,0))=0,0,E83)</f>
        <v>200</v>
      </c>
      <c r="G83" t="str">
        <f t="shared" si="1"/>
        <v>40000_10100070_1_200</v>
      </c>
      <c r="H83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</v>
      </c>
      <c r="J83">
        <v>20100070</v>
      </c>
      <c r="K83">
        <f t="shared" si="37"/>
        <v>10</v>
      </c>
      <c r="L83">
        <v>2</v>
      </c>
      <c r="M83" t="str">
        <f t="shared" si="21"/>
        <v>护腿</v>
      </c>
      <c r="N83">
        <f t="shared" si="38"/>
        <v>200</v>
      </c>
      <c r="O83">
        <f>IF(INDEX([1]equip.xml!$B:$B,MATCH(J83&amp;"",[1]equip.xml!$A:$A,0))=0,0,N83)</f>
        <v>200</v>
      </c>
      <c r="P83" t="str">
        <f t="shared" si="3"/>
        <v>40000_20100070_1_200</v>
      </c>
      <c r="Q83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</v>
      </c>
      <c r="S83">
        <v>30100070</v>
      </c>
      <c r="T83">
        <f t="shared" si="39"/>
        <v>10</v>
      </c>
      <c r="U83">
        <v>3</v>
      </c>
      <c r="V83" t="str">
        <f t="shared" si="22"/>
        <v>护腿</v>
      </c>
      <c r="W83">
        <f t="shared" si="40"/>
        <v>200</v>
      </c>
      <c r="X83">
        <f>IF(INDEX([1]equip.xml!$B:$B,MATCH(S83&amp;"",[1]equip.xml!$A:$A,0))=0,0,W83)</f>
        <v>200</v>
      </c>
      <c r="Y83" t="str">
        <f t="shared" si="5"/>
        <v>40000_30100070_1_200</v>
      </c>
      <c r="Z83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</v>
      </c>
      <c r="AB83">
        <v>40100070</v>
      </c>
      <c r="AC83">
        <f t="shared" si="41"/>
        <v>10</v>
      </c>
      <c r="AD83">
        <v>4</v>
      </c>
      <c r="AE83" t="str">
        <f t="shared" si="23"/>
        <v>护腿</v>
      </c>
      <c r="AF83">
        <f t="shared" si="42"/>
        <v>200</v>
      </c>
      <c r="AG83">
        <f>IF(INDEX([1]equip.xml!$B:$B,MATCH(AB83&amp;"",[1]equip.xml!$A:$A,0))=0,0,AF83)</f>
        <v>200</v>
      </c>
      <c r="AH83" t="str">
        <f t="shared" si="7"/>
        <v>40000_40100070_1_200</v>
      </c>
      <c r="AI83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</v>
      </c>
      <c r="AK83">
        <v>50100070</v>
      </c>
      <c r="AL83">
        <f t="shared" si="43"/>
        <v>10</v>
      </c>
      <c r="AM83">
        <v>5</v>
      </c>
      <c r="AN83" t="str">
        <f t="shared" si="24"/>
        <v>护腿</v>
      </c>
      <c r="AO83">
        <f t="shared" si="44"/>
        <v>200</v>
      </c>
      <c r="AP83">
        <f>IF(INDEX([1]equip.xml!$B:$B,MATCH(AK83&amp;"",[1]equip.xml!$A:$A,0))=0,0,AO83)</f>
        <v>200</v>
      </c>
      <c r="AQ83" t="str">
        <f t="shared" si="9"/>
        <v>40000_50100070_1_200</v>
      </c>
      <c r="AR83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</v>
      </c>
    </row>
    <row r="84" spans="1:44">
      <c r="A84" t="s">
        <v>72</v>
      </c>
      <c r="B84">
        <f t="shared" si="35"/>
        <v>10</v>
      </c>
      <c r="C84">
        <v>1</v>
      </c>
      <c r="D84" t="str">
        <f t="shared" si="20"/>
        <v>护腿</v>
      </c>
      <c r="E84">
        <f t="shared" si="36"/>
        <v>150</v>
      </c>
      <c r="F84">
        <f>IF(INDEX([1]equip.xml!$B:$B,MATCH(A84&amp;"",[1]equip.xml!$A:$A,0))=0,0,E84)</f>
        <v>0</v>
      </c>
      <c r="G84" t="str">
        <f t="shared" ref="G84:G147" si="50">"40000_"&amp;A84&amp;"_1_"&amp;F84</f>
        <v>40000_10100071_1_0</v>
      </c>
      <c r="H84" t="str">
        <f t="shared" si="45"/>
        <v>40000_10100010_1_200,40000_10100020_1_200,40000_10100030_1_200,40000_10100080_1_200,40000_10100090_1_200,40000_10100100_1_0,40000_10101050_1_200,40000_10101051_1_150,40000_10101060_1_200,40000_10101061_1_0,40000_10102050_1_200,40000_10102051_1_150,40000_10102060_1_200,40000_10102061_1_0,40000_10103050_1_200,40000_10103051_1_150,40000_10103060_1_200,40000_10103061_1_0,40000_10100040_1_200,40000_10100041_1_0,40000_10100070_1_200,40000_10100071_1_0</v>
      </c>
      <c r="J84">
        <v>20100071</v>
      </c>
      <c r="K84">
        <f t="shared" si="37"/>
        <v>10</v>
      </c>
      <c r="L84">
        <v>2</v>
      </c>
      <c r="M84" t="str">
        <f t="shared" si="21"/>
        <v>护腿</v>
      </c>
      <c r="N84">
        <f t="shared" si="38"/>
        <v>150</v>
      </c>
      <c r="O84">
        <f>IF(INDEX([1]equip.xml!$B:$B,MATCH(J84&amp;"",[1]equip.xml!$A:$A,0))=0,0,N84)</f>
        <v>0</v>
      </c>
      <c r="P84" t="str">
        <f t="shared" ref="P84:P147" si="51">"40000_"&amp;J84&amp;"_1_"&amp;O84</f>
        <v>40000_20100071_1_0</v>
      </c>
      <c r="Q84" t="str">
        <f t="shared" si="46"/>
        <v>40000_20100010_1_200,40000_20100020_1_200,40000_20100030_1_200,40000_20100080_1_200,40000_20100090_1_200,40000_20100100_1_0,40000_20101050_1_200,40000_20101051_1_150,40000_20101060_1_200,40000_20101061_1_0,40000_20102050_1_200,40000_20102051_1_150,40000_20102060_1_200,40000_20102061_1_0,40000_20103050_1_200,40000_20103051_1_150,40000_20103060_1_200,40000_20103061_1_0,40000_20100040_1_200,40000_20100041_1_0,40000_20100070_1_200,40000_20100071_1_0</v>
      </c>
      <c r="S84">
        <v>30100071</v>
      </c>
      <c r="T84">
        <f t="shared" si="39"/>
        <v>10</v>
      </c>
      <c r="U84">
        <v>3</v>
      </c>
      <c r="V84" t="str">
        <f t="shared" si="22"/>
        <v>护腿</v>
      </c>
      <c r="W84">
        <f t="shared" si="40"/>
        <v>150</v>
      </c>
      <c r="X84">
        <f>IF(INDEX([1]equip.xml!$B:$B,MATCH(S84&amp;"",[1]equip.xml!$A:$A,0))=0,0,W84)</f>
        <v>0</v>
      </c>
      <c r="Y84" t="str">
        <f t="shared" ref="Y84:Y147" si="52">"40000_"&amp;S84&amp;"_1_"&amp;X84</f>
        <v>40000_30100071_1_0</v>
      </c>
      <c r="Z84" t="str">
        <f t="shared" si="47"/>
        <v>40000_30100010_1_200,40000_30100020_1_200,40000_30100030_1_200,40000_30100080_1_200,40000_30100090_1_200,40000_30100100_1_0,40000_30101050_1_200,40000_30101051_1_150,40000_30101060_1_200,40000_30101061_1_0,40000_30102050_1_200,40000_30102051_1_150,40000_30102060_1_200,40000_30102061_1_0,40000_30103050_1_200,40000_30103051_1_150,40000_30103060_1_200,40000_30103061_1_0,40000_30100040_1_200,40000_30100041_1_0,40000_30100070_1_200,40000_30100071_1_0</v>
      </c>
      <c r="AB84">
        <v>40100071</v>
      </c>
      <c r="AC84">
        <f t="shared" si="41"/>
        <v>10</v>
      </c>
      <c r="AD84">
        <v>4</v>
      </c>
      <c r="AE84" t="str">
        <f t="shared" si="23"/>
        <v>护腿</v>
      </c>
      <c r="AF84">
        <f t="shared" si="42"/>
        <v>120</v>
      </c>
      <c r="AG84">
        <f>IF(INDEX([1]equip.xml!$B:$B,MATCH(AB84&amp;"",[1]equip.xml!$A:$A,0))=0,0,AF84)</f>
        <v>0</v>
      </c>
      <c r="AH84" t="str">
        <f t="shared" ref="AH84:AH147" si="53">"40000_"&amp;AB84&amp;"_1_"&amp;AG84</f>
        <v>40000_40100071_1_0</v>
      </c>
      <c r="AI84" t="str">
        <f t="shared" si="48"/>
        <v>40000_40100010_1_200,40000_40100020_1_200,40000_40100030_1_200,40000_40100080_1_200,40000_40100090_1_200,40000_40100100_1_0,40000_40101050_1_200,40000_40101051_1_120,40000_40101060_1_200,40000_40101061_1_0,40000_40102050_1_200,40000_40102051_1_120,40000_40102060_1_200,40000_40102061_1_0,40000_40103050_1_200,40000_40103051_1_120,40000_40103060_1_200,40000_40103061_1_0,40000_40100040_1_200,40000_40100041_1_0,40000_40100070_1_200,40000_40100071_1_0</v>
      </c>
      <c r="AK84">
        <v>50100071</v>
      </c>
      <c r="AL84">
        <f t="shared" si="43"/>
        <v>10</v>
      </c>
      <c r="AM84">
        <v>5</v>
      </c>
      <c r="AN84" t="str">
        <f t="shared" si="24"/>
        <v>护腿</v>
      </c>
      <c r="AO84">
        <f t="shared" si="44"/>
        <v>100</v>
      </c>
      <c r="AP84">
        <f>IF(INDEX([1]equip.xml!$B:$B,MATCH(AK84&amp;"",[1]equip.xml!$A:$A,0))=0,0,AO84)</f>
        <v>0</v>
      </c>
      <c r="AQ84" t="str">
        <f t="shared" ref="AQ84:AQ147" si="54">"40000_"&amp;AK84&amp;"_1_"&amp;AP84</f>
        <v>40000_50100071_1_0</v>
      </c>
      <c r="AR84" t="str">
        <f t="shared" si="49"/>
        <v>40000_50100010_1_200,40000_50100020_1_200,40000_50100030_1_200,40000_50100080_1_200,40000_50100090_1_200,40000_50100100_1_0,40000_50101050_1_200,40000_50101051_1_100,40000_50101060_1_200,40000_50101061_1_0,40000_50102050_1_200,40000_50102051_1_100,40000_50102060_1_200,40000_50102061_1_0,40000_50103050_1_200,40000_50103051_1_100,40000_50103060_1_200,40000_50103061_1_0,40000_50100040_1_200,40000_50100041_1_0,40000_50100070_1_200,40000_50100071_1_0</v>
      </c>
    </row>
    <row r="85" spans="1:44">
      <c r="A85" t="s">
        <v>73</v>
      </c>
      <c r="B85">
        <f t="shared" si="35"/>
        <v>15</v>
      </c>
      <c r="C85">
        <v>1</v>
      </c>
      <c r="D85" t="str">
        <f t="shared" si="20"/>
        <v>头盔</v>
      </c>
      <c r="E85">
        <f t="shared" si="36"/>
        <v>100</v>
      </c>
      <c r="F85">
        <f>IF(INDEX([1]equip.xml!$B:$B,MATCH(A85&amp;"",[1]equip.xml!$A:$A,0))=0,0,E85)</f>
        <v>0</v>
      </c>
      <c r="G85" t="str">
        <f t="shared" si="50"/>
        <v>40000_10150010_1_0</v>
      </c>
      <c r="H85" t="str">
        <f>G85</f>
        <v>40000_10150010_1_0</v>
      </c>
      <c r="J85">
        <v>20150010</v>
      </c>
      <c r="K85">
        <f t="shared" si="37"/>
        <v>15</v>
      </c>
      <c r="L85">
        <v>2</v>
      </c>
      <c r="M85" t="str">
        <f t="shared" si="21"/>
        <v>头盔</v>
      </c>
      <c r="N85">
        <f t="shared" si="38"/>
        <v>100</v>
      </c>
      <c r="O85">
        <f>IF(INDEX([1]equip.xml!$B:$B,MATCH(J85&amp;"",[1]equip.xml!$A:$A,0))=0,0,N85)</f>
        <v>0</v>
      </c>
      <c r="P85" t="str">
        <f t="shared" si="51"/>
        <v>40000_20150010_1_0</v>
      </c>
      <c r="Q85" t="str">
        <f>P85</f>
        <v>40000_20150010_1_0</v>
      </c>
      <c r="S85">
        <v>30150010</v>
      </c>
      <c r="T85">
        <f t="shared" si="39"/>
        <v>15</v>
      </c>
      <c r="U85">
        <v>3</v>
      </c>
      <c r="V85" t="str">
        <f t="shared" si="22"/>
        <v>头盔</v>
      </c>
      <c r="W85">
        <f t="shared" si="40"/>
        <v>100</v>
      </c>
      <c r="X85">
        <f>IF(INDEX([1]equip.xml!$B:$B,MATCH(S85&amp;"",[1]equip.xml!$A:$A,0))=0,0,W85)</f>
        <v>0</v>
      </c>
      <c r="Y85" t="str">
        <f t="shared" si="52"/>
        <v>40000_30150010_1_0</v>
      </c>
      <c r="Z85" t="str">
        <f>Y85</f>
        <v>40000_30150010_1_0</v>
      </c>
      <c r="AB85">
        <v>40150010</v>
      </c>
      <c r="AC85">
        <f t="shared" si="41"/>
        <v>15</v>
      </c>
      <c r="AD85">
        <v>4</v>
      </c>
      <c r="AE85" t="str">
        <f t="shared" si="23"/>
        <v>头盔</v>
      </c>
      <c r="AF85">
        <f t="shared" si="42"/>
        <v>100</v>
      </c>
      <c r="AG85">
        <f>IF(INDEX([1]equip.xml!$B:$B,MATCH(AB85&amp;"",[1]equip.xml!$A:$A,0))=0,0,AF85)</f>
        <v>0</v>
      </c>
      <c r="AH85" t="str">
        <f t="shared" si="53"/>
        <v>40000_40150010_1_0</v>
      </c>
      <c r="AI85" t="str">
        <f>AH85</f>
        <v>40000_40150010_1_0</v>
      </c>
      <c r="AK85">
        <v>50150010</v>
      </c>
      <c r="AL85">
        <f t="shared" si="43"/>
        <v>15</v>
      </c>
      <c r="AM85">
        <v>5</v>
      </c>
      <c r="AN85" t="str">
        <f t="shared" si="24"/>
        <v>头盔</v>
      </c>
      <c r="AO85">
        <f t="shared" si="44"/>
        <v>100</v>
      </c>
      <c r="AP85">
        <f>IF(INDEX([1]equip.xml!$B:$B,MATCH(AK85&amp;"",[1]equip.xml!$A:$A,0))=0,0,AO85)</f>
        <v>0</v>
      </c>
      <c r="AQ85" t="str">
        <f t="shared" si="54"/>
        <v>40000_50150010_1_0</v>
      </c>
      <c r="AR85" t="str">
        <f>AQ85</f>
        <v>40000_50150010_1_0</v>
      </c>
    </row>
    <row r="86" spans="1:44">
      <c r="A86" t="s">
        <v>74</v>
      </c>
      <c r="B86">
        <f t="shared" si="35"/>
        <v>15</v>
      </c>
      <c r="C86">
        <v>1</v>
      </c>
      <c r="D86" t="str">
        <f t="shared" si="20"/>
        <v>戒指</v>
      </c>
      <c r="E86">
        <f t="shared" si="36"/>
        <v>100</v>
      </c>
      <c r="F86">
        <f>IF(INDEX([1]equip.xml!$B:$B,MATCH(A86&amp;"",[1]equip.xml!$A:$A,0))=0,0,E86)</f>
        <v>0</v>
      </c>
      <c r="G86" t="str">
        <f t="shared" si="50"/>
        <v>40000_10150020_1_0</v>
      </c>
      <c r="H86" t="str">
        <f>H85&amp;","&amp;G86</f>
        <v>40000_10150010_1_0,40000_10150020_1_0</v>
      </c>
      <c r="J86">
        <v>20150020</v>
      </c>
      <c r="K86">
        <f t="shared" si="37"/>
        <v>15</v>
      </c>
      <c r="L86">
        <v>2</v>
      </c>
      <c r="M86" t="str">
        <f t="shared" si="21"/>
        <v>戒指</v>
      </c>
      <c r="N86">
        <f t="shared" si="38"/>
        <v>100</v>
      </c>
      <c r="O86">
        <f>IF(INDEX([1]equip.xml!$B:$B,MATCH(J86&amp;"",[1]equip.xml!$A:$A,0))=0,0,N86)</f>
        <v>0</v>
      </c>
      <c r="P86" t="str">
        <f t="shared" si="51"/>
        <v>40000_20150020_1_0</v>
      </c>
      <c r="Q86" t="str">
        <f>Q85&amp;","&amp;P86</f>
        <v>40000_20150010_1_0,40000_20150020_1_0</v>
      </c>
      <c r="S86">
        <v>30150020</v>
      </c>
      <c r="T86">
        <f t="shared" si="39"/>
        <v>15</v>
      </c>
      <c r="U86">
        <v>3</v>
      </c>
      <c r="V86" t="str">
        <f t="shared" si="22"/>
        <v>戒指</v>
      </c>
      <c r="W86">
        <f t="shared" si="40"/>
        <v>100</v>
      </c>
      <c r="X86">
        <f>IF(INDEX([1]equip.xml!$B:$B,MATCH(S86&amp;"",[1]equip.xml!$A:$A,0))=0,0,W86)</f>
        <v>0</v>
      </c>
      <c r="Y86" t="str">
        <f t="shared" si="52"/>
        <v>40000_30150020_1_0</v>
      </c>
      <c r="Z86" t="str">
        <f>Z85&amp;","&amp;Y86</f>
        <v>40000_30150010_1_0,40000_30150020_1_0</v>
      </c>
      <c r="AB86">
        <v>40150020</v>
      </c>
      <c r="AC86">
        <f t="shared" si="41"/>
        <v>15</v>
      </c>
      <c r="AD86">
        <v>4</v>
      </c>
      <c r="AE86" t="str">
        <f t="shared" si="23"/>
        <v>戒指</v>
      </c>
      <c r="AF86">
        <f t="shared" si="42"/>
        <v>100</v>
      </c>
      <c r="AG86">
        <f>IF(INDEX([1]equip.xml!$B:$B,MATCH(AB86&amp;"",[1]equip.xml!$A:$A,0))=0,0,AF86)</f>
        <v>0</v>
      </c>
      <c r="AH86" t="str">
        <f t="shared" si="53"/>
        <v>40000_40150020_1_0</v>
      </c>
      <c r="AI86" t="str">
        <f>AI85&amp;","&amp;AH86</f>
        <v>40000_40150010_1_0,40000_40150020_1_0</v>
      </c>
      <c r="AK86">
        <v>50150020</v>
      </c>
      <c r="AL86">
        <f t="shared" si="43"/>
        <v>15</v>
      </c>
      <c r="AM86">
        <v>5</v>
      </c>
      <c r="AN86" t="str">
        <f t="shared" si="24"/>
        <v>戒指</v>
      </c>
      <c r="AO86">
        <f t="shared" si="44"/>
        <v>100</v>
      </c>
      <c r="AP86">
        <f>IF(INDEX([1]equip.xml!$B:$B,MATCH(AK86&amp;"",[1]equip.xml!$A:$A,0))=0,0,AO86)</f>
        <v>0</v>
      </c>
      <c r="AQ86" t="str">
        <f t="shared" si="54"/>
        <v>40000_50150020_1_0</v>
      </c>
      <c r="AR86" t="str">
        <f>AR85&amp;","&amp;AQ86</f>
        <v>40000_50150010_1_0,40000_50150020_1_0</v>
      </c>
    </row>
    <row r="87" spans="1:44">
      <c r="A87" t="s">
        <v>75</v>
      </c>
      <c r="B87">
        <f t="shared" si="35"/>
        <v>15</v>
      </c>
      <c r="C87">
        <v>1</v>
      </c>
      <c r="D87" t="str">
        <f t="shared" si="20"/>
        <v>腰带</v>
      </c>
      <c r="E87">
        <f t="shared" si="36"/>
        <v>100</v>
      </c>
      <c r="F87">
        <f>IF(INDEX([1]equip.xml!$B:$B,MATCH(A87&amp;"",[1]equip.xml!$A:$A,0))=0,0,E87)</f>
        <v>100</v>
      </c>
      <c r="G87" t="str">
        <f t="shared" si="50"/>
        <v>40000_10150030_1_100</v>
      </c>
      <c r="H87" t="str">
        <f t="shared" ref="H87:H106" si="55">H86&amp;","&amp;G87</f>
        <v>40000_10150010_1_0,40000_10150020_1_0,40000_10150030_1_100</v>
      </c>
      <c r="J87">
        <v>20150030</v>
      </c>
      <c r="K87">
        <f t="shared" si="37"/>
        <v>15</v>
      </c>
      <c r="L87">
        <v>2</v>
      </c>
      <c r="M87" t="str">
        <f t="shared" si="21"/>
        <v>腰带</v>
      </c>
      <c r="N87">
        <f t="shared" si="38"/>
        <v>100</v>
      </c>
      <c r="O87">
        <f>IF(INDEX([1]equip.xml!$B:$B,MATCH(J87&amp;"",[1]equip.xml!$A:$A,0))=0,0,N87)</f>
        <v>100</v>
      </c>
      <c r="P87" t="str">
        <f t="shared" si="51"/>
        <v>40000_20150030_1_100</v>
      </c>
      <c r="Q87" t="str">
        <f t="shared" ref="Q87:Q106" si="56">Q86&amp;","&amp;P87</f>
        <v>40000_20150010_1_0,40000_20150020_1_0,40000_20150030_1_100</v>
      </c>
      <c r="S87">
        <v>30150030</v>
      </c>
      <c r="T87">
        <f t="shared" si="39"/>
        <v>15</v>
      </c>
      <c r="U87">
        <v>3</v>
      </c>
      <c r="V87" t="str">
        <f t="shared" si="22"/>
        <v>腰带</v>
      </c>
      <c r="W87">
        <f t="shared" si="40"/>
        <v>100</v>
      </c>
      <c r="X87">
        <f>IF(INDEX([1]equip.xml!$B:$B,MATCH(S87&amp;"",[1]equip.xml!$A:$A,0))=0,0,W87)</f>
        <v>100</v>
      </c>
      <c r="Y87" t="str">
        <f t="shared" si="52"/>
        <v>40000_30150030_1_100</v>
      </c>
      <c r="Z87" t="str">
        <f t="shared" ref="Z87:Z106" si="57">Z86&amp;","&amp;Y87</f>
        <v>40000_30150010_1_0,40000_30150020_1_0,40000_30150030_1_100</v>
      </c>
      <c r="AB87">
        <v>40150030</v>
      </c>
      <c r="AC87">
        <f t="shared" si="41"/>
        <v>15</v>
      </c>
      <c r="AD87">
        <v>4</v>
      </c>
      <c r="AE87" t="str">
        <f t="shared" si="23"/>
        <v>腰带</v>
      </c>
      <c r="AF87">
        <f t="shared" si="42"/>
        <v>100</v>
      </c>
      <c r="AG87">
        <f>IF(INDEX([1]equip.xml!$B:$B,MATCH(AB87&amp;"",[1]equip.xml!$A:$A,0))=0,0,AF87)</f>
        <v>100</v>
      </c>
      <c r="AH87" t="str">
        <f t="shared" si="53"/>
        <v>40000_40150030_1_100</v>
      </c>
      <c r="AI87" t="str">
        <f t="shared" ref="AI87:AI106" si="58">AI86&amp;","&amp;AH87</f>
        <v>40000_40150010_1_0,40000_40150020_1_0,40000_40150030_1_100</v>
      </c>
      <c r="AK87">
        <v>50150030</v>
      </c>
      <c r="AL87">
        <f t="shared" si="43"/>
        <v>15</v>
      </c>
      <c r="AM87">
        <v>5</v>
      </c>
      <c r="AN87" t="str">
        <f t="shared" si="24"/>
        <v>腰带</v>
      </c>
      <c r="AO87">
        <f t="shared" si="44"/>
        <v>100</v>
      </c>
      <c r="AP87">
        <f>IF(INDEX([1]equip.xml!$B:$B,MATCH(AK87&amp;"",[1]equip.xml!$A:$A,0))=0,0,AO87)</f>
        <v>100</v>
      </c>
      <c r="AQ87" t="str">
        <f t="shared" si="54"/>
        <v>40000_50150030_1_100</v>
      </c>
      <c r="AR87" t="str">
        <f t="shared" ref="AR87:AR106" si="59">AR86&amp;","&amp;AQ87</f>
        <v>40000_50150010_1_0,40000_50150020_1_0,40000_50150030_1_100</v>
      </c>
    </row>
    <row r="88" spans="1:44">
      <c r="A88" t="s">
        <v>76</v>
      </c>
      <c r="B88">
        <f t="shared" si="35"/>
        <v>15</v>
      </c>
      <c r="C88">
        <v>1</v>
      </c>
      <c r="D88" t="str">
        <f t="shared" si="20"/>
        <v>鞋子</v>
      </c>
      <c r="E88">
        <f t="shared" si="36"/>
        <v>100</v>
      </c>
      <c r="F88">
        <f>IF(INDEX([1]equip.xml!$B:$B,MATCH(A88&amp;"",[1]equip.xml!$A:$A,0))=0,0,E88)</f>
        <v>100</v>
      </c>
      <c r="G88" t="str">
        <f t="shared" si="50"/>
        <v>40000_10150080_1_100</v>
      </c>
      <c r="H88" t="str">
        <f t="shared" si="55"/>
        <v>40000_10150010_1_0,40000_10150020_1_0,40000_10150030_1_100,40000_10150080_1_100</v>
      </c>
      <c r="J88">
        <v>20150080</v>
      </c>
      <c r="K88">
        <f t="shared" si="37"/>
        <v>15</v>
      </c>
      <c r="L88">
        <v>2</v>
      </c>
      <c r="M88" t="str">
        <f t="shared" si="21"/>
        <v>鞋子</v>
      </c>
      <c r="N88">
        <f t="shared" si="38"/>
        <v>100</v>
      </c>
      <c r="O88">
        <f>IF(INDEX([1]equip.xml!$B:$B,MATCH(J88&amp;"",[1]equip.xml!$A:$A,0))=0,0,N88)</f>
        <v>100</v>
      </c>
      <c r="P88" t="str">
        <f t="shared" si="51"/>
        <v>40000_20150080_1_100</v>
      </c>
      <c r="Q88" t="str">
        <f t="shared" si="56"/>
        <v>40000_20150010_1_0,40000_20150020_1_0,40000_20150030_1_100,40000_20150080_1_100</v>
      </c>
      <c r="S88">
        <v>30150080</v>
      </c>
      <c r="T88">
        <f t="shared" si="39"/>
        <v>15</v>
      </c>
      <c r="U88">
        <v>3</v>
      </c>
      <c r="V88" t="str">
        <f t="shared" si="22"/>
        <v>鞋子</v>
      </c>
      <c r="W88">
        <f t="shared" si="40"/>
        <v>100</v>
      </c>
      <c r="X88">
        <f>IF(INDEX([1]equip.xml!$B:$B,MATCH(S88&amp;"",[1]equip.xml!$A:$A,0))=0,0,W88)</f>
        <v>100</v>
      </c>
      <c r="Y88" t="str">
        <f t="shared" si="52"/>
        <v>40000_30150080_1_100</v>
      </c>
      <c r="Z88" t="str">
        <f t="shared" si="57"/>
        <v>40000_30150010_1_0,40000_30150020_1_0,40000_30150030_1_100,40000_30150080_1_100</v>
      </c>
      <c r="AB88">
        <v>40150080</v>
      </c>
      <c r="AC88">
        <f t="shared" si="41"/>
        <v>15</v>
      </c>
      <c r="AD88">
        <v>4</v>
      </c>
      <c r="AE88" t="str">
        <f t="shared" si="23"/>
        <v>鞋子</v>
      </c>
      <c r="AF88">
        <f t="shared" si="42"/>
        <v>100</v>
      </c>
      <c r="AG88">
        <f>IF(INDEX([1]equip.xml!$B:$B,MATCH(AB88&amp;"",[1]equip.xml!$A:$A,0))=0,0,AF88)</f>
        <v>100</v>
      </c>
      <c r="AH88" t="str">
        <f t="shared" si="53"/>
        <v>40000_40150080_1_100</v>
      </c>
      <c r="AI88" t="str">
        <f t="shared" si="58"/>
        <v>40000_40150010_1_0,40000_40150020_1_0,40000_40150030_1_100,40000_40150080_1_100</v>
      </c>
      <c r="AK88">
        <v>50150080</v>
      </c>
      <c r="AL88">
        <f t="shared" si="43"/>
        <v>15</v>
      </c>
      <c r="AM88">
        <v>5</v>
      </c>
      <c r="AN88" t="str">
        <f t="shared" si="24"/>
        <v>鞋子</v>
      </c>
      <c r="AO88">
        <f t="shared" si="44"/>
        <v>100</v>
      </c>
      <c r="AP88">
        <f>IF(INDEX([1]equip.xml!$B:$B,MATCH(AK88&amp;"",[1]equip.xml!$A:$A,0))=0,0,AO88)</f>
        <v>100</v>
      </c>
      <c r="AQ88" t="str">
        <f t="shared" si="54"/>
        <v>40000_50150080_1_100</v>
      </c>
      <c r="AR88" t="str">
        <f t="shared" si="59"/>
        <v>40000_50150010_1_0,40000_50150020_1_0,40000_50150030_1_100,40000_50150080_1_100</v>
      </c>
    </row>
    <row r="89" spans="1:44">
      <c r="A89" t="s">
        <v>77</v>
      </c>
      <c r="B89">
        <f t="shared" si="35"/>
        <v>15</v>
      </c>
      <c r="C89">
        <v>1</v>
      </c>
      <c r="D89" t="str">
        <f t="shared" si="20"/>
        <v>手套</v>
      </c>
      <c r="E89">
        <f t="shared" si="36"/>
        <v>100</v>
      </c>
      <c r="F89">
        <f>IF(INDEX([1]equip.xml!$B:$B,MATCH(A89&amp;"",[1]equip.xml!$A:$A,0))=0,0,E89)</f>
        <v>100</v>
      </c>
      <c r="G89" t="str">
        <f t="shared" si="50"/>
        <v>40000_10150090_1_100</v>
      </c>
      <c r="H89" t="str">
        <f t="shared" si="55"/>
        <v>40000_10150010_1_0,40000_10150020_1_0,40000_10150030_1_100,40000_10150080_1_100,40000_10150090_1_100</v>
      </c>
      <c r="J89">
        <v>20150090</v>
      </c>
      <c r="K89">
        <f t="shared" si="37"/>
        <v>15</v>
      </c>
      <c r="L89">
        <v>2</v>
      </c>
      <c r="M89" t="str">
        <f t="shared" si="21"/>
        <v>手套</v>
      </c>
      <c r="N89">
        <f t="shared" si="38"/>
        <v>100</v>
      </c>
      <c r="O89">
        <f>IF(INDEX([1]equip.xml!$B:$B,MATCH(J89&amp;"",[1]equip.xml!$A:$A,0))=0,0,N89)</f>
        <v>100</v>
      </c>
      <c r="P89" t="str">
        <f t="shared" si="51"/>
        <v>40000_20150090_1_100</v>
      </c>
      <c r="Q89" t="str">
        <f t="shared" si="56"/>
        <v>40000_20150010_1_0,40000_20150020_1_0,40000_20150030_1_100,40000_20150080_1_100,40000_20150090_1_100</v>
      </c>
      <c r="S89">
        <v>30150090</v>
      </c>
      <c r="T89">
        <f t="shared" si="39"/>
        <v>15</v>
      </c>
      <c r="U89">
        <v>3</v>
      </c>
      <c r="V89" t="str">
        <f t="shared" si="22"/>
        <v>手套</v>
      </c>
      <c r="W89">
        <f t="shared" si="40"/>
        <v>100</v>
      </c>
      <c r="X89">
        <f>IF(INDEX([1]equip.xml!$B:$B,MATCH(S89&amp;"",[1]equip.xml!$A:$A,0))=0,0,W89)</f>
        <v>100</v>
      </c>
      <c r="Y89" t="str">
        <f t="shared" si="52"/>
        <v>40000_30150090_1_100</v>
      </c>
      <c r="Z89" t="str">
        <f t="shared" si="57"/>
        <v>40000_30150010_1_0,40000_30150020_1_0,40000_30150030_1_100,40000_30150080_1_100,40000_30150090_1_100</v>
      </c>
      <c r="AB89">
        <v>40150090</v>
      </c>
      <c r="AC89">
        <f t="shared" si="41"/>
        <v>15</v>
      </c>
      <c r="AD89">
        <v>4</v>
      </c>
      <c r="AE89" t="str">
        <f t="shared" si="23"/>
        <v>手套</v>
      </c>
      <c r="AF89">
        <f t="shared" si="42"/>
        <v>100</v>
      </c>
      <c r="AG89">
        <f>IF(INDEX([1]equip.xml!$B:$B,MATCH(AB89&amp;"",[1]equip.xml!$A:$A,0))=0,0,AF89)</f>
        <v>100</v>
      </c>
      <c r="AH89" t="str">
        <f t="shared" si="53"/>
        <v>40000_40150090_1_100</v>
      </c>
      <c r="AI89" t="str">
        <f t="shared" si="58"/>
        <v>40000_40150010_1_0,40000_40150020_1_0,40000_40150030_1_100,40000_40150080_1_100,40000_40150090_1_100</v>
      </c>
      <c r="AK89">
        <v>50150090</v>
      </c>
      <c r="AL89">
        <f t="shared" si="43"/>
        <v>15</v>
      </c>
      <c r="AM89">
        <v>5</v>
      </c>
      <c r="AN89" t="str">
        <f t="shared" si="24"/>
        <v>手套</v>
      </c>
      <c r="AO89">
        <f t="shared" si="44"/>
        <v>100</v>
      </c>
      <c r="AP89">
        <f>IF(INDEX([1]equip.xml!$B:$B,MATCH(AK89&amp;"",[1]equip.xml!$A:$A,0))=0,0,AO89)</f>
        <v>100</v>
      </c>
      <c r="AQ89" t="str">
        <f t="shared" si="54"/>
        <v>40000_50150090_1_100</v>
      </c>
      <c r="AR89" t="str">
        <f t="shared" si="59"/>
        <v>40000_50150010_1_0,40000_50150020_1_0,40000_50150030_1_100,40000_50150080_1_100,40000_50150090_1_100</v>
      </c>
    </row>
    <row r="90" spans="1:44">
      <c r="A90" t="s">
        <v>78</v>
      </c>
      <c r="B90">
        <f t="shared" si="35"/>
        <v>15</v>
      </c>
      <c r="C90">
        <v>1</v>
      </c>
      <c r="D90" t="str">
        <f t="shared" si="20"/>
        <v>项链</v>
      </c>
      <c r="E90">
        <f t="shared" si="36"/>
        <v>100</v>
      </c>
      <c r="F90">
        <f>IF(INDEX([1]equip.xml!$B:$B,MATCH(A90&amp;"",[1]equip.xml!$A:$A,0))=0,0,E90)</f>
        <v>100</v>
      </c>
      <c r="G90" t="str">
        <f t="shared" si="50"/>
        <v>40000_10150100_1_100</v>
      </c>
      <c r="H90" t="str">
        <f t="shared" si="55"/>
        <v>40000_10150010_1_0,40000_10150020_1_0,40000_10150030_1_100,40000_10150080_1_100,40000_10150090_1_100,40000_10150100_1_100</v>
      </c>
      <c r="J90">
        <v>20150100</v>
      </c>
      <c r="K90">
        <f t="shared" si="37"/>
        <v>15</v>
      </c>
      <c r="L90">
        <v>2</v>
      </c>
      <c r="M90" t="str">
        <f t="shared" si="21"/>
        <v>项链</v>
      </c>
      <c r="N90">
        <f t="shared" si="38"/>
        <v>100</v>
      </c>
      <c r="O90">
        <f>IF(INDEX([1]equip.xml!$B:$B,MATCH(J90&amp;"",[1]equip.xml!$A:$A,0))=0,0,N90)</f>
        <v>100</v>
      </c>
      <c r="P90" t="str">
        <f t="shared" si="51"/>
        <v>40000_20150100_1_100</v>
      </c>
      <c r="Q90" t="str">
        <f t="shared" si="56"/>
        <v>40000_20150010_1_0,40000_20150020_1_0,40000_20150030_1_100,40000_20150080_1_100,40000_20150090_1_100,40000_20150100_1_100</v>
      </c>
      <c r="S90">
        <v>30150100</v>
      </c>
      <c r="T90">
        <f t="shared" si="39"/>
        <v>15</v>
      </c>
      <c r="U90">
        <v>3</v>
      </c>
      <c r="V90" t="str">
        <f t="shared" si="22"/>
        <v>项链</v>
      </c>
      <c r="W90">
        <f t="shared" si="40"/>
        <v>100</v>
      </c>
      <c r="X90">
        <f>IF(INDEX([1]equip.xml!$B:$B,MATCH(S90&amp;"",[1]equip.xml!$A:$A,0))=0,0,W90)</f>
        <v>100</v>
      </c>
      <c r="Y90" t="str">
        <f t="shared" si="52"/>
        <v>40000_30150100_1_100</v>
      </c>
      <c r="Z90" t="str">
        <f t="shared" si="57"/>
        <v>40000_30150010_1_0,40000_30150020_1_0,40000_30150030_1_100,40000_30150080_1_100,40000_30150090_1_100,40000_30150100_1_100</v>
      </c>
      <c r="AB90">
        <v>40150100</v>
      </c>
      <c r="AC90">
        <f t="shared" si="41"/>
        <v>15</v>
      </c>
      <c r="AD90">
        <v>4</v>
      </c>
      <c r="AE90" t="str">
        <f t="shared" si="23"/>
        <v>项链</v>
      </c>
      <c r="AF90">
        <f t="shared" si="42"/>
        <v>100</v>
      </c>
      <c r="AG90">
        <f>IF(INDEX([1]equip.xml!$B:$B,MATCH(AB90&amp;"",[1]equip.xml!$A:$A,0))=0,0,AF90)</f>
        <v>100</v>
      </c>
      <c r="AH90" t="str">
        <f t="shared" si="53"/>
        <v>40000_40150100_1_100</v>
      </c>
      <c r="AI90" t="str">
        <f t="shared" si="58"/>
        <v>40000_40150010_1_0,40000_40150020_1_0,40000_40150030_1_100,40000_40150080_1_100,40000_40150090_1_100,40000_40150100_1_100</v>
      </c>
      <c r="AK90">
        <v>50150100</v>
      </c>
      <c r="AL90">
        <f t="shared" si="43"/>
        <v>15</v>
      </c>
      <c r="AM90">
        <v>5</v>
      </c>
      <c r="AN90" t="str">
        <f t="shared" si="24"/>
        <v>项链</v>
      </c>
      <c r="AO90">
        <f t="shared" si="44"/>
        <v>100</v>
      </c>
      <c r="AP90">
        <f>IF(INDEX([1]equip.xml!$B:$B,MATCH(AK90&amp;"",[1]equip.xml!$A:$A,0))=0,0,AO90)</f>
        <v>100</v>
      </c>
      <c r="AQ90" t="str">
        <f t="shared" si="54"/>
        <v>40000_50150100_1_100</v>
      </c>
      <c r="AR90" t="str">
        <f t="shared" si="59"/>
        <v>40000_50150010_1_0,40000_50150020_1_0,40000_50150030_1_100,40000_50150080_1_100,40000_50150090_1_100,40000_50150100_1_100</v>
      </c>
    </row>
    <row r="91" spans="1:44">
      <c r="A91" t="s">
        <v>79</v>
      </c>
      <c r="B91">
        <f t="shared" si="35"/>
        <v>15</v>
      </c>
      <c r="C91">
        <v>1</v>
      </c>
      <c r="D91" t="str">
        <f t="shared" si="20"/>
        <v>主手武器</v>
      </c>
      <c r="E91">
        <f t="shared" si="36"/>
        <v>100</v>
      </c>
      <c r="F91">
        <f>IF(INDEX([1]equip.xml!$B:$B,MATCH(A91&amp;"",[1]equip.xml!$A:$A,0))=0,0,E91)</f>
        <v>100</v>
      </c>
      <c r="G91" t="str">
        <f t="shared" si="50"/>
        <v>40000_10151050_1_100</v>
      </c>
      <c r="H91" t="str">
        <f t="shared" si="55"/>
        <v>40000_10150010_1_0,40000_10150020_1_0,40000_10150030_1_100,40000_10150080_1_100,40000_10150090_1_100,40000_10150100_1_100,40000_10151050_1_100</v>
      </c>
      <c r="J91">
        <v>20151050</v>
      </c>
      <c r="K91">
        <f t="shared" si="37"/>
        <v>15</v>
      </c>
      <c r="L91">
        <v>2</v>
      </c>
      <c r="M91" t="str">
        <f t="shared" si="21"/>
        <v>主手武器</v>
      </c>
      <c r="N91">
        <f t="shared" si="38"/>
        <v>100</v>
      </c>
      <c r="O91">
        <f>IF(INDEX([1]equip.xml!$B:$B,MATCH(J91&amp;"",[1]equip.xml!$A:$A,0))=0,0,N91)</f>
        <v>100</v>
      </c>
      <c r="P91" t="str">
        <f t="shared" si="51"/>
        <v>40000_20151050_1_100</v>
      </c>
      <c r="Q91" t="str">
        <f t="shared" si="56"/>
        <v>40000_20150010_1_0,40000_20150020_1_0,40000_20150030_1_100,40000_20150080_1_100,40000_20150090_1_100,40000_20150100_1_100,40000_20151050_1_100</v>
      </c>
      <c r="S91">
        <v>30151050</v>
      </c>
      <c r="T91">
        <f t="shared" si="39"/>
        <v>15</v>
      </c>
      <c r="U91">
        <v>3</v>
      </c>
      <c r="V91" t="str">
        <f t="shared" si="22"/>
        <v>主手武器</v>
      </c>
      <c r="W91">
        <f t="shared" si="40"/>
        <v>100</v>
      </c>
      <c r="X91">
        <f>IF(INDEX([1]equip.xml!$B:$B,MATCH(S91&amp;"",[1]equip.xml!$A:$A,0))=0,0,W91)</f>
        <v>100</v>
      </c>
      <c r="Y91" t="str">
        <f t="shared" si="52"/>
        <v>40000_30151050_1_100</v>
      </c>
      <c r="Z91" t="str">
        <f t="shared" si="57"/>
        <v>40000_30150010_1_0,40000_30150020_1_0,40000_30150030_1_100,40000_30150080_1_100,40000_30150090_1_100,40000_30150100_1_100,40000_30151050_1_100</v>
      </c>
      <c r="AB91">
        <v>40151050</v>
      </c>
      <c r="AC91">
        <f t="shared" si="41"/>
        <v>15</v>
      </c>
      <c r="AD91">
        <v>4</v>
      </c>
      <c r="AE91" t="str">
        <f t="shared" si="23"/>
        <v>主手武器</v>
      </c>
      <c r="AF91">
        <f t="shared" si="42"/>
        <v>100</v>
      </c>
      <c r="AG91">
        <f>IF(INDEX([1]equip.xml!$B:$B,MATCH(AB91&amp;"",[1]equip.xml!$A:$A,0))=0,0,AF91)</f>
        <v>100</v>
      </c>
      <c r="AH91" t="str">
        <f t="shared" si="53"/>
        <v>40000_40151050_1_100</v>
      </c>
      <c r="AI91" t="str">
        <f t="shared" si="58"/>
        <v>40000_40150010_1_0,40000_40150020_1_0,40000_40150030_1_100,40000_40150080_1_100,40000_40150090_1_100,40000_40150100_1_100,40000_40151050_1_100</v>
      </c>
      <c r="AK91">
        <v>50151050</v>
      </c>
      <c r="AL91">
        <f t="shared" si="43"/>
        <v>15</v>
      </c>
      <c r="AM91">
        <v>5</v>
      </c>
      <c r="AN91" t="str">
        <f t="shared" si="24"/>
        <v>主手武器</v>
      </c>
      <c r="AO91">
        <f t="shared" si="44"/>
        <v>100</v>
      </c>
      <c r="AP91">
        <f>IF(INDEX([1]equip.xml!$B:$B,MATCH(AK91&amp;"",[1]equip.xml!$A:$A,0))=0,0,AO91)</f>
        <v>100</v>
      </c>
      <c r="AQ91" t="str">
        <f t="shared" si="54"/>
        <v>40000_50151050_1_100</v>
      </c>
      <c r="AR91" t="str">
        <f t="shared" si="59"/>
        <v>40000_50150010_1_0,40000_50150020_1_0,40000_50150030_1_100,40000_50150080_1_100,40000_50150090_1_100,40000_50150100_1_100,40000_50151050_1_100</v>
      </c>
    </row>
    <row r="92" spans="1:44">
      <c r="A92" t="s">
        <v>80</v>
      </c>
      <c r="B92">
        <f t="shared" si="35"/>
        <v>15</v>
      </c>
      <c r="C92">
        <v>1</v>
      </c>
      <c r="D92" t="str">
        <f t="shared" si="20"/>
        <v>主手武器</v>
      </c>
      <c r="E92">
        <f t="shared" si="36"/>
        <v>75</v>
      </c>
      <c r="F92">
        <f>IF(INDEX([1]equip.xml!$B:$B,MATCH(A92&amp;"",[1]equip.xml!$A:$A,0))=0,0,E92)</f>
        <v>75</v>
      </c>
      <c r="G92" t="str">
        <f t="shared" si="50"/>
        <v>40000_10151051_1_75</v>
      </c>
      <c r="H92" t="str">
        <f t="shared" si="55"/>
        <v>40000_10150010_1_0,40000_10150020_1_0,40000_10150030_1_100,40000_10150080_1_100,40000_10150090_1_100,40000_10150100_1_100,40000_10151050_1_100,40000_10151051_1_75</v>
      </c>
      <c r="J92">
        <v>20151051</v>
      </c>
      <c r="K92">
        <f t="shared" si="37"/>
        <v>15</v>
      </c>
      <c r="L92">
        <v>2</v>
      </c>
      <c r="M92" t="str">
        <f t="shared" si="21"/>
        <v>主手武器</v>
      </c>
      <c r="N92">
        <f t="shared" si="38"/>
        <v>75</v>
      </c>
      <c r="O92">
        <f>IF(INDEX([1]equip.xml!$B:$B,MATCH(J92&amp;"",[1]equip.xml!$A:$A,0))=0,0,N92)</f>
        <v>75</v>
      </c>
      <c r="P92" t="str">
        <f t="shared" si="51"/>
        <v>40000_20151051_1_75</v>
      </c>
      <c r="Q92" t="str">
        <f t="shared" si="56"/>
        <v>40000_20150010_1_0,40000_20150020_1_0,40000_20150030_1_100,40000_20150080_1_100,40000_20150090_1_100,40000_20150100_1_100,40000_20151050_1_100,40000_20151051_1_75</v>
      </c>
      <c r="S92">
        <v>30151051</v>
      </c>
      <c r="T92">
        <f t="shared" si="39"/>
        <v>15</v>
      </c>
      <c r="U92">
        <v>3</v>
      </c>
      <c r="V92" t="str">
        <f t="shared" si="22"/>
        <v>主手武器</v>
      </c>
      <c r="W92">
        <f t="shared" si="40"/>
        <v>75</v>
      </c>
      <c r="X92">
        <f>IF(INDEX([1]equip.xml!$B:$B,MATCH(S92&amp;"",[1]equip.xml!$A:$A,0))=0,0,W92)</f>
        <v>75</v>
      </c>
      <c r="Y92" t="str">
        <f t="shared" si="52"/>
        <v>40000_30151051_1_75</v>
      </c>
      <c r="Z92" t="str">
        <f t="shared" si="57"/>
        <v>40000_30150010_1_0,40000_30150020_1_0,40000_30150030_1_100,40000_30150080_1_100,40000_30150090_1_100,40000_30150100_1_100,40000_30151050_1_100,40000_30151051_1_75</v>
      </c>
      <c r="AB92">
        <v>40151051</v>
      </c>
      <c r="AC92">
        <f t="shared" si="41"/>
        <v>15</v>
      </c>
      <c r="AD92">
        <v>4</v>
      </c>
      <c r="AE92" t="str">
        <f t="shared" si="23"/>
        <v>主手武器</v>
      </c>
      <c r="AF92">
        <f t="shared" si="42"/>
        <v>60</v>
      </c>
      <c r="AG92">
        <v>60</v>
      </c>
      <c r="AH92" t="str">
        <f t="shared" si="53"/>
        <v>40000_40151051_1_60</v>
      </c>
      <c r="AI92" t="str">
        <f t="shared" si="58"/>
        <v>40000_40150010_1_0,40000_40150020_1_0,40000_40150030_1_100,40000_40150080_1_100,40000_40150090_1_100,40000_40150100_1_100,40000_40151050_1_100,40000_40151051_1_60</v>
      </c>
      <c r="AK92">
        <v>50151051</v>
      </c>
      <c r="AL92">
        <f t="shared" si="43"/>
        <v>15</v>
      </c>
      <c r="AM92">
        <v>5</v>
      </c>
      <c r="AN92" t="str">
        <f t="shared" si="24"/>
        <v>主手武器</v>
      </c>
      <c r="AO92">
        <f t="shared" si="44"/>
        <v>50</v>
      </c>
      <c r="AP92">
        <f>IF(INDEX([1]equip.xml!$B:$B,MATCH(AK92&amp;"",[1]equip.xml!$A:$A,0))=0,0,AO92)</f>
        <v>50</v>
      </c>
      <c r="AQ92" t="str">
        <f t="shared" si="54"/>
        <v>40000_50151051_1_50</v>
      </c>
      <c r="AR92" t="str">
        <f t="shared" si="59"/>
        <v>40000_50150010_1_0,40000_50150020_1_0,40000_50150030_1_100,40000_50150080_1_100,40000_50150090_1_100,40000_50150100_1_100,40000_50151050_1_100,40000_50151051_1_50</v>
      </c>
    </row>
    <row r="93" spans="1:44">
      <c r="A93" t="s">
        <v>81</v>
      </c>
      <c r="B93">
        <f t="shared" si="35"/>
        <v>15</v>
      </c>
      <c r="C93">
        <v>1</v>
      </c>
      <c r="D93" t="str">
        <f t="shared" si="20"/>
        <v>副手武器</v>
      </c>
      <c r="E93">
        <f t="shared" si="36"/>
        <v>100</v>
      </c>
      <c r="F93">
        <f>IF(INDEX([1]equip.xml!$B:$B,MATCH(A93&amp;"",[1]equip.xml!$A:$A,0))=0,0,E93)</f>
        <v>100</v>
      </c>
      <c r="G93" t="str">
        <f t="shared" si="50"/>
        <v>40000_10151060_1_100</v>
      </c>
      <c r="H93" t="str">
        <f t="shared" si="55"/>
        <v>40000_10150010_1_0,40000_10150020_1_0,40000_10150030_1_100,40000_10150080_1_100,40000_10150090_1_100,40000_10150100_1_100,40000_10151050_1_100,40000_10151051_1_75,40000_10151060_1_100</v>
      </c>
      <c r="J93">
        <v>20151060</v>
      </c>
      <c r="K93">
        <f t="shared" si="37"/>
        <v>15</v>
      </c>
      <c r="L93">
        <v>2</v>
      </c>
      <c r="M93" t="str">
        <f t="shared" si="21"/>
        <v>副手武器</v>
      </c>
      <c r="N93">
        <f t="shared" si="38"/>
        <v>100</v>
      </c>
      <c r="O93">
        <f>IF(INDEX([1]equip.xml!$B:$B,MATCH(J93&amp;"",[1]equip.xml!$A:$A,0))=0,0,N93)</f>
        <v>100</v>
      </c>
      <c r="P93" t="str">
        <f t="shared" si="51"/>
        <v>40000_20151060_1_100</v>
      </c>
      <c r="Q93" t="str">
        <f t="shared" si="56"/>
        <v>40000_20150010_1_0,40000_20150020_1_0,40000_20150030_1_100,40000_20150080_1_100,40000_20150090_1_100,40000_20150100_1_100,40000_20151050_1_100,40000_20151051_1_75,40000_20151060_1_100</v>
      </c>
      <c r="S93">
        <v>30151060</v>
      </c>
      <c r="T93">
        <f t="shared" si="39"/>
        <v>15</v>
      </c>
      <c r="U93">
        <v>3</v>
      </c>
      <c r="V93" t="str">
        <f t="shared" si="22"/>
        <v>副手武器</v>
      </c>
      <c r="W93">
        <f t="shared" si="40"/>
        <v>100</v>
      </c>
      <c r="X93">
        <f>IF(INDEX([1]equip.xml!$B:$B,MATCH(S93&amp;"",[1]equip.xml!$A:$A,0))=0,0,W93)</f>
        <v>100</v>
      </c>
      <c r="Y93" t="str">
        <f t="shared" si="52"/>
        <v>40000_30151060_1_100</v>
      </c>
      <c r="Z93" t="str">
        <f t="shared" si="57"/>
        <v>40000_30150010_1_0,40000_30150020_1_0,40000_30150030_1_100,40000_30150080_1_100,40000_30150090_1_100,40000_30150100_1_100,40000_30151050_1_100,40000_30151051_1_75,40000_30151060_1_100</v>
      </c>
      <c r="AB93">
        <v>40151060</v>
      </c>
      <c r="AC93">
        <f t="shared" si="41"/>
        <v>15</v>
      </c>
      <c r="AD93">
        <v>4</v>
      </c>
      <c r="AE93" t="str">
        <f t="shared" si="23"/>
        <v>副手武器</v>
      </c>
      <c r="AF93">
        <f t="shared" si="42"/>
        <v>100</v>
      </c>
      <c r="AG93">
        <f>IF(INDEX([1]equip.xml!$B:$B,MATCH(AB93&amp;"",[1]equip.xml!$A:$A,0))=0,0,AF93)</f>
        <v>100</v>
      </c>
      <c r="AH93" t="str">
        <f t="shared" si="53"/>
        <v>40000_40151060_1_100</v>
      </c>
      <c r="AI93" t="str">
        <f t="shared" si="58"/>
        <v>40000_40150010_1_0,40000_40150020_1_0,40000_40150030_1_100,40000_40150080_1_100,40000_40150090_1_100,40000_40150100_1_100,40000_40151050_1_100,40000_40151051_1_60,40000_40151060_1_100</v>
      </c>
      <c r="AK93">
        <v>50151060</v>
      </c>
      <c r="AL93">
        <f t="shared" si="43"/>
        <v>15</v>
      </c>
      <c r="AM93">
        <v>5</v>
      </c>
      <c r="AN93" t="str">
        <f t="shared" si="24"/>
        <v>副手武器</v>
      </c>
      <c r="AO93">
        <f t="shared" si="44"/>
        <v>100</v>
      </c>
      <c r="AP93">
        <f>IF(INDEX([1]equip.xml!$B:$B,MATCH(AK93&amp;"",[1]equip.xml!$A:$A,0))=0,0,AO93)</f>
        <v>100</v>
      </c>
      <c r="AQ93" t="str">
        <f t="shared" si="54"/>
        <v>40000_50151060_1_100</v>
      </c>
      <c r="AR93" t="str">
        <f t="shared" si="59"/>
        <v>40000_50150010_1_0,40000_50150020_1_0,40000_50150030_1_100,40000_50150080_1_100,40000_50150090_1_100,40000_50150100_1_100,40000_50151050_1_100,40000_50151051_1_50,40000_50151060_1_100</v>
      </c>
    </row>
    <row r="94" spans="1:44">
      <c r="A94" t="s">
        <v>82</v>
      </c>
      <c r="B94">
        <f t="shared" si="35"/>
        <v>15</v>
      </c>
      <c r="C94">
        <v>1</v>
      </c>
      <c r="D94" t="str">
        <f t="shared" si="20"/>
        <v>副手武器</v>
      </c>
      <c r="E94">
        <f t="shared" si="36"/>
        <v>75</v>
      </c>
      <c r="F94">
        <f>IF(INDEX([1]equip.xml!$B:$B,MATCH(A94&amp;"",[1]equip.xml!$A:$A,0))=0,0,E94)</f>
        <v>0</v>
      </c>
      <c r="G94" t="str">
        <f t="shared" si="50"/>
        <v>40000_10151061_1_0</v>
      </c>
      <c r="H94" t="str">
        <f t="shared" si="55"/>
        <v>40000_10150010_1_0,40000_10150020_1_0,40000_10150030_1_100,40000_10150080_1_100,40000_10150090_1_100,40000_10150100_1_100,40000_10151050_1_100,40000_10151051_1_75,40000_10151060_1_100,40000_10151061_1_0</v>
      </c>
      <c r="J94">
        <v>20151061</v>
      </c>
      <c r="K94">
        <f t="shared" si="37"/>
        <v>15</v>
      </c>
      <c r="L94">
        <v>2</v>
      </c>
      <c r="M94" t="str">
        <f t="shared" si="21"/>
        <v>副手武器</v>
      </c>
      <c r="N94">
        <f t="shared" si="38"/>
        <v>75</v>
      </c>
      <c r="O94">
        <f>IF(INDEX([1]equip.xml!$B:$B,MATCH(J94&amp;"",[1]equip.xml!$A:$A,0))=0,0,N94)</f>
        <v>0</v>
      </c>
      <c r="P94" t="str">
        <f t="shared" si="51"/>
        <v>40000_20151061_1_0</v>
      </c>
      <c r="Q94" t="str">
        <f t="shared" si="56"/>
        <v>40000_20150010_1_0,40000_20150020_1_0,40000_20150030_1_100,40000_20150080_1_100,40000_20150090_1_100,40000_20150100_1_100,40000_20151050_1_100,40000_20151051_1_75,40000_20151060_1_100,40000_20151061_1_0</v>
      </c>
      <c r="S94">
        <v>30151061</v>
      </c>
      <c r="T94">
        <f t="shared" si="39"/>
        <v>15</v>
      </c>
      <c r="U94">
        <v>3</v>
      </c>
      <c r="V94" t="str">
        <f t="shared" si="22"/>
        <v>副手武器</v>
      </c>
      <c r="W94">
        <f t="shared" si="40"/>
        <v>75</v>
      </c>
      <c r="X94">
        <f>IF(INDEX([1]equip.xml!$B:$B,MATCH(S94&amp;"",[1]equip.xml!$A:$A,0))=0,0,W94)</f>
        <v>0</v>
      </c>
      <c r="Y94" t="str">
        <f t="shared" si="52"/>
        <v>40000_30151061_1_0</v>
      </c>
      <c r="Z94" t="str">
        <f t="shared" si="57"/>
        <v>40000_30150010_1_0,40000_30150020_1_0,40000_30150030_1_100,40000_30150080_1_100,40000_30150090_1_100,40000_30150100_1_100,40000_30151050_1_100,40000_30151051_1_75,40000_30151060_1_100,40000_30151061_1_0</v>
      </c>
      <c r="AB94">
        <v>40151061</v>
      </c>
      <c r="AC94">
        <f t="shared" si="41"/>
        <v>15</v>
      </c>
      <c r="AD94">
        <v>4</v>
      </c>
      <c r="AE94" t="str">
        <f t="shared" si="23"/>
        <v>副手武器</v>
      </c>
      <c r="AF94">
        <f t="shared" si="42"/>
        <v>60</v>
      </c>
      <c r="AG94">
        <f>IF(INDEX([1]equip.xml!$B:$B,MATCH(AB94&amp;"",[1]equip.xml!$A:$A,0))=0,0,AF94)</f>
        <v>0</v>
      </c>
      <c r="AH94" t="str">
        <f t="shared" si="53"/>
        <v>40000_40151061_1_0</v>
      </c>
      <c r="AI94" t="str">
        <f t="shared" si="58"/>
        <v>40000_40150010_1_0,40000_40150020_1_0,40000_40150030_1_100,40000_40150080_1_100,40000_40150090_1_100,40000_40150100_1_100,40000_40151050_1_100,40000_40151051_1_60,40000_40151060_1_100,40000_40151061_1_0</v>
      </c>
      <c r="AK94">
        <v>50151061</v>
      </c>
      <c r="AL94">
        <f t="shared" si="43"/>
        <v>15</v>
      </c>
      <c r="AM94">
        <v>5</v>
      </c>
      <c r="AN94" t="str">
        <f t="shared" si="24"/>
        <v>副手武器</v>
      </c>
      <c r="AO94">
        <f t="shared" si="44"/>
        <v>50</v>
      </c>
      <c r="AP94">
        <f>IF(INDEX([1]equip.xml!$B:$B,MATCH(AK94&amp;"",[1]equip.xml!$A:$A,0))=0,0,AO94)</f>
        <v>0</v>
      </c>
      <c r="AQ94" t="str">
        <f t="shared" si="54"/>
        <v>40000_50151061_1_0</v>
      </c>
      <c r="AR94" t="str">
        <f t="shared" si="59"/>
        <v>40000_50150010_1_0,40000_50150020_1_0,40000_50150030_1_100,40000_50150080_1_100,40000_50150090_1_100,40000_50150100_1_100,40000_50151050_1_100,40000_50151051_1_50,40000_50151060_1_100,40000_50151061_1_0</v>
      </c>
    </row>
    <row r="95" spans="1:44">
      <c r="A95" t="s">
        <v>83</v>
      </c>
      <c r="B95">
        <f t="shared" si="35"/>
        <v>15</v>
      </c>
      <c r="C95">
        <v>1</v>
      </c>
      <c r="D95" t="str">
        <f t="shared" si="20"/>
        <v>主手武器</v>
      </c>
      <c r="E95">
        <f t="shared" si="36"/>
        <v>100</v>
      </c>
      <c r="F95">
        <f>IF(INDEX([1]equip.xml!$B:$B,MATCH(A95&amp;"",[1]equip.xml!$A:$A,0))=0,0,E95)</f>
        <v>100</v>
      </c>
      <c r="G95" t="str">
        <f t="shared" si="50"/>
        <v>40000_10152050_1_100</v>
      </c>
      <c r="H95" t="str">
        <f t="shared" si="55"/>
        <v>40000_10150010_1_0,40000_10150020_1_0,40000_10150030_1_100,40000_10150080_1_100,40000_10150090_1_100,40000_10150100_1_100,40000_10151050_1_100,40000_10151051_1_75,40000_10151060_1_100,40000_10151061_1_0,40000_10152050_1_100</v>
      </c>
      <c r="J95">
        <v>20152050</v>
      </c>
      <c r="K95">
        <f t="shared" si="37"/>
        <v>15</v>
      </c>
      <c r="L95">
        <v>2</v>
      </c>
      <c r="M95" t="str">
        <f t="shared" si="21"/>
        <v>主手武器</v>
      </c>
      <c r="N95">
        <f t="shared" si="38"/>
        <v>100</v>
      </c>
      <c r="O95">
        <f>IF(INDEX([1]equip.xml!$B:$B,MATCH(J95&amp;"",[1]equip.xml!$A:$A,0))=0,0,N95)</f>
        <v>100</v>
      </c>
      <c r="P95" t="str">
        <f t="shared" si="51"/>
        <v>40000_20152050_1_100</v>
      </c>
      <c r="Q95" t="str">
        <f t="shared" si="56"/>
        <v>40000_20150010_1_0,40000_20150020_1_0,40000_20150030_1_100,40000_20150080_1_100,40000_20150090_1_100,40000_20150100_1_100,40000_20151050_1_100,40000_20151051_1_75,40000_20151060_1_100,40000_20151061_1_0,40000_20152050_1_100</v>
      </c>
      <c r="S95">
        <v>30152050</v>
      </c>
      <c r="T95">
        <f t="shared" si="39"/>
        <v>15</v>
      </c>
      <c r="U95">
        <v>3</v>
      </c>
      <c r="V95" t="str">
        <f t="shared" si="22"/>
        <v>主手武器</v>
      </c>
      <c r="W95">
        <f t="shared" si="40"/>
        <v>100</v>
      </c>
      <c r="X95">
        <f>IF(INDEX([1]equip.xml!$B:$B,MATCH(S95&amp;"",[1]equip.xml!$A:$A,0))=0,0,W95)</f>
        <v>100</v>
      </c>
      <c r="Y95" t="str">
        <f t="shared" si="52"/>
        <v>40000_30152050_1_100</v>
      </c>
      <c r="Z95" t="str">
        <f t="shared" si="57"/>
        <v>40000_30150010_1_0,40000_30150020_1_0,40000_30150030_1_100,40000_30150080_1_100,40000_30150090_1_100,40000_30150100_1_100,40000_30151050_1_100,40000_30151051_1_75,40000_30151060_1_100,40000_30151061_1_0,40000_30152050_1_100</v>
      </c>
      <c r="AB95">
        <v>40152050</v>
      </c>
      <c r="AC95">
        <f t="shared" si="41"/>
        <v>15</v>
      </c>
      <c r="AD95">
        <v>4</v>
      </c>
      <c r="AE95" t="str">
        <f t="shared" si="23"/>
        <v>主手武器</v>
      </c>
      <c r="AF95">
        <f t="shared" si="42"/>
        <v>100</v>
      </c>
      <c r="AG95">
        <f>IF(INDEX([1]equip.xml!$B:$B,MATCH(AB95&amp;"",[1]equip.xml!$A:$A,0))=0,0,AF95)</f>
        <v>100</v>
      </c>
      <c r="AH95" t="str">
        <f t="shared" si="53"/>
        <v>40000_40152050_1_100</v>
      </c>
      <c r="AI95" t="str">
        <f t="shared" si="58"/>
        <v>40000_40150010_1_0,40000_40150020_1_0,40000_40150030_1_100,40000_40150080_1_100,40000_40150090_1_100,40000_40150100_1_100,40000_40151050_1_100,40000_40151051_1_60,40000_40151060_1_100,40000_40151061_1_0,40000_40152050_1_100</v>
      </c>
      <c r="AK95">
        <v>50152050</v>
      </c>
      <c r="AL95">
        <f t="shared" si="43"/>
        <v>15</v>
      </c>
      <c r="AM95">
        <v>5</v>
      </c>
      <c r="AN95" t="str">
        <f t="shared" si="24"/>
        <v>主手武器</v>
      </c>
      <c r="AO95">
        <f t="shared" si="44"/>
        <v>100</v>
      </c>
      <c r="AP95">
        <f>IF(INDEX([1]equip.xml!$B:$B,MATCH(AK95&amp;"",[1]equip.xml!$A:$A,0))=0,0,AO95)</f>
        <v>100</v>
      </c>
      <c r="AQ95" t="str">
        <f t="shared" si="54"/>
        <v>40000_50152050_1_100</v>
      </c>
      <c r="AR95" t="str">
        <f t="shared" si="59"/>
        <v>40000_50150010_1_0,40000_50150020_1_0,40000_50150030_1_100,40000_50150080_1_100,40000_50150090_1_100,40000_50150100_1_100,40000_50151050_1_100,40000_50151051_1_50,40000_50151060_1_100,40000_50151061_1_0,40000_50152050_1_100</v>
      </c>
    </row>
    <row r="96" spans="1:44">
      <c r="A96" t="s">
        <v>84</v>
      </c>
      <c r="B96">
        <f t="shared" si="35"/>
        <v>15</v>
      </c>
      <c r="C96">
        <v>1</v>
      </c>
      <c r="D96" t="str">
        <f t="shared" si="20"/>
        <v>主手武器</v>
      </c>
      <c r="E96">
        <f t="shared" si="36"/>
        <v>75</v>
      </c>
      <c r="F96">
        <f>IF(INDEX([1]equip.xml!$B:$B,MATCH(A96&amp;"",[1]equip.xml!$A:$A,0))=0,0,E96)</f>
        <v>75</v>
      </c>
      <c r="G96" t="str">
        <f t="shared" si="50"/>
        <v>40000_10152051_1_75</v>
      </c>
      <c r="H96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</v>
      </c>
      <c r="J96">
        <v>20152051</v>
      </c>
      <c r="K96">
        <f t="shared" si="37"/>
        <v>15</v>
      </c>
      <c r="L96">
        <v>2</v>
      </c>
      <c r="M96" t="str">
        <f t="shared" si="21"/>
        <v>主手武器</v>
      </c>
      <c r="N96">
        <f t="shared" si="38"/>
        <v>75</v>
      </c>
      <c r="O96">
        <f>IF(INDEX([1]equip.xml!$B:$B,MATCH(J96&amp;"",[1]equip.xml!$A:$A,0))=0,0,N96)</f>
        <v>75</v>
      </c>
      <c r="P96" t="str">
        <f t="shared" si="51"/>
        <v>40000_20152051_1_75</v>
      </c>
      <c r="Q96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</v>
      </c>
      <c r="S96">
        <v>30152051</v>
      </c>
      <c r="T96">
        <f t="shared" si="39"/>
        <v>15</v>
      </c>
      <c r="U96">
        <v>3</v>
      </c>
      <c r="V96" t="str">
        <f t="shared" si="22"/>
        <v>主手武器</v>
      </c>
      <c r="W96">
        <f t="shared" si="40"/>
        <v>75</v>
      </c>
      <c r="X96">
        <f>IF(INDEX([1]equip.xml!$B:$B,MATCH(S96&amp;"",[1]equip.xml!$A:$A,0))=0,0,W96)</f>
        <v>75</v>
      </c>
      <c r="Y96" t="str">
        <f t="shared" si="52"/>
        <v>40000_30152051_1_75</v>
      </c>
      <c r="Z96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</v>
      </c>
      <c r="AB96">
        <v>40152051</v>
      </c>
      <c r="AC96">
        <f t="shared" si="41"/>
        <v>15</v>
      </c>
      <c r="AD96">
        <v>4</v>
      </c>
      <c r="AE96" t="str">
        <f t="shared" si="23"/>
        <v>主手武器</v>
      </c>
      <c r="AF96">
        <f t="shared" si="42"/>
        <v>60</v>
      </c>
      <c r="AG96">
        <v>60</v>
      </c>
      <c r="AH96" t="str">
        <f t="shared" si="53"/>
        <v>40000_40152051_1_60</v>
      </c>
      <c r="AI96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</v>
      </c>
      <c r="AK96">
        <v>50152051</v>
      </c>
      <c r="AL96">
        <f t="shared" si="43"/>
        <v>15</v>
      </c>
      <c r="AM96">
        <v>5</v>
      </c>
      <c r="AN96" t="str">
        <f t="shared" si="24"/>
        <v>主手武器</v>
      </c>
      <c r="AO96">
        <f t="shared" si="44"/>
        <v>50</v>
      </c>
      <c r="AP96">
        <f>IF(INDEX([1]equip.xml!$B:$B,MATCH(AK96&amp;"",[1]equip.xml!$A:$A,0))=0,0,AO96)</f>
        <v>50</v>
      </c>
      <c r="AQ96" t="str">
        <f t="shared" si="54"/>
        <v>40000_50152051_1_50</v>
      </c>
      <c r="AR96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</v>
      </c>
    </row>
    <row r="97" spans="1:44">
      <c r="A97" t="s">
        <v>85</v>
      </c>
      <c r="B97">
        <f t="shared" si="35"/>
        <v>15</v>
      </c>
      <c r="C97">
        <v>1</v>
      </c>
      <c r="D97" t="str">
        <f t="shared" si="20"/>
        <v>副手武器</v>
      </c>
      <c r="E97">
        <f t="shared" si="36"/>
        <v>100</v>
      </c>
      <c r="F97">
        <f>IF(INDEX([1]equip.xml!$B:$B,MATCH(A97&amp;"",[1]equip.xml!$A:$A,0))=0,0,E97)</f>
        <v>100</v>
      </c>
      <c r="G97" t="str">
        <f t="shared" si="50"/>
        <v>40000_10152060_1_100</v>
      </c>
      <c r="H97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</v>
      </c>
      <c r="J97">
        <v>20152060</v>
      </c>
      <c r="K97">
        <f t="shared" si="37"/>
        <v>15</v>
      </c>
      <c r="L97">
        <v>2</v>
      </c>
      <c r="M97" t="str">
        <f t="shared" si="21"/>
        <v>副手武器</v>
      </c>
      <c r="N97">
        <f t="shared" si="38"/>
        <v>100</v>
      </c>
      <c r="O97">
        <f>IF(INDEX([1]equip.xml!$B:$B,MATCH(J97&amp;"",[1]equip.xml!$A:$A,0))=0,0,N97)</f>
        <v>100</v>
      </c>
      <c r="P97" t="str">
        <f t="shared" si="51"/>
        <v>40000_20152060_1_100</v>
      </c>
      <c r="Q97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</v>
      </c>
      <c r="S97">
        <v>30152060</v>
      </c>
      <c r="T97">
        <f t="shared" si="39"/>
        <v>15</v>
      </c>
      <c r="U97">
        <v>3</v>
      </c>
      <c r="V97" t="str">
        <f t="shared" si="22"/>
        <v>副手武器</v>
      </c>
      <c r="W97">
        <f t="shared" si="40"/>
        <v>100</v>
      </c>
      <c r="X97">
        <f>IF(INDEX([1]equip.xml!$B:$B,MATCH(S97&amp;"",[1]equip.xml!$A:$A,0))=0,0,W97)</f>
        <v>100</v>
      </c>
      <c r="Y97" t="str">
        <f t="shared" si="52"/>
        <v>40000_30152060_1_100</v>
      </c>
      <c r="Z97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</v>
      </c>
      <c r="AB97">
        <v>40152060</v>
      </c>
      <c r="AC97">
        <f t="shared" si="41"/>
        <v>15</v>
      </c>
      <c r="AD97">
        <v>4</v>
      </c>
      <c r="AE97" t="str">
        <f t="shared" si="23"/>
        <v>副手武器</v>
      </c>
      <c r="AF97">
        <f t="shared" si="42"/>
        <v>100</v>
      </c>
      <c r="AG97">
        <f>IF(INDEX([1]equip.xml!$B:$B,MATCH(AB97&amp;"",[1]equip.xml!$A:$A,0))=0,0,AF97)</f>
        <v>100</v>
      </c>
      <c r="AH97" t="str">
        <f t="shared" si="53"/>
        <v>40000_40152060_1_100</v>
      </c>
      <c r="AI97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</v>
      </c>
      <c r="AK97">
        <v>50152060</v>
      </c>
      <c r="AL97">
        <f t="shared" si="43"/>
        <v>15</v>
      </c>
      <c r="AM97">
        <v>5</v>
      </c>
      <c r="AN97" t="str">
        <f t="shared" si="24"/>
        <v>副手武器</v>
      </c>
      <c r="AO97">
        <f t="shared" si="44"/>
        <v>100</v>
      </c>
      <c r="AP97">
        <f>IF(INDEX([1]equip.xml!$B:$B,MATCH(AK97&amp;"",[1]equip.xml!$A:$A,0))=0,0,AO97)</f>
        <v>100</v>
      </c>
      <c r="AQ97" t="str">
        <f t="shared" si="54"/>
        <v>40000_50152060_1_100</v>
      </c>
      <c r="AR97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</v>
      </c>
    </row>
    <row r="98" spans="1:44">
      <c r="A98" t="s">
        <v>86</v>
      </c>
      <c r="B98">
        <f t="shared" si="35"/>
        <v>15</v>
      </c>
      <c r="C98">
        <v>1</v>
      </c>
      <c r="D98" t="str">
        <f t="shared" si="20"/>
        <v>副手武器</v>
      </c>
      <c r="E98">
        <f t="shared" si="36"/>
        <v>75</v>
      </c>
      <c r="F98">
        <f>IF(INDEX([1]equip.xml!$B:$B,MATCH(A98&amp;"",[1]equip.xml!$A:$A,0))=0,0,E98)</f>
        <v>0</v>
      </c>
      <c r="G98" t="str">
        <f t="shared" si="50"/>
        <v>40000_10152061_1_0</v>
      </c>
      <c r="H98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</v>
      </c>
      <c r="J98">
        <v>20152061</v>
      </c>
      <c r="K98">
        <f t="shared" si="37"/>
        <v>15</v>
      </c>
      <c r="L98">
        <v>2</v>
      </c>
      <c r="M98" t="str">
        <f t="shared" si="21"/>
        <v>副手武器</v>
      </c>
      <c r="N98">
        <f t="shared" si="38"/>
        <v>75</v>
      </c>
      <c r="O98">
        <f>IF(INDEX([1]equip.xml!$B:$B,MATCH(J98&amp;"",[1]equip.xml!$A:$A,0))=0,0,N98)</f>
        <v>0</v>
      </c>
      <c r="P98" t="str">
        <f t="shared" si="51"/>
        <v>40000_20152061_1_0</v>
      </c>
      <c r="Q98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</v>
      </c>
      <c r="S98">
        <v>30152061</v>
      </c>
      <c r="T98">
        <f t="shared" si="39"/>
        <v>15</v>
      </c>
      <c r="U98">
        <v>3</v>
      </c>
      <c r="V98" t="str">
        <f t="shared" si="22"/>
        <v>副手武器</v>
      </c>
      <c r="W98">
        <f t="shared" si="40"/>
        <v>75</v>
      </c>
      <c r="X98">
        <f>IF(INDEX([1]equip.xml!$B:$B,MATCH(S98&amp;"",[1]equip.xml!$A:$A,0))=0,0,W98)</f>
        <v>0</v>
      </c>
      <c r="Y98" t="str">
        <f t="shared" si="52"/>
        <v>40000_30152061_1_0</v>
      </c>
      <c r="Z98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</v>
      </c>
      <c r="AB98">
        <v>40152061</v>
      </c>
      <c r="AC98">
        <f t="shared" si="41"/>
        <v>15</v>
      </c>
      <c r="AD98">
        <v>4</v>
      </c>
      <c r="AE98" t="str">
        <f t="shared" si="23"/>
        <v>副手武器</v>
      </c>
      <c r="AF98">
        <f t="shared" si="42"/>
        <v>60</v>
      </c>
      <c r="AG98">
        <f>IF(INDEX([1]equip.xml!$B:$B,MATCH(AB98&amp;"",[1]equip.xml!$A:$A,0))=0,0,AF98)</f>
        <v>0</v>
      </c>
      <c r="AH98" t="str">
        <f t="shared" si="53"/>
        <v>40000_40152061_1_0</v>
      </c>
      <c r="AI98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</v>
      </c>
      <c r="AK98">
        <v>50152061</v>
      </c>
      <c r="AL98">
        <f t="shared" si="43"/>
        <v>15</v>
      </c>
      <c r="AM98">
        <v>5</v>
      </c>
      <c r="AN98" t="str">
        <f t="shared" si="24"/>
        <v>副手武器</v>
      </c>
      <c r="AO98">
        <f t="shared" si="44"/>
        <v>50</v>
      </c>
      <c r="AP98">
        <f>IF(INDEX([1]equip.xml!$B:$B,MATCH(AK98&amp;"",[1]equip.xml!$A:$A,0))=0,0,AO98)</f>
        <v>0</v>
      </c>
      <c r="AQ98" t="str">
        <f t="shared" si="54"/>
        <v>40000_50152061_1_0</v>
      </c>
      <c r="AR98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</v>
      </c>
    </row>
    <row r="99" spans="1:44">
      <c r="A99" t="s">
        <v>87</v>
      </c>
      <c r="B99">
        <f t="shared" si="35"/>
        <v>15</v>
      </c>
      <c r="C99">
        <v>1</v>
      </c>
      <c r="D99" t="str">
        <f t="shared" si="20"/>
        <v>主手武器</v>
      </c>
      <c r="E99">
        <f t="shared" si="36"/>
        <v>100</v>
      </c>
      <c r="F99">
        <f>IF(INDEX([1]equip.xml!$B:$B,MATCH(A99&amp;"",[1]equip.xml!$A:$A,0))=0,0,E99)</f>
        <v>100</v>
      </c>
      <c r="G99" t="str">
        <f t="shared" si="50"/>
        <v>40000_10153050_1_100</v>
      </c>
      <c r="H99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</v>
      </c>
      <c r="J99">
        <v>20153050</v>
      </c>
      <c r="K99">
        <f t="shared" si="37"/>
        <v>15</v>
      </c>
      <c r="L99">
        <v>2</v>
      </c>
      <c r="M99" t="str">
        <f t="shared" si="21"/>
        <v>主手武器</v>
      </c>
      <c r="N99">
        <f t="shared" si="38"/>
        <v>100</v>
      </c>
      <c r="O99">
        <f>IF(INDEX([1]equip.xml!$B:$B,MATCH(J99&amp;"",[1]equip.xml!$A:$A,0))=0,0,N99)</f>
        <v>100</v>
      </c>
      <c r="P99" t="str">
        <f t="shared" si="51"/>
        <v>40000_20153050_1_100</v>
      </c>
      <c r="Q99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</v>
      </c>
      <c r="S99">
        <v>30153050</v>
      </c>
      <c r="T99">
        <f t="shared" si="39"/>
        <v>15</v>
      </c>
      <c r="U99">
        <v>3</v>
      </c>
      <c r="V99" t="str">
        <f t="shared" si="22"/>
        <v>主手武器</v>
      </c>
      <c r="W99">
        <f t="shared" si="40"/>
        <v>100</v>
      </c>
      <c r="X99">
        <f>IF(INDEX([1]equip.xml!$B:$B,MATCH(S99&amp;"",[1]equip.xml!$A:$A,0))=0,0,W99)</f>
        <v>100</v>
      </c>
      <c r="Y99" t="str">
        <f t="shared" si="52"/>
        <v>40000_30153050_1_100</v>
      </c>
      <c r="Z99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</v>
      </c>
      <c r="AB99">
        <v>40153050</v>
      </c>
      <c r="AC99">
        <f t="shared" si="41"/>
        <v>15</v>
      </c>
      <c r="AD99">
        <v>4</v>
      </c>
      <c r="AE99" t="str">
        <f t="shared" si="23"/>
        <v>主手武器</v>
      </c>
      <c r="AF99">
        <f t="shared" si="42"/>
        <v>100</v>
      </c>
      <c r="AG99">
        <f>IF(INDEX([1]equip.xml!$B:$B,MATCH(AB99&amp;"",[1]equip.xml!$A:$A,0))=0,0,AF99)</f>
        <v>100</v>
      </c>
      <c r="AH99" t="str">
        <f t="shared" si="53"/>
        <v>40000_40153050_1_100</v>
      </c>
      <c r="AI99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</v>
      </c>
      <c r="AK99">
        <v>50153050</v>
      </c>
      <c r="AL99">
        <f t="shared" si="43"/>
        <v>15</v>
      </c>
      <c r="AM99">
        <v>5</v>
      </c>
      <c r="AN99" t="str">
        <f t="shared" si="24"/>
        <v>主手武器</v>
      </c>
      <c r="AO99">
        <f t="shared" si="44"/>
        <v>100</v>
      </c>
      <c r="AP99">
        <f>IF(INDEX([1]equip.xml!$B:$B,MATCH(AK99&amp;"",[1]equip.xml!$A:$A,0))=0,0,AO99)</f>
        <v>100</v>
      </c>
      <c r="AQ99" t="str">
        <f t="shared" si="54"/>
        <v>40000_50153050_1_100</v>
      </c>
      <c r="AR99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</v>
      </c>
    </row>
    <row r="100" spans="1:44">
      <c r="A100" t="s">
        <v>88</v>
      </c>
      <c r="B100">
        <f t="shared" si="35"/>
        <v>15</v>
      </c>
      <c r="C100">
        <v>1</v>
      </c>
      <c r="D100" t="str">
        <f t="shared" si="20"/>
        <v>主手武器</v>
      </c>
      <c r="E100">
        <f t="shared" si="36"/>
        <v>75</v>
      </c>
      <c r="F100">
        <f>IF(INDEX([1]equip.xml!$B:$B,MATCH(A100&amp;"",[1]equip.xml!$A:$A,0))=0,0,E100)</f>
        <v>75</v>
      </c>
      <c r="G100" t="str">
        <f t="shared" si="50"/>
        <v>40000_10153051_1_75</v>
      </c>
      <c r="H100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</v>
      </c>
      <c r="J100">
        <v>20153051</v>
      </c>
      <c r="K100">
        <f t="shared" si="37"/>
        <v>15</v>
      </c>
      <c r="L100">
        <v>2</v>
      </c>
      <c r="M100" t="str">
        <f t="shared" si="21"/>
        <v>主手武器</v>
      </c>
      <c r="N100">
        <f t="shared" si="38"/>
        <v>75</v>
      </c>
      <c r="O100">
        <f>IF(INDEX([1]equip.xml!$B:$B,MATCH(J100&amp;"",[1]equip.xml!$A:$A,0))=0,0,N100)</f>
        <v>75</v>
      </c>
      <c r="P100" t="str">
        <f t="shared" si="51"/>
        <v>40000_20153051_1_75</v>
      </c>
      <c r="Q100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</v>
      </c>
      <c r="S100">
        <v>30153051</v>
      </c>
      <c r="T100">
        <f t="shared" si="39"/>
        <v>15</v>
      </c>
      <c r="U100">
        <v>3</v>
      </c>
      <c r="V100" t="str">
        <f t="shared" si="22"/>
        <v>主手武器</v>
      </c>
      <c r="W100">
        <f t="shared" si="40"/>
        <v>75</v>
      </c>
      <c r="X100">
        <f>IF(INDEX([1]equip.xml!$B:$B,MATCH(S100&amp;"",[1]equip.xml!$A:$A,0))=0,0,W100)</f>
        <v>75</v>
      </c>
      <c r="Y100" t="str">
        <f t="shared" si="52"/>
        <v>40000_30153051_1_75</v>
      </c>
      <c r="Z100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</v>
      </c>
      <c r="AB100">
        <v>40153051</v>
      </c>
      <c r="AC100">
        <f t="shared" si="41"/>
        <v>15</v>
      </c>
      <c r="AD100">
        <v>4</v>
      </c>
      <c r="AE100" t="str">
        <f t="shared" si="23"/>
        <v>主手武器</v>
      </c>
      <c r="AF100">
        <f t="shared" si="42"/>
        <v>60</v>
      </c>
      <c r="AG100">
        <v>60</v>
      </c>
      <c r="AH100" t="str">
        <f t="shared" si="53"/>
        <v>40000_40153051_1_60</v>
      </c>
      <c r="AI100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</v>
      </c>
      <c r="AK100">
        <v>50153051</v>
      </c>
      <c r="AL100">
        <f t="shared" si="43"/>
        <v>15</v>
      </c>
      <c r="AM100">
        <v>5</v>
      </c>
      <c r="AN100" t="str">
        <f t="shared" si="24"/>
        <v>主手武器</v>
      </c>
      <c r="AO100">
        <f t="shared" si="44"/>
        <v>50</v>
      </c>
      <c r="AP100">
        <f>IF(INDEX([1]equip.xml!$B:$B,MATCH(AK100&amp;"",[1]equip.xml!$A:$A,0))=0,0,AO100)</f>
        <v>50</v>
      </c>
      <c r="AQ100" t="str">
        <f t="shared" si="54"/>
        <v>40000_50153051_1_50</v>
      </c>
      <c r="AR100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</v>
      </c>
    </row>
    <row r="101" spans="1:44">
      <c r="A101" t="s">
        <v>89</v>
      </c>
      <c r="B101">
        <f t="shared" si="35"/>
        <v>15</v>
      </c>
      <c r="C101">
        <v>1</v>
      </c>
      <c r="D101" t="str">
        <f t="shared" si="20"/>
        <v>副手武器</v>
      </c>
      <c r="E101">
        <f t="shared" si="36"/>
        <v>100</v>
      </c>
      <c r="F101">
        <f>IF(INDEX([1]equip.xml!$B:$B,MATCH(A101&amp;"",[1]equip.xml!$A:$A,0))=0,0,E101)</f>
        <v>100</v>
      </c>
      <c r="G101" t="str">
        <f t="shared" si="50"/>
        <v>40000_10153060_1_100</v>
      </c>
      <c r="H101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</v>
      </c>
      <c r="J101">
        <v>20153060</v>
      </c>
      <c r="K101">
        <f t="shared" si="37"/>
        <v>15</v>
      </c>
      <c r="L101">
        <v>2</v>
      </c>
      <c r="M101" t="str">
        <f t="shared" si="21"/>
        <v>副手武器</v>
      </c>
      <c r="N101">
        <f t="shared" si="38"/>
        <v>100</v>
      </c>
      <c r="O101">
        <f>IF(INDEX([1]equip.xml!$B:$B,MATCH(J101&amp;"",[1]equip.xml!$A:$A,0))=0,0,N101)</f>
        <v>100</v>
      </c>
      <c r="P101" t="str">
        <f t="shared" si="51"/>
        <v>40000_20153060_1_100</v>
      </c>
      <c r="Q101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</v>
      </c>
      <c r="S101">
        <v>30153060</v>
      </c>
      <c r="T101">
        <f t="shared" si="39"/>
        <v>15</v>
      </c>
      <c r="U101">
        <v>3</v>
      </c>
      <c r="V101" t="str">
        <f t="shared" si="22"/>
        <v>副手武器</v>
      </c>
      <c r="W101">
        <f t="shared" si="40"/>
        <v>100</v>
      </c>
      <c r="X101">
        <f>IF(INDEX([1]equip.xml!$B:$B,MATCH(S101&amp;"",[1]equip.xml!$A:$A,0))=0,0,W101)</f>
        <v>100</v>
      </c>
      <c r="Y101" t="str">
        <f t="shared" si="52"/>
        <v>40000_30153060_1_100</v>
      </c>
      <c r="Z101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</v>
      </c>
      <c r="AB101">
        <v>40153060</v>
      </c>
      <c r="AC101">
        <f t="shared" si="41"/>
        <v>15</v>
      </c>
      <c r="AD101">
        <v>4</v>
      </c>
      <c r="AE101" t="str">
        <f t="shared" si="23"/>
        <v>副手武器</v>
      </c>
      <c r="AF101">
        <f t="shared" si="42"/>
        <v>100</v>
      </c>
      <c r="AG101">
        <f>IF(INDEX([1]equip.xml!$B:$B,MATCH(AB101&amp;"",[1]equip.xml!$A:$A,0))=0,0,AF101)</f>
        <v>100</v>
      </c>
      <c r="AH101" t="str">
        <f t="shared" si="53"/>
        <v>40000_40153060_1_100</v>
      </c>
      <c r="AI101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</v>
      </c>
      <c r="AK101">
        <v>50153060</v>
      </c>
      <c r="AL101">
        <f t="shared" si="43"/>
        <v>15</v>
      </c>
      <c r="AM101">
        <v>5</v>
      </c>
      <c r="AN101" t="str">
        <f t="shared" si="24"/>
        <v>副手武器</v>
      </c>
      <c r="AO101">
        <f t="shared" si="44"/>
        <v>100</v>
      </c>
      <c r="AP101">
        <f>IF(INDEX([1]equip.xml!$B:$B,MATCH(AK101&amp;"",[1]equip.xml!$A:$A,0))=0,0,AO101)</f>
        <v>100</v>
      </c>
      <c r="AQ101" t="str">
        <f t="shared" si="54"/>
        <v>40000_50153060_1_100</v>
      </c>
      <c r="AR101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</v>
      </c>
    </row>
    <row r="102" spans="1:44">
      <c r="A102" t="s">
        <v>90</v>
      </c>
      <c r="B102">
        <f t="shared" si="35"/>
        <v>15</v>
      </c>
      <c r="C102">
        <v>1</v>
      </c>
      <c r="D102" t="str">
        <f t="shared" si="20"/>
        <v>副手武器</v>
      </c>
      <c r="E102">
        <f t="shared" si="36"/>
        <v>75</v>
      </c>
      <c r="F102">
        <f>IF(INDEX([1]equip.xml!$B:$B,MATCH(A102&amp;"",[1]equip.xml!$A:$A,0))=0,0,E102)</f>
        <v>0</v>
      </c>
      <c r="G102" t="str">
        <f t="shared" si="50"/>
        <v>40000_10153061_1_0</v>
      </c>
      <c r="H102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</v>
      </c>
      <c r="J102">
        <v>20153061</v>
      </c>
      <c r="K102">
        <f t="shared" si="37"/>
        <v>15</v>
      </c>
      <c r="L102">
        <v>2</v>
      </c>
      <c r="M102" t="str">
        <f t="shared" si="21"/>
        <v>副手武器</v>
      </c>
      <c r="N102">
        <f t="shared" si="38"/>
        <v>75</v>
      </c>
      <c r="O102">
        <f>IF(INDEX([1]equip.xml!$B:$B,MATCH(J102&amp;"",[1]equip.xml!$A:$A,0))=0,0,N102)</f>
        <v>0</v>
      </c>
      <c r="P102" t="str">
        <f t="shared" si="51"/>
        <v>40000_20153061_1_0</v>
      </c>
      <c r="Q102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</v>
      </c>
      <c r="S102">
        <v>30153061</v>
      </c>
      <c r="T102">
        <f t="shared" si="39"/>
        <v>15</v>
      </c>
      <c r="U102">
        <v>3</v>
      </c>
      <c r="V102" t="str">
        <f t="shared" si="22"/>
        <v>副手武器</v>
      </c>
      <c r="W102">
        <f t="shared" si="40"/>
        <v>75</v>
      </c>
      <c r="X102">
        <f>IF(INDEX([1]equip.xml!$B:$B,MATCH(S102&amp;"",[1]equip.xml!$A:$A,0))=0,0,W102)</f>
        <v>0</v>
      </c>
      <c r="Y102" t="str">
        <f t="shared" si="52"/>
        <v>40000_30153061_1_0</v>
      </c>
      <c r="Z102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</v>
      </c>
      <c r="AB102">
        <v>40153061</v>
      </c>
      <c r="AC102">
        <f t="shared" si="41"/>
        <v>15</v>
      </c>
      <c r="AD102">
        <v>4</v>
      </c>
      <c r="AE102" t="str">
        <f t="shared" si="23"/>
        <v>副手武器</v>
      </c>
      <c r="AF102">
        <f t="shared" si="42"/>
        <v>60</v>
      </c>
      <c r="AG102">
        <f>IF(INDEX([1]equip.xml!$B:$B,MATCH(AB102&amp;"",[1]equip.xml!$A:$A,0))=0,0,AF102)</f>
        <v>0</v>
      </c>
      <c r="AH102" t="str">
        <f t="shared" si="53"/>
        <v>40000_40153061_1_0</v>
      </c>
      <c r="AI102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</v>
      </c>
      <c r="AK102">
        <v>50153061</v>
      </c>
      <c r="AL102">
        <f t="shared" si="43"/>
        <v>15</v>
      </c>
      <c r="AM102">
        <v>5</v>
      </c>
      <c r="AN102" t="str">
        <f t="shared" si="24"/>
        <v>副手武器</v>
      </c>
      <c r="AO102">
        <f t="shared" si="44"/>
        <v>50</v>
      </c>
      <c r="AP102">
        <f>IF(INDEX([1]equip.xml!$B:$B,MATCH(AK102&amp;"",[1]equip.xml!$A:$A,0))=0,0,AO102)</f>
        <v>0</v>
      </c>
      <c r="AQ102" t="str">
        <f t="shared" si="54"/>
        <v>40000_50153061_1_0</v>
      </c>
      <c r="AR102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</v>
      </c>
    </row>
    <row r="103" spans="1:44">
      <c r="A103" t="s">
        <v>91</v>
      </c>
      <c r="B103">
        <f t="shared" si="35"/>
        <v>15</v>
      </c>
      <c r="C103">
        <v>1</v>
      </c>
      <c r="D103" t="str">
        <f t="shared" si="20"/>
        <v>胸甲</v>
      </c>
      <c r="E103">
        <f t="shared" si="36"/>
        <v>100</v>
      </c>
      <c r="F103">
        <f>IF(INDEX([1]equip.xml!$B:$B,MATCH(A103&amp;"",[1]equip.xml!$A:$A,0))=0,0,E103)</f>
        <v>100</v>
      </c>
      <c r="G103" t="str">
        <f t="shared" si="50"/>
        <v>40000_10150040_1_100</v>
      </c>
      <c r="H103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</v>
      </c>
      <c r="J103">
        <v>20150040</v>
      </c>
      <c r="K103">
        <f t="shared" si="37"/>
        <v>15</v>
      </c>
      <c r="L103">
        <v>2</v>
      </c>
      <c r="M103" t="str">
        <f t="shared" si="21"/>
        <v>胸甲</v>
      </c>
      <c r="N103">
        <f t="shared" si="38"/>
        <v>100</v>
      </c>
      <c r="O103">
        <f>IF(INDEX([1]equip.xml!$B:$B,MATCH(J103&amp;"",[1]equip.xml!$A:$A,0))=0,0,N103)</f>
        <v>100</v>
      </c>
      <c r="P103" t="str">
        <f t="shared" si="51"/>
        <v>40000_20150040_1_100</v>
      </c>
      <c r="Q103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</v>
      </c>
      <c r="S103">
        <v>30150040</v>
      </c>
      <c r="T103">
        <f t="shared" si="39"/>
        <v>15</v>
      </c>
      <c r="U103">
        <v>3</v>
      </c>
      <c r="V103" t="str">
        <f t="shared" si="22"/>
        <v>胸甲</v>
      </c>
      <c r="W103">
        <f t="shared" si="40"/>
        <v>100</v>
      </c>
      <c r="X103">
        <f>IF(INDEX([1]equip.xml!$B:$B,MATCH(S103&amp;"",[1]equip.xml!$A:$A,0))=0,0,W103)</f>
        <v>100</v>
      </c>
      <c r="Y103" t="str">
        <f t="shared" si="52"/>
        <v>40000_30150040_1_100</v>
      </c>
      <c r="Z103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</v>
      </c>
      <c r="AB103">
        <v>40150040</v>
      </c>
      <c r="AC103">
        <f t="shared" si="41"/>
        <v>15</v>
      </c>
      <c r="AD103">
        <v>4</v>
      </c>
      <c r="AE103" t="str">
        <f t="shared" si="23"/>
        <v>胸甲</v>
      </c>
      <c r="AF103">
        <f t="shared" si="42"/>
        <v>100</v>
      </c>
      <c r="AG103">
        <f>IF(INDEX([1]equip.xml!$B:$B,MATCH(AB103&amp;"",[1]equip.xml!$A:$A,0))=0,0,AF103)</f>
        <v>100</v>
      </c>
      <c r="AH103" t="str">
        <f t="shared" si="53"/>
        <v>40000_40150040_1_100</v>
      </c>
      <c r="AI103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</v>
      </c>
      <c r="AK103">
        <v>50150040</v>
      </c>
      <c r="AL103">
        <f t="shared" si="43"/>
        <v>15</v>
      </c>
      <c r="AM103">
        <v>5</v>
      </c>
      <c r="AN103" t="str">
        <f t="shared" si="24"/>
        <v>胸甲</v>
      </c>
      <c r="AO103">
        <f t="shared" si="44"/>
        <v>100</v>
      </c>
      <c r="AP103">
        <f>IF(INDEX([1]equip.xml!$B:$B,MATCH(AK103&amp;"",[1]equip.xml!$A:$A,0))=0,0,AO103)</f>
        <v>100</v>
      </c>
      <c r="AQ103" t="str">
        <f t="shared" si="54"/>
        <v>40000_50150040_1_100</v>
      </c>
      <c r="AR103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</v>
      </c>
    </row>
    <row r="104" spans="1:44">
      <c r="A104" t="s">
        <v>92</v>
      </c>
      <c r="B104">
        <f t="shared" si="35"/>
        <v>15</v>
      </c>
      <c r="C104">
        <v>1</v>
      </c>
      <c r="D104" t="str">
        <f t="shared" si="20"/>
        <v>胸甲</v>
      </c>
      <c r="E104">
        <f t="shared" si="36"/>
        <v>75</v>
      </c>
      <c r="F104">
        <f>IF(INDEX([1]equip.xml!$B:$B,MATCH(A104&amp;"",[1]equip.xml!$A:$A,0))=0,0,E104)</f>
        <v>0</v>
      </c>
      <c r="G104" t="str">
        <f t="shared" si="50"/>
        <v>40000_10150041_1_0</v>
      </c>
      <c r="H104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</v>
      </c>
      <c r="J104">
        <v>20150041</v>
      </c>
      <c r="K104">
        <f t="shared" si="37"/>
        <v>15</v>
      </c>
      <c r="L104">
        <v>2</v>
      </c>
      <c r="M104" t="str">
        <f t="shared" si="21"/>
        <v>胸甲</v>
      </c>
      <c r="N104">
        <f t="shared" si="38"/>
        <v>75</v>
      </c>
      <c r="O104">
        <f>IF(INDEX([1]equip.xml!$B:$B,MATCH(J104&amp;"",[1]equip.xml!$A:$A,0))=0,0,N104)</f>
        <v>0</v>
      </c>
      <c r="P104" t="str">
        <f t="shared" si="51"/>
        <v>40000_20150041_1_0</v>
      </c>
      <c r="Q104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</v>
      </c>
      <c r="S104">
        <v>30150041</v>
      </c>
      <c r="T104">
        <f t="shared" si="39"/>
        <v>15</v>
      </c>
      <c r="U104">
        <v>3</v>
      </c>
      <c r="V104" t="str">
        <f t="shared" si="22"/>
        <v>胸甲</v>
      </c>
      <c r="W104">
        <f t="shared" si="40"/>
        <v>75</v>
      </c>
      <c r="X104">
        <f>IF(INDEX([1]equip.xml!$B:$B,MATCH(S104&amp;"",[1]equip.xml!$A:$A,0))=0,0,W104)</f>
        <v>0</v>
      </c>
      <c r="Y104" t="str">
        <f t="shared" si="52"/>
        <v>40000_30150041_1_0</v>
      </c>
      <c r="Z104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</v>
      </c>
      <c r="AB104">
        <v>40150041</v>
      </c>
      <c r="AC104">
        <f t="shared" si="41"/>
        <v>15</v>
      </c>
      <c r="AD104">
        <v>4</v>
      </c>
      <c r="AE104" t="str">
        <f t="shared" si="23"/>
        <v>胸甲</v>
      </c>
      <c r="AF104">
        <f t="shared" si="42"/>
        <v>60</v>
      </c>
      <c r="AG104">
        <f>IF(INDEX([1]equip.xml!$B:$B,MATCH(AB104&amp;"",[1]equip.xml!$A:$A,0))=0,0,AF104)</f>
        <v>0</v>
      </c>
      <c r="AH104" t="str">
        <f t="shared" si="53"/>
        <v>40000_40150041_1_0</v>
      </c>
      <c r="AI104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</v>
      </c>
      <c r="AK104">
        <v>50150041</v>
      </c>
      <c r="AL104">
        <f t="shared" si="43"/>
        <v>15</v>
      </c>
      <c r="AM104">
        <v>5</v>
      </c>
      <c r="AN104" t="str">
        <f t="shared" si="24"/>
        <v>胸甲</v>
      </c>
      <c r="AO104">
        <f t="shared" si="44"/>
        <v>50</v>
      </c>
      <c r="AP104">
        <f>IF(INDEX([1]equip.xml!$B:$B,MATCH(AK104&amp;"",[1]equip.xml!$A:$A,0))=0,0,AO104)</f>
        <v>0</v>
      </c>
      <c r="AQ104" t="str">
        <f t="shared" si="54"/>
        <v>40000_50150041_1_0</v>
      </c>
      <c r="AR104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</v>
      </c>
    </row>
    <row r="105" spans="1:44">
      <c r="A105" t="s">
        <v>93</v>
      </c>
      <c r="B105">
        <f t="shared" si="35"/>
        <v>15</v>
      </c>
      <c r="C105">
        <v>1</v>
      </c>
      <c r="D105" t="str">
        <f t="shared" si="20"/>
        <v>护腿</v>
      </c>
      <c r="E105">
        <f t="shared" si="36"/>
        <v>100</v>
      </c>
      <c r="F105">
        <f>IF(INDEX([1]equip.xml!$B:$B,MATCH(A105&amp;"",[1]equip.xml!$A:$A,0))=0,0,E105)</f>
        <v>100</v>
      </c>
      <c r="G105" t="str">
        <f t="shared" si="50"/>
        <v>40000_10150070_1_100</v>
      </c>
      <c r="H105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</v>
      </c>
      <c r="J105">
        <v>20150070</v>
      </c>
      <c r="K105">
        <f t="shared" si="37"/>
        <v>15</v>
      </c>
      <c r="L105">
        <v>2</v>
      </c>
      <c r="M105" t="str">
        <f t="shared" si="21"/>
        <v>护腿</v>
      </c>
      <c r="N105">
        <f t="shared" si="38"/>
        <v>100</v>
      </c>
      <c r="O105">
        <f>IF(INDEX([1]equip.xml!$B:$B,MATCH(J105&amp;"",[1]equip.xml!$A:$A,0))=0,0,N105)</f>
        <v>100</v>
      </c>
      <c r="P105" t="str">
        <f t="shared" si="51"/>
        <v>40000_20150070_1_100</v>
      </c>
      <c r="Q105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</v>
      </c>
      <c r="S105">
        <v>30150070</v>
      </c>
      <c r="T105">
        <f t="shared" si="39"/>
        <v>15</v>
      </c>
      <c r="U105">
        <v>3</v>
      </c>
      <c r="V105" t="str">
        <f t="shared" si="22"/>
        <v>护腿</v>
      </c>
      <c r="W105">
        <f t="shared" si="40"/>
        <v>100</v>
      </c>
      <c r="X105">
        <f>IF(INDEX([1]equip.xml!$B:$B,MATCH(S105&amp;"",[1]equip.xml!$A:$A,0))=0,0,W105)</f>
        <v>100</v>
      </c>
      <c r="Y105" t="str">
        <f t="shared" si="52"/>
        <v>40000_30150070_1_100</v>
      </c>
      <c r="Z105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</v>
      </c>
      <c r="AB105">
        <v>40150070</v>
      </c>
      <c r="AC105">
        <f t="shared" si="41"/>
        <v>15</v>
      </c>
      <c r="AD105">
        <v>4</v>
      </c>
      <c r="AE105" t="str">
        <f t="shared" si="23"/>
        <v>护腿</v>
      </c>
      <c r="AF105">
        <f t="shared" si="42"/>
        <v>100</v>
      </c>
      <c r="AG105">
        <f>IF(INDEX([1]equip.xml!$B:$B,MATCH(AB105&amp;"",[1]equip.xml!$A:$A,0))=0,0,AF105)</f>
        <v>100</v>
      </c>
      <c r="AH105" t="str">
        <f t="shared" si="53"/>
        <v>40000_40150070_1_100</v>
      </c>
      <c r="AI105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</v>
      </c>
      <c r="AK105">
        <v>50150070</v>
      </c>
      <c r="AL105">
        <f t="shared" si="43"/>
        <v>15</v>
      </c>
      <c r="AM105">
        <v>5</v>
      </c>
      <c r="AN105" t="str">
        <f t="shared" si="24"/>
        <v>护腿</v>
      </c>
      <c r="AO105">
        <f t="shared" si="44"/>
        <v>100</v>
      </c>
      <c r="AP105">
        <f>IF(INDEX([1]equip.xml!$B:$B,MATCH(AK105&amp;"",[1]equip.xml!$A:$A,0))=0,0,AO105)</f>
        <v>100</v>
      </c>
      <c r="AQ105" t="str">
        <f t="shared" si="54"/>
        <v>40000_50150070_1_100</v>
      </c>
      <c r="AR105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</v>
      </c>
    </row>
    <row r="106" spans="1:44">
      <c r="A106" t="s">
        <v>94</v>
      </c>
      <c r="B106">
        <f t="shared" si="35"/>
        <v>15</v>
      </c>
      <c r="C106">
        <v>1</v>
      </c>
      <c r="D106" t="str">
        <f t="shared" ref="D106:D169" si="60">D84</f>
        <v>护腿</v>
      </c>
      <c r="E106">
        <f t="shared" si="36"/>
        <v>65</v>
      </c>
      <c r="F106">
        <f>IF(INDEX([1]equip.xml!$B:$B,MATCH(A106&amp;"",[1]equip.xml!$A:$A,0))=0,0,E106)</f>
        <v>0</v>
      </c>
      <c r="G106" t="str">
        <f t="shared" si="50"/>
        <v>40000_10150071_1_0</v>
      </c>
      <c r="H106" t="str">
        <f t="shared" si="55"/>
        <v>40000_10150010_1_0,40000_10150020_1_0,40000_10150030_1_100,40000_10150080_1_100,40000_10150090_1_100,40000_10150100_1_100,40000_10151050_1_100,40000_10151051_1_75,40000_10151060_1_100,40000_10151061_1_0,40000_10152050_1_100,40000_10152051_1_75,40000_10152060_1_100,40000_10152061_1_0,40000_10153050_1_100,40000_10153051_1_75,40000_10153060_1_100,40000_10153061_1_0,40000_10150040_1_100,40000_10150041_1_0,40000_10150070_1_100,40000_10150071_1_0</v>
      </c>
      <c r="J106">
        <v>20150071</v>
      </c>
      <c r="K106">
        <f t="shared" si="37"/>
        <v>15</v>
      </c>
      <c r="L106">
        <v>2</v>
      </c>
      <c r="M106" t="str">
        <f t="shared" ref="M106:M169" si="61">M84</f>
        <v>护腿</v>
      </c>
      <c r="N106">
        <f t="shared" si="38"/>
        <v>65</v>
      </c>
      <c r="O106">
        <f>IF(INDEX([1]equip.xml!$B:$B,MATCH(J106&amp;"",[1]equip.xml!$A:$A,0))=0,0,N106)</f>
        <v>0</v>
      </c>
      <c r="P106" t="str">
        <f t="shared" si="51"/>
        <v>40000_20150071_1_0</v>
      </c>
      <c r="Q106" t="str">
        <f t="shared" si="56"/>
        <v>40000_20150010_1_0,40000_20150020_1_0,40000_20150030_1_100,40000_20150080_1_100,40000_20150090_1_100,40000_20150100_1_100,40000_20151050_1_100,40000_20151051_1_75,40000_20151060_1_100,40000_20151061_1_0,40000_20152050_1_100,40000_20152051_1_75,40000_20152060_1_100,40000_20152061_1_0,40000_20153050_1_100,40000_20153051_1_75,40000_20153060_1_100,40000_20153061_1_0,40000_20150040_1_100,40000_20150041_1_0,40000_20150070_1_100,40000_20150071_1_0</v>
      </c>
      <c r="S106">
        <v>30150071</v>
      </c>
      <c r="T106">
        <f t="shared" si="39"/>
        <v>15</v>
      </c>
      <c r="U106">
        <v>3</v>
      </c>
      <c r="V106" t="str">
        <f t="shared" ref="V106:V169" si="62">V84</f>
        <v>护腿</v>
      </c>
      <c r="W106">
        <f t="shared" si="40"/>
        <v>65</v>
      </c>
      <c r="X106">
        <f>IF(INDEX([1]equip.xml!$B:$B,MATCH(S106&amp;"",[1]equip.xml!$A:$A,0))=0,0,W106)</f>
        <v>0</v>
      </c>
      <c r="Y106" t="str">
        <f t="shared" si="52"/>
        <v>40000_30150071_1_0</v>
      </c>
      <c r="Z106" t="str">
        <f t="shared" si="57"/>
        <v>40000_30150010_1_0,40000_30150020_1_0,40000_30150030_1_100,40000_30150080_1_100,40000_30150090_1_100,40000_30150100_1_100,40000_30151050_1_100,40000_30151051_1_75,40000_30151060_1_100,40000_30151061_1_0,40000_30152050_1_100,40000_30152051_1_75,40000_30152060_1_100,40000_30152061_1_0,40000_30153050_1_100,40000_30153051_1_75,40000_30153060_1_100,40000_30153061_1_0,40000_30150040_1_100,40000_30150041_1_0,40000_30150070_1_100,40000_30150071_1_0</v>
      </c>
      <c r="AB106">
        <v>40150071</v>
      </c>
      <c r="AC106">
        <f t="shared" si="41"/>
        <v>15</v>
      </c>
      <c r="AD106">
        <v>4</v>
      </c>
      <c r="AE106" t="str">
        <f t="shared" ref="AE106:AE169" si="63">AE84</f>
        <v>护腿</v>
      </c>
      <c r="AF106">
        <f t="shared" si="42"/>
        <v>65</v>
      </c>
      <c r="AG106">
        <f>IF(INDEX([1]equip.xml!$B:$B,MATCH(AB106&amp;"",[1]equip.xml!$A:$A,0))=0,0,AF106)</f>
        <v>0</v>
      </c>
      <c r="AH106" t="str">
        <f t="shared" si="53"/>
        <v>40000_40150071_1_0</v>
      </c>
      <c r="AI106" t="str">
        <f t="shared" si="58"/>
        <v>40000_40150010_1_0,40000_40150020_1_0,40000_40150030_1_100,40000_40150080_1_100,40000_40150090_1_100,40000_40150100_1_100,40000_40151050_1_100,40000_40151051_1_60,40000_40151060_1_100,40000_40151061_1_0,40000_40152050_1_100,40000_40152051_1_60,40000_40152060_1_100,40000_40152061_1_0,40000_40153050_1_100,40000_40153051_1_60,40000_40153060_1_100,40000_40153061_1_0,40000_40150040_1_100,40000_40150041_1_0,40000_40150070_1_100,40000_40150071_1_0</v>
      </c>
      <c r="AK106">
        <v>50150071</v>
      </c>
      <c r="AL106">
        <f t="shared" si="43"/>
        <v>15</v>
      </c>
      <c r="AM106">
        <v>5</v>
      </c>
      <c r="AN106" t="str">
        <f t="shared" ref="AN106:AN169" si="64">AN84</f>
        <v>护腿</v>
      </c>
      <c r="AO106">
        <f t="shared" si="44"/>
        <v>65</v>
      </c>
      <c r="AP106">
        <f>IF(INDEX([1]equip.xml!$B:$B,MATCH(AK106&amp;"",[1]equip.xml!$A:$A,0))=0,0,AO106)</f>
        <v>0</v>
      </c>
      <c r="AQ106" t="str">
        <f t="shared" si="54"/>
        <v>40000_50150071_1_0</v>
      </c>
      <c r="AR106" t="str">
        <f t="shared" si="59"/>
        <v>40000_50150010_1_0,40000_50150020_1_0,40000_50150030_1_100,40000_50150080_1_100,40000_50150090_1_100,40000_50150100_1_100,40000_50151050_1_100,40000_50151051_1_50,40000_50151060_1_100,40000_50151061_1_0,40000_50152050_1_100,40000_50152051_1_50,40000_50152060_1_100,40000_50152061_1_0,40000_50153050_1_100,40000_50153051_1_50,40000_50153060_1_100,40000_50153061_1_0,40000_50150040_1_100,40000_50150041_1_0,40000_50150070_1_100,40000_50150071_1_0</v>
      </c>
    </row>
    <row r="107" spans="1:44">
      <c r="A107" t="s">
        <v>95</v>
      </c>
      <c r="B107">
        <f t="shared" si="35"/>
        <v>20</v>
      </c>
      <c r="C107">
        <v>1</v>
      </c>
      <c r="D107" t="str">
        <f t="shared" si="60"/>
        <v>头盔</v>
      </c>
      <c r="E107">
        <f t="shared" si="36"/>
        <v>200</v>
      </c>
      <c r="F107">
        <f>IF(INDEX([1]equip.xml!$B:$B,MATCH(A107&amp;"",[1]equip.xml!$A:$A,0))=0,0,E107)</f>
        <v>200</v>
      </c>
      <c r="G107" t="str">
        <f t="shared" si="50"/>
        <v>40000_10200010_1_200</v>
      </c>
      <c r="H107" t="str">
        <f>G107</f>
        <v>40000_10200010_1_200</v>
      </c>
      <c r="J107">
        <v>20200010</v>
      </c>
      <c r="K107">
        <f t="shared" si="37"/>
        <v>20</v>
      </c>
      <c r="L107">
        <v>2</v>
      </c>
      <c r="M107" t="str">
        <f t="shared" si="61"/>
        <v>头盔</v>
      </c>
      <c r="N107">
        <f t="shared" si="38"/>
        <v>200</v>
      </c>
      <c r="O107">
        <f>IF(INDEX([1]equip.xml!$B:$B,MATCH(J107&amp;"",[1]equip.xml!$A:$A,0))=0,0,N107)</f>
        <v>200</v>
      </c>
      <c r="P107" t="str">
        <f t="shared" si="51"/>
        <v>40000_20200010_1_200</v>
      </c>
      <c r="Q107" t="str">
        <f>P107</f>
        <v>40000_20200010_1_200</v>
      </c>
      <c r="S107">
        <v>30200010</v>
      </c>
      <c r="T107">
        <f t="shared" si="39"/>
        <v>20</v>
      </c>
      <c r="U107">
        <v>3</v>
      </c>
      <c r="V107" t="str">
        <f t="shared" si="62"/>
        <v>头盔</v>
      </c>
      <c r="W107">
        <f t="shared" si="40"/>
        <v>200</v>
      </c>
      <c r="X107">
        <f>IF(INDEX([1]equip.xml!$B:$B,MATCH(S107&amp;"",[1]equip.xml!$A:$A,0))=0,0,W107)</f>
        <v>200</v>
      </c>
      <c r="Y107" t="str">
        <f t="shared" si="52"/>
        <v>40000_30200010_1_200</v>
      </c>
      <c r="Z107" t="str">
        <f>Y107</f>
        <v>40000_30200010_1_200</v>
      </c>
      <c r="AB107">
        <v>40200010</v>
      </c>
      <c r="AC107">
        <f t="shared" si="41"/>
        <v>20</v>
      </c>
      <c r="AD107">
        <v>4</v>
      </c>
      <c r="AE107" t="str">
        <f t="shared" si="63"/>
        <v>头盔</v>
      </c>
      <c r="AF107">
        <f t="shared" si="42"/>
        <v>200</v>
      </c>
      <c r="AG107">
        <f>IF(INDEX([1]equip.xml!$B:$B,MATCH(AB107&amp;"",[1]equip.xml!$A:$A,0))=0,0,AF107)</f>
        <v>200</v>
      </c>
      <c r="AH107" t="str">
        <f t="shared" si="53"/>
        <v>40000_40200010_1_200</v>
      </c>
      <c r="AI107" t="str">
        <f>AH107</f>
        <v>40000_40200010_1_200</v>
      </c>
      <c r="AK107">
        <v>50200010</v>
      </c>
      <c r="AL107">
        <f t="shared" si="43"/>
        <v>20</v>
      </c>
      <c r="AM107">
        <v>5</v>
      </c>
      <c r="AN107" t="str">
        <f t="shared" si="64"/>
        <v>头盔</v>
      </c>
      <c r="AO107">
        <f t="shared" si="44"/>
        <v>200</v>
      </c>
      <c r="AP107">
        <f>IF(INDEX([1]equip.xml!$B:$B,MATCH(AK107&amp;"",[1]equip.xml!$A:$A,0))=0,0,AO107)</f>
        <v>200</v>
      </c>
      <c r="AQ107" t="str">
        <f t="shared" si="54"/>
        <v>40000_50200010_1_200</v>
      </c>
      <c r="AR107" t="str">
        <f>AQ107</f>
        <v>40000_50200010_1_200</v>
      </c>
    </row>
    <row r="108" spans="1:44">
      <c r="A108" t="s">
        <v>96</v>
      </c>
      <c r="B108">
        <f t="shared" si="35"/>
        <v>20</v>
      </c>
      <c r="C108">
        <v>1</v>
      </c>
      <c r="D108" t="str">
        <f t="shared" si="60"/>
        <v>戒指</v>
      </c>
      <c r="E108">
        <f t="shared" si="36"/>
        <v>200</v>
      </c>
      <c r="F108">
        <f>IF(INDEX([1]equip.xml!$B:$B,MATCH(A108&amp;"",[1]equip.xml!$A:$A,0))=0,0,E108)</f>
        <v>200</v>
      </c>
      <c r="G108" t="str">
        <f t="shared" si="50"/>
        <v>40000_10200020_1_200</v>
      </c>
      <c r="H108" t="str">
        <f>H107&amp;","&amp;G108</f>
        <v>40000_10200010_1_200,40000_10200020_1_200</v>
      </c>
      <c r="J108">
        <v>20200020</v>
      </c>
      <c r="K108">
        <f t="shared" si="37"/>
        <v>20</v>
      </c>
      <c r="L108">
        <v>2</v>
      </c>
      <c r="M108" t="str">
        <f t="shared" si="61"/>
        <v>戒指</v>
      </c>
      <c r="N108">
        <f t="shared" si="38"/>
        <v>200</v>
      </c>
      <c r="O108">
        <f>IF(INDEX([1]equip.xml!$B:$B,MATCH(J108&amp;"",[1]equip.xml!$A:$A,0))=0,0,N108)</f>
        <v>200</v>
      </c>
      <c r="P108" t="str">
        <f t="shared" si="51"/>
        <v>40000_20200020_1_200</v>
      </c>
      <c r="Q108" t="str">
        <f>Q107&amp;","&amp;P108</f>
        <v>40000_20200010_1_200,40000_20200020_1_200</v>
      </c>
      <c r="S108">
        <v>30200020</v>
      </c>
      <c r="T108">
        <f t="shared" si="39"/>
        <v>20</v>
      </c>
      <c r="U108">
        <v>3</v>
      </c>
      <c r="V108" t="str">
        <f t="shared" si="62"/>
        <v>戒指</v>
      </c>
      <c r="W108">
        <f t="shared" si="40"/>
        <v>200</v>
      </c>
      <c r="X108">
        <f>IF(INDEX([1]equip.xml!$B:$B,MATCH(S108&amp;"",[1]equip.xml!$A:$A,0))=0,0,W108)</f>
        <v>200</v>
      </c>
      <c r="Y108" t="str">
        <f t="shared" si="52"/>
        <v>40000_30200020_1_200</v>
      </c>
      <c r="Z108" t="str">
        <f>Z107&amp;","&amp;Y108</f>
        <v>40000_30200010_1_200,40000_30200020_1_200</v>
      </c>
      <c r="AB108">
        <v>40200020</v>
      </c>
      <c r="AC108">
        <f t="shared" si="41"/>
        <v>20</v>
      </c>
      <c r="AD108">
        <v>4</v>
      </c>
      <c r="AE108" t="str">
        <f t="shared" si="63"/>
        <v>戒指</v>
      </c>
      <c r="AF108">
        <f t="shared" si="42"/>
        <v>200</v>
      </c>
      <c r="AG108">
        <f>IF(INDEX([1]equip.xml!$B:$B,MATCH(AB108&amp;"",[1]equip.xml!$A:$A,0))=0,0,AF108)</f>
        <v>200</v>
      </c>
      <c r="AH108" t="str">
        <f t="shared" si="53"/>
        <v>40000_40200020_1_200</v>
      </c>
      <c r="AI108" t="str">
        <f>AI107&amp;","&amp;AH108</f>
        <v>40000_40200010_1_200,40000_40200020_1_200</v>
      </c>
      <c r="AK108">
        <v>50200020</v>
      </c>
      <c r="AL108">
        <f t="shared" si="43"/>
        <v>20</v>
      </c>
      <c r="AM108">
        <v>5</v>
      </c>
      <c r="AN108" t="str">
        <f t="shared" si="64"/>
        <v>戒指</v>
      </c>
      <c r="AO108">
        <f t="shared" si="44"/>
        <v>200</v>
      </c>
      <c r="AP108">
        <f>IF(INDEX([1]equip.xml!$B:$B,MATCH(AK108&amp;"",[1]equip.xml!$A:$A,0))=0,0,AO108)</f>
        <v>200</v>
      </c>
      <c r="AQ108" t="str">
        <f t="shared" si="54"/>
        <v>40000_50200020_1_200</v>
      </c>
      <c r="AR108" t="str">
        <f>AR107&amp;","&amp;AQ108</f>
        <v>40000_50200010_1_200,40000_50200020_1_200</v>
      </c>
    </row>
    <row r="109" spans="1:44">
      <c r="A109" t="s">
        <v>97</v>
      </c>
      <c r="B109">
        <f t="shared" si="35"/>
        <v>20</v>
      </c>
      <c r="C109">
        <v>1</v>
      </c>
      <c r="D109" t="str">
        <f t="shared" si="60"/>
        <v>腰带</v>
      </c>
      <c r="E109">
        <f t="shared" si="36"/>
        <v>200</v>
      </c>
      <c r="F109">
        <f>IF(INDEX([1]equip.xml!$B:$B,MATCH(A109&amp;"",[1]equip.xml!$A:$A,0))=0,0,E109)</f>
        <v>200</v>
      </c>
      <c r="G109" t="str">
        <f t="shared" si="50"/>
        <v>40000_10200030_1_200</v>
      </c>
      <c r="H109" t="str">
        <f t="shared" ref="H109:H128" si="65">H108&amp;","&amp;G109</f>
        <v>40000_10200010_1_200,40000_10200020_1_200,40000_10200030_1_200</v>
      </c>
      <c r="J109">
        <v>20200030</v>
      </c>
      <c r="K109">
        <f t="shared" si="37"/>
        <v>20</v>
      </c>
      <c r="L109">
        <v>2</v>
      </c>
      <c r="M109" t="str">
        <f t="shared" si="61"/>
        <v>腰带</v>
      </c>
      <c r="N109">
        <f t="shared" si="38"/>
        <v>200</v>
      </c>
      <c r="O109">
        <f>IF(INDEX([1]equip.xml!$B:$B,MATCH(J109&amp;"",[1]equip.xml!$A:$A,0))=0,0,N109)</f>
        <v>200</v>
      </c>
      <c r="P109" t="str">
        <f t="shared" si="51"/>
        <v>40000_20200030_1_200</v>
      </c>
      <c r="Q109" t="str">
        <f t="shared" ref="Q109:Q128" si="66">Q108&amp;","&amp;P109</f>
        <v>40000_20200010_1_200,40000_20200020_1_200,40000_20200030_1_200</v>
      </c>
      <c r="S109">
        <v>30200030</v>
      </c>
      <c r="T109">
        <f t="shared" si="39"/>
        <v>20</v>
      </c>
      <c r="U109">
        <v>3</v>
      </c>
      <c r="V109" t="str">
        <f t="shared" si="62"/>
        <v>腰带</v>
      </c>
      <c r="W109">
        <f t="shared" si="40"/>
        <v>200</v>
      </c>
      <c r="X109">
        <f>IF(INDEX([1]equip.xml!$B:$B,MATCH(S109&amp;"",[1]equip.xml!$A:$A,0))=0,0,W109)</f>
        <v>200</v>
      </c>
      <c r="Y109" t="str">
        <f t="shared" si="52"/>
        <v>40000_30200030_1_200</v>
      </c>
      <c r="Z109" t="str">
        <f t="shared" ref="Z109:Z128" si="67">Z108&amp;","&amp;Y109</f>
        <v>40000_30200010_1_200,40000_30200020_1_200,40000_30200030_1_200</v>
      </c>
      <c r="AB109">
        <v>40200030</v>
      </c>
      <c r="AC109">
        <f t="shared" si="41"/>
        <v>20</v>
      </c>
      <c r="AD109">
        <v>4</v>
      </c>
      <c r="AE109" t="str">
        <f t="shared" si="63"/>
        <v>腰带</v>
      </c>
      <c r="AF109">
        <f t="shared" si="42"/>
        <v>200</v>
      </c>
      <c r="AG109">
        <f>IF(INDEX([1]equip.xml!$B:$B,MATCH(AB109&amp;"",[1]equip.xml!$A:$A,0))=0,0,AF109)</f>
        <v>200</v>
      </c>
      <c r="AH109" t="str">
        <f t="shared" si="53"/>
        <v>40000_40200030_1_200</v>
      </c>
      <c r="AI109" t="str">
        <f t="shared" ref="AI109:AI128" si="68">AI108&amp;","&amp;AH109</f>
        <v>40000_40200010_1_200,40000_40200020_1_200,40000_40200030_1_200</v>
      </c>
      <c r="AK109">
        <v>50200030</v>
      </c>
      <c r="AL109">
        <f t="shared" si="43"/>
        <v>20</v>
      </c>
      <c r="AM109">
        <v>5</v>
      </c>
      <c r="AN109" t="str">
        <f t="shared" si="64"/>
        <v>腰带</v>
      </c>
      <c r="AO109">
        <f t="shared" si="44"/>
        <v>200</v>
      </c>
      <c r="AP109">
        <f>IF(INDEX([1]equip.xml!$B:$B,MATCH(AK109&amp;"",[1]equip.xml!$A:$A,0))=0,0,AO109)</f>
        <v>200</v>
      </c>
      <c r="AQ109" t="str">
        <f t="shared" si="54"/>
        <v>40000_50200030_1_200</v>
      </c>
      <c r="AR109" t="str">
        <f t="shared" ref="AR109:AR128" si="69">AR108&amp;","&amp;AQ109</f>
        <v>40000_50200010_1_200,40000_50200020_1_200,40000_50200030_1_200</v>
      </c>
    </row>
    <row r="110" spans="1:44">
      <c r="A110" t="s">
        <v>98</v>
      </c>
      <c r="B110">
        <f t="shared" si="35"/>
        <v>20</v>
      </c>
      <c r="C110">
        <v>1</v>
      </c>
      <c r="D110" t="str">
        <f t="shared" si="60"/>
        <v>鞋子</v>
      </c>
      <c r="E110">
        <f t="shared" si="36"/>
        <v>200</v>
      </c>
      <c r="F110">
        <f>IF(INDEX([1]equip.xml!$B:$B,MATCH(A110&amp;"",[1]equip.xml!$A:$A,0))=0,0,E110)</f>
        <v>200</v>
      </c>
      <c r="G110" t="str">
        <f t="shared" si="50"/>
        <v>40000_10200080_1_200</v>
      </c>
      <c r="H110" t="str">
        <f t="shared" si="65"/>
        <v>40000_10200010_1_200,40000_10200020_1_200,40000_10200030_1_200,40000_10200080_1_200</v>
      </c>
      <c r="J110">
        <v>20200080</v>
      </c>
      <c r="K110">
        <f t="shared" si="37"/>
        <v>20</v>
      </c>
      <c r="L110">
        <v>2</v>
      </c>
      <c r="M110" t="str">
        <f t="shared" si="61"/>
        <v>鞋子</v>
      </c>
      <c r="N110">
        <f t="shared" si="38"/>
        <v>200</v>
      </c>
      <c r="O110">
        <f>IF(INDEX([1]equip.xml!$B:$B,MATCH(J110&amp;"",[1]equip.xml!$A:$A,0))=0,0,N110)</f>
        <v>200</v>
      </c>
      <c r="P110" t="str">
        <f t="shared" si="51"/>
        <v>40000_20200080_1_200</v>
      </c>
      <c r="Q110" t="str">
        <f t="shared" si="66"/>
        <v>40000_20200010_1_200,40000_20200020_1_200,40000_20200030_1_200,40000_20200080_1_200</v>
      </c>
      <c r="S110">
        <v>30200080</v>
      </c>
      <c r="T110">
        <f t="shared" si="39"/>
        <v>20</v>
      </c>
      <c r="U110">
        <v>3</v>
      </c>
      <c r="V110" t="str">
        <f t="shared" si="62"/>
        <v>鞋子</v>
      </c>
      <c r="W110">
        <f t="shared" si="40"/>
        <v>200</v>
      </c>
      <c r="X110">
        <f>IF(INDEX([1]equip.xml!$B:$B,MATCH(S110&amp;"",[1]equip.xml!$A:$A,0))=0,0,W110)</f>
        <v>200</v>
      </c>
      <c r="Y110" t="str">
        <f t="shared" si="52"/>
        <v>40000_30200080_1_200</v>
      </c>
      <c r="Z110" t="str">
        <f t="shared" si="67"/>
        <v>40000_30200010_1_200,40000_30200020_1_200,40000_30200030_1_200,40000_30200080_1_200</v>
      </c>
      <c r="AB110">
        <v>40200080</v>
      </c>
      <c r="AC110">
        <f t="shared" si="41"/>
        <v>20</v>
      </c>
      <c r="AD110">
        <v>4</v>
      </c>
      <c r="AE110" t="str">
        <f t="shared" si="63"/>
        <v>鞋子</v>
      </c>
      <c r="AF110">
        <f t="shared" si="42"/>
        <v>200</v>
      </c>
      <c r="AG110">
        <f>IF(INDEX([1]equip.xml!$B:$B,MATCH(AB110&amp;"",[1]equip.xml!$A:$A,0))=0,0,AF110)</f>
        <v>200</v>
      </c>
      <c r="AH110" t="str">
        <f t="shared" si="53"/>
        <v>40000_40200080_1_200</v>
      </c>
      <c r="AI110" t="str">
        <f t="shared" si="68"/>
        <v>40000_40200010_1_200,40000_40200020_1_200,40000_40200030_1_200,40000_40200080_1_200</v>
      </c>
      <c r="AK110">
        <v>50200080</v>
      </c>
      <c r="AL110">
        <f t="shared" si="43"/>
        <v>20</v>
      </c>
      <c r="AM110">
        <v>5</v>
      </c>
      <c r="AN110" t="str">
        <f t="shared" si="64"/>
        <v>鞋子</v>
      </c>
      <c r="AO110">
        <f t="shared" si="44"/>
        <v>200</v>
      </c>
      <c r="AP110">
        <f>IF(INDEX([1]equip.xml!$B:$B,MATCH(AK110&amp;"",[1]equip.xml!$A:$A,0))=0,0,AO110)</f>
        <v>200</v>
      </c>
      <c r="AQ110" t="str">
        <f t="shared" si="54"/>
        <v>40000_50200080_1_200</v>
      </c>
      <c r="AR110" t="str">
        <f t="shared" si="69"/>
        <v>40000_50200010_1_200,40000_50200020_1_200,40000_50200030_1_200,40000_50200080_1_200</v>
      </c>
    </row>
    <row r="111" spans="1:44">
      <c r="A111" t="s">
        <v>99</v>
      </c>
      <c r="B111">
        <f t="shared" si="35"/>
        <v>20</v>
      </c>
      <c r="C111">
        <v>1</v>
      </c>
      <c r="D111" t="str">
        <f t="shared" si="60"/>
        <v>手套</v>
      </c>
      <c r="E111">
        <f t="shared" si="36"/>
        <v>200</v>
      </c>
      <c r="F111">
        <f>IF(INDEX([1]equip.xml!$B:$B,MATCH(A111&amp;"",[1]equip.xml!$A:$A,0))=0,0,E111)</f>
        <v>200</v>
      </c>
      <c r="G111" t="str">
        <f t="shared" si="50"/>
        <v>40000_10200090_1_200</v>
      </c>
      <c r="H111" t="str">
        <f t="shared" si="65"/>
        <v>40000_10200010_1_200,40000_10200020_1_200,40000_10200030_1_200,40000_10200080_1_200,40000_10200090_1_200</v>
      </c>
      <c r="J111">
        <v>20200090</v>
      </c>
      <c r="K111">
        <f t="shared" si="37"/>
        <v>20</v>
      </c>
      <c r="L111">
        <v>2</v>
      </c>
      <c r="M111" t="str">
        <f t="shared" si="61"/>
        <v>手套</v>
      </c>
      <c r="N111">
        <f t="shared" si="38"/>
        <v>200</v>
      </c>
      <c r="O111">
        <f>IF(INDEX([1]equip.xml!$B:$B,MATCH(J111&amp;"",[1]equip.xml!$A:$A,0))=0,0,N111)</f>
        <v>200</v>
      </c>
      <c r="P111" t="str">
        <f t="shared" si="51"/>
        <v>40000_20200090_1_200</v>
      </c>
      <c r="Q111" t="str">
        <f t="shared" si="66"/>
        <v>40000_20200010_1_200,40000_20200020_1_200,40000_20200030_1_200,40000_20200080_1_200,40000_20200090_1_200</v>
      </c>
      <c r="S111">
        <v>30200090</v>
      </c>
      <c r="T111">
        <f t="shared" si="39"/>
        <v>20</v>
      </c>
      <c r="U111">
        <v>3</v>
      </c>
      <c r="V111" t="str">
        <f t="shared" si="62"/>
        <v>手套</v>
      </c>
      <c r="W111">
        <f t="shared" si="40"/>
        <v>200</v>
      </c>
      <c r="X111">
        <f>IF(INDEX([1]equip.xml!$B:$B,MATCH(S111&amp;"",[1]equip.xml!$A:$A,0))=0,0,W111)</f>
        <v>200</v>
      </c>
      <c r="Y111" t="str">
        <f t="shared" si="52"/>
        <v>40000_30200090_1_200</v>
      </c>
      <c r="Z111" t="str">
        <f t="shared" si="67"/>
        <v>40000_30200010_1_200,40000_30200020_1_200,40000_30200030_1_200,40000_30200080_1_200,40000_30200090_1_200</v>
      </c>
      <c r="AB111">
        <v>40200090</v>
      </c>
      <c r="AC111">
        <f t="shared" si="41"/>
        <v>20</v>
      </c>
      <c r="AD111">
        <v>4</v>
      </c>
      <c r="AE111" t="str">
        <f t="shared" si="63"/>
        <v>手套</v>
      </c>
      <c r="AF111">
        <f t="shared" si="42"/>
        <v>200</v>
      </c>
      <c r="AG111">
        <f>IF(INDEX([1]equip.xml!$B:$B,MATCH(AB111&amp;"",[1]equip.xml!$A:$A,0))=0,0,AF111)</f>
        <v>200</v>
      </c>
      <c r="AH111" t="str">
        <f t="shared" si="53"/>
        <v>40000_40200090_1_200</v>
      </c>
      <c r="AI111" t="str">
        <f t="shared" si="68"/>
        <v>40000_40200010_1_200,40000_40200020_1_200,40000_40200030_1_200,40000_40200080_1_200,40000_40200090_1_200</v>
      </c>
      <c r="AK111">
        <v>50200090</v>
      </c>
      <c r="AL111">
        <f t="shared" si="43"/>
        <v>20</v>
      </c>
      <c r="AM111">
        <v>5</v>
      </c>
      <c r="AN111" t="str">
        <f t="shared" si="64"/>
        <v>手套</v>
      </c>
      <c r="AO111">
        <f t="shared" si="44"/>
        <v>200</v>
      </c>
      <c r="AP111">
        <f>IF(INDEX([1]equip.xml!$B:$B,MATCH(AK111&amp;"",[1]equip.xml!$A:$A,0))=0,0,AO111)</f>
        <v>200</v>
      </c>
      <c r="AQ111" t="str">
        <f t="shared" si="54"/>
        <v>40000_50200090_1_200</v>
      </c>
      <c r="AR111" t="str">
        <f t="shared" si="69"/>
        <v>40000_50200010_1_200,40000_50200020_1_200,40000_50200030_1_200,40000_50200080_1_200,40000_50200090_1_200</v>
      </c>
    </row>
    <row r="112" spans="1:44">
      <c r="A112" t="s">
        <v>100</v>
      </c>
      <c r="B112">
        <f t="shared" si="35"/>
        <v>20</v>
      </c>
      <c r="C112">
        <v>1</v>
      </c>
      <c r="D112" t="str">
        <f t="shared" si="60"/>
        <v>项链</v>
      </c>
      <c r="E112">
        <f t="shared" si="36"/>
        <v>200</v>
      </c>
      <c r="F112">
        <f>IF(INDEX([1]equip.xml!$B:$B,MATCH(A112&amp;"",[1]equip.xml!$A:$A,0))=0,0,E112)</f>
        <v>200</v>
      </c>
      <c r="G112" t="str">
        <f t="shared" si="50"/>
        <v>40000_10200100_1_200</v>
      </c>
      <c r="H112" t="str">
        <f t="shared" si="65"/>
        <v>40000_10200010_1_200,40000_10200020_1_200,40000_10200030_1_200,40000_10200080_1_200,40000_10200090_1_200,40000_10200100_1_200</v>
      </c>
      <c r="J112">
        <v>20200100</v>
      </c>
      <c r="K112">
        <f t="shared" si="37"/>
        <v>20</v>
      </c>
      <c r="L112">
        <v>2</v>
      </c>
      <c r="M112" t="str">
        <f t="shared" si="61"/>
        <v>项链</v>
      </c>
      <c r="N112">
        <f t="shared" si="38"/>
        <v>200</v>
      </c>
      <c r="O112">
        <f>IF(INDEX([1]equip.xml!$B:$B,MATCH(J112&amp;"",[1]equip.xml!$A:$A,0))=0,0,N112)</f>
        <v>200</v>
      </c>
      <c r="P112" t="str">
        <f t="shared" si="51"/>
        <v>40000_20200100_1_200</v>
      </c>
      <c r="Q112" t="str">
        <f t="shared" si="66"/>
        <v>40000_20200010_1_200,40000_20200020_1_200,40000_20200030_1_200,40000_20200080_1_200,40000_20200090_1_200,40000_20200100_1_200</v>
      </c>
      <c r="S112">
        <v>30200100</v>
      </c>
      <c r="T112">
        <f t="shared" si="39"/>
        <v>20</v>
      </c>
      <c r="U112">
        <v>3</v>
      </c>
      <c r="V112" t="str">
        <f t="shared" si="62"/>
        <v>项链</v>
      </c>
      <c r="W112">
        <f t="shared" si="40"/>
        <v>200</v>
      </c>
      <c r="X112">
        <f>IF(INDEX([1]equip.xml!$B:$B,MATCH(S112&amp;"",[1]equip.xml!$A:$A,0))=0,0,W112)</f>
        <v>200</v>
      </c>
      <c r="Y112" t="str">
        <f t="shared" si="52"/>
        <v>40000_30200100_1_200</v>
      </c>
      <c r="Z112" t="str">
        <f t="shared" si="67"/>
        <v>40000_30200010_1_200,40000_30200020_1_200,40000_30200030_1_200,40000_30200080_1_200,40000_30200090_1_200,40000_30200100_1_200</v>
      </c>
      <c r="AB112">
        <v>40200100</v>
      </c>
      <c r="AC112">
        <f t="shared" si="41"/>
        <v>20</v>
      </c>
      <c r="AD112">
        <v>4</v>
      </c>
      <c r="AE112" t="str">
        <f t="shared" si="63"/>
        <v>项链</v>
      </c>
      <c r="AF112">
        <f t="shared" si="42"/>
        <v>200</v>
      </c>
      <c r="AG112">
        <f>IF(INDEX([1]equip.xml!$B:$B,MATCH(AB112&amp;"",[1]equip.xml!$A:$A,0))=0,0,AF112)</f>
        <v>200</v>
      </c>
      <c r="AH112" t="str">
        <f t="shared" si="53"/>
        <v>40000_40200100_1_200</v>
      </c>
      <c r="AI112" t="str">
        <f t="shared" si="68"/>
        <v>40000_40200010_1_200,40000_40200020_1_200,40000_40200030_1_200,40000_40200080_1_200,40000_40200090_1_200,40000_40200100_1_200</v>
      </c>
      <c r="AK112">
        <v>50200100</v>
      </c>
      <c r="AL112">
        <f t="shared" si="43"/>
        <v>20</v>
      </c>
      <c r="AM112">
        <v>5</v>
      </c>
      <c r="AN112" t="str">
        <f t="shared" si="64"/>
        <v>项链</v>
      </c>
      <c r="AO112">
        <f t="shared" si="44"/>
        <v>200</v>
      </c>
      <c r="AP112">
        <f>IF(INDEX([1]equip.xml!$B:$B,MATCH(AK112&amp;"",[1]equip.xml!$A:$A,0))=0,0,AO112)</f>
        <v>200</v>
      </c>
      <c r="AQ112" t="str">
        <f t="shared" si="54"/>
        <v>40000_50200100_1_200</v>
      </c>
      <c r="AR112" t="str">
        <f t="shared" si="69"/>
        <v>40000_50200010_1_200,40000_50200020_1_200,40000_50200030_1_200,40000_50200080_1_200,40000_50200090_1_200,40000_50200100_1_200</v>
      </c>
    </row>
    <row r="113" spans="1:44">
      <c r="A113" t="s">
        <v>101</v>
      </c>
      <c r="B113">
        <f t="shared" si="35"/>
        <v>20</v>
      </c>
      <c r="C113">
        <v>1</v>
      </c>
      <c r="D113" t="str">
        <f t="shared" si="60"/>
        <v>主手武器</v>
      </c>
      <c r="E113">
        <f t="shared" si="36"/>
        <v>200</v>
      </c>
      <c r="F113">
        <f>IF(INDEX([1]equip.xml!$B:$B,MATCH(A113&amp;"",[1]equip.xml!$A:$A,0))=0,0,E113)</f>
        <v>200</v>
      </c>
      <c r="G113" t="str">
        <f t="shared" si="50"/>
        <v>40000_10201050_1_200</v>
      </c>
      <c r="H113" t="str">
        <f t="shared" si="65"/>
        <v>40000_10200010_1_200,40000_10200020_1_200,40000_10200030_1_200,40000_10200080_1_200,40000_10200090_1_200,40000_10200100_1_200,40000_10201050_1_200</v>
      </c>
      <c r="J113">
        <v>20201050</v>
      </c>
      <c r="K113">
        <f t="shared" si="37"/>
        <v>20</v>
      </c>
      <c r="L113">
        <v>2</v>
      </c>
      <c r="M113" t="str">
        <f t="shared" si="61"/>
        <v>主手武器</v>
      </c>
      <c r="N113">
        <f t="shared" si="38"/>
        <v>200</v>
      </c>
      <c r="O113">
        <f>IF(INDEX([1]equip.xml!$B:$B,MATCH(J113&amp;"",[1]equip.xml!$A:$A,0))=0,0,N113)</f>
        <v>200</v>
      </c>
      <c r="P113" t="str">
        <f t="shared" si="51"/>
        <v>40000_20201050_1_200</v>
      </c>
      <c r="Q113" t="str">
        <f t="shared" si="66"/>
        <v>40000_20200010_1_200,40000_20200020_1_200,40000_20200030_1_200,40000_20200080_1_200,40000_20200090_1_200,40000_20200100_1_200,40000_20201050_1_200</v>
      </c>
      <c r="S113">
        <v>30201050</v>
      </c>
      <c r="T113">
        <f t="shared" si="39"/>
        <v>20</v>
      </c>
      <c r="U113">
        <v>3</v>
      </c>
      <c r="V113" t="str">
        <f t="shared" si="62"/>
        <v>主手武器</v>
      </c>
      <c r="W113">
        <f t="shared" si="40"/>
        <v>200</v>
      </c>
      <c r="X113">
        <f>IF(INDEX([1]equip.xml!$B:$B,MATCH(S113&amp;"",[1]equip.xml!$A:$A,0))=0,0,W113)</f>
        <v>200</v>
      </c>
      <c r="Y113" t="str">
        <f t="shared" si="52"/>
        <v>40000_30201050_1_200</v>
      </c>
      <c r="Z113" t="str">
        <f t="shared" si="67"/>
        <v>40000_30200010_1_200,40000_30200020_1_200,40000_30200030_1_200,40000_30200080_1_200,40000_30200090_1_200,40000_30200100_1_200,40000_30201050_1_200</v>
      </c>
      <c r="AB113">
        <v>40201050</v>
      </c>
      <c r="AC113">
        <f t="shared" si="41"/>
        <v>20</v>
      </c>
      <c r="AD113">
        <v>4</v>
      </c>
      <c r="AE113" t="str">
        <f t="shared" si="63"/>
        <v>主手武器</v>
      </c>
      <c r="AF113">
        <f t="shared" si="42"/>
        <v>200</v>
      </c>
      <c r="AG113">
        <f>IF(INDEX([1]equip.xml!$B:$B,MATCH(AB113&amp;"",[1]equip.xml!$A:$A,0))=0,0,AF113)</f>
        <v>200</v>
      </c>
      <c r="AH113" t="str">
        <f t="shared" si="53"/>
        <v>40000_40201050_1_200</v>
      </c>
      <c r="AI113" t="str">
        <f t="shared" si="68"/>
        <v>40000_40200010_1_200,40000_40200020_1_200,40000_40200030_1_200,40000_40200080_1_200,40000_40200090_1_200,40000_40200100_1_200,40000_40201050_1_200</v>
      </c>
      <c r="AK113">
        <v>50201050</v>
      </c>
      <c r="AL113">
        <f t="shared" si="43"/>
        <v>20</v>
      </c>
      <c r="AM113">
        <v>5</v>
      </c>
      <c r="AN113" t="str">
        <f t="shared" si="64"/>
        <v>主手武器</v>
      </c>
      <c r="AO113">
        <f t="shared" si="44"/>
        <v>200</v>
      </c>
      <c r="AP113">
        <v>200</v>
      </c>
      <c r="AQ113" t="str">
        <f t="shared" si="54"/>
        <v>40000_50201050_1_200</v>
      </c>
      <c r="AR113" t="str">
        <f t="shared" si="69"/>
        <v>40000_50200010_1_200,40000_50200020_1_200,40000_50200030_1_200,40000_50200080_1_200,40000_50200090_1_200,40000_50200100_1_200,40000_50201050_1_200</v>
      </c>
    </row>
    <row r="114" spans="1:44">
      <c r="A114" t="s">
        <v>102</v>
      </c>
      <c r="B114">
        <f t="shared" si="35"/>
        <v>20</v>
      </c>
      <c r="C114">
        <v>1</v>
      </c>
      <c r="D114" t="str">
        <f t="shared" si="60"/>
        <v>主手武器</v>
      </c>
      <c r="E114">
        <f t="shared" si="36"/>
        <v>150</v>
      </c>
      <c r="F114">
        <f>IF(INDEX([1]equip.xml!$B:$B,MATCH(A114&amp;"",[1]equip.xml!$A:$A,0))=0,0,E114)</f>
        <v>0</v>
      </c>
      <c r="G114" t="str">
        <f t="shared" si="50"/>
        <v>40000_10201051_1_0</v>
      </c>
      <c r="H114" t="str">
        <f t="shared" si="65"/>
        <v>40000_10200010_1_200,40000_10200020_1_200,40000_10200030_1_200,40000_10200080_1_200,40000_10200090_1_200,40000_10200100_1_200,40000_10201050_1_200,40000_10201051_1_0</v>
      </c>
      <c r="J114">
        <v>20201051</v>
      </c>
      <c r="K114">
        <f t="shared" si="37"/>
        <v>20</v>
      </c>
      <c r="L114">
        <v>2</v>
      </c>
      <c r="M114" t="str">
        <f t="shared" si="61"/>
        <v>主手武器</v>
      </c>
      <c r="N114">
        <f t="shared" si="38"/>
        <v>150</v>
      </c>
      <c r="O114">
        <f>IF(INDEX([1]equip.xml!$B:$B,MATCH(J114&amp;"",[1]equip.xml!$A:$A,0))=0,0,N114)</f>
        <v>0</v>
      </c>
      <c r="P114" t="str">
        <f t="shared" si="51"/>
        <v>40000_20201051_1_0</v>
      </c>
      <c r="Q114" t="str">
        <f t="shared" si="66"/>
        <v>40000_20200010_1_200,40000_20200020_1_200,40000_20200030_1_200,40000_20200080_1_200,40000_20200090_1_200,40000_20200100_1_200,40000_20201050_1_200,40000_20201051_1_0</v>
      </c>
      <c r="S114">
        <v>30201051</v>
      </c>
      <c r="T114">
        <f t="shared" si="39"/>
        <v>20</v>
      </c>
      <c r="U114">
        <v>3</v>
      </c>
      <c r="V114" t="str">
        <f t="shared" si="62"/>
        <v>主手武器</v>
      </c>
      <c r="W114">
        <f t="shared" si="40"/>
        <v>150</v>
      </c>
      <c r="X114">
        <f>IF(INDEX([1]equip.xml!$B:$B,MATCH(S114&amp;"",[1]equip.xml!$A:$A,0))=0,0,W114)</f>
        <v>0</v>
      </c>
      <c r="Y114" t="str">
        <f t="shared" si="52"/>
        <v>40000_30201051_1_0</v>
      </c>
      <c r="Z114" t="str">
        <f t="shared" si="67"/>
        <v>40000_30200010_1_200,40000_30200020_1_200,40000_30200030_1_200,40000_30200080_1_200,40000_30200090_1_200,40000_30200100_1_200,40000_30201050_1_200,40000_30201051_1_0</v>
      </c>
      <c r="AB114">
        <v>40201051</v>
      </c>
      <c r="AC114">
        <f t="shared" si="41"/>
        <v>20</v>
      </c>
      <c r="AD114">
        <v>4</v>
      </c>
      <c r="AE114" t="str">
        <f t="shared" si="63"/>
        <v>主手武器</v>
      </c>
      <c r="AF114">
        <f t="shared" si="42"/>
        <v>120</v>
      </c>
      <c r="AG114">
        <f>IF(INDEX([1]equip.xml!$B:$B,MATCH(AB114&amp;"",[1]equip.xml!$A:$A,0))=0,0,AF114)</f>
        <v>0</v>
      </c>
      <c r="AH114" t="str">
        <f t="shared" si="53"/>
        <v>40000_40201051_1_0</v>
      </c>
      <c r="AI114" t="str">
        <f t="shared" si="68"/>
        <v>40000_40200010_1_200,40000_40200020_1_200,40000_40200030_1_200,40000_40200080_1_200,40000_40200090_1_200,40000_40200100_1_200,40000_40201050_1_200,40000_40201051_1_0</v>
      </c>
      <c r="AK114">
        <v>50201051</v>
      </c>
      <c r="AL114">
        <f t="shared" si="43"/>
        <v>20</v>
      </c>
      <c r="AM114">
        <v>5</v>
      </c>
      <c r="AN114" t="str">
        <f t="shared" si="64"/>
        <v>主手武器</v>
      </c>
      <c r="AO114">
        <f t="shared" si="44"/>
        <v>100</v>
      </c>
      <c r="AP114">
        <f>IF(INDEX([1]equip.xml!$B:$B,MATCH(AK114&amp;"",[1]equip.xml!$A:$A,0))=0,0,AO114)</f>
        <v>0</v>
      </c>
      <c r="AQ114" t="str">
        <f t="shared" si="54"/>
        <v>40000_50201051_1_0</v>
      </c>
      <c r="AR114" t="str">
        <f t="shared" si="69"/>
        <v>40000_50200010_1_200,40000_50200020_1_200,40000_50200030_1_200,40000_50200080_1_200,40000_50200090_1_200,40000_50200100_1_200,40000_50201050_1_200,40000_50201051_1_0</v>
      </c>
    </row>
    <row r="115" spans="1:44">
      <c r="A115" t="s">
        <v>103</v>
      </c>
      <c r="B115">
        <f t="shared" si="35"/>
        <v>20</v>
      </c>
      <c r="C115">
        <v>1</v>
      </c>
      <c r="D115" t="str">
        <f t="shared" si="60"/>
        <v>副手武器</v>
      </c>
      <c r="E115">
        <f t="shared" si="36"/>
        <v>200</v>
      </c>
      <c r="F115">
        <f>IF(INDEX([1]equip.xml!$B:$B,MATCH(A115&amp;"",[1]equip.xml!$A:$A,0))=0,0,E115)</f>
        <v>200</v>
      </c>
      <c r="G115" t="str">
        <f t="shared" si="50"/>
        <v>40000_10201060_1_200</v>
      </c>
      <c r="H115" t="str">
        <f t="shared" si="65"/>
        <v>40000_10200010_1_200,40000_10200020_1_200,40000_10200030_1_200,40000_10200080_1_200,40000_10200090_1_200,40000_10200100_1_200,40000_10201050_1_200,40000_10201051_1_0,40000_10201060_1_200</v>
      </c>
      <c r="J115">
        <v>20201060</v>
      </c>
      <c r="K115">
        <f t="shared" si="37"/>
        <v>20</v>
      </c>
      <c r="L115">
        <v>2</v>
      </c>
      <c r="M115" t="str">
        <f t="shared" si="61"/>
        <v>副手武器</v>
      </c>
      <c r="N115">
        <f t="shared" si="38"/>
        <v>200</v>
      </c>
      <c r="O115">
        <f>IF(INDEX([1]equip.xml!$B:$B,MATCH(J115&amp;"",[1]equip.xml!$A:$A,0))=0,0,N115)</f>
        <v>200</v>
      </c>
      <c r="P115" t="str">
        <f t="shared" si="51"/>
        <v>40000_20201060_1_200</v>
      </c>
      <c r="Q115" t="str">
        <f t="shared" si="66"/>
        <v>40000_20200010_1_200,40000_20200020_1_200,40000_20200030_1_200,40000_20200080_1_200,40000_20200090_1_200,40000_20200100_1_200,40000_20201050_1_200,40000_20201051_1_0,40000_20201060_1_200</v>
      </c>
      <c r="S115">
        <v>30201060</v>
      </c>
      <c r="T115">
        <f t="shared" si="39"/>
        <v>20</v>
      </c>
      <c r="U115">
        <v>3</v>
      </c>
      <c r="V115" t="str">
        <f t="shared" si="62"/>
        <v>副手武器</v>
      </c>
      <c r="W115">
        <f t="shared" si="40"/>
        <v>200</v>
      </c>
      <c r="X115">
        <f>IF(INDEX([1]equip.xml!$B:$B,MATCH(S115&amp;"",[1]equip.xml!$A:$A,0))=0,0,W115)</f>
        <v>200</v>
      </c>
      <c r="Y115" t="str">
        <f t="shared" si="52"/>
        <v>40000_30201060_1_200</v>
      </c>
      <c r="Z115" t="str">
        <f t="shared" si="67"/>
        <v>40000_30200010_1_200,40000_30200020_1_200,40000_30200030_1_200,40000_30200080_1_200,40000_30200090_1_200,40000_30200100_1_200,40000_30201050_1_200,40000_30201051_1_0,40000_30201060_1_200</v>
      </c>
      <c r="AB115">
        <v>40201060</v>
      </c>
      <c r="AC115">
        <f t="shared" si="41"/>
        <v>20</v>
      </c>
      <c r="AD115">
        <v>4</v>
      </c>
      <c r="AE115" t="str">
        <f t="shared" si="63"/>
        <v>副手武器</v>
      </c>
      <c r="AF115">
        <f t="shared" si="42"/>
        <v>200</v>
      </c>
      <c r="AG115">
        <f>IF(INDEX([1]equip.xml!$B:$B,MATCH(AB115&amp;"",[1]equip.xml!$A:$A,0))=0,0,AF115)</f>
        <v>200</v>
      </c>
      <c r="AH115" t="str">
        <f t="shared" si="53"/>
        <v>40000_40201060_1_200</v>
      </c>
      <c r="AI115" t="str">
        <f t="shared" si="68"/>
        <v>40000_40200010_1_200,40000_40200020_1_200,40000_40200030_1_200,40000_40200080_1_200,40000_40200090_1_200,40000_40200100_1_200,40000_40201050_1_200,40000_40201051_1_0,40000_40201060_1_200</v>
      </c>
      <c r="AK115">
        <v>50201060</v>
      </c>
      <c r="AL115">
        <f t="shared" si="43"/>
        <v>20</v>
      </c>
      <c r="AM115">
        <v>5</v>
      </c>
      <c r="AN115" t="str">
        <f t="shared" si="64"/>
        <v>副手武器</v>
      </c>
      <c r="AO115">
        <f t="shared" si="44"/>
        <v>200</v>
      </c>
      <c r="AP115">
        <f>IF(INDEX([1]equip.xml!$B:$B,MATCH(AK115&amp;"",[1]equip.xml!$A:$A,0))=0,0,AO115)</f>
        <v>200</v>
      </c>
      <c r="AQ115" t="str">
        <f t="shared" si="54"/>
        <v>40000_50201060_1_200</v>
      </c>
      <c r="AR115" t="str">
        <f t="shared" si="69"/>
        <v>40000_50200010_1_200,40000_50200020_1_200,40000_50200030_1_200,40000_50200080_1_200,40000_50200090_1_200,40000_50200100_1_200,40000_50201050_1_200,40000_50201051_1_0,40000_50201060_1_200</v>
      </c>
    </row>
    <row r="116" spans="1:44">
      <c r="A116" t="s">
        <v>104</v>
      </c>
      <c r="B116">
        <f t="shared" si="35"/>
        <v>20</v>
      </c>
      <c r="C116">
        <v>1</v>
      </c>
      <c r="D116" t="str">
        <f t="shared" si="60"/>
        <v>副手武器</v>
      </c>
      <c r="E116">
        <f t="shared" si="36"/>
        <v>150</v>
      </c>
      <c r="F116">
        <f>IF(INDEX([1]equip.xml!$B:$B,MATCH(A116&amp;"",[1]equip.xml!$A:$A,0))=0,0,E116)</f>
        <v>0</v>
      </c>
      <c r="G116" t="str">
        <f t="shared" si="50"/>
        <v>40000_10201061_1_0</v>
      </c>
      <c r="H116" t="str">
        <f t="shared" si="65"/>
        <v>40000_10200010_1_200,40000_10200020_1_200,40000_10200030_1_200,40000_10200080_1_200,40000_10200090_1_200,40000_10200100_1_200,40000_10201050_1_200,40000_10201051_1_0,40000_10201060_1_200,40000_10201061_1_0</v>
      </c>
      <c r="J116">
        <v>20201061</v>
      </c>
      <c r="K116">
        <f t="shared" si="37"/>
        <v>20</v>
      </c>
      <c r="L116">
        <v>2</v>
      </c>
      <c r="M116" t="str">
        <f t="shared" si="61"/>
        <v>副手武器</v>
      </c>
      <c r="N116">
        <f t="shared" si="38"/>
        <v>150</v>
      </c>
      <c r="O116">
        <f>IF(INDEX([1]equip.xml!$B:$B,MATCH(J116&amp;"",[1]equip.xml!$A:$A,0))=0,0,N116)</f>
        <v>0</v>
      </c>
      <c r="P116" t="str">
        <f t="shared" si="51"/>
        <v>40000_20201061_1_0</v>
      </c>
      <c r="Q116" t="str">
        <f t="shared" si="66"/>
        <v>40000_20200010_1_200,40000_20200020_1_200,40000_20200030_1_200,40000_20200080_1_200,40000_20200090_1_200,40000_20200100_1_200,40000_20201050_1_200,40000_20201051_1_0,40000_20201060_1_200,40000_20201061_1_0</v>
      </c>
      <c r="S116">
        <v>30201061</v>
      </c>
      <c r="T116">
        <f t="shared" si="39"/>
        <v>20</v>
      </c>
      <c r="U116">
        <v>3</v>
      </c>
      <c r="V116" t="str">
        <f t="shared" si="62"/>
        <v>副手武器</v>
      </c>
      <c r="W116">
        <f t="shared" si="40"/>
        <v>150</v>
      </c>
      <c r="X116">
        <f>IF(INDEX([1]equip.xml!$B:$B,MATCH(S116&amp;"",[1]equip.xml!$A:$A,0))=0,0,W116)</f>
        <v>0</v>
      </c>
      <c r="Y116" t="str">
        <f t="shared" si="52"/>
        <v>40000_30201061_1_0</v>
      </c>
      <c r="Z116" t="str">
        <f t="shared" si="67"/>
        <v>40000_30200010_1_200,40000_30200020_1_200,40000_30200030_1_200,40000_30200080_1_200,40000_30200090_1_200,40000_30200100_1_200,40000_30201050_1_200,40000_30201051_1_0,40000_30201060_1_200,40000_30201061_1_0</v>
      </c>
      <c r="AB116">
        <v>40201061</v>
      </c>
      <c r="AC116">
        <f t="shared" si="41"/>
        <v>20</v>
      </c>
      <c r="AD116">
        <v>4</v>
      </c>
      <c r="AE116" t="str">
        <f t="shared" si="63"/>
        <v>副手武器</v>
      </c>
      <c r="AF116">
        <f t="shared" si="42"/>
        <v>120</v>
      </c>
      <c r="AG116">
        <f>IF(INDEX([1]equip.xml!$B:$B,MATCH(AB116&amp;"",[1]equip.xml!$A:$A,0))=0,0,AF116)</f>
        <v>0</v>
      </c>
      <c r="AH116" t="str">
        <f t="shared" si="53"/>
        <v>40000_40201061_1_0</v>
      </c>
      <c r="AI116" t="str">
        <f t="shared" si="68"/>
        <v>40000_40200010_1_200,40000_40200020_1_200,40000_40200030_1_200,40000_40200080_1_200,40000_40200090_1_200,40000_40200100_1_200,40000_40201050_1_200,40000_40201051_1_0,40000_40201060_1_200,40000_40201061_1_0</v>
      </c>
      <c r="AK116">
        <v>50201061</v>
      </c>
      <c r="AL116">
        <f t="shared" si="43"/>
        <v>20</v>
      </c>
      <c r="AM116">
        <v>5</v>
      </c>
      <c r="AN116" t="str">
        <f t="shared" si="64"/>
        <v>副手武器</v>
      </c>
      <c r="AO116">
        <f t="shared" si="44"/>
        <v>100</v>
      </c>
      <c r="AP116">
        <f>IF(INDEX([1]equip.xml!$B:$B,MATCH(AK116&amp;"",[1]equip.xml!$A:$A,0))=0,0,AO116)</f>
        <v>0</v>
      </c>
      <c r="AQ116" t="str">
        <f t="shared" si="54"/>
        <v>40000_50201061_1_0</v>
      </c>
      <c r="AR116" t="str">
        <f t="shared" si="69"/>
        <v>40000_50200010_1_200,40000_50200020_1_200,40000_50200030_1_200,40000_50200080_1_200,40000_50200090_1_200,40000_50200100_1_200,40000_50201050_1_200,40000_50201051_1_0,40000_50201060_1_200,40000_50201061_1_0</v>
      </c>
    </row>
    <row r="117" spans="1:44">
      <c r="A117" t="s">
        <v>105</v>
      </c>
      <c r="B117">
        <f t="shared" si="35"/>
        <v>20</v>
      </c>
      <c r="C117">
        <v>1</v>
      </c>
      <c r="D117" t="str">
        <f t="shared" si="60"/>
        <v>主手武器</v>
      </c>
      <c r="E117">
        <f t="shared" si="36"/>
        <v>200</v>
      </c>
      <c r="F117">
        <f>IF(INDEX([1]equip.xml!$B:$B,MATCH(A117&amp;"",[1]equip.xml!$A:$A,0))=0,0,E117)</f>
        <v>200</v>
      </c>
      <c r="G117" t="str">
        <f t="shared" si="50"/>
        <v>40000_10202050_1_200</v>
      </c>
      <c r="H117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</v>
      </c>
      <c r="J117">
        <v>20202050</v>
      </c>
      <c r="K117">
        <f t="shared" si="37"/>
        <v>20</v>
      </c>
      <c r="L117">
        <v>2</v>
      </c>
      <c r="M117" t="str">
        <f t="shared" si="61"/>
        <v>主手武器</v>
      </c>
      <c r="N117">
        <f t="shared" si="38"/>
        <v>200</v>
      </c>
      <c r="O117">
        <f>IF(INDEX([1]equip.xml!$B:$B,MATCH(J117&amp;"",[1]equip.xml!$A:$A,0))=0,0,N117)</f>
        <v>200</v>
      </c>
      <c r="P117" t="str">
        <f t="shared" si="51"/>
        <v>40000_20202050_1_200</v>
      </c>
      <c r="Q117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</v>
      </c>
      <c r="S117">
        <v>30202050</v>
      </c>
      <c r="T117">
        <f t="shared" si="39"/>
        <v>20</v>
      </c>
      <c r="U117">
        <v>3</v>
      </c>
      <c r="V117" t="str">
        <f t="shared" si="62"/>
        <v>主手武器</v>
      </c>
      <c r="W117">
        <f t="shared" si="40"/>
        <v>200</v>
      </c>
      <c r="X117">
        <f>IF(INDEX([1]equip.xml!$B:$B,MATCH(S117&amp;"",[1]equip.xml!$A:$A,0))=0,0,W117)</f>
        <v>200</v>
      </c>
      <c r="Y117" t="str">
        <f t="shared" si="52"/>
        <v>40000_30202050_1_200</v>
      </c>
      <c r="Z117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</v>
      </c>
      <c r="AB117">
        <v>40202050</v>
      </c>
      <c r="AC117">
        <f t="shared" si="41"/>
        <v>20</v>
      </c>
      <c r="AD117">
        <v>4</v>
      </c>
      <c r="AE117" t="str">
        <f t="shared" si="63"/>
        <v>主手武器</v>
      </c>
      <c r="AF117">
        <f t="shared" si="42"/>
        <v>200</v>
      </c>
      <c r="AG117">
        <f>IF(INDEX([1]equip.xml!$B:$B,MATCH(AB117&amp;"",[1]equip.xml!$A:$A,0))=0,0,AF117)</f>
        <v>200</v>
      </c>
      <c r="AH117" t="str">
        <f t="shared" si="53"/>
        <v>40000_40202050_1_200</v>
      </c>
      <c r="AI117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</v>
      </c>
      <c r="AK117">
        <v>50202050</v>
      </c>
      <c r="AL117">
        <f t="shared" si="43"/>
        <v>20</v>
      </c>
      <c r="AM117">
        <v>5</v>
      </c>
      <c r="AN117" t="str">
        <f t="shared" si="64"/>
        <v>主手武器</v>
      </c>
      <c r="AO117">
        <f t="shared" si="44"/>
        <v>200</v>
      </c>
      <c r="AP117">
        <v>200</v>
      </c>
      <c r="AQ117" t="str">
        <f t="shared" si="54"/>
        <v>40000_50202050_1_200</v>
      </c>
      <c r="AR117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</v>
      </c>
    </row>
    <row r="118" spans="1:44">
      <c r="A118" t="s">
        <v>106</v>
      </c>
      <c r="B118">
        <f t="shared" si="35"/>
        <v>20</v>
      </c>
      <c r="C118">
        <v>1</v>
      </c>
      <c r="D118" t="str">
        <f t="shared" si="60"/>
        <v>主手武器</v>
      </c>
      <c r="E118">
        <f t="shared" si="36"/>
        <v>150</v>
      </c>
      <c r="F118">
        <f>IF(INDEX([1]equip.xml!$B:$B,MATCH(A118&amp;"",[1]equip.xml!$A:$A,0))=0,0,E118)</f>
        <v>0</v>
      </c>
      <c r="G118" t="str">
        <f t="shared" si="50"/>
        <v>40000_10202051_1_0</v>
      </c>
      <c r="H118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</v>
      </c>
      <c r="J118">
        <v>20202051</v>
      </c>
      <c r="K118">
        <f t="shared" si="37"/>
        <v>20</v>
      </c>
      <c r="L118">
        <v>2</v>
      </c>
      <c r="M118" t="str">
        <f t="shared" si="61"/>
        <v>主手武器</v>
      </c>
      <c r="N118">
        <f t="shared" si="38"/>
        <v>150</v>
      </c>
      <c r="O118">
        <f>IF(INDEX([1]equip.xml!$B:$B,MATCH(J118&amp;"",[1]equip.xml!$A:$A,0))=0,0,N118)</f>
        <v>0</v>
      </c>
      <c r="P118" t="str">
        <f t="shared" si="51"/>
        <v>40000_20202051_1_0</v>
      </c>
      <c r="Q118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</v>
      </c>
      <c r="S118">
        <v>30202051</v>
      </c>
      <c r="T118">
        <f t="shared" si="39"/>
        <v>20</v>
      </c>
      <c r="U118">
        <v>3</v>
      </c>
      <c r="V118" t="str">
        <f t="shared" si="62"/>
        <v>主手武器</v>
      </c>
      <c r="W118">
        <f t="shared" si="40"/>
        <v>150</v>
      </c>
      <c r="X118">
        <f>IF(INDEX([1]equip.xml!$B:$B,MATCH(S118&amp;"",[1]equip.xml!$A:$A,0))=0,0,W118)</f>
        <v>0</v>
      </c>
      <c r="Y118" t="str">
        <f t="shared" si="52"/>
        <v>40000_30202051_1_0</v>
      </c>
      <c r="Z118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</v>
      </c>
      <c r="AB118">
        <v>40202051</v>
      </c>
      <c r="AC118">
        <f t="shared" si="41"/>
        <v>20</v>
      </c>
      <c r="AD118">
        <v>4</v>
      </c>
      <c r="AE118" t="str">
        <f t="shared" si="63"/>
        <v>主手武器</v>
      </c>
      <c r="AF118">
        <f t="shared" si="42"/>
        <v>120</v>
      </c>
      <c r="AG118">
        <f>IF(INDEX([1]equip.xml!$B:$B,MATCH(AB118&amp;"",[1]equip.xml!$A:$A,0))=0,0,AF118)</f>
        <v>0</v>
      </c>
      <c r="AH118" t="str">
        <f t="shared" si="53"/>
        <v>40000_40202051_1_0</v>
      </c>
      <c r="AI118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</v>
      </c>
      <c r="AK118">
        <v>50202051</v>
      </c>
      <c r="AL118">
        <f t="shared" si="43"/>
        <v>20</v>
      </c>
      <c r="AM118">
        <v>5</v>
      </c>
      <c r="AN118" t="str">
        <f t="shared" si="64"/>
        <v>主手武器</v>
      </c>
      <c r="AO118">
        <f t="shared" si="44"/>
        <v>100</v>
      </c>
      <c r="AP118">
        <f>IF(INDEX([1]equip.xml!$B:$B,MATCH(AK118&amp;"",[1]equip.xml!$A:$A,0))=0,0,AO118)</f>
        <v>0</v>
      </c>
      <c r="AQ118" t="str">
        <f t="shared" si="54"/>
        <v>40000_50202051_1_0</v>
      </c>
      <c r="AR118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</v>
      </c>
    </row>
    <row r="119" spans="1:44">
      <c r="A119" t="s">
        <v>107</v>
      </c>
      <c r="B119">
        <f t="shared" si="35"/>
        <v>20</v>
      </c>
      <c r="C119">
        <v>1</v>
      </c>
      <c r="D119" t="str">
        <f t="shared" si="60"/>
        <v>副手武器</v>
      </c>
      <c r="E119">
        <f t="shared" si="36"/>
        <v>200</v>
      </c>
      <c r="F119">
        <f>IF(INDEX([1]equip.xml!$B:$B,MATCH(A119&amp;"",[1]equip.xml!$A:$A,0))=0,0,E119)</f>
        <v>200</v>
      </c>
      <c r="G119" t="str">
        <f t="shared" si="50"/>
        <v>40000_10202060_1_200</v>
      </c>
      <c r="H119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</v>
      </c>
      <c r="J119">
        <v>20202060</v>
      </c>
      <c r="K119">
        <f t="shared" si="37"/>
        <v>20</v>
      </c>
      <c r="L119">
        <v>2</v>
      </c>
      <c r="M119" t="str">
        <f t="shared" si="61"/>
        <v>副手武器</v>
      </c>
      <c r="N119">
        <f t="shared" si="38"/>
        <v>200</v>
      </c>
      <c r="O119">
        <f>IF(INDEX([1]equip.xml!$B:$B,MATCH(J119&amp;"",[1]equip.xml!$A:$A,0))=0,0,N119)</f>
        <v>200</v>
      </c>
      <c r="P119" t="str">
        <f t="shared" si="51"/>
        <v>40000_20202060_1_200</v>
      </c>
      <c r="Q119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</v>
      </c>
      <c r="S119">
        <v>30202060</v>
      </c>
      <c r="T119">
        <f t="shared" si="39"/>
        <v>20</v>
      </c>
      <c r="U119">
        <v>3</v>
      </c>
      <c r="V119" t="str">
        <f t="shared" si="62"/>
        <v>副手武器</v>
      </c>
      <c r="W119">
        <f t="shared" si="40"/>
        <v>200</v>
      </c>
      <c r="X119">
        <f>IF(INDEX([1]equip.xml!$B:$B,MATCH(S119&amp;"",[1]equip.xml!$A:$A,0))=0,0,W119)</f>
        <v>200</v>
      </c>
      <c r="Y119" t="str">
        <f t="shared" si="52"/>
        <v>40000_30202060_1_200</v>
      </c>
      <c r="Z119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</v>
      </c>
      <c r="AB119">
        <v>40202060</v>
      </c>
      <c r="AC119">
        <f t="shared" si="41"/>
        <v>20</v>
      </c>
      <c r="AD119">
        <v>4</v>
      </c>
      <c r="AE119" t="str">
        <f t="shared" si="63"/>
        <v>副手武器</v>
      </c>
      <c r="AF119">
        <f t="shared" si="42"/>
        <v>200</v>
      </c>
      <c r="AG119">
        <f>IF(INDEX([1]equip.xml!$B:$B,MATCH(AB119&amp;"",[1]equip.xml!$A:$A,0))=0,0,AF119)</f>
        <v>200</v>
      </c>
      <c r="AH119" t="str">
        <f t="shared" si="53"/>
        <v>40000_40202060_1_200</v>
      </c>
      <c r="AI119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</v>
      </c>
      <c r="AK119">
        <v>50202060</v>
      </c>
      <c r="AL119">
        <f t="shared" si="43"/>
        <v>20</v>
      </c>
      <c r="AM119">
        <v>5</v>
      </c>
      <c r="AN119" t="str">
        <f t="shared" si="64"/>
        <v>副手武器</v>
      </c>
      <c r="AO119">
        <f t="shared" si="44"/>
        <v>200</v>
      </c>
      <c r="AP119">
        <f>IF(INDEX([1]equip.xml!$B:$B,MATCH(AK119&amp;"",[1]equip.xml!$A:$A,0))=0,0,AO119)</f>
        <v>200</v>
      </c>
      <c r="AQ119" t="str">
        <f t="shared" si="54"/>
        <v>40000_50202060_1_200</v>
      </c>
      <c r="AR119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</v>
      </c>
    </row>
    <row r="120" spans="1:44">
      <c r="A120" t="s">
        <v>108</v>
      </c>
      <c r="B120">
        <f t="shared" si="35"/>
        <v>20</v>
      </c>
      <c r="C120">
        <v>1</v>
      </c>
      <c r="D120" t="str">
        <f t="shared" si="60"/>
        <v>副手武器</v>
      </c>
      <c r="E120">
        <f t="shared" si="36"/>
        <v>150</v>
      </c>
      <c r="F120">
        <f>IF(INDEX([1]equip.xml!$B:$B,MATCH(A120&amp;"",[1]equip.xml!$A:$A,0))=0,0,E120)</f>
        <v>0</v>
      </c>
      <c r="G120" t="str">
        <f t="shared" si="50"/>
        <v>40000_10202061_1_0</v>
      </c>
      <c r="H120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</v>
      </c>
      <c r="J120">
        <v>20202061</v>
      </c>
      <c r="K120">
        <f t="shared" si="37"/>
        <v>20</v>
      </c>
      <c r="L120">
        <v>2</v>
      </c>
      <c r="M120" t="str">
        <f t="shared" si="61"/>
        <v>副手武器</v>
      </c>
      <c r="N120">
        <f t="shared" si="38"/>
        <v>150</v>
      </c>
      <c r="O120">
        <f>IF(INDEX([1]equip.xml!$B:$B,MATCH(J120&amp;"",[1]equip.xml!$A:$A,0))=0,0,N120)</f>
        <v>0</v>
      </c>
      <c r="P120" t="str">
        <f t="shared" si="51"/>
        <v>40000_20202061_1_0</v>
      </c>
      <c r="Q120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</v>
      </c>
      <c r="S120">
        <v>30202061</v>
      </c>
      <c r="T120">
        <f t="shared" si="39"/>
        <v>20</v>
      </c>
      <c r="U120">
        <v>3</v>
      </c>
      <c r="V120" t="str">
        <f t="shared" si="62"/>
        <v>副手武器</v>
      </c>
      <c r="W120">
        <f t="shared" si="40"/>
        <v>150</v>
      </c>
      <c r="X120">
        <f>IF(INDEX([1]equip.xml!$B:$B,MATCH(S120&amp;"",[1]equip.xml!$A:$A,0))=0,0,W120)</f>
        <v>0</v>
      </c>
      <c r="Y120" t="str">
        <f t="shared" si="52"/>
        <v>40000_30202061_1_0</v>
      </c>
      <c r="Z120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</v>
      </c>
      <c r="AB120">
        <v>40202061</v>
      </c>
      <c r="AC120">
        <f t="shared" si="41"/>
        <v>20</v>
      </c>
      <c r="AD120">
        <v>4</v>
      </c>
      <c r="AE120" t="str">
        <f t="shared" si="63"/>
        <v>副手武器</v>
      </c>
      <c r="AF120">
        <f t="shared" si="42"/>
        <v>120</v>
      </c>
      <c r="AG120">
        <f>IF(INDEX([1]equip.xml!$B:$B,MATCH(AB120&amp;"",[1]equip.xml!$A:$A,0))=0,0,AF120)</f>
        <v>0</v>
      </c>
      <c r="AH120" t="str">
        <f t="shared" si="53"/>
        <v>40000_40202061_1_0</v>
      </c>
      <c r="AI120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</v>
      </c>
      <c r="AK120">
        <v>50202061</v>
      </c>
      <c r="AL120">
        <f t="shared" si="43"/>
        <v>20</v>
      </c>
      <c r="AM120">
        <v>5</v>
      </c>
      <c r="AN120" t="str">
        <f t="shared" si="64"/>
        <v>副手武器</v>
      </c>
      <c r="AO120">
        <f t="shared" si="44"/>
        <v>100</v>
      </c>
      <c r="AP120">
        <f>IF(INDEX([1]equip.xml!$B:$B,MATCH(AK120&amp;"",[1]equip.xml!$A:$A,0))=0,0,AO120)</f>
        <v>0</v>
      </c>
      <c r="AQ120" t="str">
        <f t="shared" si="54"/>
        <v>40000_50202061_1_0</v>
      </c>
      <c r="AR120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</v>
      </c>
    </row>
    <row r="121" spans="1:44">
      <c r="A121" t="s">
        <v>109</v>
      </c>
      <c r="B121">
        <f t="shared" si="35"/>
        <v>20</v>
      </c>
      <c r="C121">
        <v>1</v>
      </c>
      <c r="D121" t="str">
        <f t="shared" si="60"/>
        <v>主手武器</v>
      </c>
      <c r="E121">
        <f t="shared" si="36"/>
        <v>200</v>
      </c>
      <c r="F121">
        <f>IF(INDEX([1]equip.xml!$B:$B,MATCH(A121&amp;"",[1]equip.xml!$A:$A,0))=0,0,E121)</f>
        <v>200</v>
      </c>
      <c r="G121" t="str">
        <f t="shared" si="50"/>
        <v>40000_10203050_1_200</v>
      </c>
      <c r="H121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</v>
      </c>
      <c r="J121">
        <v>20203050</v>
      </c>
      <c r="K121">
        <f t="shared" si="37"/>
        <v>20</v>
      </c>
      <c r="L121">
        <v>2</v>
      </c>
      <c r="M121" t="str">
        <f t="shared" si="61"/>
        <v>主手武器</v>
      </c>
      <c r="N121">
        <f t="shared" si="38"/>
        <v>200</v>
      </c>
      <c r="O121">
        <f>IF(INDEX([1]equip.xml!$B:$B,MATCH(J121&amp;"",[1]equip.xml!$A:$A,0))=0,0,N121)</f>
        <v>200</v>
      </c>
      <c r="P121" t="str">
        <f t="shared" si="51"/>
        <v>40000_20203050_1_200</v>
      </c>
      <c r="Q121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</v>
      </c>
      <c r="S121">
        <v>30203050</v>
      </c>
      <c r="T121">
        <f t="shared" si="39"/>
        <v>20</v>
      </c>
      <c r="U121">
        <v>3</v>
      </c>
      <c r="V121" t="str">
        <f t="shared" si="62"/>
        <v>主手武器</v>
      </c>
      <c r="W121">
        <f t="shared" si="40"/>
        <v>200</v>
      </c>
      <c r="X121">
        <f>IF(INDEX([1]equip.xml!$B:$B,MATCH(S121&amp;"",[1]equip.xml!$A:$A,0))=0,0,W121)</f>
        <v>200</v>
      </c>
      <c r="Y121" t="str">
        <f t="shared" si="52"/>
        <v>40000_30203050_1_200</v>
      </c>
      <c r="Z121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</v>
      </c>
      <c r="AB121">
        <v>40203050</v>
      </c>
      <c r="AC121">
        <f t="shared" si="41"/>
        <v>20</v>
      </c>
      <c r="AD121">
        <v>4</v>
      </c>
      <c r="AE121" t="str">
        <f t="shared" si="63"/>
        <v>主手武器</v>
      </c>
      <c r="AF121">
        <f t="shared" si="42"/>
        <v>200</v>
      </c>
      <c r="AG121">
        <f>IF(INDEX([1]equip.xml!$B:$B,MATCH(AB121&amp;"",[1]equip.xml!$A:$A,0))=0,0,AF121)</f>
        <v>200</v>
      </c>
      <c r="AH121" t="str">
        <f t="shared" si="53"/>
        <v>40000_40203050_1_200</v>
      </c>
      <c r="AI121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</v>
      </c>
      <c r="AK121">
        <v>50203050</v>
      </c>
      <c r="AL121">
        <f t="shared" si="43"/>
        <v>20</v>
      </c>
      <c r="AM121">
        <v>5</v>
      </c>
      <c r="AN121" t="str">
        <f t="shared" si="64"/>
        <v>主手武器</v>
      </c>
      <c r="AO121">
        <f t="shared" si="44"/>
        <v>200</v>
      </c>
      <c r="AP121">
        <f>IF(INDEX([1]equip.xml!$B:$B,MATCH(AK121&amp;"",[1]equip.xml!$A:$A,0))=0,0,AO121)</f>
        <v>200</v>
      </c>
      <c r="AQ121" t="str">
        <f t="shared" si="54"/>
        <v>40000_50203050_1_200</v>
      </c>
      <c r="AR121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</v>
      </c>
    </row>
    <row r="122" spans="1:44">
      <c r="A122" t="s">
        <v>110</v>
      </c>
      <c r="B122">
        <f t="shared" si="35"/>
        <v>20</v>
      </c>
      <c r="C122">
        <v>1</v>
      </c>
      <c r="D122" t="str">
        <f t="shared" si="60"/>
        <v>主手武器</v>
      </c>
      <c r="E122">
        <f t="shared" si="36"/>
        <v>150</v>
      </c>
      <c r="F122">
        <f>IF(INDEX([1]equip.xml!$B:$B,MATCH(A122&amp;"",[1]equip.xml!$A:$A,0))=0,0,E122)</f>
        <v>150</v>
      </c>
      <c r="G122" t="str">
        <f t="shared" si="50"/>
        <v>40000_10203051_1_150</v>
      </c>
      <c r="H122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</v>
      </c>
      <c r="J122">
        <v>20203051</v>
      </c>
      <c r="K122">
        <f t="shared" si="37"/>
        <v>20</v>
      </c>
      <c r="L122">
        <v>2</v>
      </c>
      <c r="M122" t="str">
        <f t="shared" si="61"/>
        <v>主手武器</v>
      </c>
      <c r="N122">
        <f t="shared" si="38"/>
        <v>150</v>
      </c>
      <c r="O122">
        <f>IF(INDEX([1]equip.xml!$B:$B,MATCH(J122&amp;"",[1]equip.xml!$A:$A,0))=0,0,N122)</f>
        <v>150</v>
      </c>
      <c r="P122" t="str">
        <f t="shared" si="51"/>
        <v>40000_20203051_1_150</v>
      </c>
      <c r="Q122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</v>
      </c>
      <c r="S122">
        <v>30203051</v>
      </c>
      <c r="T122">
        <f t="shared" si="39"/>
        <v>20</v>
      </c>
      <c r="U122">
        <v>3</v>
      </c>
      <c r="V122" t="str">
        <f t="shared" si="62"/>
        <v>主手武器</v>
      </c>
      <c r="W122">
        <f t="shared" si="40"/>
        <v>150</v>
      </c>
      <c r="X122">
        <f>IF(INDEX([1]equip.xml!$B:$B,MATCH(S122&amp;"",[1]equip.xml!$A:$A,0))=0,0,W122)</f>
        <v>150</v>
      </c>
      <c r="Y122" t="str">
        <f t="shared" si="52"/>
        <v>40000_30203051_1_150</v>
      </c>
      <c r="Z122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</v>
      </c>
      <c r="AB122">
        <v>40203051</v>
      </c>
      <c r="AC122">
        <f t="shared" si="41"/>
        <v>20</v>
      </c>
      <c r="AD122">
        <v>4</v>
      </c>
      <c r="AE122" t="str">
        <f t="shared" si="63"/>
        <v>主手武器</v>
      </c>
      <c r="AF122">
        <f t="shared" si="42"/>
        <v>120</v>
      </c>
      <c r="AG122">
        <f>IF(INDEX([1]equip.xml!$B:$B,MATCH(AB122&amp;"",[1]equip.xml!$A:$A,0))=0,0,AF122)</f>
        <v>120</v>
      </c>
      <c r="AH122" t="str">
        <f t="shared" si="53"/>
        <v>40000_40203051_1_120</v>
      </c>
      <c r="AI122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</v>
      </c>
      <c r="AK122">
        <v>50203051</v>
      </c>
      <c r="AL122">
        <f t="shared" si="43"/>
        <v>20</v>
      </c>
      <c r="AM122">
        <v>5</v>
      </c>
      <c r="AN122" t="str">
        <f t="shared" si="64"/>
        <v>主手武器</v>
      </c>
      <c r="AO122">
        <f t="shared" si="44"/>
        <v>100</v>
      </c>
      <c r="AP122">
        <v>100</v>
      </c>
      <c r="AQ122" t="str">
        <f t="shared" si="54"/>
        <v>40000_50203051_1_100</v>
      </c>
      <c r="AR122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</v>
      </c>
    </row>
    <row r="123" spans="1:44">
      <c r="A123" t="s">
        <v>111</v>
      </c>
      <c r="B123">
        <f t="shared" si="35"/>
        <v>20</v>
      </c>
      <c r="C123">
        <v>1</v>
      </c>
      <c r="D123" t="str">
        <f t="shared" si="60"/>
        <v>副手武器</v>
      </c>
      <c r="E123">
        <f t="shared" si="36"/>
        <v>200</v>
      </c>
      <c r="F123">
        <f>IF(INDEX([1]equip.xml!$B:$B,MATCH(A123&amp;"",[1]equip.xml!$A:$A,0))=0,0,E123)</f>
        <v>200</v>
      </c>
      <c r="G123" t="str">
        <f t="shared" si="50"/>
        <v>40000_10203060_1_200</v>
      </c>
      <c r="H123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</v>
      </c>
      <c r="J123">
        <v>20203060</v>
      </c>
      <c r="K123">
        <f t="shared" si="37"/>
        <v>20</v>
      </c>
      <c r="L123">
        <v>2</v>
      </c>
      <c r="M123" t="str">
        <f t="shared" si="61"/>
        <v>副手武器</v>
      </c>
      <c r="N123">
        <f t="shared" si="38"/>
        <v>200</v>
      </c>
      <c r="O123">
        <f>IF(INDEX([1]equip.xml!$B:$B,MATCH(J123&amp;"",[1]equip.xml!$A:$A,0))=0,0,N123)</f>
        <v>200</v>
      </c>
      <c r="P123" t="str">
        <f t="shared" si="51"/>
        <v>40000_20203060_1_200</v>
      </c>
      <c r="Q123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</v>
      </c>
      <c r="S123">
        <v>30203060</v>
      </c>
      <c r="T123">
        <f t="shared" si="39"/>
        <v>20</v>
      </c>
      <c r="U123">
        <v>3</v>
      </c>
      <c r="V123" t="str">
        <f t="shared" si="62"/>
        <v>副手武器</v>
      </c>
      <c r="W123">
        <f t="shared" si="40"/>
        <v>200</v>
      </c>
      <c r="X123">
        <f>IF(INDEX([1]equip.xml!$B:$B,MATCH(S123&amp;"",[1]equip.xml!$A:$A,0))=0,0,W123)</f>
        <v>200</v>
      </c>
      <c r="Y123" t="str">
        <f t="shared" si="52"/>
        <v>40000_30203060_1_200</v>
      </c>
      <c r="Z123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</v>
      </c>
      <c r="AB123">
        <v>40203060</v>
      </c>
      <c r="AC123">
        <f t="shared" si="41"/>
        <v>20</v>
      </c>
      <c r="AD123">
        <v>4</v>
      </c>
      <c r="AE123" t="str">
        <f t="shared" si="63"/>
        <v>副手武器</v>
      </c>
      <c r="AF123">
        <f t="shared" si="42"/>
        <v>200</v>
      </c>
      <c r="AG123">
        <f>IF(INDEX([1]equip.xml!$B:$B,MATCH(AB123&amp;"",[1]equip.xml!$A:$A,0))=0,0,AF123)</f>
        <v>200</v>
      </c>
      <c r="AH123" t="str">
        <f t="shared" si="53"/>
        <v>40000_40203060_1_200</v>
      </c>
      <c r="AI123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</v>
      </c>
      <c r="AK123">
        <v>50203060</v>
      </c>
      <c r="AL123">
        <f t="shared" si="43"/>
        <v>20</v>
      </c>
      <c r="AM123">
        <v>5</v>
      </c>
      <c r="AN123" t="str">
        <f t="shared" si="64"/>
        <v>副手武器</v>
      </c>
      <c r="AO123">
        <f t="shared" si="44"/>
        <v>200</v>
      </c>
      <c r="AP123">
        <f>IF(INDEX([1]equip.xml!$B:$B,MATCH(AK123&amp;"",[1]equip.xml!$A:$A,0))=0,0,AO123)</f>
        <v>200</v>
      </c>
      <c r="AQ123" t="str">
        <f t="shared" si="54"/>
        <v>40000_50203060_1_200</v>
      </c>
      <c r="AR123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</v>
      </c>
    </row>
    <row r="124" spans="1:44">
      <c r="A124" t="s">
        <v>112</v>
      </c>
      <c r="B124">
        <f t="shared" si="35"/>
        <v>20</v>
      </c>
      <c r="C124">
        <v>1</v>
      </c>
      <c r="D124" t="str">
        <f t="shared" si="60"/>
        <v>副手武器</v>
      </c>
      <c r="E124">
        <f t="shared" si="36"/>
        <v>150</v>
      </c>
      <c r="F124">
        <f>IF(INDEX([1]equip.xml!$B:$B,MATCH(A124&amp;"",[1]equip.xml!$A:$A,0))=0,0,E124)</f>
        <v>0</v>
      </c>
      <c r="G124" t="str">
        <f t="shared" si="50"/>
        <v>40000_10203061_1_0</v>
      </c>
      <c r="H124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</v>
      </c>
      <c r="J124">
        <v>20203061</v>
      </c>
      <c r="K124">
        <f t="shared" si="37"/>
        <v>20</v>
      </c>
      <c r="L124">
        <v>2</v>
      </c>
      <c r="M124" t="str">
        <f t="shared" si="61"/>
        <v>副手武器</v>
      </c>
      <c r="N124">
        <f t="shared" si="38"/>
        <v>150</v>
      </c>
      <c r="O124">
        <f>IF(INDEX([1]equip.xml!$B:$B,MATCH(J124&amp;"",[1]equip.xml!$A:$A,0))=0,0,N124)</f>
        <v>0</v>
      </c>
      <c r="P124" t="str">
        <f t="shared" si="51"/>
        <v>40000_20203061_1_0</v>
      </c>
      <c r="Q124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</v>
      </c>
      <c r="S124">
        <v>30203061</v>
      </c>
      <c r="T124">
        <f t="shared" si="39"/>
        <v>20</v>
      </c>
      <c r="U124">
        <v>3</v>
      </c>
      <c r="V124" t="str">
        <f t="shared" si="62"/>
        <v>副手武器</v>
      </c>
      <c r="W124">
        <f t="shared" si="40"/>
        <v>150</v>
      </c>
      <c r="X124">
        <f>IF(INDEX([1]equip.xml!$B:$B,MATCH(S124&amp;"",[1]equip.xml!$A:$A,0))=0,0,W124)</f>
        <v>0</v>
      </c>
      <c r="Y124" t="str">
        <f t="shared" si="52"/>
        <v>40000_30203061_1_0</v>
      </c>
      <c r="Z124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</v>
      </c>
      <c r="AB124">
        <v>40203061</v>
      </c>
      <c r="AC124">
        <f t="shared" si="41"/>
        <v>20</v>
      </c>
      <c r="AD124">
        <v>4</v>
      </c>
      <c r="AE124" t="str">
        <f t="shared" si="63"/>
        <v>副手武器</v>
      </c>
      <c r="AF124">
        <f t="shared" si="42"/>
        <v>120</v>
      </c>
      <c r="AG124">
        <f>IF(INDEX([1]equip.xml!$B:$B,MATCH(AB124&amp;"",[1]equip.xml!$A:$A,0))=0,0,AF124)</f>
        <v>0</v>
      </c>
      <c r="AH124" t="str">
        <f t="shared" si="53"/>
        <v>40000_40203061_1_0</v>
      </c>
      <c r="AI124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</v>
      </c>
      <c r="AK124">
        <v>50203061</v>
      </c>
      <c r="AL124">
        <f t="shared" si="43"/>
        <v>20</v>
      </c>
      <c r="AM124">
        <v>5</v>
      </c>
      <c r="AN124" t="str">
        <f t="shared" si="64"/>
        <v>副手武器</v>
      </c>
      <c r="AO124">
        <f t="shared" si="44"/>
        <v>100</v>
      </c>
      <c r="AP124">
        <f>IF(INDEX([1]equip.xml!$B:$B,MATCH(AK124&amp;"",[1]equip.xml!$A:$A,0))=0,0,AO124)</f>
        <v>0</v>
      </c>
      <c r="AQ124" t="str">
        <f t="shared" si="54"/>
        <v>40000_50203061_1_0</v>
      </c>
      <c r="AR124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</v>
      </c>
    </row>
    <row r="125" spans="1:44">
      <c r="A125" t="s">
        <v>113</v>
      </c>
      <c r="B125">
        <f t="shared" si="35"/>
        <v>20</v>
      </c>
      <c r="C125">
        <v>1</v>
      </c>
      <c r="D125" t="str">
        <f t="shared" si="60"/>
        <v>胸甲</v>
      </c>
      <c r="E125">
        <f t="shared" si="36"/>
        <v>200</v>
      </c>
      <c r="F125">
        <f>IF(INDEX([1]equip.xml!$B:$B,MATCH(A125&amp;"",[1]equip.xml!$A:$A,0))=0,0,E125)</f>
        <v>200</v>
      </c>
      <c r="G125" t="str">
        <f t="shared" si="50"/>
        <v>40000_10200040_1_200</v>
      </c>
      <c r="H125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</v>
      </c>
      <c r="J125">
        <v>20200040</v>
      </c>
      <c r="K125">
        <f t="shared" si="37"/>
        <v>20</v>
      </c>
      <c r="L125">
        <v>2</v>
      </c>
      <c r="M125" t="str">
        <f t="shared" si="61"/>
        <v>胸甲</v>
      </c>
      <c r="N125">
        <f t="shared" si="38"/>
        <v>200</v>
      </c>
      <c r="O125">
        <f>IF(INDEX([1]equip.xml!$B:$B,MATCH(J125&amp;"",[1]equip.xml!$A:$A,0))=0,0,N125)</f>
        <v>200</v>
      </c>
      <c r="P125" t="str">
        <f t="shared" si="51"/>
        <v>40000_20200040_1_200</v>
      </c>
      <c r="Q125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</v>
      </c>
      <c r="S125">
        <v>30200040</v>
      </c>
      <c r="T125">
        <f t="shared" si="39"/>
        <v>20</v>
      </c>
      <c r="U125">
        <v>3</v>
      </c>
      <c r="V125" t="str">
        <f t="shared" si="62"/>
        <v>胸甲</v>
      </c>
      <c r="W125">
        <f t="shared" si="40"/>
        <v>200</v>
      </c>
      <c r="X125">
        <f>IF(INDEX([1]equip.xml!$B:$B,MATCH(S125&amp;"",[1]equip.xml!$A:$A,0))=0,0,W125)</f>
        <v>200</v>
      </c>
      <c r="Y125" t="str">
        <f t="shared" si="52"/>
        <v>40000_30200040_1_200</v>
      </c>
      <c r="Z125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</v>
      </c>
      <c r="AB125">
        <v>40200040</v>
      </c>
      <c r="AC125">
        <f t="shared" si="41"/>
        <v>20</v>
      </c>
      <c r="AD125">
        <v>4</v>
      </c>
      <c r="AE125" t="str">
        <f t="shared" si="63"/>
        <v>胸甲</v>
      </c>
      <c r="AF125">
        <f t="shared" si="42"/>
        <v>200</v>
      </c>
      <c r="AG125">
        <f>IF(INDEX([1]equip.xml!$B:$B,MATCH(AB125&amp;"",[1]equip.xml!$A:$A,0))=0,0,AF125)</f>
        <v>200</v>
      </c>
      <c r="AH125" t="str">
        <f t="shared" si="53"/>
        <v>40000_40200040_1_200</v>
      </c>
      <c r="AI125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</v>
      </c>
      <c r="AK125">
        <v>50200040</v>
      </c>
      <c r="AL125">
        <f t="shared" si="43"/>
        <v>20</v>
      </c>
      <c r="AM125">
        <v>5</v>
      </c>
      <c r="AN125" t="str">
        <f t="shared" si="64"/>
        <v>胸甲</v>
      </c>
      <c r="AO125">
        <f t="shared" si="44"/>
        <v>200</v>
      </c>
      <c r="AP125">
        <f>IF(INDEX([1]equip.xml!$B:$B,MATCH(AK125&amp;"",[1]equip.xml!$A:$A,0))=0,0,AO125)</f>
        <v>200</v>
      </c>
      <c r="AQ125" t="str">
        <f t="shared" si="54"/>
        <v>40000_50200040_1_200</v>
      </c>
      <c r="AR125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</v>
      </c>
    </row>
    <row r="126" spans="1:44">
      <c r="A126" t="s">
        <v>114</v>
      </c>
      <c r="B126">
        <f t="shared" si="35"/>
        <v>20</v>
      </c>
      <c r="C126">
        <v>1</v>
      </c>
      <c r="D126" t="str">
        <f t="shared" si="60"/>
        <v>胸甲</v>
      </c>
      <c r="E126">
        <f t="shared" si="36"/>
        <v>150</v>
      </c>
      <c r="F126">
        <f>IF(INDEX([1]equip.xml!$B:$B,MATCH(A126&amp;"",[1]equip.xml!$A:$A,0))=0,0,E126)</f>
        <v>150</v>
      </c>
      <c r="G126" t="str">
        <f t="shared" si="50"/>
        <v>40000_10200041_1_150</v>
      </c>
      <c r="H126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</v>
      </c>
      <c r="J126">
        <v>20200041</v>
      </c>
      <c r="K126">
        <f t="shared" si="37"/>
        <v>20</v>
      </c>
      <c r="L126">
        <v>2</v>
      </c>
      <c r="M126" t="str">
        <f t="shared" si="61"/>
        <v>胸甲</v>
      </c>
      <c r="N126">
        <f t="shared" si="38"/>
        <v>150</v>
      </c>
      <c r="O126">
        <f>IF(INDEX([1]equip.xml!$B:$B,MATCH(J126&amp;"",[1]equip.xml!$A:$A,0))=0,0,N126)</f>
        <v>150</v>
      </c>
      <c r="P126" t="str">
        <f t="shared" si="51"/>
        <v>40000_20200041_1_150</v>
      </c>
      <c r="Q126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</v>
      </c>
      <c r="S126">
        <v>30200041</v>
      </c>
      <c r="T126">
        <f t="shared" si="39"/>
        <v>20</v>
      </c>
      <c r="U126">
        <v>3</v>
      </c>
      <c r="V126" t="str">
        <f t="shared" si="62"/>
        <v>胸甲</v>
      </c>
      <c r="W126">
        <f t="shared" si="40"/>
        <v>150</v>
      </c>
      <c r="X126">
        <f>IF(INDEX([1]equip.xml!$B:$B,MATCH(S126&amp;"",[1]equip.xml!$A:$A,0))=0,0,W126)</f>
        <v>150</v>
      </c>
      <c r="Y126" t="str">
        <f t="shared" si="52"/>
        <v>40000_30200041_1_150</v>
      </c>
      <c r="Z126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</v>
      </c>
      <c r="AB126">
        <v>40200041</v>
      </c>
      <c r="AC126">
        <f t="shared" si="41"/>
        <v>20</v>
      </c>
      <c r="AD126">
        <v>4</v>
      </c>
      <c r="AE126" t="str">
        <f t="shared" si="63"/>
        <v>胸甲</v>
      </c>
      <c r="AF126">
        <f t="shared" si="42"/>
        <v>120</v>
      </c>
      <c r="AG126">
        <f>IF(INDEX([1]equip.xml!$B:$B,MATCH(AB126&amp;"",[1]equip.xml!$A:$A,0))=0,0,AF126)</f>
        <v>120</v>
      </c>
      <c r="AH126" t="str">
        <f t="shared" si="53"/>
        <v>40000_40200041_1_120</v>
      </c>
      <c r="AI126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</v>
      </c>
      <c r="AK126">
        <v>50200041</v>
      </c>
      <c r="AL126">
        <f t="shared" si="43"/>
        <v>20</v>
      </c>
      <c r="AM126">
        <v>5</v>
      </c>
      <c r="AN126" t="str">
        <f t="shared" si="64"/>
        <v>胸甲</v>
      </c>
      <c r="AO126">
        <f t="shared" si="44"/>
        <v>100</v>
      </c>
      <c r="AP126">
        <f>IF(INDEX([1]equip.xml!$B:$B,MATCH(AK126&amp;"",[1]equip.xml!$A:$A,0))=0,0,AO126)</f>
        <v>100</v>
      </c>
      <c r="AQ126" t="str">
        <f t="shared" si="54"/>
        <v>40000_50200041_1_100</v>
      </c>
      <c r="AR126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</v>
      </c>
    </row>
    <row r="127" spans="1:44">
      <c r="A127" t="s">
        <v>115</v>
      </c>
      <c r="B127">
        <f t="shared" si="35"/>
        <v>20</v>
      </c>
      <c r="C127">
        <v>1</v>
      </c>
      <c r="D127" t="str">
        <f t="shared" si="60"/>
        <v>护腿</v>
      </c>
      <c r="E127">
        <f t="shared" si="36"/>
        <v>200</v>
      </c>
      <c r="F127">
        <f>IF(INDEX([1]equip.xml!$B:$B,MATCH(A127&amp;"",[1]equip.xml!$A:$A,0))=0,0,E127)</f>
        <v>200</v>
      </c>
      <c r="G127" t="str">
        <f t="shared" si="50"/>
        <v>40000_10200070_1_200</v>
      </c>
      <c r="H127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</v>
      </c>
      <c r="J127">
        <v>20200070</v>
      </c>
      <c r="K127">
        <f t="shared" si="37"/>
        <v>20</v>
      </c>
      <c r="L127">
        <v>2</v>
      </c>
      <c r="M127" t="str">
        <f t="shared" si="61"/>
        <v>护腿</v>
      </c>
      <c r="N127">
        <f t="shared" si="38"/>
        <v>200</v>
      </c>
      <c r="O127">
        <f>IF(INDEX([1]equip.xml!$B:$B,MATCH(J127&amp;"",[1]equip.xml!$A:$A,0))=0,0,N127)</f>
        <v>200</v>
      </c>
      <c r="P127" t="str">
        <f t="shared" si="51"/>
        <v>40000_20200070_1_200</v>
      </c>
      <c r="Q127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</v>
      </c>
      <c r="S127">
        <v>30200070</v>
      </c>
      <c r="T127">
        <f t="shared" si="39"/>
        <v>20</v>
      </c>
      <c r="U127">
        <v>3</v>
      </c>
      <c r="V127" t="str">
        <f t="shared" si="62"/>
        <v>护腿</v>
      </c>
      <c r="W127">
        <f t="shared" si="40"/>
        <v>200</v>
      </c>
      <c r="X127">
        <f>IF(INDEX([1]equip.xml!$B:$B,MATCH(S127&amp;"",[1]equip.xml!$A:$A,0))=0,0,W127)</f>
        <v>200</v>
      </c>
      <c r="Y127" t="str">
        <f t="shared" si="52"/>
        <v>40000_30200070_1_200</v>
      </c>
      <c r="Z127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</v>
      </c>
      <c r="AB127">
        <v>40200070</v>
      </c>
      <c r="AC127">
        <f t="shared" si="41"/>
        <v>20</v>
      </c>
      <c r="AD127">
        <v>4</v>
      </c>
      <c r="AE127" t="str">
        <f t="shared" si="63"/>
        <v>护腿</v>
      </c>
      <c r="AF127">
        <f t="shared" si="42"/>
        <v>200</v>
      </c>
      <c r="AG127">
        <f>IF(INDEX([1]equip.xml!$B:$B,MATCH(AB127&amp;"",[1]equip.xml!$A:$A,0))=0,0,AF127)</f>
        <v>200</v>
      </c>
      <c r="AH127" t="str">
        <f t="shared" si="53"/>
        <v>40000_40200070_1_200</v>
      </c>
      <c r="AI127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</v>
      </c>
      <c r="AK127">
        <v>50200070</v>
      </c>
      <c r="AL127">
        <f t="shared" si="43"/>
        <v>20</v>
      </c>
      <c r="AM127">
        <v>5</v>
      </c>
      <c r="AN127" t="str">
        <f t="shared" si="64"/>
        <v>护腿</v>
      </c>
      <c r="AO127">
        <f t="shared" si="44"/>
        <v>200</v>
      </c>
      <c r="AP127">
        <f>IF(INDEX([1]equip.xml!$B:$B,MATCH(AK127&amp;"",[1]equip.xml!$A:$A,0))=0,0,AO127)</f>
        <v>200</v>
      </c>
      <c r="AQ127" t="str">
        <f t="shared" si="54"/>
        <v>40000_50200070_1_200</v>
      </c>
      <c r="AR127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</v>
      </c>
    </row>
    <row r="128" spans="1:44">
      <c r="A128" t="s">
        <v>116</v>
      </c>
      <c r="B128">
        <f t="shared" ref="B128:B191" si="70">B106+5</f>
        <v>20</v>
      </c>
      <c r="C128">
        <v>1</v>
      </c>
      <c r="D128" t="str">
        <f t="shared" si="60"/>
        <v>护腿</v>
      </c>
      <c r="E128">
        <f t="shared" ref="E128:E191" si="71">E84</f>
        <v>150</v>
      </c>
      <c r="F128">
        <f>IF(INDEX([1]equip.xml!$B:$B,MATCH(A128&amp;"",[1]equip.xml!$A:$A,0))=0,0,E128)</f>
        <v>150</v>
      </c>
      <c r="G128" t="str">
        <f t="shared" si="50"/>
        <v>40000_10200071_1_150</v>
      </c>
      <c r="H128" t="str">
        <f t="shared" si="65"/>
        <v>40000_10200010_1_200,40000_10200020_1_200,40000_10200030_1_200,40000_10200080_1_200,40000_10200090_1_200,40000_10200100_1_200,40000_10201050_1_200,40000_10201051_1_0,40000_10201060_1_200,40000_10201061_1_0,40000_10202050_1_200,40000_10202051_1_0,40000_10202060_1_200,40000_10202061_1_0,40000_10203050_1_200,40000_10203051_1_150,40000_10203060_1_200,40000_10203061_1_0,40000_10200040_1_200,40000_10200041_1_150,40000_10200070_1_200,40000_10200071_1_150</v>
      </c>
      <c r="J128">
        <v>20200071</v>
      </c>
      <c r="K128">
        <f t="shared" ref="K128:K191" si="72">K106+5</f>
        <v>20</v>
      </c>
      <c r="L128">
        <v>2</v>
      </c>
      <c r="M128" t="str">
        <f t="shared" si="61"/>
        <v>护腿</v>
      </c>
      <c r="N128">
        <f t="shared" ref="N128:N191" si="73">N84</f>
        <v>150</v>
      </c>
      <c r="O128">
        <f>IF(INDEX([1]equip.xml!$B:$B,MATCH(J128&amp;"",[1]equip.xml!$A:$A,0))=0,0,N128)</f>
        <v>150</v>
      </c>
      <c r="P128" t="str">
        <f t="shared" si="51"/>
        <v>40000_20200071_1_150</v>
      </c>
      <c r="Q128" t="str">
        <f t="shared" si="66"/>
        <v>40000_20200010_1_200,40000_20200020_1_200,40000_20200030_1_200,40000_20200080_1_200,40000_20200090_1_200,40000_20200100_1_200,40000_20201050_1_200,40000_20201051_1_0,40000_20201060_1_200,40000_20201061_1_0,40000_20202050_1_200,40000_20202051_1_0,40000_20202060_1_200,40000_20202061_1_0,40000_20203050_1_200,40000_20203051_1_150,40000_20203060_1_200,40000_20203061_1_0,40000_20200040_1_200,40000_20200041_1_150,40000_20200070_1_200,40000_20200071_1_150</v>
      </c>
      <c r="S128">
        <v>30200071</v>
      </c>
      <c r="T128">
        <f t="shared" ref="T128:T191" si="74">T106+5</f>
        <v>20</v>
      </c>
      <c r="U128">
        <v>3</v>
      </c>
      <c r="V128" t="str">
        <f t="shared" si="62"/>
        <v>护腿</v>
      </c>
      <c r="W128">
        <f t="shared" ref="W128:W191" si="75">W84</f>
        <v>150</v>
      </c>
      <c r="X128">
        <f>IF(INDEX([1]equip.xml!$B:$B,MATCH(S128&amp;"",[1]equip.xml!$A:$A,0))=0,0,W128)</f>
        <v>150</v>
      </c>
      <c r="Y128" t="str">
        <f t="shared" si="52"/>
        <v>40000_30200071_1_150</v>
      </c>
      <c r="Z128" t="str">
        <f t="shared" si="67"/>
        <v>40000_30200010_1_200,40000_30200020_1_200,40000_30200030_1_200,40000_30200080_1_200,40000_30200090_1_200,40000_30200100_1_200,40000_30201050_1_200,40000_30201051_1_0,40000_30201060_1_200,40000_30201061_1_0,40000_30202050_1_200,40000_30202051_1_0,40000_30202060_1_200,40000_30202061_1_0,40000_30203050_1_200,40000_30203051_1_150,40000_30203060_1_200,40000_30203061_1_0,40000_30200040_1_200,40000_30200041_1_150,40000_30200070_1_200,40000_30200071_1_150</v>
      </c>
      <c r="AB128">
        <v>40200071</v>
      </c>
      <c r="AC128">
        <f t="shared" ref="AC128:AC191" si="76">AC106+5</f>
        <v>20</v>
      </c>
      <c r="AD128">
        <v>4</v>
      </c>
      <c r="AE128" t="str">
        <f t="shared" si="63"/>
        <v>护腿</v>
      </c>
      <c r="AF128">
        <f t="shared" ref="AF128:AF191" si="77">AF84</f>
        <v>120</v>
      </c>
      <c r="AG128">
        <f>IF(INDEX([1]equip.xml!$B:$B,MATCH(AB128&amp;"",[1]equip.xml!$A:$A,0))=0,0,AF128)</f>
        <v>120</v>
      </c>
      <c r="AH128" t="str">
        <f t="shared" si="53"/>
        <v>40000_40200071_1_120</v>
      </c>
      <c r="AI128" t="str">
        <f t="shared" si="68"/>
        <v>40000_40200010_1_200,40000_40200020_1_200,40000_40200030_1_200,40000_40200080_1_200,40000_40200090_1_200,40000_40200100_1_200,40000_40201050_1_200,40000_40201051_1_0,40000_40201060_1_200,40000_40201061_1_0,40000_40202050_1_200,40000_40202051_1_0,40000_40202060_1_200,40000_40202061_1_0,40000_40203050_1_200,40000_40203051_1_120,40000_40203060_1_200,40000_40203061_1_0,40000_40200040_1_200,40000_40200041_1_120,40000_40200070_1_200,40000_40200071_1_120</v>
      </c>
      <c r="AK128">
        <v>50200071</v>
      </c>
      <c r="AL128">
        <f t="shared" ref="AL128:AL191" si="78">AL106+5</f>
        <v>20</v>
      </c>
      <c r="AM128">
        <v>5</v>
      </c>
      <c r="AN128" t="str">
        <f t="shared" si="64"/>
        <v>护腿</v>
      </c>
      <c r="AO128">
        <f t="shared" ref="AO128:AO191" si="79">AO84</f>
        <v>100</v>
      </c>
      <c r="AP128">
        <f>IF(INDEX([1]equip.xml!$B:$B,MATCH(AK128&amp;"",[1]equip.xml!$A:$A,0))=0,0,AO128)</f>
        <v>100</v>
      </c>
      <c r="AQ128" t="str">
        <f t="shared" si="54"/>
        <v>40000_50200071_1_100</v>
      </c>
      <c r="AR128" t="str">
        <f t="shared" si="69"/>
        <v>40000_50200010_1_200,40000_50200020_1_200,40000_50200030_1_200,40000_50200080_1_200,40000_50200090_1_200,40000_50200100_1_200,40000_50201050_1_200,40000_50201051_1_0,40000_50201060_1_200,40000_50201061_1_0,40000_50202050_1_200,40000_50202051_1_0,40000_50202060_1_200,40000_50202061_1_0,40000_50203050_1_200,40000_50203051_1_100,40000_50203060_1_200,40000_50203061_1_0,40000_50200040_1_200,40000_50200041_1_100,40000_50200070_1_200,40000_50200071_1_100</v>
      </c>
    </row>
    <row r="129" spans="1:44">
      <c r="A129" t="s">
        <v>117</v>
      </c>
      <c r="B129">
        <f t="shared" si="70"/>
        <v>25</v>
      </c>
      <c r="C129">
        <v>1</v>
      </c>
      <c r="D129" t="str">
        <f t="shared" si="60"/>
        <v>头盔</v>
      </c>
      <c r="E129">
        <f t="shared" si="71"/>
        <v>100</v>
      </c>
      <c r="F129">
        <f>IF(INDEX([1]equip.xml!$B:$B,MATCH(A129&amp;"",[1]equip.xml!$A:$A,0))=0,0,E129)</f>
        <v>100</v>
      </c>
      <c r="G129" t="str">
        <f t="shared" si="50"/>
        <v>40000_10250010_1_100</v>
      </c>
      <c r="H129" t="str">
        <f>G129</f>
        <v>40000_10250010_1_100</v>
      </c>
      <c r="J129">
        <v>20250010</v>
      </c>
      <c r="K129">
        <f t="shared" si="72"/>
        <v>25</v>
      </c>
      <c r="L129">
        <v>2</v>
      </c>
      <c r="M129" t="str">
        <f t="shared" si="61"/>
        <v>头盔</v>
      </c>
      <c r="N129">
        <f t="shared" si="73"/>
        <v>100</v>
      </c>
      <c r="O129">
        <f>IF(INDEX([1]equip.xml!$B:$B,MATCH(J129&amp;"",[1]equip.xml!$A:$A,0))=0,0,N129)</f>
        <v>100</v>
      </c>
      <c r="P129" t="str">
        <f t="shared" si="51"/>
        <v>40000_20250010_1_100</v>
      </c>
      <c r="Q129" t="str">
        <f>P129</f>
        <v>40000_20250010_1_100</v>
      </c>
      <c r="S129">
        <v>30250010</v>
      </c>
      <c r="T129">
        <f t="shared" si="74"/>
        <v>25</v>
      </c>
      <c r="U129">
        <v>3</v>
      </c>
      <c r="V129" t="str">
        <f t="shared" si="62"/>
        <v>头盔</v>
      </c>
      <c r="W129">
        <f t="shared" si="75"/>
        <v>100</v>
      </c>
      <c r="X129">
        <f>IF(INDEX([1]equip.xml!$B:$B,MATCH(S129&amp;"",[1]equip.xml!$A:$A,0))=0,0,W129)</f>
        <v>100</v>
      </c>
      <c r="Y129" t="str">
        <f t="shared" si="52"/>
        <v>40000_30250010_1_100</v>
      </c>
      <c r="Z129" t="str">
        <f>Y129</f>
        <v>40000_30250010_1_100</v>
      </c>
      <c r="AB129">
        <v>40250010</v>
      </c>
      <c r="AC129">
        <f t="shared" si="76"/>
        <v>25</v>
      </c>
      <c r="AD129">
        <v>4</v>
      </c>
      <c r="AE129" t="str">
        <f t="shared" si="63"/>
        <v>头盔</v>
      </c>
      <c r="AF129">
        <f t="shared" si="77"/>
        <v>100</v>
      </c>
      <c r="AG129">
        <f>IF(INDEX([1]equip.xml!$B:$B,MATCH(AB129&amp;"",[1]equip.xml!$A:$A,0))=0,0,AF129)</f>
        <v>100</v>
      </c>
      <c r="AH129" t="str">
        <f t="shared" si="53"/>
        <v>40000_40250010_1_100</v>
      </c>
      <c r="AI129" t="str">
        <f>AH129</f>
        <v>40000_40250010_1_100</v>
      </c>
      <c r="AK129">
        <v>50250010</v>
      </c>
      <c r="AL129">
        <f t="shared" si="78"/>
        <v>25</v>
      </c>
      <c r="AM129">
        <v>5</v>
      </c>
      <c r="AN129" t="str">
        <f t="shared" si="64"/>
        <v>头盔</v>
      </c>
      <c r="AO129">
        <f t="shared" si="79"/>
        <v>100</v>
      </c>
      <c r="AP129">
        <f>IF(INDEX([1]equip.xml!$B:$B,MATCH(AK129&amp;"",[1]equip.xml!$A:$A,0))=0,0,AO129)</f>
        <v>100</v>
      </c>
      <c r="AQ129" t="str">
        <f t="shared" si="54"/>
        <v>40000_50250010_1_100</v>
      </c>
      <c r="AR129" t="str">
        <f>AQ129</f>
        <v>40000_50250010_1_100</v>
      </c>
    </row>
    <row r="130" spans="1:44">
      <c r="A130" t="s">
        <v>118</v>
      </c>
      <c r="B130">
        <f t="shared" si="70"/>
        <v>25</v>
      </c>
      <c r="C130">
        <v>1</v>
      </c>
      <c r="D130" t="str">
        <f t="shared" si="60"/>
        <v>戒指</v>
      </c>
      <c r="E130">
        <f t="shared" si="71"/>
        <v>100</v>
      </c>
      <c r="F130">
        <f>IF(INDEX([1]equip.xml!$B:$B,MATCH(A130&amp;"",[1]equip.xml!$A:$A,0))=0,0,E130)</f>
        <v>100</v>
      </c>
      <c r="G130" t="str">
        <f t="shared" si="50"/>
        <v>40000_10250020_1_100</v>
      </c>
      <c r="H130" t="str">
        <f>H129&amp;","&amp;G130</f>
        <v>40000_10250010_1_100,40000_10250020_1_100</v>
      </c>
      <c r="J130">
        <v>20250020</v>
      </c>
      <c r="K130">
        <f t="shared" si="72"/>
        <v>25</v>
      </c>
      <c r="L130">
        <v>2</v>
      </c>
      <c r="M130" t="str">
        <f t="shared" si="61"/>
        <v>戒指</v>
      </c>
      <c r="N130">
        <f t="shared" si="73"/>
        <v>100</v>
      </c>
      <c r="O130">
        <f>IF(INDEX([1]equip.xml!$B:$B,MATCH(J130&amp;"",[1]equip.xml!$A:$A,0))=0,0,N130)</f>
        <v>100</v>
      </c>
      <c r="P130" t="str">
        <f t="shared" si="51"/>
        <v>40000_20250020_1_100</v>
      </c>
      <c r="Q130" t="str">
        <f>Q129&amp;","&amp;P130</f>
        <v>40000_20250010_1_100,40000_20250020_1_100</v>
      </c>
      <c r="S130">
        <v>30250020</v>
      </c>
      <c r="T130">
        <f t="shared" si="74"/>
        <v>25</v>
      </c>
      <c r="U130">
        <v>3</v>
      </c>
      <c r="V130" t="str">
        <f t="shared" si="62"/>
        <v>戒指</v>
      </c>
      <c r="W130">
        <f t="shared" si="75"/>
        <v>100</v>
      </c>
      <c r="X130">
        <f>IF(INDEX([1]equip.xml!$B:$B,MATCH(S130&amp;"",[1]equip.xml!$A:$A,0))=0,0,W130)</f>
        <v>100</v>
      </c>
      <c r="Y130" t="str">
        <f t="shared" si="52"/>
        <v>40000_30250020_1_100</v>
      </c>
      <c r="Z130" t="str">
        <f>Z129&amp;","&amp;Y130</f>
        <v>40000_30250010_1_100,40000_30250020_1_100</v>
      </c>
      <c r="AB130">
        <v>40250020</v>
      </c>
      <c r="AC130">
        <f t="shared" si="76"/>
        <v>25</v>
      </c>
      <c r="AD130">
        <v>4</v>
      </c>
      <c r="AE130" t="str">
        <f t="shared" si="63"/>
        <v>戒指</v>
      </c>
      <c r="AF130">
        <f t="shared" si="77"/>
        <v>100</v>
      </c>
      <c r="AG130">
        <f>IF(INDEX([1]equip.xml!$B:$B,MATCH(AB130&amp;"",[1]equip.xml!$A:$A,0))=0,0,AF130)</f>
        <v>100</v>
      </c>
      <c r="AH130" t="str">
        <f t="shared" si="53"/>
        <v>40000_40250020_1_100</v>
      </c>
      <c r="AI130" t="str">
        <f>AI129&amp;","&amp;AH130</f>
        <v>40000_40250010_1_100,40000_40250020_1_100</v>
      </c>
      <c r="AK130">
        <v>50250020</v>
      </c>
      <c r="AL130">
        <f t="shared" si="78"/>
        <v>25</v>
      </c>
      <c r="AM130">
        <v>5</v>
      </c>
      <c r="AN130" t="str">
        <f t="shared" si="64"/>
        <v>戒指</v>
      </c>
      <c r="AO130">
        <f t="shared" si="79"/>
        <v>100</v>
      </c>
      <c r="AP130">
        <f>IF(INDEX([1]equip.xml!$B:$B,MATCH(AK130&amp;"",[1]equip.xml!$A:$A,0))=0,0,AO130)</f>
        <v>100</v>
      </c>
      <c r="AQ130" t="str">
        <f t="shared" si="54"/>
        <v>40000_50250020_1_100</v>
      </c>
      <c r="AR130" t="str">
        <f>AR129&amp;","&amp;AQ130</f>
        <v>40000_50250010_1_100,40000_50250020_1_100</v>
      </c>
    </row>
    <row r="131" spans="1:44">
      <c r="A131" t="s">
        <v>119</v>
      </c>
      <c r="B131">
        <f t="shared" si="70"/>
        <v>25</v>
      </c>
      <c r="C131">
        <v>1</v>
      </c>
      <c r="D131" t="str">
        <f t="shared" si="60"/>
        <v>腰带</v>
      </c>
      <c r="E131">
        <f t="shared" si="71"/>
        <v>100</v>
      </c>
      <c r="F131">
        <f>IF(INDEX([1]equip.xml!$B:$B,MATCH(A131&amp;"",[1]equip.xml!$A:$A,0))=0,0,E131)</f>
        <v>100</v>
      </c>
      <c r="G131" t="str">
        <f t="shared" si="50"/>
        <v>40000_10250030_1_100</v>
      </c>
      <c r="H131" t="str">
        <f t="shared" ref="H131:H150" si="80">H130&amp;","&amp;G131</f>
        <v>40000_10250010_1_100,40000_10250020_1_100,40000_10250030_1_100</v>
      </c>
      <c r="J131">
        <v>20250030</v>
      </c>
      <c r="K131">
        <f t="shared" si="72"/>
        <v>25</v>
      </c>
      <c r="L131">
        <v>2</v>
      </c>
      <c r="M131" t="str">
        <f t="shared" si="61"/>
        <v>腰带</v>
      </c>
      <c r="N131">
        <f t="shared" si="73"/>
        <v>100</v>
      </c>
      <c r="O131">
        <f>IF(INDEX([1]equip.xml!$B:$B,MATCH(J131&amp;"",[1]equip.xml!$A:$A,0))=0,0,N131)</f>
        <v>100</v>
      </c>
      <c r="P131" t="str">
        <f t="shared" si="51"/>
        <v>40000_20250030_1_100</v>
      </c>
      <c r="Q131" t="str">
        <f t="shared" ref="Q131:Q150" si="81">Q130&amp;","&amp;P131</f>
        <v>40000_20250010_1_100,40000_20250020_1_100,40000_20250030_1_100</v>
      </c>
      <c r="S131">
        <v>30250030</v>
      </c>
      <c r="T131">
        <f t="shared" si="74"/>
        <v>25</v>
      </c>
      <c r="U131">
        <v>3</v>
      </c>
      <c r="V131" t="str">
        <f t="shared" si="62"/>
        <v>腰带</v>
      </c>
      <c r="W131">
        <f t="shared" si="75"/>
        <v>100</v>
      </c>
      <c r="X131">
        <f>IF(INDEX([1]equip.xml!$B:$B,MATCH(S131&amp;"",[1]equip.xml!$A:$A,0))=0,0,W131)</f>
        <v>100</v>
      </c>
      <c r="Y131" t="str">
        <f t="shared" si="52"/>
        <v>40000_30250030_1_100</v>
      </c>
      <c r="Z131" t="str">
        <f t="shared" ref="Z131:Z150" si="82">Z130&amp;","&amp;Y131</f>
        <v>40000_30250010_1_100,40000_30250020_1_100,40000_30250030_1_100</v>
      </c>
      <c r="AB131">
        <v>40250030</v>
      </c>
      <c r="AC131">
        <f t="shared" si="76"/>
        <v>25</v>
      </c>
      <c r="AD131">
        <v>4</v>
      </c>
      <c r="AE131" t="str">
        <f t="shared" si="63"/>
        <v>腰带</v>
      </c>
      <c r="AF131">
        <f t="shared" si="77"/>
        <v>100</v>
      </c>
      <c r="AG131">
        <f>IF(INDEX([1]equip.xml!$B:$B,MATCH(AB131&amp;"",[1]equip.xml!$A:$A,0))=0,0,AF131)</f>
        <v>100</v>
      </c>
      <c r="AH131" t="str">
        <f t="shared" si="53"/>
        <v>40000_40250030_1_100</v>
      </c>
      <c r="AI131" t="str">
        <f t="shared" ref="AI131:AI150" si="83">AI130&amp;","&amp;AH131</f>
        <v>40000_40250010_1_100,40000_40250020_1_100,40000_40250030_1_100</v>
      </c>
      <c r="AK131">
        <v>50250030</v>
      </c>
      <c r="AL131">
        <f t="shared" si="78"/>
        <v>25</v>
      </c>
      <c r="AM131">
        <v>5</v>
      </c>
      <c r="AN131" t="str">
        <f t="shared" si="64"/>
        <v>腰带</v>
      </c>
      <c r="AO131">
        <f t="shared" si="79"/>
        <v>100</v>
      </c>
      <c r="AP131">
        <f>IF(INDEX([1]equip.xml!$B:$B,MATCH(AK131&amp;"",[1]equip.xml!$A:$A,0))=0,0,AO131)</f>
        <v>100</v>
      </c>
      <c r="AQ131" t="str">
        <f t="shared" si="54"/>
        <v>40000_50250030_1_100</v>
      </c>
      <c r="AR131" t="str">
        <f t="shared" ref="AR131:AR150" si="84">AR130&amp;","&amp;AQ131</f>
        <v>40000_50250010_1_100,40000_50250020_1_100,40000_50250030_1_100</v>
      </c>
    </row>
    <row r="132" spans="1:44">
      <c r="A132" t="s">
        <v>120</v>
      </c>
      <c r="B132">
        <f t="shared" si="70"/>
        <v>25</v>
      </c>
      <c r="C132">
        <v>1</v>
      </c>
      <c r="D132" t="str">
        <f t="shared" si="60"/>
        <v>鞋子</v>
      </c>
      <c r="E132">
        <f t="shared" si="71"/>
        <v>100</v>
      </c>
      <c r="F132">
        <f>IF(INDEX([1]equip.xml!$B:$B,MATCH(A132&amp;"",[1]equip.xml!$A:$A,0))=0,0,E132)</f>
        <v>100</v>
      </c>
      <c r="G132" t="str">
        <f t="shared" si="50"/>
        <v>40000_10250080_1_100</v>
      </c>
      <c r="H132" t="str">
        <f t="shared" si="80"/>
        <v>40000_10250010_1_100,40000_10250020_1_100,40000_10250030_1_100,40000_10250080_1_100</v>
      </c>
      <c r="J132">
        <v>20250080</v>
      </c>
      <c r="K132">
        <f t="shared" si="72"/>
        <v>25</v>
      </c>
      <c r="L132">
        <v>2</v>
      </c>
      <c r="M132" t="str">
        <f t="shared" si="61"/>
        <v>鞋子</v>
      </c>
      <c r="N132">
        <f t="shared" si="73"/>
        <v>100</v>
      </c>
      <c r="O132">
        <f>IF(INDEX([1]equip.xml!$B:$B,MATCH(J132&amp;"",[1]equip.xml!$A:$A,0))=0,0,N132)</f>
        <v>100</v>
      </c>
      <c r="P132" t="str">
        <f t="shared" si="51"/>
        <v>40000_20250080_1_100</v>
      </c>
      <c r="Q132" t="str">
        <f t="shared" si="81"/>
        <v>40000_20250010_1_100,40000_20250020_1_100,40000_20250030_1_100,40000_20250080_1_100</v>
      </c>
      <c r="S132">
        <v>30250080</v>
      </c>
      <c r="T132">
        <f t="shared" si="74"/>
        <v>25</v>
      </c>
      <c r="U132">
        <v>3</v>
      </c>
      <c r="V132" t="str">
        <f t="shared" si="62"/>
        <v>鞋子</v>
      </c>
      <c r="W132">
        <f t="shared" si="75"/>
        <v>100</v>
      </c>
      <c r="X132">
        <f>IF(INDEX([1]equip.xml!$B:$B,MATCH(S132&amp;"",[1]equip.xml!$A:$A,0))=0,0,W132)</f>
        <v>100</v>
      </c>
      <c r="Y132" t="str">
        <f t="shared" si="52"/>
        <v>40000_30250080_1_100</v>
      </c>
      <c r="Z132" t="str">
        <f t="shared" si="82"/>
        <v>40000_30250010_1_100,40000_30250020_1_100,40000_30250030_1_100,40000_30250080_1_100</v>
      </c>
      <c r="AB132">
        <v>40250080</v>
      </c>
      <c r="AC132">
        <f t="shared" si="76"/>
        <v>25</v>
      </c>
      <c r="AD132">
        <v>4</v>
      </c>
      <c r="AE132" t="str">
        <f t="shared" si="63"/>
        <v>鞋子</v>
      </c>
      <c r="AF132">
        <f t="shared" si="77"/>
        <v>100</v>
      </c>
      <c r="AG132">
        <f>IF(INDEX([1]equip.xml!$B:$B,MATCH(AB132&amp;"",[1]equip.xml!$A:$A,0))=0,0,AF132)</f>
        <v>100</v>
      </c>
      <c r="AH132" t="str">
        <f t="shared" si="53"/>
        <v>40000_40250080_1_100</v>
      </c>
      <c r="AI132" t="str">
        <f t="shared" si="83"/>
        <v>40000_40250010_1_100,40000_40250020_1_100,40000_40250030_1_100,40000_40250080_1_100</v>
      </c>
      <c r="AK132">
        <v>50250080</v>
      </c>
      <c r="AL132">
        <f t="shared" si="78"/>
        <v>25</v>
      </c>
      <c r="AM132">
        <v>5</v>
      </c>
      <c r="AN132" t="str">
        <f t="shared" si="64"/>
        <v>鞋子</v>
      </c>
      <c r="AO132">
        <f t="shared" si="79"/>
        <v>100</v>
      </c>
      <c r="AP132">
        <f>IF(INDEX([1]equip.xml!$B:$B,MATCH(AK132&amp;"",[1]equip.xml!$A:$A,0))=0,0,AO132)</f>
        <v>100</v>
      </c>
      <c r="AQ132" t="str">
        <f t="shared" si="54"/>
        <v>40000_50250080_1_100</v>
      </c>
      <c r="AR132" t="str">
        <f t="shared" si="84"/>
        <v>40000_50250010_1_100,40000_50250020_1_100,40000_50250030_1_100,40000_50250080_1_100</v>
      </c>
    </row>
    <row r="133" spans="1:44">
      <c r="A133" t="s">
        <v>121</v>
      </c>
      <c r="B133">
        <f t="shared" si="70"/>
        <v>25</v>
      </c>
      <c r="C133">
        <v>1</v>
      </c>
      <c r="D133" t="str">
        <f t="shared" si="60"/>
        <v>手套</v>
      </c>
      <c r="E133">
        <f t="shared" si="71"/>
        <v>100</v>
      </c>
      <c r="F133">
        <f>IF(INDEX([1]equip.xml!$B:$B,MATCH(A133&amp;"",[1]equip.xml!$A:$A,0))=0,0,E133)</f>
        <v>100</v>
      </c>
      <c r="G133" t="str">
        <f t="shared" si="50"/>
        <v>40000_10250090_1_100</v>
      </c>
      <c r="H133" t="str">
        <f t="shared" si="80"/>
        <v>40000_10250010_1_100,40000_10250020_1_100,40000_10250030_1_100,40000_10250080_1_100,40000_10250090_1_100</v>
      </c>
      <c r="J133">
        <v>20250090</v>
      </c>
      <c r="K133">
        <f t="shared" si="72"/>
        <v>25</v>
      </c>
      <c r="L133">
        <v>2</v>
      </c>
      <c r="M133" t="str">
        <f t="shared" si="61"/>
        <v>手套</v>
      </c>
      <c r="N133">
        <f t="shared" si="73"/>
        <v>100</v>
      </c>
      <c r="O133">
        <f>IF(INDEX([1]equip.xml!$B:$B,MATCH(J133&amp;"",[1]equip.xml!$A:$A,0))=0,0,N133)</f>
        <v>100</v>
      </c>
      <c r="P133" t="str">
        <f t="shared" si="51"/>
        <v>40000_20250090_1_100</v>
      </c>
      <c r="Q133" t="str">
        <f t="shared" si="81"/>
        <v>40000_20250010_1_100,40000_20250020_1_100,40000_20250030_1_100,40000_20250080_1_100,40000_20250090_1_100</v>
      </c>
      <c r="S133">
        <v>30250090</v>
      </c>
      <c r="T133">
        <f t="shared" si="74"/>
        <v>25</v>
      </c>
      <c r="U133">
        <v>3</v>
      </c>
      <c r="V133" t="str">
        <f t="shared" si="62"/>
        <v>手套</v>
      </c>
      <c r="W133">
        <f t="shared" si="75"/>
        <v>100</v>
      </c>
      <c r="X133">
        <f>IF(INDEX([1]equip.xml!$B:$B,MATCH(S133&amp;"",[1]equip.xml!$A:$A,0))=0,0,W133)</f>
        <v>100</v>
      </c>
      <c r="Y133" t="str">
        <f t="shared" si="52"/>
        <v>40000_30250090_1_100</v>
      </c>
      <c r="Z133" t="str">
        <f t="shared" si="82"/>
        <v>40000_30250010_1_100,40000_30250020_1_100,40000_30250030_1_100,40000_30250080_1_100,40000_30250090_1_100</v>
      </c>
      <c r="AB133">
        <v>40250090</v>
      </c>
      <c r="AC133">
        <f t="shared" si="76"/>
        <v>25</v>
      </c>
      <c r="AD133">
        <v>4</v>
      </c>
      <c r="AE133" t="str">
        <f t="shared" si="63"/>
        <v>手套</v>
      </c>
      <c r="AF133">
        <f t="shared" si="77"/>
        <v>100</v>
      </c>
      <c r="AG133">
        <f>IF(INDEX([1]equip.xml!$B:$B,MATCH(AB133&amp;"",[1]equip.xml!$A:$A,0))=0,0,AF133)</f>
        <v>100</v>
      </c>
      <c r="AH133" t="str">
        <f t="shared" si="53"/>
        <v>40000_40250090_1_100</v>
      </c>
      <c r="AI133" t="str">
        <f t="shared" si="83"/>
        <v>40000_40250010_1_100,40000_40250020_1_100,40000_40250030_1_100,40000_40250080_1_100,40000_40250090_1_100</v>
      </c>
      <c r="AK133">
        <v>50250090</v>
      </c>
      <c r="AL133">
        <f t="shared" si="78"/>
        <v>25</v>
      </c>
      <c r="AM133">
        <v>5</v>
      </c>
      <c r="AN133" t="str">
        <f t="shared" si="64"/>
        <v>手套</v>
      </c>
      <c r="AO133">
        <f t="shared" si="79"/>
        <v>100</v>
      </c>
      <c r="AP133">
        <f>IF(INDEX([1]equip.xml!$B:$B,MATCH(AK133&amp;"",[1]equip.xml!$A:$A,0))=0,0,AO133)</f>
        <v>100</v>
      </c>
      <c r="AQ133" t="str">
        <f t="shared" si="54"/>
        <v>40000_50250090_1_100</v>
      </c>
      <c r="AR133" t="str">
        <f t="shared" si="84"/>
        <v>40000_50250010_1_100,40000_50250020_1_100,40000_50250030_1_100,40000_50250080_1_100,40000_50250090_1_100</v>
      </c>
    </row>
    <row r="134" spans="1:44">
      <c r="A134" t="s">
        <v>122</v>
      </c>
      <c r="B134">
        <f t="shared" si="70"/>
        <v>25</v>
      </c>
      <c r="C134">
        <v>1</v>
      </c>
      <c r="D134" t="str">
        <f t="shared" si="60"/>
        <v>项链</v>
      </c>
      <c r="E134">
        <f t="shared" si="71"/>
        <v>100</v>
      </c>
      <c r="F134">
        <f>IF(INDEX([1]equip.xml!$B:$B,MATCH(A134&amp;"",[1]equip.xml!$A:$A,0))=0,0,E134)</f>
        <v>100</v>
      </c>
      <c r="G134" t="str">
        <f t="shared" si="50"/>
        <v>40000_10250100_1_100</v>
      </c>
      <c r="H134" t="str">
        <f t="shared" si="80"/>
        <v>40000_10250010_1_100,40000_10250020_1_100,40000_10250030_1_100,40000_10250080_1_100,40000_10250090_1_100,40000_10250100_1_100</v>
      </c>
      <c r="J134">
        <v>20250100</v>
      </c>
      <c r="K134">
        <f t="shared" si="72"/>
        <v>25</v>
      </c>
      <c r="L134">
        <v>2</v>
      </c>
      <c r="M134" t="str">
        <f t="shared" si="61"/>
        <v>项链</v>
      </c>
      <c r="N134">
        <f t="shared" si="73"/>
        <v>100</v>
      </c>
      <c r="O134">
        <f>IF(INDEX([1]equip.xml!$B:$B,MATCH(J134&amp;"",[1]equip.xml!$A:$A,0))=0,0,N134)</f>
        <v>100</v>
      </c>
      <c r="P134" t="str">
        <f t="shared" si="51"/>
        <v>40000_20250100_1_100</v>
      </c>
      <c r="Q134" t="str">
        <f t="shared" si="81"/>
        <v>40000_20250010_1_100,40000_20250020_1_100,40000_20250030_1_100,40000_20250080_1_100,40000_20250090_1_100,40000_20250100_1_100</v>
      </c>
      <c r="S134">
        <v>30250100</v>
      </c>
      <c r="T134">
        <f t="shared" si="74"/>
        <v>25</v>
      </c>
      <c r="U134">
        <v>3</v>
      </c>
      <c r="V134" t="str">
        <f t="shared" si="62"/>
        <v>项链</v>
      </c>
      <c r="W134">
        <f t="shared" si="75"/>
        <v>100</v>
      </c>
      <c r="X134">
        <f>IF(INDEX([1]equip.xml!$B:$B,MATCH(S134&amp;"",[1]equip.xml!$A:$A,0))=0,0,W134)</f>
        <v>100</v>
      </c>
      <c r="Y134" t="str">
        <f t="shared" si="52"/>
        <v>40000_30250100_1_100</v>
      </c>
      <c r="Z134" t="str">
        <f t="shared" si="82"/>
        <v>40000_30250010_1_100,40000_30250020_1_100,40000_30250030_1_100,40000_30250080_1_100,40000_30250090_1_100,40000_30250100_1_100</v>
      </c>
      <c r="AB134">
        <v>40250100</v>
      </c>
      <c r="AC134">
        <f t="shared" si="76"/>
        <v>25</v>
      </c>
      <c r="AD134">
        <v>4</v>
      </c>
      <c r="AE134" t="str">
        <f t="shared" si="63"/>
        <v>项链</v>
      </c>
      <c r="AF134">
        <f t="shared" si="77"/>
        <v>100</v>
      </c>
      <c r="AG134">
        <f>IF(INDEX([1]equip.xml!$B:$B,MATCH(AB134&amp;"",[1]equip.xml!$A:$A,0))=0,0,AF134)</f>
        <v>100</v>
      </c>
      <c r="AH134" t="str">
        <f t="shared" si="53"/>
        <v>40000_40250100_1_100</v>
      </c>
      <c r="AI134" t="str">
        <f t="shared" si="83"/>
        <v>40000_40250010_1_100,40000_40250020_1_100,40000_40250030_1_100,40000_40250080_1_100,40000_40250090_1_100,40000_40250100_1_100</v>
      </c>
      <c r="AK134">
        <v>50250100</v>
      </c>
      <c r="AL134">
        <f t="shared" si="78"/>
        <v>25</v>
      </c>
      <c r="AM134">
        <v>5</v>
      </c>
      <c r="AN134" t="str">
        <f t="shared" si="64"/>
        <v>项链</v>
      </c>
      <c r="AO134">
        <f t="shared" si="79"/>
        <v>100</v>
      </c>
      <c r="AP134">
        <f>IF(INDEX([1]equip.xml!$B:$B,MATCH(AK134&amp;"",[1]equip.xml!$A:$A,0))=0,0,AO134)</f>
        <v>100</v>
      </c>
      <c r="AQ134" t="str">
        <f t="shared" si="54"/>
        <v>40000_50250100_1_100</v>
      </c>
      <c r="AR134" t="str">
        <f t="shared" si="84"/>
        <v>40000_50250010_1_100,40000_50250020_1_100,40000_50250030_1_100,40000_50250080_1_100,40000_50250090_1_100,40000_50250100_1_100</v>
      </c>
    </row>
    <row r="135" spans="1:44">
      <c r="A135" t="s">
        <v>123</v>
      </c>
      <c r="B135">
        <f t="shared" si="70"/>
        <v>25</v>
      </c>
      <c r="C135">
        <v>1</v>
      </c>
      <c r="D135" t="str">
        <f t="shared" si="60"/>
        <v>主手武器</v>
      </c>
      <c r="E135">
        <f t="shared" si="71"/>
        <v>100</v>
      </c>
      <c r="F135">
        <f>IF(INDEX([1]equip.xml!$B:$B,MATCH(A135&amp;"",[1]equip.xml!$A:$A,0))=0,0,E135)</f>
        <v>100</v>
      </c>
      <c r="G135" t="str">
        <f t="shared" si="50"/>
        <v>40000_10251050_1_100</v>
      </c>
      <c r="H135" t="str">
        <f t="shared" si="80"/>
        <v>40000_10250010_1_100,40000_10250020_1_100,40000_10250030_1_100,40000_10250080_1_100,40000_10250090_1_100,40000_10250100_1_100,40000_10251050_1_100</v>
      </c>
      <c r="J135">
        <v>20251050</v>
      </c>
      <c r="K135">
        <f t="shared" si="72"/>
        <v>25</v>
      </c>
      <c r="L135">
        <v>2</v>
      </c>
      <c r="M135" t="str">
        <f t="shared" si="61"/>
        <v>主手武器</v>
      </c>
      <c r="N135">
        <f t="shared" si="73"/>
        <v>100</v>
      </c>
      <c r="O135">
        <f>IF(INDEX([1]equip.xml!$B:$B,MATCH(J135&amp;"",[1]equip.xml!$A:$A,0))=0,0,N135)</f>
        <v>100</v>
      </c>
      <c r="P135" t="str">
        <f t="shared" si="51"/>
        <v>40000_20251050_1_100</v>
      </c>
      <c r="Q135" t="str">
        <f t="shared" si="81"/>
        <v>40000_20250010_1_100,40000_20250020_1_100,40000_20250030_1_100,40000_20250080_1_100,40000_20250090_1_100,40000_20250100_1_100,40000_20251050_1_100</v>
      </c>
      <c r="S135">
        <v>30251050</v>
      </c>
      <c r="T135">
        <f t="shared" si="74"/>
        <v>25</v>
      </c>
      <c r="U135">
        <v>3</v>
      </c>
      <c r="V135" t="str">
        <f t="shared" si="62"/>
        <v>主手武器</v>
      </c>
      <c r="W135">
        <f t="shared" si="75"/>
        <v>100</v>
      </c>
      <c r="X135">
        <f>IF(INDEX([1]equip.xml!$B:$B,MATCH(S135&amp;"",[1]equip.xml!$A:$A,0))=0,0,W135)</f>
        <v>100</v>
      </c>
      <c r="Y135" t="str">
        <f t="shared" si="52"/>
        <v>40000_30251050_1_100</v>
      </c>
      <c r="Z135" t="str">
        <f t="shared" si="82"/>
        <v>40000_30250010_1_100,40000_30250020_1_100,40000_30250030_1_100,40000_30250080_1_100,40000_30250090_1_100,40000_30250100_1_100,40000_30251050_1_100</v>
      </c>
      <c r="AB135">
        <v>40251050</v>
      </c>
      <c r="AC135">
        <f t="shared" si="76"/>
        <v>25</v>
      </c>
      <c r="AD135">
        <v>4</v>
      </c>
      <c r="AE135" t="str">
        <f t="shared" si="63"/>
        <v>主手武器</v>
      </c>
      <c r="AF135">
        <f t="shared" si="77"/>
        <v>100</v>
      </c>
      <c r="AG135">
        <f>IF(INDEX([1]equip.xml!$B:$B,MATCH(AB135&amp;"",[1]equip.xml!$A:$A,0))=0,0,AF135)</f>
        <v>100</v>
      </c>
      <c r="AH135" t="str">
        <f t="shared" si="53"/>
        <v>40000_40251050_1_100</v>
      </c>
      <c r="AI135" t="str">
        <f t="shared" si="83"/>
        <v>40000_40250010_1_100,40000_40250020_1_100,40000_40250030_1_100,40000_40250080_1_100,40000_40250090_1_100,40000_40250100_1_100,40000_40251050_1_100</v>
      </c>
      <c r="AK135">
        <v>50251050</v>
      </c>
      <c r="AL135">
        <f t="shared" si="78"/>
        <v>25</v>
      </c>
      <c r="AM135">
        <v>5</v>
      </c>
      <c r="AN135" t="str">
        <f t="shared" si="64"/>
        <v>主手武器</v>
      </c>
      <c r="AO135">
        <f t="shared" si="79"/>
        <v>100</v>
      </c>
      <c r="AP135">
        <f>IF(INDEX([1]equip.xml!$B:$B,MATCH(AK135&amp;"",[1]equip.xml!$A:$A,0))=0,0,AO135)</f>
        <v>100</v>
      </c>
      <c r="AQ135" t="str">
        <f t="shared" si="54"/>
        <v>40000_50251050_1_100</v>
      </c>
      <c r="AR135" t="str">
        <f t="shared" si="84"/>
        <v>40000_50250010_1_100,40000_50250020_1_100,40000_50250030_1_100,40000_50250080_1_100,40000_50250090_1_100,40000_50250100_1_100,40000_50251050_1_100</v>
      </c>
    </row>
    <row r="136" spans="1:44">
      <c r="A136" t="s">
        <v>124</v>
      </c>
      <c r="B136">
        <f t="shared" si="70"/>
        <v>25</v>
      </c>
      <c r="C136">
        <v>1</v>
      </c>
      <c r="D136" t="str">
        <f t="shared" si="60"/>
        <v>主手武器</v>
      </c>
      <c r="E136">
        <f t="shared" si="71"/>
        <v>75</v>
      </c>
      <c r="F136">
        <f>IF(INDEX([1]equip.xml!$B:$B,MATCH(A136&amp;"",[1]equip.xml!$A:$A,0))=0,0,E136)</f>
        <v>75</v>
      </c>
      <c r="G136" t="str">
        <f t="shared" si="50"/>
        <v>40000_10251051_1_75</v>
      </c>
      <c r="H136" t="str">
        <f t="shared" si="80"/>
        <v>40000_10250010_1_100,40000_10250020_1_100,40000_10250030_1_100,40000_10250080_1_100,40000_10250090_1_100,40000_10250100_1_100,40000_10251050_1_100,40000_10251051_1_75</v>
      </c>
      <c r="J136">
        <v>20251051</v>
      </c>
      <c r="K136">
        <f t="shared" si="72"/>
        <v>25</v>
      </c>
      <c r="L136">
        <v>2</v>
      </c>
      <c r="M136" t="str">
        <f t="shared" si="61"/>
        <v>主手武器</v>
      </c>
      <c r="N136">
        <f t="shared" si="73"/>
        <v>75</v>
      </c>
      <c r="O136">
        <f>IF(INDEX([1]equip.xml!$B:$B,MATCH(J136&amp;"",[1]equip.xml!$A:$A,0))=0,0,N136)</f>
        <v>75</v>
      </c>
      <c r="P136" t="str">
        <f t="shared" si="51"/>
        <v>40000_20251051_1_75</v>
      </c>
      <c r="Q136" t="str">
        <f t="shared" si="81"/>
        <v>40000_20250010_1_100,40000_20250020_1_100,40000_20250030_1_100,40000_20250080_1_100,40000_20250090_1_100,40000_20250100_1_100,40000_20251050_1_100,40000_20251051_1_75</v>
      </c>
      <c r="S136">
        <v>30251051</v>
      </c>
      <c r="T136">
        <f t="shared" si="74"/>
        <v>25</v>
      </c>
      <c r="U136">
        <v>3</v>
      </c>
      <c r="V136" t="str">
        <f t="shared" si="62"/>
        <v>主手武器</v>
      </c>
      <c r="W136">
        <f t="shared" si="75"/>
        <v>75</v>
      </c>
      <c r="X136">
        <f>IF(INDEX([1]equip.xml!$B:$B,MATCH(S136&amp;"",[1]equip.xml!$A:$A,0))=0,0,W136)</f>
        <v>75</v>
      </c>
      <c r="Y136" t="str">
        <f t="shared" si="52"/>
        <v>40000_30251051_1_75</v>
      </c>
      <c r="Z136" t="str">
        <f t="shared" si="82"/>
        <v>40000_30250010_1_100,40000_30250020_1_100,40000_30250030_1_100,40000_30250080_1_100,40000_30250090_1_100,40000_30250100_1_100,40000_30251050_1_100,40000_30251051_1_75</v>
      </c>
      <c r="AB136">
        <v>40251051</v>
      </c>
      <c r="AC136">
        <f t="shared" si="76"/>
        <v>25</v>
      </c>
      <c r="AD136">
        <v>4</v>
      </c>
      <c r="AE136" t="str">
        <f t="shared" si="63"/>
        <v>主手武器</v>
      </c>
      <c r="AF136">
        <f t="shared" si="77"/>
        <v>60</v>
      </c>
      <c r="AG136">
        <f>IF(INDEX([1]equip.xml!$B:$B,MATCH(AB136&amp;"",[1]equip.xml!$A:$A,0))=0,0,AF136)</f>
        <v>60</v>
      </c>
      <c r="AH136" t="str">
        <f t="shared" si="53"/>
        <v>40000_40251051_1_60</v>
      </c>
      <c r="AI136" t="str">
        <f t="shared" si="83"/>
        <v>40000_40250010_1_100,40000_40250020_1_100,40000_40250030_1_100,40000_40250080_1_100,40000_40250090_1_100,40000_40250100_1_100,40000_40251050_1_100,40000_40251051_1_60</v>
      </c>
      <c r="AK136">
        <v>50251051</v>
      </c>
      <c r="AL136">
        <f t="shared" si="78"/>
        <v>25</v>
      </c>
      <c r="AM136">
        <v>5</v>
      </c>
      <c r="AN136" t="str">
        <f t="shared" si="64"/>
        <v>主手武器</v>
      </c>
      <c r="AO136">
        <f t="shared" si="79"/>
        <v>50</v>
      </c>
      <c r="AP136">
        <f>IF(INDEX([1]equip.xml!$B:$B,MATCH(AK136&amp;"",[1]equip.xml!$A:$A,0))=0,0,AO136)</f>
        <v>50</v>
      </c>
      <c r="AQ136" t="str">
        <f t="shared" si="54"/>
        <v>40000_50251051_1_50</v>
      </c>
      <c r="AR136" t="str">
        <f t="shared" si="84"/>
        <v>40000_50250010_1_100,40000_50250020_1_100,40000_50250030_1_100,40000_50250080_1_100,40000_50250090_1_100,40000_50250100_1_100,40000_50251050_1_100,40000_50251051_1_50</v>
      </c>
    </row>
    <row r="137" spans="1:44">
      <c r="A137" t="s">
        <v>125</v>
      </c>
      <c r="B137">
        <f t="shared" si="70"/>
        <v>25</v>
      </c>
      <c r="C137">
        <v>1</v>
      </c>
      <c r="D137" t="str">
        <f t="shared" si="60"/>
        <v>副手武器</v>
      </c>
      <c r="E137">
        <f t="shared" si="71"/>
        <v>100</v>
      </c>
      <c r="F137">
        <f>IF(INDEX([1]equip.xml!$B:$B,MATCH(A137&amp;"",[1]equip.xml!$A:$A,0))=0,0,E137)</f>
        <v>100</v>
      </c>
      <c r="G137" t="str">
        <f t="shared" si="50"/>
        <v>40000_10251060_1_100</v>
      </c>
      <c r="H137" t="str">
        <f t="shared" si="80"/>
        <v>40000_10250010_1_100,40000_10250020_1_100,40000_10250030_1_100,40000_10250080_1_100,40000_10250090_1_100,40000_10250100_1_100,40000_10251050_1_100,40000_10251051_1_75,40000_10251060_1_100</v>
      </c>
      <c r="J137">
        <v>20251060</v>
      </c>
      <c r="K137">
        <f t="shared" si="72"/>
        <v>25</v>
      </c>
      <c r="L137">
        <v>2</v>
      </c>
      <c r="M137" t="str">
        <f t="shared" si="61"/>
        <v>副手武器</v>
      </c>
      <c r="N137">
        <f t="shared" si="73"/>
        <v>100</v>
      </c>
      <c r="O137">
        <f>IF(INDEX([1]equip.xml!$B:$B,MATCH(J137&amp;"",[1]equip.xml!$A:$A,0))=0,0,N137)</f>
        <v>100</v>
      </c>
      <c r="P137" t="str">
        <f t="shared" si="51"/>
        <v>40000_20251060_1_100</v>
      </c>
      <c r="Q137" t="str">
        <f t="shared" si="81"/>
        <v>40000_20250010_1_100,40000_20250020_1_100,40000_20250030_1_100,40000_20250080_1_100,40000_20250090_1_100,40000_20250100_1_100,40000_20251050_1_100,40000_20251051_1_75,40000_20251060_1_100</v>
      </c>
      <c r="S137">
        <v>30251060</v>
      </c>
      <c r="T137">
        <f t="shared" si="74"/>
        <v>25</v>
      </c>
      <c r="U137">
        <v>3</v>
      </c>
      <c r="V137" t="str">
        <f t="shared" si="62"/>
        <v>副手武器</v>
      </c>
      <c r="W137">
        <f t="shared" si="75"/>
        <v>100</v>
      </c>
      <c r="X137">
        <f>IF(INDEX([1]equip.xml!$B:$B,MATCH(S137&amp;"",[1]equip.xml!$A:$A,0))=0,0,W137)</f>
        <v>100</v>
      </c>
      <c r="Y137" t="str">
        <f t="shared" si="52"/>
        <v>40000_30251060_1_100</v>
      </c>
      <c r="Z137" t="str">
        <f t="shared" si="82"/>
        <v>40000_30250010_1_100,40000_30250020_1_100,40000_30250030_1_100,40000_30250080_1_100,40000_30250090_1_100,40000_30250100_1_100,40000_30251050_1_100,40000_30251051_1_75,40000_30251060_1_100</v>
      </c>
      <c r="AB137">
        <v>40251060</v>
      </c>
      <c r="AC137">
        <f t="shared" si="76"/>
        <v>25</v>
      </c>
      <c r="AD137">
        <v>4</v>
      </c>
      <c r="AE137" t="str">
        <f t="shared" si="63"/>
        <v>副手武器</v>
      </c>
      <c r="AF137">
        <f t="shared" si="77"/>
        <v>100</v>
      </c>
      <c r="AG137">
        <f>IF(INDEX([1]equip.xml!$B:$B,MATCH(AB137&amp;"",[1]equip.xml!$A:$A,0))=0,0,AF137)</f>
        <v>100</v>
      </c>
      <c r="AH137" t="str">
        <f t="shared" si="53"/>
        <v>40000_40251060_1_100</v>
      </c>
      <c r="AI137" t="str">
        <f t="shared" si="83"/>
        <v>40000_40250010_1_100,40000_40250020_1_100,40000_40250030_1_100,40000_40250080_1_100,40000_40250090_1_100,40000_40250100_1_100,40000_40251050_1_100,40000_40251051_1_60,40000_40251060_1_100</v>
      </c>
      <c r="AK137">
        <v>50251060</v>
      </c>
      <c r="AL137">
        <f t="shared" si="78"/>
        <v>25</v>
      </c>
      <c r="AM137">
        <v>5</v>
      </c>
      <c r="AN137" t="str">
        <f t="shared" si="64"/>
        <v>副手武器</v>
      </c>
      <c r="AO137">
        <f t="shared" si="79"/>
        <v>100</v>
      </c>
      <c r="AP137">
        <f>IF(INDEX([1]equip.xml!$B:$B,MATCH(AK137&amp;"",[1]equip.xml!$A:$A,0))=0,0,AO137)</f>
        <v>100</v>
      </c>
      <c r="AQ137" t="str">
        <f t="shared" si="54"/>
        <v>40000_50251060_1_100</v>
      </c>
      <c r="AR137" t="str">
        <f t="shared" si="84"/>
        <v>40000_50250010_1_100,40000_50250020_1_100,40000_50250030_1_100,40000_50250080_1_100,40000_50250090_1_100,40000_50250100_1_100,40000_50251050_1_100,40000_50251051_1_50,40000_50251060_1_100</v>
      </c>
    </row>
    <row r="138" spans="1:44">
      <c r="A138" t="s">
        <v>126</v>
      </c>
      <c r="B138">
        <f t="shared" si="70"/>
        <v>25</v>
      </c>
      <c r="C138">
        <v>1</v>
      </c>
      <c r="D138" t="str">
        <f t="shared" si="60"/>
        <v>副手武器</v>
      </c>
      <c r="E138">
        <f t="shared" si="71"/>
        <v>75</v>
      </c>
      <c r="F138">
        <f>IF(INDEX([1]equip.xml!$B:$B,MATCH(A138&amp;"",[1]equip.xml!$A:$A,0))=0,0,E138)</f>
        <v>0</v>
      </c>
      <c r="G138" t="str">
        <f t="shared" si="50"/>
        <v>40000_10251061_1_0</v>
      </c>
      <c r="H138" t="str">
        <f t="shared" si="80"/>
        <v>40000_10250010_1_100,40000_10250020_1_100,40000_10250030_1_100,40000_10250080_1_100,40000_10250090_1_100,40000_10250100_1_100,40000_10251050_1_100,40000_10251051_1_75,40000_10251060_1_100,40000_10251061_1_0</v>
      </c>
      <c r="J138">
        <v>20251061</v>
      </c>
      <c r="K138">
        <f t="shared" si="72"/>
        <v>25</v>
      </c>
      <c r="L138">
        <v>2</v>
      </c>
      <c r="M138" t="str">
        <f t="shared" si="61"/>
        <v>副手武器</v>
      </c>
      <c r="N138">
        <f t="shared" si="73"/>
        <v>75</v>
      </c>
      <c r="O138">
        <f>IF(INDEX([1]equip.xml!$B:$B,MATCH(J138&amp;"",[1]equip.xml!$A:$A,0))=0,0,N138)</f>
        <v>0</v>
      </c>
      <c r="P138" t="str">
        <f t="shared" si="51"/>
        <v>40000_20251061_1_0</v>
      </c>
      <c r="Q138" t="str">
        <f t="shared" si="81"/>
        <v>40000_20250010_1_100,40000_20250020_1_100,40000_20250030_1_100,40000_20250080_1_100,40000_20250090_1_100,40000_20250100_1_100,40000_20251050_1_100,40000_20251051_1_75,40000_20251060_1_100,40000_20251061_1_0</v>
      </c>
      <c r="S138">
        <v>30251061</v>
      </c>
      <c r="T138">
        <f t="shared" si="74"/>
        <v>25</v>
      </c>
      <c r="U138">
        <v>3</v>
      </c>
      <c r="V138" t="str">
        <f t="shared" si="62"/>
        <v>副手武器</v>
      </c>
      <c r="W138">
        <f t="shared" si="75"/>
        <v>75</v>
      </c>
      <c r="X138">
        <f>IF(INDEX([1]equip.xml!$B:$B,MATCH(S138&amp;"",[1]equip.xml!$A:$A,0))=0,0,W138)</f>
        <v>0</v>
      </c>
      <c r="Y138" t="str">
        <f t="shared" si="52"/>
        <v>40000_30251061_1_0</v>
      </c>
      <c r="Z138" t="str">
        <f t="shared" si="82"/>
        <v>40000_30250010_1_100,40000_30250020_1_100,40000_30250030_1_100,40000_30250080_1_100,40000_30250090_1_100,40000_30250100_1_100,40000_30251050_1_100,40000_30251051_1_75,40000_30251060_1_100,40000_30251061_1_0</v>
      </c>
      <c r="AB138">
        <v>40251061</v>
      </c>
      <c r="AC138">
        <f t="shared" si="76"/>
        <v>25</v>
      </c>
      <c r="AD138">
        <v>4</v>
      </c>
      <c r="AE138" t="str">
        <f t="shared" si="63"/>
        <v>副手武器</v>
      </c>
      <c r="AF138">
        <f t="shared" si="77"/>
        <v>60</v>
      </c>
      <c r="AG138">
        <f>IF(INDEX([1]equip.xml!$B:$B,MATCH(AB138&amp;"",[1]equip.xml!$A:$A,0))=0,0,AF138)</f>
        <v>0</v>
      </c>
      <c r="AH138" t="str">
        <f t="shared" si="53"/>
        <v>40000_40251061_1_0</v>
      </c>
      <c r="AI138" t="str">
        <f t="shared" si="83"/>
        <v>40000_40250010_1_100,40000_40250020_1_100,40000_40250030_1_100,40000_40250080_1_100,40000_40250090_1_100,40000_40250100_1_100,40000_40251050_1_100,40000_40251051_1_60,40000_40251060_1_100,40000_40251061_1_0</v>
      </c>
      <c r="AK138">
        <v>50251061</v>
      </c>
      <c r="AL138">
        <f t="shared" si="78"/>
        <v>25</v>
      </c>
      <c r="AM138">
        <v>5</v>
      </c>
      <c r="AN138" t="str">
        <f t="shared" si="64"/>
        <v>副手武器</v>
      </c>
      <c r="AO138">
        <f t="shared" si="79"/>
        <v>50</v>
      </c>
      <c r="AP138">
        <f>IF(INDEX([1]equip.xml!$B:$B,MATCH(AK138&amp;"",[1]equip.xml!$A:$A,0))=0,0,AO138)</f>
        <v>0</v>
      </c>
      <c r="AQ138" t="str">
        <f t="shared" si="54"/>
        <v>40000_50251061_1_0</v>
      </c>
      <c r="AR138" t="str">
        <f t="shared" si="84"/>
        <v>40000_50250010_1_100,40000_50250020_1_100,40000_50250030_1_100,40000_50250080_1_100,40000_50250090_1_100,40000_50250100_1_100,40000_50251050_1_100,40000_50251051_1_50,40000_50251060_1_100,40000_50251061_1_0</v>
      </c>
    </row>
    <row r="139" spans="1:44">
      <c r="A139" t="s">
        <v>127</v>
      </c>
      <c r="B139">
        <f t="shared" si="70"/>
        <v>25</v>
      </c>
      <c r="C139">
        <v>1</v>
      </c>
      <c r="D139" t="str">
        <f t="shared" si="60"/>
        <v>主手武器</v>
      </c>
      <c r="E139">
        <f t="shared" si="71"/>
        <v>100</v>
      </c>
      <c r="F139">
        <f>IF(INDEX([1]equip.xml!$B:$B,MATCH(A139&amp;"",[1]equip.xml!$A:$A,0))=0,0,E139)</f>
        <v>100</v>
      </c>
      <c r="G139" t="str">
        <f t="shared" si="50"/>
        <v>40000_10252050_1_100</v>
      </c>
      <c r="H139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</v>
      </c>
      <c r="J139">
        <v>20252050</v>
      </c>
      <c r="K139">
        <f t="shared" si="72"/>
        <v>25</v>
      </c>
      <c r="L139">
        <v>2</v>
      </c>
      <c r="M139" t="str">
        <f t="shared" si="61"/>
        <v>主手武器</v>
      </c>
      <c r="N139">
        <f t="shared" si="73"/>
        <v>100</v>
      </c>
      <c r="O139">
        <f>IF(INDEX([1]equip.xml!$B:$B,MATCH(J139&amp;"",[1]equip.xml!$A:$A,0))=0,0,N139)</f>
        <v>100</v>
      </c>
      <c r="P139" t="str">
        <f t="shared" si="51"/>
        <v>40000_20252050_1_100</v>
      </c>
      <c r="Q139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</v>
      </c>
      <c r="S139">
        <v>30252050</v>
      </c>
      <c r="T139">
        <f t="shared" si="74"/>
        <v>25</v>
      </c>
      <c r="U139">
        <v>3</v>
      </c>
      <c r="V139" t="str">
        <f t="shared" si="62"/>
        <v>主手武器</v>
      </c>
      <c r="W139">
        <f t="shared" si="75"/>
        <v>100</v>
      </c>
      <c r="X139">
        <f>IF(INDEX([1]equip.xml!$B:$B,MATCH(S139&amp;"",[1]equip.xml!$A:$A,0))=0,0,W139)</f>
        <v>100</v>
      </c>
      <c r="Y139" t="str">
        <f t="shared" si="52"/>
        <v>40000_30252050_1_100</v>
      </c>
      <c r="Z139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</v>
      </c>
      <c r="AB139">
        <v>40252050</v>
      </c>
      <c r="AC139">
        <f t="shared" si="76"/>
        <v>25</v>
      </c>
      <c r="AD139">
        <v>4</v>
      </c>
      <c r="AE139" t="str">
        <f t="shared" si="63"/>
        <v>主手武器</v>
      </c>
      <c r="AF139">
        <f t="shared" si="77"/>
        <v>100</v>
      </c>
      <c r="AG139">
        <f>IF(INDEX([1]equip.xml!$B:$B,MATCH(AB139&amp;"",[1]equip.xml!$A:$A,0))=0,0,AF139)</f>
        <v>100</v>
      </c>
      <c r="AH139" t="str">
        <f t="shared" si="53"/>
        <v>40000_40252050_1_100</v>
      </c>
      <c r="AI139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</v>
      </c>
      <c r="AK139">
        <v>50252050</v>
      </c>
      <c r="AL139">
        <f t="shared" si="78"/>
        <v>25</v>
      </c>
      <c r="AM139">
        <v>5</v>
      </c>
      <c r="AN139" t="str">
        <f t="shared" si="64"/>
        <v>主手武器</v>
      </c>
      <c r="AO139">
        <f t="shared" si="79"/>
        <v>100</v>
      </c>
      <c r="AP139">
        <f>IF(INDEX([1]equip.xml!$B:$B,MATCH(AK139&amp;"",[1]equip.xml!$A:$A,0))=0,0,AO139)</f>
        <v>100</v>
      </c>
      <c r="AQ139" t="str">
        <f t="shared" si="54"/>
        <v>40000_50252050_1_100</v>
      </c>
      <c r="AR139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</v>
      </c>
    </row>
    <row r="140" spans="1:44">
      <c r="A140" t="s">
        <v>128</v>
      </c>
      <c r="B140">
        <f t="shared" si="70"/>
        <v>25</v>
      </c>
      <c r="C140">
        <v>1</v>
      </c>
      <c r="D140" t="str">
        <f t="shared" si="60"/>
        <v>主手武器</v>
      </c>
      <c r="E140">
        <f t="shared" si="71"/>
        <v>75</v>
      </c>
      <c r="F140">
        <f>IF(INDEX([1]equip.xml!$B:$B,MATCH(A140&amp;"",[1]equip.xml!$A:$A,0))=0,0,E140)</f>
        <v>75</v>
      </c>
      <c r="G140" t="str">
        <f t="shared" si="50"/>
        <v>40000_10252051_1_75</v>
      </c>
      <c r="H140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</v>
      </c>
      <c r="J140">
        <v>20252051</v>
      </c>
      <c r="K140">
        <f t="shared" si="72"/>
        <v>25</v>
      </c>
      <c r="L140">
        <v>2</v>
      </c>
      <c r="M140" t="str">
        <f t="shared" si="61"/>
        <v>主手武器</v>
      </c>
      <c r="N140">
        <f t="shared" si="73"/>
        <v>75</v>
      </c>
      <c r="O140">
        <f>IF(INDEX([1]equip.xml!$B:$B,MATCH(J140&amp;"",[1]equip.xml!$A:$A,0))=0,0,N140)</f>
        <v>75</v>
      </c>
      <c r="P140" t="str">
        <f t="shared" si="51"/>
        <v>40000_20252051_1_75</v>
      </c>
      <c r="Q140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</v>
      </c>
      <c r="S140">
        <v>30252051</v>
      </c>
      <c r="T140">
        <f t="shared" si="74"/>
        <v>25</v>
      </c>
      <c r="U140">
        <v>3</v>
      </c>
      <c r="V140" t="str">
        <f t="shared" si="62"/>
        <v>主手武器</v>
      </c>
      <c r="W140">
        <f t="shared" si="75"/>
        <v>75</v>
      </c>
      <c r="X140">
        <f>IF(INDEX([1]equip.xml!$B:$B,MATCH(S140&amp;"",[1]equip.xml!$A:$A,0))=0,0,W140)</f>
        <v>75</v>
      </c>
      <c r="Y140" t="str">
        <f t="shared" si="52"/>
        <v>40000_30252051_1_75</v>
      </c>
      <c r="Z140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</v>
      </c>
      <c r="AB140">
        <v>40252051</v>
      </c>
      <c r="AC140">
        <f t="shared" si="76"/>
        <v>25</v>
      </c>
      <c r="AD140">
        <v>4</v>
      </c>
      <c r="AE140" t="str">
        <f t="shared" si="63"/>
        <v>主手武器</v>
      </c>
      <c r="AF140">
        <f t="shared" si="77"/>
        <v>60</v>
      </c>
      <c r="AG140">
        <f>IF(INDEX([1]equip.xml!$B:$B,MATCH(AB140&amp;"",[1]equip.xml!$A:$A,0))=0,0,AF140)</f>
        <v>60</v>
      </c>
      <c r="AH140" t="str">
        <f t="shared" si="53"/>
        <v>40000_40252051_1_60</v>
      </c>
      <c r="AI140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</v>
      </c>
      <c r="AK140">
        <v>50252051</v>
      </c>
      <c r="AL140">
        <f t="shared" si="78"/>
        <v>25</v>
      </c>
      <c r="AM140">
        <v>5</v>
      </c>
      <c r="AN140" t="str">
        <f t="shared" si="64"/>
        <v>主手武器</v>
      </c>
      <c r="AO140">
        <f t="shared" si="79"/>
        <v>50</v>
      </c>
      <c r="AP140">
        <f>IF(INDEX([1]equip.xml!$B:$B,MATCH(AK140&amp;"",[1]equip.xml!$A:$A,0))=0,0,AO140)</f>
        <v>50</v>
      </c>
      <c r="AQ140" t="str">
        <f t="shared" si="54"/>
        <v>40000_50252051_1_50</v>
      </c>
      <c r="AR140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</v>
      </c>
    </row>
    <row r="141" spans="1:44">
      <c r="A141" t="s">
        <v>129</v>
      </c>
      <c r="B141">
        <f t="shared" si="70"/>
        <v>25</v>
      </c>
      <c r="C141">
        <v>1</v>
      </c>
      <c r="D141" t="str">
        <f t="shared" si="60"/>
        <v>副手武器</v>
      </c>
      <c r="E141">
        <f t="shared" si="71"/>
        <v>100</v>
      </c>
      <c r="F141">
        <f>IF(INDEX([1]equip.xml!$B:$B,MATCH(A141&amp;"",[1]equip.xml!$A:$A,0))=0,0,E141)</f>
        <v>100</v>
      </c>
      <c r="G141" t="str">
        <f t="shared" si="50"/>
        <v>40000_10252060_1_100</v>
      </c>
      <c r="H141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</v>
      </c>
      <c r="J141">
        <v>20252060</v>
      </c>
      <c r="K141">
        <f t="shared" si="72"/>
        <v>25</v>
      </c>
      <c r="L141">
        <v>2</v>
      </c>
      <c r="M141" t="str">
        <f t="shared" si="61"/>
        <v>副手武器</v>
      </c>
      <c r="N141">
        <f t="shared" si="73"/>
        <v>100</v>
      </c>
      <c r="O141">
        <f>IF(INDEX([1]equip.xml!$B:$B,MATCH(J141&amp;"",[1]equip.xml!$A:$A,0))=0,0,N141)</f>
        <v>100</v>
      </c>
      <c r="P141" t="str">
        <f t="shared" si="51"/>
        <v>40000_20252060_1_100</v>
      </c>
      <c r="Q141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</v>
      </c>
      <c r="S141">
        <v>30252060</v>
      </c>
      <c r="T141">
        <f t="shared" si="74"/>
        <v>25</v>
      </c>
      <c r="U141">
        <v>3</v>
      </c>
      <c r="V141" t="str">
        <f t="shared" si="62"/>
        <v>副手武器</v>
      </c>
      <c r="W141">
        <f t="shared" si="75"/>
        <v>100</v>
      </c>
      <c r="X141">
        <f>IF(INDEX([1]equip.xml!$B:$B,MATCH(S141&amp;"",[1]equip.xml!$A:$A,0))=0,0,W141)</f>
        <v>100</v>
      </c>
      <c r="Y141" t="str">
        <f t="shared" si="52"/>
        <v>40000_30252060_1_100</v>
      </c>
      <c r="Z141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</v>
      </c>
      <c r="AB141">
        <v>40252060</v>
      </c>
      <c r="AC141">
        <f t="shared" si="76"/>
        <v>25</v>
      </c>
      <c r="AD141">
        <v>4</v>
      </c>
      <c r="AE141" t="str">
        <f t="shared" si="63"/>
        <v>副手武器</v>
      </c>
      <c r="AF141">
        <f t="shared" si="77"/>
        <v>100</v>
      </c>
      <c r="AG141">
        <f>IF(INDEX([1]equip.xml!$B:$B,MATCH(AB141&amp;"",[1]equip.xml!$A:$A,0))=0,0,AF141)</f>
        <v>100</v>
      </c>
      <c r="AH141" t="str">
        <f t="shared" si="53"/>
        <v>40000_40252060_1_100</v>
      </c>
      <c r="AI141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</v>
      </c>
      <c r="AK141">
        <v>50252060</v>
      </c>
      <c r="AL141">
        <f t="shared" si="78"/>
        <v>25</v>
      </c>
      <c r="AM141">
        <v>5</v>
      </c>
      <c r="AN141" t="str">
        <f t="shared" si="64"/>
        <v>副手武器</v>
      </c>
      <c r="AO141">
        <f t="shared" si="79"/>
        <v>100</v>
      </c>
      <c r="AP141">
        <f>IF(INDEX([1]equip.xml!$B:$B,MATCH(AK141&amp;"",[1]equip.xml!$A:$A,0))=0,0,AO141)</f>
        <v>100</v>
      </c>
      <c r="AQ141" t="str">
        <f t="shared" si="54"/>
        <v>40000_50252060_1_100</v>
      </c>
      <c r="AR141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</v>
      </c>
    </row>
    <row r="142" spans="1:44">
      <c r="A142" t="s">
        <v>130</v>
      </c>
      <c r="B142">
        <f t="shared" si="70"/>
        <v>25</v>
      </c>
      <c r="C142">
        <v>1</v>
      </c>
      <c r="D142" t="str">
        <f t="shared" si="60"/>
        <v>副手武器</v>
      </c>
      <c r="E142">
        <f t="shared" si="71"/>
        <v>75</v>
      </c>
      <c r="F142">
        <f>IF(INDEX([1]equip.xml!$B:$B,MATCH(A142&amp;"",[1]equip.xml!$A:$A,0))=0,0,E142)</f>
        <v>0</v>
      </c>
      <c r="G142" t="str">
        <f t="shared" si="50"/>
        <v>40000_10252061_1_0</v>
      </c>
      <c r="H142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</v>
      </c>
      <c r="J142">
        <v>20252061</v>
      </c>
      <c r="K142">
        <f t="shared" si="72"/>
        <v>25</v>
      </c>
      <c r="L142">
        <v>2</v>
      </c>
      <c r="M142" t="str">
        <f t="shared" si="61"/>
        <v>副手武器</v>
      </c>
      <c r="N142">
        <f t="shared" si="73"/>
        <v>75</v>
      </c>
      <c r="O142">
        <f>IF(INDEX([1]equip.xml!$B:$B,MATCH(J142&amp;"",[1]equip.xml!$A:$A,0))=0,0,N142)</f>
        <v>0</v>
      </c>
      <c r="P142" t="str">
        <f t="shared" si="51"/>
        <v>40000_20252061_1_0</v>
      </c>
      <c r="Q142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</v>
      </c>
      <c r="S142">
        <v>30252061</v>
      </c>
      <c r="T142">
        <f t="shared" si="74"/>
        <v>25</v>
      </c>
      <c r="U142">
        <v>3</v>
      </c>
      <c r="V142" t="str">
        <f t="shared" si="62"/>
        <v>副手武器</v>
      </c>
      <c r="W142">
        <f t="shared" si="75"/>
        <v>75</v>
      </c>
      <c r="X142">
        <f>IF(INDEX([1]equip.xml!$B:$B,MATCH(S142&amp;"",[1]equip.xml!$A:$A,0))=0,0,W142)</f>
        <v>0</v>
      </c>
      <c r="Y142" t="str">
        <f t="shared" si="52"/>
        <v>40000_30252061_1_0</v>
      </c>
      <c r="Z142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</v>
      </c>
      <c r="AB142">
        <v>40252061</v>
      </c>
      <c r="AC142">
        <f t="shared" si="76"/>
        <v>25</v>
      </c>
      <c r="AD142">
        <v>4</v>
      </c>
      <c r="AE142" t="str">
        <f t="shared" si="63"/>
        <v>副手武器</v>
      </c>
      <c r="AF142">
        <f t="shared" si="77"/>
        <v>60</v>
      </c>
      <c r="AG142">
        <f>IF(INDEX([1]equip.xml!$B:$B,MATCH(AB142&amp;"",[1]equip.xml!$A:$A,0))=0,0,AF142)</f>
        <v>0</v>
      </c>
      <c r="AH142" t="str">
        <f t="shared" si="53"/>
        <v>40000_40252061_1_0</v>
      </c>
      <c r="AI142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</v>
      </c>
      <c r="AK142">
        <v>50252061</v>
      </c>
      <c r="AL142">
        <f t="shared" si="78"/>
        <v>25</v>
      </c>
      <c r="AM142">
        <v>5</v>
      </c>
      <c r="AN142" t="str">
        <f t="shared" si="64"/>
        <v>副手武器</v>
      </c>
      <c r="AO142">
        <f t="shared" si="79"/>
        <v>50</v>
      </c>
      <c r="AP142">
        <f>IF(INDEX([1]equip.xml!$B:$B,MATCH(AK142&amp;"",[1]equip.xml!$A:$A,0))=0,0,AO142)</f>
        <v>0</v>
      </c>
      <c r="AQ142" t="str">
        <f t="shared" si="54"/>
        <v>40000_50252061_1_0</v>
      </c>
      <c r="AR142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</v>
      </c>
    </row>
    <row r="143" spans="1:44">
      <c r="A143" t="s">
        <v>131</v>
      </c>
      <c r="B143">
        <f t="shared" si="70"/>
        <v>25</v>
      </c>
      <c r="C143">
        <v>1</v>
      </c>
      <c r="D143" t="str">
        <f t="shared" si="60"/>
        <v>主手武器</v>
      </c>
      <c r="E143">
        <f t="shared" si="71"/>
        <v>100</v>
      </c>
      <c r="F143">
        <f>IF(INDEX([1]equip.xml!$B:$B,MATCH(A143&amp;"",[1]equip.xml!$A:$A,0))=0,0,E143)</f>
        <v>100</v>
      </c>
      <c r="G143" t="str">
        <f t="shared" si="50"/>
        <v>40000_10253050_1_100</v>
      </c>
      <c r="H143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</v>
      </c>
      <c r="J143">
        <v>20253050</v>
      </c>
      <c r="K143">
        <f t="shared" si="72"/>
        <v>25</v>
      </c>
      <c r="L143">
        <v>2</v>
      </c>
      <c r="M143" t="str">
        <f t="shared" si="61"/>
        <v>主手武器</v>
      </c>
      <c r="N143">
        <f t="shared" si="73"/>
        <v>100</v>
      </c>
      <c r="O143">
        <f>IF(INDEX([1]equip.xml!$B:$B,MATCH(J143&amp;"",[1]equip.xml!$A:$A,0))=0,0,N143)</f>
        <v>100</v>
      </c>
      <c r="P143" t="str">
        <f t="shared" si="51"/>
        <v>40000_20253050_1_100</v>
      </c>
      <c r="Q143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</v>
      </c>
      <c r="S143">
        <v>30253050</v>
      </c>
      <c r="T143">
        <f t="shared" si="74"/>
        <v>25</v>
      </c>
      <c r="U143">
        <v>3</v>
      </c>
      <c r="V143" t="str">
        <f t="shared" si="62"/>
        <v>主手武器</v>
      </c>
      <c r="W143">
        <f t="shared" si="75"/>
        <v>100</v>
      </c>
      <c r="X143">
        <f>IF(INDEX([1]equip.xml!$B:$B,MATCH(S143&amp;"",[1]equip.xml!$A:$A,0))=0,0,W143)</f>
        <v>100</v>
      </c>
      <c r="Y143" t="str">
        <f t="shared" si="52"/>
        <v>40000_30253050_1_100</v>
      </c>
      <c r="Z143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</v>
      </c>
      <c r="AB143">
        <v>40253050</v>
      </c>
      <c r="AC143">
        <f t="shared" si="76"/>
        <v>25</v>
      </c>
      <c r="AD143">
        <v>4</v>
      </c>
      <c r="AE143" t="str">
        <f t="shared" si="63"/>
        <v>主手武器</v>
      </c>
      <c r="AF143">
        <f t="shared" si="77"/>
        <v>100</v>
      </c>
      <c r="AG143">
        <f>IF(INDEX([1]equip.xml!$B:$B,MATCH(AB143&amp;"",[1]equip.xml!$A:$A,0))=0,0,AF143)</f>
        <v>100</v>
      </c>
      <c r="AH143" t="str">
        <f t="shared" si="53"/>
        <v>40000_40253050_1_100</v>
      </c>
      <c r="AI143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</v>
      </c>
      <c r="AK143">
        <v>50253050</v>
      </c>
      <c r="AL143">
        <f t="shared" si="78"/>
        <v>25</v>
      </c>
      <c r="AM143">
        <v>5</v>
      </c>
      <c r="AN143" t="str">
        <f t="shared" si="64"/>
        <v>主手武器</v>
      </c>
      <c r="AO143">
        <f t="shared" si="79"/>
        <v>100</v>
      </c>
      <c r="AP143">
        <f>IF(INDEX([1]equip.xml!$B:$B,MATCH(AK143&amp;"",[1]equip.xml!$A:$A,0))=0,0,AO143)</f>
        <v>100</v>
      </c>
      <c r="AQ143" t="str">
        <f t="shared" si="54"/>
        <v>40000_50253050_1_100</v>
      </c>
      <c r="AR143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</v>
      </c>
    </row>
    <row r="144" spans="1:44">
      <c r="A144" t="s">
        <v>132</v>
      </c>
      <c r="B144">
        <f t="shared" si="70"/>
        <v>25</v>
      </c>
      <c r="C144">
        <v>1</v>
      </c>
      <c r="D144" t="str">
        <f t="shared" si="60"/>
        <v>主手武器</v>
      </c>
      <c r="E144">
        <f t="shared" si="71"/>
        <v>75</v>
      </c>
      <c r="F144">
        <f>IF(INDEX([1]equip.xml!$B:$B,MATCH(A144&amp;"",[1]equip.xml!$A:$A,0))=0,0,E144)</f>
        <v>0</v>
      </c>
      <c r="G144" t="str">
        <f t="shared" si="50"/>
        <v>40000_10253051_1_0</v>
      </c>
      <c r="H144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</v>
      </c>
      <c r="J144">
        <v>20253051</v>
      </c>
      <c r="K144">
        <f t="shared" si="72"/>
        <v>25</v>
      </c>
      <c r="L144">
        <v>2</v>
      </c>
      <c r="M144" t="str">
        <f t="shared" si="61"/>
        <v>主手武器</v>
      </c>
      <c r="N144">
        <f t="shared" si="73"/>
        <v>75</v>
      </c>
      <c r="O144">
        <f>IF(INDEX([1]equip.xml!$B:$B,MATCH(J144&amp;"",[1]equip.xml!$A:$A,0))=0,0,N144)</f>
        <v>0</v>
      </c>
      <c r="P144" t="str">
        <f t="shared" si="51"/>
        <v>40000_20253051_1_0</v>
      </c>
      <c r="Q144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</v>
      </c>
      <c r="S144">
        <v>30253051</v>
      </c>
      <c r="T144">
        <f t="shared" si="74"/>
        <v>25</v>
      </c>
      <c r="U144">
        <v>3</v>
      </c>
      <c r="V144" t="str">
        <f t="shared" si="62"/>
        <v>主手武器</v>
      </c>
      <c r="W144">
        <f t="shared" si="75"/>
        <v>75</v>
      </c>
      <c r="X144">
        <f>IF(INDEX([1]equip.xml!$B:$B,MATCH(S144&amp;"",[1]equip.xml!$A:$A,0))=0,0,W144)</f>
        <v>0</v>
      </c>
      <c r="Y144" t="str">
        <f t="shared" si="52"/>
        <v>40000_30253051_1_0</v>
      </c>
      <c r="Z144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</v>
      </c>
      <c r="AB144">
        <v>40253051</v>
      </c>
      <c r="AC144">
        <f t="shared" si="76"/>
        <v>25</v>
      </c>
      <c r="AD144">
        <v>4</v>
      </c>
      <c r="AE144" t="str">
        <f t="shared" si="63"/>
        <v>主手武器</v>
      </c>
      <c r="AF144">
        <f t="shared" si="77"/>
        <v>60</v>
      </c>
      <c r="AG144">
        <f>IF(INDEX([1]equip.xml!$B:$B,MATCH(AB144&amp;"",[1]equip.xml!$A:$A,0))=0,0,AF144)</f>
        <v>0</v>
      </c>
      <c r="AH144" t="str">
        <f t="shared" si="53"/>
        <v>40000_40253051_1_0</v>
      </c>
      <c r="AI144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</v>
      </c>
      <c r="AK144">
        <v>50253051</v>
      </c>
      <c r="AL144">
        <f t="shared" si="78"/>
        <v>25</v>
      </c>
      <c r="AM144">
        <v>5</v>
      </c>
      <c r="AN144" t="str">
        <f t="shared" si="64"/>
        <v>主手武器</v>
      </c>
      <c r="AO144">
        <f t="shared" si="79"/>
        <v>50</v>
      </c>
      <c r="AP144">
        <f>IF(INDEX([1]equip.xml!$B:$B,MATCH(AK144&amp;"",[1]equip.xml!$A:$A,0))=0,0,AO144)</f>
        <v>0</v>
      </c>
      <c r="AQ144" t="str">
        <f t="shared" si="54"/>
        <v>40000_50253051_1_0</v>
      </c>
      <c r="AR144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</v>
      </c>
    </row>
    <row r="145" spans="1:44">
      <c r="A145" t="s">
        <v>133</v>
      </c>
      <c r="B145">
        <f t="shared" si="70"/>
        <v>25</v>
      </c>
      <c r="C145">
        <v>1</v>
      </c>
      <c r="D145" t="str">
        <f t="shared" si="60"/>
        <v>副手武器</v>
      </c>
      <c r="E145">
        <f t="shared" si="71"/>
        <v>100</v>
      </c>
      <c r="F145">
        <f>IF(INDEX([1]equip.xml!$B:$B,MATCH(A145&amp;"",[1]equip.xml!$A:$A,0))=0,0,E145)</f>
        <v>100</v>
      </c>
      <c r="G145" t="str">
        <f t="shared" si="50"/>
        <v>40000_10253060_1_100</v>
      </c>
      <c r="H145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</v>
      </c>
      <c r="J145">
        <v>20253060</v>
      </c>
      <c r="K145">
        <f t="shared" si="72"/>
        <v>25</v>
      </c>
      <c r="L145">
        <v>2</v>
      </c>
      <c r="M145" t="str">
        <f t="shared" si="61"/>
        <v>副手武器</v>
      </c>
      <c r="N145">
        <f t="shared" si="73"/>
        <v>100</v>
      </c>
      <c r="O145">
        <f>IF(INDEX([1]equip.xml!$B:$B,MATCH(J145&amp;"",[1]equip.xml!$A:$A,0))=0,0,N145)</f>
        <v>100</v>
      </c>
      <c r="P145" t="str">
        <f t="shared" si="51"/>
        <v>40000_20253060_1_100</v>
      </c>
      <c r="Q145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</v>
      </c>
      <c r="S145">
        <v>30253060</v>
      </c>
      <c r="T145">
        <f t="shared" si="74"/>
        <v>25</v>
      </c>
      <c r="U145">
        <v>3</v>
      </c>
      <c r="V145" t="str">
        <f t="shared" si="62"/>
        <v>副手武器</v>
      </c>
      <c r="W145">
        <f t="shared" si="75"/>
        <v>100</v>
      </c>
      <c r="X145">
        <f>IF(INDEX([1]equip.xml!$B:$B,MATCH(S145&amp;"",[1]equip.xml!$A:$A,0))=0,0,W145)</f>
        <v>100</v>
      </c>
      <c r="Y145" t="str">
        <f t="shared" si="52"/>
        <v>40000_30253060_1_100</v>
      </c>
      <c r="Z145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</v>
      </c>
      <c r="AB145">
        <v>40253060</v>
      </c>
      <c r="AC145">
        <f t="shared" si="76"/>
        <v>25</v>
      </c>
      <c r="AD145">
        <v>4</v>
      </c>
      <c r="AE145" t="str">
        <f t="shared" si="63"/>
        <v>副手武器</v>
      </c>
      <c r="AF145">
        <f t="shared" si="77"/>
        <v>100</v>
      </c>
      <c r="AG145">
        <f>IF(INDEX([1]equip.xml!$B:$B,MATCH(AB145&amp;"",[1]equip.xml!$A:$A,0))=0,0,AF145)</f>
        <v>100</v>
      </c>
      <c r="AH145" t="str">
        <f t="shared" si="53"/>
        <v>40000_40253060_1_100</v>
      </c>
      <c r="AI145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</v>
      </c>
      <c r="AK145">
        <v>50253060</v>
      </c>
      <c r="AL145">
        <f t="shared" si="78"/>
        <v>25</v>
      </c>
      <c r="AM145">
        <v>5</v>
      </c>
      <c r="AN145" t="str">
        <f t="shared" si="64"/>
        <v>副手武器</v>
      </c>
      <c r="AO145">
        <f t="shared" si="79"/>
        <v>100</v>
      </c>
      <c r="AP145">
        <f>IF(INDEX([1]equip.xml!$B:$B,MATCH(AK145&amp;"",[1]equip.xml!$A:$A,0))=0,0,AO145)</f>
        <v>100</v>
      </c>
      <c r="AQ145" t="str">
        <f t="shared" si="54"/>
        <v>40000_50253060_1_100</v>
      </c>
      <c r="AR145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</v>
      </c>
    </row>
    <row r="146" spans="1:44">
      <c r="A146" t="s">
        <v>134</v>
      </c>
      <c r="B146">
        <f t="shared" si="70"/>
        <v>25</v>
      </c>
      <c r="C146">
        <v>1</v>
      </c>
      <c r="D146" t="str">
        <f t="shared" si="60"/>
        <v>副手武器</v>
      </c>
      <c r="E146">
        <f t="shared" si="71"/>
        <v>75</v>
      </c>
      <c r="F146">
        <f>IF(INDEX([1]equip.xml!$B:$B,MATCH(A146&amp;"",[1]equip.xml!$A:$A,0))=0,0,E146)</f>
        <v>0</v>
      </c>
      <c r="G146" t="str">
        <f t="shared" si="50"/>
        <v>40000_10253061_1_0</v>
      </c>
      <c r="H146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</v>
      </c>
      <c r="J146">
        <v>20253061</v>
      </c>
      <c r="K146">
        <f t="shared" si="72"/>
        <v>25</v>
      </c>
      <c r="L146">
        <v>2</v>
      </c>
      <c r="M146" t="str">
        <f t="shared" si="61"/>
        <v>副手武器</v>
      </c>
      <c r="N146">
        <f t="shared" si="73"/>
        <v>75</v>
      </c>
      <c r="O146">
        <f>IF(INDEX([1]equip.xml!$B:$B,MATCH(J146&amp;"",[1]equip.xml!$A:$A,0))=0,0,N146)</f>
        <v>0</v>
      </c>
      <c r="P146" t="str">
        <f t="shared" si="51"/>
        <v>40000_20253061_1_0</v>
      </c>
      <c r="Q146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</v>
      </c>
      <c r="S146">
        <v>30253061</v>
      </c>
      <c r="T146">
        <f t="shared" si="74"/>
        <v>25</v>
      </c>
      <c r="U146">
        <v>3</v>
      </c>
      <c r="V146" t="str">
        <f t="shared" si="62"/>
        <v>副手武器</v>
      </c>
      <c r="W146">
        <f t="shared" si="75"/>
        <v>75</v>
      </c>
      <c r="X146">
        <f>IF(INDEX([1]equip.xml!$B:$B,MATCH(S146&amp;"",[1]equip.xml!$A:$A,0))=0,0,W146)</f>
        <v>0</v>
      </c>
      <c r="Y146" t="str">
        <f t="shared" si="52"/>
        <v>40000_30253061_1_0</v>
      </c>
      <c r="Z146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</v>
      </c>
      <c r="AB146">
        <v>40253061</v>
      </c>
      <c r="AC146">
        <f t="shared" si="76"/>
        <v>25</v>
      </c>
      <c r="AD146">
        <v>4</v>
      </c>
      <c r="AE146" t="str">
        <f t="shared" si="63"/>
        <v>副手武器</v>
      </c>
      <c r="AF146">
        <f t="shared" si="77"/>
        <v>60</v>
      </c>
      <c r="AG146">
        <f>IF(INDEX([1]equip.xml!$B:$B,MATCH(AB146&amp;"",[1]equip.xml!$A:$A,0))=0,0,AF146)</f>
        <v>0</v>
      </c>
      <c r="AH146" t="str">
        <f t="shared" si="53"/>
        <v>40000_40253061_1_0</v>
      </c>
      <c r="AI146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</v>
      </c>
      <c r="AK146">
        <v>50253061</v>
      </c>
      <c r="AL146">
        <f t="shared" si="78"/>
        <v>25</v>
      </c>
      <c r="AM146">
        <v>5</v>
      </c>
      <c r="AN146" t="str">
        <f t="shared" si="64"/>
        <v>副手武器</v>
      </c>
      <c r="AO146">
        <f t="shared" si="79"/>
        <v>50</v>
      </c>
      <c r="AP146">
        <f>IF(INDEX([1]equip.xml!$B:$B,MATCH(AK146&amp;"",[1]equip.xml!$A:$A,0))=0,0,AO146)</f>
        <v>0</v>
      </c>
      <c r="AQ146" t="str">
        <f t="shared" si="54"/>
        <v>40000_50253061_1_0</v>
      </c>
      <c r="AR146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</v>
      </c>
    </row>
    <row r="147" spans="1:44">
      <c r="A147" t="s">
        <v>135</v>
      </c>
      <c r="B147">
        <f t="shared" si="70"/>
        <v>25</v>
      </c>
      <c r="C147">
        <v>1</v>
      </c>
      <c r="D147" t="str">
        <f t="shared" si="60"/>
        <v>胸甲</v>
      </c>
      <c r="E147">
        <f t="shared" si="71"/>
        <v>100</v>
      </c>
      <c r="F147">
        <f>IF(INDEX([1]equip.xml!$B:$B,MATCH(A147&amp;"",[1]equip.xml!$A:$A,0))=0,0,E147)</f>
        <v>100</v>
      </c>
      <c r="G147" t="str">
        <f t="shared" si="50"/>
        <v>40000_10250040_1_100</v>
      </c>
      <c r="H147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</v>
      </c>
      <c r="J147">
        <v>20250040</v>
      </c>
      <c r="K147">
        <f t="shared" si="72"/>
        <v>25</v>
      </c>
      <c r="L147">
        <v>2</v>
      </c>
      <c r="M147" t="str">
        <f t="shared" si="61"/>
        <v>胸甲</v>
      </c>
      <c r="N147">
        <f t="shared" si="73"/>
        <v>100</v>
      </c>
      <c r="O147">
        <f>IF(INDEX([1]equip.xml!$B:$B,MATCH(J147&amp;"",[1]equip.xml!$A:$A,0))=0,0,N147)</f>
        <v>100</v>
      </c>
      <c r="P147" t="str">
        <f t="shared" si="51"/>
        <v>40000_20250040_1_100</v>
      </c>
      <c r="Q147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</v>
      </c>
      <c r="S147">
        <v>30250040</v>
      </c>
      <c r="T147">
        <f t="shared" si="74"/>
        <v>25</v>
      </c>
      <c r="U147">
        <v>3</v>
      </c>
      <c r="V147" t="str">
        <f t="shared" si="62"/>
        <v>胸甲</v>
      </c>
      <c r="W147">
        <f t="shared" si="75"/>
        <v>100</v>
      </c>
      <c r="X147">
        <f>IF(INDEX([1]equip.xml!$B:$B,MATCH(S147&amp;"",[1]equip.xml!$A:$A,0))=0,0,W147)</f>
        <v>100</v>
      </c>
      <c r="Y147" t="str">
        <f t="shared" si="52"/>
        <v>40000_30250040_1_100</v>
      </c>
      <c r="Z147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</v>
      </c>
      <c r="AB147">
        <v>40250040</v>
      </c>
      <c r="AC147">
        <f t="shared" si="76"/>
        <v>25</v>
      </c>
      <c r="AD147">
        <v>4</v>
      </c>
      <c r="AE147" t="str">
        <f t="shared" si="63"/>
        <v>胸甲</v>
      </c>
      <c r="AF147">
        <f t="shared" si="77"/>
        <v>100</v>
      </c>
      <c r="AG147">
        <f>IF(INDEX([1]equip.xml!$B:$B,MATCH(AB147&amp;"",[1]equip.xml!$A:$A,0))=0,0,AF147)</f>
        <v>100</v>
      </c>
      <c r="AH147" t="str">
        <f t="shared" si="53"/>
        <v>40000_40250040_1_100</v>
      </c>
      <c r="AI147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</v>
      </c>
      <c r="AK147">
        <v>50250040</v>
      </c>
      <c r="AL147">
        <f t="shared" si="78"/>
        <v>25</v>
      </c>
      <c r="AM147">
        <v>5</v>
      </c>
      <c r="AN147" t="str">
        <f t="shared" si="64"/>
        <v>胸甲</v>
      </c>
      <c r="AO147">
        <f t="shared" si="79"/>
        <v>100</v>
      </c>
      <c r="AP147">
        <f>IF(INDEX([1]equip.xml!$B:$B,MATCH(AK147&amp;"",[1]equip.xml!$A:$A,0))=0,0,AO147)</f>
        <v>100</v>
      </c>
      <c r="AQ147" t="str">
        <f t="shared" si="54"/>
        <v>40000_50250040_1_100</v>
      </c>
      <c r="AR147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</v>
      </c>
    </row>
    <row r="148" spans="1:44">
      <c r="A148" t="s">
        <v>136</v>
      </c>
      <c r="B148">
        <f t="shared" si="70"/>
        <v>25</v>
      </c>
      <c r="C148">
        <v>1</v>
      </c>
      <c r="D148" t="str">
        <f t="shared" si="60"/>
        <v>胸甲</v>
      </c>
      <c r="E148">
        <f t="shared" si="71"/>
        <v>75</v>
      </c>
      <c r="F148">
        <f>IF(INDEX([1]equip.xml!$B:$B,MATCH(A148&amp;"",[1]equip.xml!$A:$A,0))=0,0,E148)</f>
        <v>0</v>
      </c>
      <c r="G148" t="str">
        <f t="shared" ref="G148:G211" si="85">"40000_"&amp;A148&amp;"_1_"&amp;F148</f>
        <v>40000_10250041_1_0</v>
      </c>
      <c r="H148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</v>
      </c>
      <c r="J148">
        <v>20250041</v>
      </c>
      <c r="K148">
        <f t="shared" si="72"/>
        <v>25</v>
      </c>
      <c r="L148">
        <v>2</v>
      </c>
      <c r="M148" t="str">
        <f t="shared" si="61"/>
        <v>胸甲</v>
      </c>
      <c r="N148">
        <f t="shared" si="73"/>
        <v>75</v>
      </c>
      <c r="O148">
        <f>IF(INDEX([1]equip.xml!$B:$B,MATCH(J148&amp;"",[1]equip.xml!$A:$A,0))=0,0,N148)</f>
        <v>0</v>
      </c>
      <c r="P148" t="str">
        <f t="shared" ref="P148:P211" si="86">"40000_"&amp;J148&amp;"_1_"&amp;O148</f>
        <v>40000_20250041_1_0</v>
      </c>
      <c r="Q148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</v>
      </c>
      <c r="S148">
        <v>30250041</v>
      </c>
      <c r="T148">
        <f t="shared" si="74"/>
        <v>25</v>
      </c>
      <c r="U148">
        <v>3</v>
      </c>
      <c r="V148" t="str">
        <f t="shared" si="62"/>
        <v>胸甲</v>
      </c>
      <c r="W148">
        <f t="shared" si="75"/>
        <v>75</v>
      </c>
      <c r="X148">
        <f>IF(INDEX([1]equip.xml!$B:$B,MATCH(S148&amp;"",[1]equip.xml!$A:$A,0))=0,0,W148)</f>
        <v>0</v>
      </c>
      <c r="Y148" t="str">
        <f t="shared" ref="Y148:Y211" si="87">"40000_"&amp;S148&amp;"_1_"&amp;X148</f>
        <v>40000_30250041_1_0</v>
      </c>
      <c r="Z148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</v>
      </c>
      <c r="AB148">
        <v>40250041</v>
      </c>
      <c r="AC148">
        <f t="shared" si="76"/>
        <v>25</v>
      </c>
      <c r="AD148">
        <v>4</v>
      </c>
      <c r="AE148" t="str">
        <f t="shared" si="63"/>
        <v>胸甲</v>
      </c>
      <c r="AF148">
        <f t="shared" si="77"/>
        <v>60</v>
      </c>
      <c r="AG148">
        <f>IF(INDEX([1]equip.xml!$B:$B,MATCH(AB148&amp;"",[1]equip.xml!$A:$A,0))=0,0,AF148)</f>
        <v>0</v>
      </c>
      <c r="AH148" t="str">
        <f t="shared" ref="AH148:AH211" si="88">"40000_"&amp;AB148&amp;"_1_"&amp;AG148</f>
        <v>40000_40250041_1_0</v>
      </c>
      <c r="AI148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</v>
      </c>
      <c r="AK148">
        <v>50250041</v>
      </c>
      <c r="AL148">
        <f t="shared" si="78"/>
        <v>25</v>
      </c>
      <c r="AM148">
        <v>5</v>
      </c>
      <c r="AN148" t="str">
        <f t="shared" si="64"/>
        <v>胸甲</v>
      </c>
      <c r="AO148">
        <f t="shared" si="79"/>
        <v>50</v>
      </c>
      <c r="AP148">
        <f>IF(INDEX([1]equip.xml!$B:$B,MATCH(AK148&amp;"",[1]equip.xml!$A:$A,0))=0,0,AO148)</f>
        <v>0</v>
      </c>
      <c r="AQ148" t="str">
        <f t="shared" ref="AQ148:AQ211" si="89">"40000_"&amp;AK148&amp;"_1_"&amp;AP148</f>
        <v>40000_50250041_1_0</v>
      </c>
      <c r="AR148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</v>
      </c>
    </row>
    <row r="149" spans="1:44">
      <c r="A149" t="s">
        <v>137</v>
      </c>
      <c r="B149">
        <f t="shared" si="70"/>
        <v>25</v>
      </c>
      <c r="C149">
        <v>1</v>
      </c>
      <c r="D149" t="str">
        <f t="shared" si="60"/>
        <v>护腿</v>
      </c>
      <c r="E149">
        <f t="shared" si="71"/>
        <v>100</v>
      </c>
      <c r="F149">
        <f>IF(INDEX([1]equip.xml!$B:$B,MATCH(A149&amp;"",[1]equip.xml!$A:$A,0))=0,0,E149)</f>
        <v>100</v>
      </c>
      <c r="G149" t="str">
        <f t="shared" si="85"/>
        <v>40000_10250070_1_100</v>
      </c>
      <c r="H149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</v>
      </c>
      <c r="J149">
        <v>20250070</v>
      </c>
      <c r="K149">
        <f t="shared" si="72"/>
        <v>25</v>
      </c>
      <c r="L149">
        <v>2</v>
      </c>
      <c r="M149" t="str">
        <f t="shared" si="61"/>
        <v>护腿</v>
      </c>
      <c r="N149">
        <f t="shared" si="73"/>
        <v>100</v>
      </c>
      <c r="O149">
        <f>IF(INDEX([1]equip.xml!$B:$B,MATCH(J149&amp;"",[1]equip.xml!$A:$A,0))=0,0,N149)</f>
        <v>100</v>
      </c>
      <c r="P149" t="str">
        <f t="shared" si="86"/>
        <v>40000_20250070_1_100</v>
      </c>
      <c r="Q149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</v>
      </c>
      <c r="S149">
        <v>30250070</v>
      </c>
      <c r="T149">
        <f t="shared" si="74"/>
        <v>25</v>
      </c>
      <c r="U149">
        <v>3</v>
      </c>
      <c r="V149" t="str">
        <f t="shared" si="62"/>
        <v>护腿</v>
      </c>
      <c r="W149">
        <f t="shared" si="75"/>
        <v>100</v>
      </c>
      <c r="X149">
        <f>IF(INDEX([1]equip.xml!$B:$B,MATCH(S149&amp;"",[1]equip.xml!$A:$A,0))=0,0,W149)</f>
        <v>100</v>
      </c>
      <c r="Y149" t="str">
        <f t="shared" si="87"/>
        <v>40000_30250070_1_100</v>
      </c>
      <c r="Z149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</v>
      </c>
      <c r="AB149">
        <v>40250070</v>
      </c>
      <c r="AC149">
        <f t="shared" si="76"/>
        <v>25</v>
      </c>
      <c r="AD149">
        <v>4</v>
      </c>
      <c r="AE149" t="str">
        <f t="shared" si="63"/>
        <v>护腿</v>
      </c>
      <c r="AF149">
        <f t="shared" si="77"/>
        <v>100</v>
      </c>
      <c r="AG149">
        <f>IF(INDEX([1]equip.xml!$B:$B,MATCH(AB149&amp;"",[1]equip.xml!$A:$A,0))=0,0,AF149)</f>
        <v>100</v>
      </c>
      <c r="AH149" t="str">
        <f t="shared" si="88"/>
        <v>40000_40250070_1_100</v>
      </c>
      <c r="AI149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</v>
      </c>
      <c r="AK149">
        <v>50250070</v>
      </c>
      <c r="AL149">
        <f t="shared" si="78"/>
        <v>25</v>
      </c>
      <c r="AM149">
        <v>5</v>
      </c>
      <c r="AN149" t="str">
        <f t="shared" si="64"/>
        <v>护腿</v>
      </c>
      <c r="AO149">
        <f t="shared" si="79"/>
        <v>100</v>
      </c>
      <c r="AP149">
        <f>IF(INDEX([1]equip.xml!$B:$B,MATCH(AK149&amp;"",[1]equip.xml!$A:$A,0))=0,0,AO149)</f>
        <v>100</v>
      </c>
      <c r="AQ149" t="str">
        <f t="shared" si="89"/>
        <v>40000_50250070_1_100</v>
      </c>
      <c r="AR149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</v>
      </c>
    </row>
    <row r="150" spans="1:44">
      <c r="A150" t="s">
        <v>138</v>
      </c>
      <c r="B150">
        <f t="shared" si="70"/>
        <v>25</v>
      </c>
      <c r="C150">
        <v>1</v>
      </c>
      <c r="D150" t="str">
        <f t="shared" si="60"/>
        <v>护腿</v>
      </c>
      <c r="E150">
        <f t="shared" si="71"/>
        <v>65</v>
      </c>
      <c r="F150">
        <f>IF(INDEX([1]equip.xml!$B:$B,MATCH(A150&amp;"",[1]equip.xml!$A:$A,0))=0,0,E150)</f>
        <v>0</v>
      </c>
      <c r="G150" t="str">
        <f t="shared" si="85"/>
        <v>40000_10250071_1_0</v>
      </c>
      <c r="H150" t="str">
        <f t="shared" si="80"/>
        <v>40000_10250010_1_100,40000_10250020_1_100,40000_10250030_1_100,40000_10250080_1_100,40000_10250090_1_100,40000_10250100_1_100,40000_10251050_1_100,40000_10251051_1_75,40000_10251060_1_100,40000_10251061_1_0,40000_10252050_1_100,40000_10252051_1_75,40000_10252060_1_100,40000_10252061_1_0,40000_10253050_1_100,40000_10253051_1_0,40000_10253060_1_100,40000_10253061_1_0,40000_10250040_1_100,40000_10250041_1_0,40000_10250070_1_100,40000_10250071_1_0</v>
      </c>
      <c r="J150">
        <v>20250071</v>
      </c>
      <c r="K150">
        <f t="shared" si="72"/>
        <v>25</v>
      </c>
      <c r="L150">
        <v>2</v>
      </c>
      <c r="M150" t="str">
        <f t="shared" si="61"/>
        <v>护腿</v>
      </c>
      <c r="N150">
        <f>N106</f>
        <v>65</v>
      </c>
      <c r="O150">
        <f>IF(INDEX([1]equip.xml!$B:$B,MATCH(J150&amp;"",[1]equip.xml!$A:$A,0))=0,0,N150)</f>
        <v>0</v>
      </c>
      <c r="P150" t="str">
        <f t="shared" si="86"/>
        <v>40000_20250071_1_0</v>
      </c>
      <c r="Q150" t="str">
        <f t="shared" si="81"/>
        <v>40000_20250010_1_100,40000_20250020_1_100,40000_20250030_1_100,40000_20250080_1_100,40000_20250090_1_100,40000_20250100_1_100,40000_20251050_1_100,40000_20251051_1_75,40000_20251060_1_100,40000_20251061_1_0,40000_20252050_1_100,40000_20252051_1_75,40000_20252060_1_100,40000_20252061_1_0,40000_20253050_1_100,40000_20253051_1_0,40000_20253060_1_100,40000_20253061_1_0,40000_20250040_1_100,40000_20250041_1_0,40000_20250070_1_100,40000_20250071_1_0</v>
      </c>
      <c r="S150">
        <v>30250071</v>
      </c>
      <c r="T150">
        <f t="shared" si="74"/>
        <v>25</v>
      </c>
      <c r="U150">
        <v>3</v>
      </c>
      <c r="V150" t="str">
        <f t="shared" si="62"/>
        <v>护腿</v>
      </c>
      <c r="W150">
        <f t="shared" si="75"/>
        <v>65</v>
      </c>
      <c r="X150">
        <f>IF(INDEX([1]equip.xml!$B:$B,MATCH(S150&amp;"",[1]equip.xml!$A:$A,0))=0,0,W150)</f>
        <v>0</v>
      </c>
      <c r="Y150" t="str">
        <f t="shared" si="87"/>
        <v>40000_30250071_1_0</v>
      </c>
      <c r="Z150" t="str">
        <f t="shared" si="82"/>
        <v>40000_30250010_1_100,40000_30250020_1_100,40000_30250030_1_100,40000_30250080_1_100,40000_30250090_1_100,40000_30250100_1_100,40000_30251050_1_100,40000_30251051_1_75,40000_30251060_1_100,40000_30251061_1_0,40000_30252050_1_100,40000_30252051_1_75,40000_30252060_1_100,40000_30252061_1_0,40000_30253050_1_100,40000_30253051_1_0,40000_30253060_1_100,40000_30253061_1_0,40000_30250040_1_100,40000_30250041_1_0,40000_30250070_1_100,40000_30250071_1_0</v>
      </c>
      <c r="AB150">
        <v>40250071</v>
      </c>
      <c r="AC150">
        <f t="shared" si="76"/>
        <v>25</v>
      </c>
      <c r="AD150">
        <v>4</v>
      </c>
      <c r="AE150" t="str">
        <f t="shared" si="63"/>
        <v>护腿</v>
      </c>
      <c r="AF150">
        <f t="shared" si="77"/>
        <v>65</v>
      </c>
      <c r="AG150">
        <f>IF(INDEX([1]equip.xml!$B:$B,MATCH(AB150&amp;"",[1]equip.xml!$A:$A,0))=0,0,AF150)</f>
        <v>0</v>
      </c>
      <c r="AH150" t="str">
        <f t="shared" si="88"/>
        <v>40000_40250071_1_0</v>
      </c>
      <c r="AI150" t="str">
        <f t="shared" si="83"/>
        <v>40000_40250010_1_100,40000_40250020_1_100,40000_40250030_1_100,40000_40250080_1_100,40000_40250090_1_100,40000_40250100_1_100,40000_40251050_1_100,40000_40251051_1_60,40000_40251060_1_100,40000_40251061_1_0,40000_40252050_1_100,40000_40252051_1_60,40000_40252060_1_100,40000_40252061_1_0,40000_40253050_1_100,40000_40253051_1_0,40000_40253060_1_100,40000_40253061_1_0,40000_40250040_1_100,40000_40250041_1_0,40000_40250070_1_100,40000_40250071_1_0</v>
      </c>
      <c r="AK150">
        <v>50250071</v>
      </c>
      <c r="AL150">
        <f t="shared" si="78"/>
        <v>25</v>
      </c>
      <c r="AM150">
        <v>5</v>
      </c>
      <c r="AN150" t="str">
        <f t="shared" si="64"/>
        <v>护腿</v>
      </c>
      <c r="AO150">
        <f t="shared" si="79"/>
        <v>65</v>
      </c>
      <c r="AP150">
        <f>IF(INDEX([1]equip.xml!$B:$B,MATCH(AK150&amp;"",[1]equip.xml!$A:$A,0))=0,0,AO150)</f>
        <v>0</v>
      </c>
      <c r="AQ150" t="str">
        <f t="shared" si="89"/>
        <v>40000_50250071_1_0</v>
      </c>
      <c r="AR150" t="str">
        <f t="shared" si="84"/>
        <v>40000_50250010_1_100,40000_50250020_1_100,40000_50250030_1_100,40000_50250080_1_100,40000_50250090_1_100,40000_50250100_1_100,40000_50251050_1_100,40000_50251051_1_50,40000_50251060_1_100,40000_50251061_1_0,40000_50252050_1_100,40000_50252051_1_50,40000_50252060_1_100,40000_50252061_1_0,40000_50253050_1_100,40000_50253051_1_0,40000_50253060_1_100,40000_50253061_1_0,40000_50250040_1_100,40000_50250041_1_0,40000_50250070_1_100,40000_50250071_1_0</v>
      </c>
    </row>
    <row r="151" spans="1:44">
      <c r="A151" t="s">
        <v>139</v>
      </c>
      <c r="B151">
        <f t="shared" si="70"/>
        <v>30</v>
      </c>
      <c r="C151">
        <v>1</v>
      </c>
      <c r="D151" t="str">
        <f t="shared" si="60"/>
        <v>头盔</v>
      </c>
      <c r="E151">
        <f t="shared" si="71"/>
        <v>200</v>
      </c>
      <c r="F151">
        <f>IF(INDEX([1]equip.xml!$B:$B,MATCH(A151&amp;"",[1]equip.xml!$A:$A,0))=0,0,E151)</f>
        <v>200</v>
      </c>
      <c r="G151" t="str">
        <f t="shared" si="85"/>
        <v>40000_10300010_1_200</v>
      </c>
      <c r="H151" t="str">
        <f>G151</f>
        <v>40000_10300010_1_200</v>
      </c>
      <c r="J151">
        <v>20300010</v>
      </c>
      <c r="K151">
        <f t="shared" si="72"/>
        <v>30</v>
      </c>
      <c r="L151">
        <v>2</v>
      </c>
      <c r="M151" t="str">
        <f t="shared" si="61"/>
        <v>头盔</v>
      </c>
      <c r="N151">
        <f t="shared" si="73"/>
        <v>200</v>
      </c>
      <c r="O151">
        <f>IF(INDEX([1]equip.xml!$B:$B,MATCH(J151&amp;"",[1]equip.xml!$A:$A,0))=0,0,N151)</f>
        <v>200</v>
      </c>
      <c r="P151" t="str">
        <f t="shared" si="86"/>
        <v>40000_20300010_1_200</v>
      </c>
      <c r="Q151" t="str">
        <f>P151</f>
        <v>40000_20300010_1_200</v>
      </c>
      <c r="S151">
        <v>30300010</v>
      </c>
      <c r="T151">
        <f t="shared" si="74"/>
        <v>30</v>
      </c>
      <c r="U151">
        <v>3</v>
      </c>
      <c r="V151" t="str">
        <f t="shared" si="62"/>
        <v>头盔</v>
      </c>
      <c r="W151">
        <f t="shared" si="75"/>
        <v>200</v>
      </c>
      <c r="X151">
        <f>IF(INDEX([1]equip.xml!$B:$B,MATCH(S151&amp;"",[1]equip.xml!$A:$A,0))=0,0,W151)</f>
        <v>200</v>
      </c>
      <c r="Y151" t="str">
        <f t="shared" si="87"/>
        <v>40000_30300010_1_200</v>
      </c>
      <c r="Z151" t="str">
        <f>Y151</f>
        <v>40000_30300010_1_200</v>
      </c>
      <c r="AB151">
        <v>40300010</v>
      </c>
      <c r="AC151">
        <f t="shared" si="76"/>
        <v>30</v>
      </c>
      <c r="AD151">
        <v>4</v>
      </c>
      <c r="AE151" t="str">
        <f t="shared" si="63"/>
        <v>头盔</v>
      </c>
      <c r="AF151">
        <f t="shared" si="77"/>
        <v>200</v>
      </c>
      <c r="AG151">
        <f>IF(INDEX([1]equip.xml!$B:$B,MATCH(AB151&amp;"",[1]equip.xml!$A:$A,0))=0,0,AF151)</f>
        <v>200</v>
      </c>
      <c r="AH151" t="str">
        <f t="shared" si="88"/>
        <v>40000_40300010_1_200</v>
      </c>
      <c r="AI151" t="str">
        <f>AH151</f>
        <v>40000_40300010_1_200</v>
      </c>
      <c r="AK151">
        <v>50300010</v>
      </c>
      <c r="AL151">
        <f t="shared" si="78"/>
        <v>30</v>
      </c>
      <c r="AM151">
        <v>5</v>
      </c>
      <c r="AN151" t="str">
        <f t="shared" si="64"/>
        <v>头盔</v>
      </c>
      <c r="AO151">
        <f t="shared" si="79"/>
        <v>200</v>
      </c>
      <c r="AP151">
        <f>IF(INDEX([1]equip.xml!$B:$B,MATCH(AK151&amp;"",[1]equip.xml!$A:$A,0))=0,0,AO151)</f>
        <v>200</v>
      </c>
      <c r="AQ151" t="str">
        <f t="shared" si="89"/>
        <v>40000_50300010_1_200</v>
      </c>
      <c r="AR151" t="str">
        <f>AQ151</f>
        <v>40000_50300010_1_200</v>
      </c>
    </row>
    <row r="152" spans="1:44">
      <c r="A152" t="s">
        <v>140</v>
      </c>
      <c r="B152">
        <f t="shared" si="70"/>
        <v>30</v>
      </c>
      <c r="C152">
        <v>1</v>
      </c>
      <c r="D152" t="str">
        <f t="shared" si="60"/>
        <v>戒指</v>
      </c>
      <c r="E152">
        <f t="shared" si="71"/>
        <v>200</v>
      </c>
      <c r="F152">
        <f>IF(INDEX([1]equip.xml!$B:$B,MATCH(A152&amp;"",[1]equip.xml!$A:$A,0))=0,0,E152)</f>
        <v>200</v>
      </c>
      <c r="G152" t="str">
        <f t="shared" si="85"/>
        <v>40000_10300020_1_200</v>
      </c>
      <c r="H152" t="str">
        <f>H151&amp;","&amp;G152</f>
        <v>40000_10300010_1_200,40000_10300020_1_200</v>
      </c>
      <c r="J152">
        <v>20300020</v>
      </c>
      <c r="K152">
        <f t="shared" si="72"/>
        <v>30</v>
      </c>
      <c r="L152">
        <v>2</v>
      </c>
      <c r="M152" t="str">
        <f t="shared" si="61"/>
        <v>戒指</v>
      </c>
      <c r="N152">
        <f t="shared" si="73"/>
        <v>200</v>
      </c>
      <c r="O152">
        <f>IF(INDEX([1]equip.xml!$B:$B,MATCH(J152&amp;"",[1]equip.xml!$A:$A,0))=0,0,N152)</f>
        <v>200</v>
      </c>
      <c r="P152" t="str">
        <f t="shared" si="86"/>
        <v>40000_20300020_1_200</v>
      </c>
      <c r="Q152" t="str">
        <f>Q151&amp;","&amp;P152</f>
        <v>40000_20300010_1_200,40000_20300020_1_200</v>
      </c>
      <c r="S152">
        <v>30300020</v>
      </c>
      <c r="T152">
        <f t="shared" si="74"/>
        <v>30</v>
      </c>
      <c r="U152">
        <v>3</v>
      </c>
      <c r="V152" t="str">
        <f t="shared" si="62"/>
        <v>戒指</v>
      </c>
      <c r="W152">
        <f t="shared" si="75"/>
        <v>200</v>
      </c>
      <c r="X152">
        <f>IF(INDEX([1]equip.xml!$B:$B,MATCH(S152&amp;"",[1]equip.xml!$A:$A,0))=0,0,W152)</f>
        <v>200</v>
      </c>
      <c r="Y152" t="str">
        <f t="shared" si="87"/>
        <v>40000_30300020_1_200</v>
      </c>
      <c r="Z152" t="str">
        <f>Z151&amp;","&amp;Y152</f>
        <v>40000_30300010_1_200,40000_30300020_1_200</v>
      </c>
      <c r="AB152">
        <v>40300020</v>
      </c>
      <c r="AC152">
        <f t="shared" si="76"/>
        <v>30</v>
      </c>
      <c r="AD152">
        <v>4</v>
      </c>
      <c r="AE152" t="str">
        <f t="shared" si="63"/>
        <v>戒指</v>
      </c>
      <c r="AF152">
        <f t="shared" si="77"/>
        <v>200</v>
      </c>
      <c r="AG152">
        <f>IF(INDEX([1]equip.xml!$B:$B,MATCH(AB152&amp;"",[1]equip.xml!$A:$A,0))=0,0,AF152)</f>
        <v>200</v>
      </c>
      <c r="AH152" t="str">
        <f t="shared" si="88"/>
        <v>40000_40300020_1_200</v>
      </c>
      <c r="AI152" t="str">
        <f>AI151&amp;","&amp;AH152</f>
        <v>40000_40300010_1_200,40000_40300020_1_200</v>
      </c>
      <c r="AK152">
        <v>50300020</v>
      </c>
      <c r="AL152">
        <f t="shared" si="78"/>
        <v>30</v>
      </c>
      <c r="AM152">
        <v>5</v>
      </c>
      <c r="AN152" t="str">
        <f t="shared" si="64"/>
        <v>戒指</v>
      </c>
      <c r="AO152">
        <f t="shared" si="79"/>
        <v>200</v>
      </c>
      <c r="AP152">
        <f>IF(INDEX([1]equip.xml!$B:$B,MATCH(AK152&amp;"",[1]equip.xml!$A:$A,0))=0,0,AO152)</f>
        <v>200</v>
      </c>
      <c r="AQ152" t="str">
        <f t="shared" si="89"/>
        <v>40000_50300020_1_200</v>
      </c>
      <c r="AR152" t="str">
        <f>AR151&amp;","&amp;AQ152</f>
        <v>40000_50300010_1_200,40000_50300020_1_200</v>
      </c>
    </row>
    <row r="153" spans="1:44">
      <c r="A153" t="s">
        <v>141</v>
      </c>
      <c r="B153">
        <f t="shared" si="70"/>
        <v>30</v>
      </c>
      <c r="C153">
        <v>1</v>
      </c>
      <c r="D153" t="str">
        <f t="shared" si="60"/>
        <v>腰带</v>
      </c>
      <c r="E153">
        <f t="shared" si="71"/>
        <v>200</v>
      </c>
      <c r="F153">
        <f>IF(INDEX([1]equip.xml!$B:$B,MATCH(A153&amp;"",[1]equip.xml!$A:$A,0))=0,0,E153)</f>
        <v>200</v>
      </c>
      <c r="G153" t="str">
        <f t="shared" si="85"/>
        <v>40000_10300030_1_200</v>
      </c>
      <c r="H153" t="str">
        <f t="shared" ref="H153:H172" si="90">H152&amp;","&amp;G153</f>
        <v>40000_10300010_1_200,40000_10300020_1_200,40000_10300030_1_200</v>
      </c>
      <c r="J153">
        <v>20300030</v>
      </c>
      <c r="K153">
        <f t="shared" si="72"/>
        <v>30</v>
      </c>
      <c r="L153">
        <v>2</v>
      </c>
      <c r="M153" t="str">
        <f t="shared" si="61"/>
        <v>腰带</v>
      </c>
      <c r="N153">
        <f t="shared" si="73"/>
        <v>200</v>
      </c>
      <c r="O153">
        <f>IF(INDEX([1]equip.xml!$B:$B,MATCH(J153&amp;"",[1]equip.xml!$A:$A,0))=0,0,N153)</f>
        <v>200</v>
      </c>
      <c r="P153" t="str">
        <f t="shared" si="86"/>
        <v>40000_20300030_1_200</v>
      </c>
      <c r="Q153" t="str">
        <f t="shared" ref="Q153:Q172" si="91">Q152&amp;","&amp;P153</f>
        <v>40000_20300010_1_200,40000_20300020_1_200,40000_20300030_1_200</v>
      </c>
      <c r="S153">
        <v>30300030</v>
      </c>
      <c r="T153">
        <f t="shared" si="74"/>
        <v>30</v>
      </c>
      <c r="U153">
        <v>3</v>
      </c>
      <c r="V153" t="str">
        <f t="shared" si="62"/>
        <v>腰带</v>
      </c>
      <c r="W153">
        <f t="shared" si="75"/>
        <v>200</v>
      </c>
      <c r="X153">
        <f>IF(INDEX([1]equip.xml!$B:$B,MATCH(S153&amp;"",[1]equip.xml!$A:$A,0))=0,0,W153)</f>
        <v>200</v>
      </c>
      <c r="Y153" t="str">
        <f t="shared" si="87"/>
        <v>40000_30300030_1_200</v>
      </c>
      <c r="Z153" t="str">
        <f t="shared" ref="Z153:Z172" si="92">Z152&amp;","&amp;Y153</f>
        <v>40000_30300010_1_200,40000_30300020_1_200,40000_30300030_1_200</v>
      </c>
      <c r="AB153">
        <v>40300030</v>
      </c>
      <c r="AC153">
        <f t="shared" si="76"/>
        <v>30</v>
      </c>
      <c r="AD153">
        <v>4</v>
      </c>
      <c r="AE153" t="str">
        <f t="shared" si="63"/>
        <v>腰带</v>
      </c>
      <c r="AF153">
        <f t="shared" si="77"/>
        <v>200</v>
      </c>
      <c r="AG153">
        <f>IF(INDEX([1]equip.xml!$B:$B,MATCH(AB153&amp;"",[1]equip.xml!$A:$A,0))=0,0,AF153)</f>
        <v>200</v>
      </c>
      <c r="AH153" t="str">
        <f t="shared" si="88"/>
        <v>40000_40300030_1_200</v>
      </c>
      <c r="AI153" t="str">
        <f t="shared" ref="AI153:AI172" si="93">AI152&amp;","&amp;AH153</f>
        <v>40000_40300010_1_200,40000_40300020_1_200,40000_40300030_1_200</v>
      </c>
      <c r="AK153">
        <v>50300030</v>
      </c>
      <c r="AL153">
        <f t="shared" si="78"/>
        <v>30</v>
      </c>
      <c r="AM153">
        <v>5</v>
      </c>
      <c r="AN153" t="str">
        <f t="shared" si="64"/>
        <v>腰带</v>
      </c>
      <c r="AO153">
        <f t="shared" si="79"/>
        <v>200</v>
      </c>
      <c r="AP153">
        <f>IF(INDEX([1]equip.xml!$B:$B,MATCH(AK153&amp;"",[1]equip.xml!$A:$A,0))=0,0,AO153)</f>
        <v>200</v>
      </c>
      <c r="AQ153" t="str">
        <f t="shared" si="89"/>
        <v>40000_50300030_1_200</v>
      </c>
      <c r="AR153" t="str">
        <f t="shared" ref="AR153:AR172" si="94">AR152&amp;","&amp;AQ153</f>
        <v>40000_50300010_1_200,40000_50300020_1_200,40000_50300030_1_200</v>
      </c>
    </row>
    <row r="154" spans="1:44">
      <c r="A154" t="s">
        <v>142</v>
      </c>
      <c r="B154">
        <f t="shared" si="70"/>
        <v>30</v>
      </c>
      <c r="C154">
        <v>1</v>
      </c>
      <c r="D154" t="str">
        <f t="shared" si="60"/>
        <v>鞋子</v>
      </c>
      <c r="E154">
        <f t="shared" si="71"/>
        <v>200</v>
      </c>
      <c r="F154">
        <f>IF(INDEX([1]equip.xml!$B:$B,MATCH(A154&amp;"",[1]equip.xml!$A:$A,0))=0,0,E154)</f>
        <v>200</v>
      </c>
      <c r="G154" t="str">
        <f t="shared" si="85"/>
        <v>40000_10300080_1_200</v>
      </c>
      <c r="H154" t="str">
        <f t="shared" si="90"/>
        <v>40000_10300010_1_200,40000_10300020_1_200,40000_10300030_1_200,40000_10300080_1_200</v>
      </c>
      <c r="J154">
        <v>20300080</v>
      </c>
      <c r="K154">
        <f t="shared" si="72"/>
        <v>30</v>
      </c>
      <c r="L154">
        <v>2</v>
      </c>
      <c r="M154" t="str">
        <f t="shared" si="61"/>
        <v>鞋子</v>
      </c>
      <c r="N154">
        <f t="shared" si="73"/>
        <v>200</v>
      </c>
      <c r="O154">
        <f>IF(INDEX([1]equip.xml!$B:$B,MATCH(J154&amp;"",[1]equip.xml!$A:$A,0))=0,0,N154)</f>
        <v>200</v>
      </c>
      <c r="P154" t="str">
        <f t="shared" si="86"/>
        <v>40000_20300080_1_200</v>
      </c>
      <c r="Q154" t="str">
        <f t="shared" si="91"/>
        <v>40000_20300010_1_200,40000_20300020_1_200,40000_20300030_1_200,40000_20300080_1_200</v>
      </c>
      <c r="S154">
        <v>30300080</v>
      </c>
      <c r="T154">
        <f t="shared" si="74"/>
        <v>30</v>
      </c>
      <c r="U154">
        <v>3</v>
      </c>
      <c r="V154" t="str">
        <f t="shared" si="62"/>
        <v>鞋子</v>
      </c>
      <c r="W154">
        <f t="shared" si="75"/>
        <v>200</v>
      </c>
      <c r="X154">
        <f>IF(INDEX([1]equip.xml!$B:$B,MATCH(S154&amp;"",[1]equip.xml!$A:$A,0))=0,0,W154)</f>
        <v>200</v>
      </c>
      <c r="Y154" t="str">
        <f t="shared" si="87"/>
        <v>40000_30300080_1_200</v>
      </c>
      <c r="Z154" t="str">
        <f t="shared" si="92"/>
        <v>40000_30300010_1_200,40000_30300020_1_200,40000_30300030_1_200,40000_30300080_1_200</v>
      </c>
      <c r="AB154">
        <v>40300080</v>
      </c>
      <c r="AC154">
        <f t="shared" si="76"/>
        <v>30</v>
      </c>
      <c r="AD154">
        <v>4</v>
      </c>
      <c r="AE154" t="str">
        <f t="shared" si="63"/>
        <v>鞋子</v>
      </c>
      <c r="AF154">
        <f t="shared" si="77"/>
        <v>200</v>
      </c>
      <c r="AG154">
        <f>IF(INDEX([1]equip.xml!$B:$B,MATCH(AB154&amp;"",[1]equip.xml!$A:$A,0))=0,0,AF154)</f>
        <v>200</v>
      </c>
      <c r="AH154" t="str">
        <f t="shared" si="88"/>
        <v>40000_40300080_1_200</v>
      </c>
      <c r="AI154" t="str">
        <f t="shared" si="93"/>
        <v>40000_40300010_1_200,40000_40300020_1_200,40000_40300030_1_200,40000_40300080_1_200</v>
      </c>
      <c r="AK154">
        <v>50300080</v>
      </c>
      <c r="AL154">
        <f t="shared" si="78"/>
        <v>30</v>
      </c>
      <c r="AM154">
        <v>5</v>
      </c>
      <c r="AN154" t="str">
        <f t="shared" si="64"/>
        <v>鞋子</v>
      </c>
      <c r="AO154">
        <f t="shared" si="79"/>
        <v>200</v>
      </c>
      <c r="AP154">
        <f>IF(INDEX([1]equip.xml!$B:$B,MATCH(AK154&amp;"",[1]equip.xml!$A:$A,0))=0,0,AO154)</f>
        <v>200</v>
      </c>
      <c r="AQ154" t="str">
        <f t="shared" si="89"/>
        <v>40000_50300080_1_200</v>
      </c>
      <c r="AR154" t="str">
        <f t="shared" si="94"/>
        <v>40000_50300010_1_200,40000_50300020_1_200,40000_50300030_1_200,40000_50300080_1_200</v>
      </c>
    </row>
    <row r="155" spans="1:44">
      <c r="A155" t="s">
        <v>143</v>
      </c>
      <c r="B155">
        <f t="shared" si="70"/>
        <v>30</v>
      </c>
      <c r="C155">
        <v>1</v>
      </c>
      <c r="D155" t="str">
        <f t="shared" si="60"/>
        <v>手套</v>
      </c>
      <c r="E155">
        <f t="shared" si="71"/>
        <v>200</v>
      </c>
      <c r="F155">
        <f>IF(INDEX([1]equip.xml!$B:$B,MATCH(A155&amp;"",[1]equip.xml!$A:$A,0))=0,0,E155)</f>
        <v>200</v>
      </c>
      <c r="G155" t="str">
        <f t="shared" si="85"/>
        <v>40000_10300090_1_200</v>
      </c>
      <c r="H155" t="str">
        <f t="shared" si="90"/>
        <v>40000_10300010_1_200,40000_10300020_1_200,40000_10300030_1_200,40000_10300080_1_200,40000_10300090_1_200</v>
      </c>
      <c r="J155">
        <v>20300090</v>
      </c>
      <c r="K155">
        <f t="shared" si="72"/>
        <v>30</v>
      </c>
      <c r="L155">
        <v>2</v>
      </c>
      <c r="M155" t="str">
        <f t="shared" si="61"/>
        <v>手套</v>
      </c>
      <c r="N155">
        <f t="shared" si="73"/>
        <v>200</v>
      </c>
      <c r="O155">
        <f>IF(INDEX([1]equip.xml!$B:$B,MATCH(J155&amp;"",[1]equip.xml!$A:$A,0))=0,0,N155)</f>
        <v>200</v>
      </c>
      <c r="P155" t="str">
        <f t="shared" si="86"/>
        <v>40000_20300090_1_200</v>
      </c>
      <c r="Q155" t="str">
        <f t="shared" si="91"/>
        <v>40000_20300010_1_200,40000_20300020_1_200,40000_20300030_1_200,40000_20300080_1_200,40000_20300090_1_200</v>
      </c>
      <c r="S155">
        <v>30300090</v>
      </c>
      <c r="T155">
        <f t="shared" si="74"/>
        <v>30</v>
      </c>
      <c r="U155">
        <v>3</v>
      </c>
      <c r="V155" t="str">
        <f t="shared" si="62"/>
        <v>手套</v>
      </c>
      <c r="W155">
        <f t="shared" si="75"/>
        <v>200</v>
      </c>
      <c r="X155">
        <f>IF(INDEX([1]equip.xml!$B:$B,MATCH(S155&amp;"",[1]equip.xml!$A:$A,0))=0,0,W155)</f>
        <v>200</v>
      </c>
      <c r="Y155" t="str">
        <f t="shared" si="87"/>
        <v>40000_30300090_1_200</v>
      </c>
      <c r="Z155" t="str">
        <f t="shared" si="92"/>
        <v>40000_30300010_1_200,40000_30300020_1_200,40000_30300030_1_200,40000_30300080_1_200,40000_30300090_1_200</v>
      </c>
      <c r="AB155">
        <v>40300090</v>
      </c>
      <c r="AC155">
        <f t="shared" si="76"/>
        <v>30</v>
      </c>
      <c r="AD155">
        <v>4</v>
      </c>
      <c r="AE155" t="str">
        <f t="shared" si="63"/>
        <v>手套</v>
      </c>
      <c r="AF155">
        <f t="shared" si="77"/>
        <v>200</v>
      </c>
      <c r="AG155">
        <f>IF(INDEX([1]equip.xml!$B:$B,MATCH(AB155&amp;"",[1]equip.xml!$A:$A,0))=0,0,AF155)</f>
        <v>200</v>
      </c>
      <c r="AH155" t="str">
        <f t="shared" si="88"/>
        <v>40000_40300090_1_200</v>
      </c>
      <c r="AI155" t="str">
        <f t="shared" si="93"/>
        <v>40000_40300010_1_200,40000_40300020_1_200,40000_40300030_1_200,40000_40300080_1_200,40000_40300090_1_200</v>
      </c>
      <c r="AK155">
        <v>50300090</v>
      </c>
      <c r="AL155">
        <f t="shared" si="78"/>
        <v>30</v>
      </c>
      <c r="AM155">
        <v>5</v>
      </c>
      <c r="AN155" t="str">
        <f t="shared" si="64"/>
        <v>手套</v>
      </c>
      <c r="AO155">
        <f t="shared" si="79"/>
        <v>200</v>
      </c>
      <c r="AP155">
        <f>IF(INDEX([1]equip.xml!$B:$B,MATCH(AK155&amp;"",[1]equip.xml!$A:$A,0))=0,0,AO155)</f>
        <v>200</v>
      </c>
      <c r="AQ155" t="str">
        <f t="shared" si="89"/>
        <v>40000_50300090_1_200</v>
      </c>
      <c r="AR155" t="str">
        <f t="shared" si="94"/>
        <v>40000_50300010_1_200,40000_50300020_1_200,40000_50300030_1_200,40000_50300080_1_200,40000_50300090_1_200</v>
      </c>
    </row>
    <row r="156" spans="1:44">
      <c r="A156" t="s">
        <v>144</v>
      </c>
      <c r="B156">
        <f t="shared" si="70"/>
        <v>30</v>
      </c>
      <c r="C156">
        <v>1</v>
      </c>
      <c r="D156" t="str">
        <f t="shared" si="60"/>
        <v>项链</v>
      </c>
      <c r="E156">
        <f t="shared" si="71"/>
        <v>200</v>
      </c>
      <c r="F156">
        <f>IF(INDEX([1]equip.xml!$B:$B,MATCH(A156&amp;"",[1]equip.xml!$A:$A,0))=0,0,E156)</f>
        <v>200</v>
      </c>
      <c r="G156" t="str">
        <f t="shared" si="85"/>
        <v>40000_10300100_1_200</v>
      </c>
      <c r="H156" t="str">
        <f t="shared" si="90"/>
        <v>40000_10300010_1_200,40000_10300020_1_200,40000_10300030_1_200,40000_10300080_1_200,40000_10300090_1_200,40000_10300100_1_200</v>
      </c>
      <c r="J156">
        <v>20300100</v>
      </c>
      <c r="K156">
        <f t="shared" si="72"/>
        <v>30</v>
      </c>
      <c r="L156">
        <v>2</v>
      </c>
      <c r="M156" t="str">
        <f t="shared" si="61"/>
        <v>项链</v>
      </c>
      <c r="N156">
        <f t="shared" si="73"/>
        <v>200</v>
      </c>
      <c r="O156">
        <f>IF(INDEX([1]equip.xml!$B:$B,MATCH(J156&amp;"",[1]equip.xml!$A:$A,0))=0,0,N156)</f>
        <v>200</v>
      </c>
      <c r="P156" t="str">
        <f t="shared" si="86"/>
        <v>40000_20300100_1_200</v>
      </c>
      <c r="Q156" t="str">
        <f t="shared" si="91"/>
        <v>40000_20300010_1_200,40000_20300020_1_200,40000_20300030_1_200,40000_20300080_1_200,40000_20300090_1_200,40000_20300100_1_200</v>
      </c>
      <c r="S156">
        <v>30300100</v>
      </c>
      <c r="T156">
        <f t="shared" si="74"/>
        <v>30</v>
      </c>
      <c r="U156">
        <v>3</v>
      </c>
      <c r="V156" t="str">
        <f t="shared" si="62"/>
        <v>项链</v>
      </c>
      <c r="W156">
        <f t="shared" si="75"/>
        <v>200</v>
      </c>
      <c r="X156">
        <f>IF(INDEX([1]equip.xml!$B:$B,MATCH(S156&amp;"",[1]equip.xml!$A:$A,0))=0,0,W156)</f>
        <v>200</v>
      </c>
      <c r="Y156" t="str">
        <f t="shared" si="87"/>
        <v>40000_30300100_1_200</v>
      </c>
      <c r="Z156" t="str">
        <f t="shared" si="92"/>
        <v>40000_30300010_1_200,40000_30300020_1_200,40000_30300030_1_200,40000_30300080_1_200,40000_30300090_1_200,40000_30300100_1_200</v>
      </c>
      <c r="AB156">
        <v>40300100</v>
      </c>
      <c r="AC156">
        <f t="shared" si="76"/>
        <v>30</v>
      </c>
      <c r="AD156">
        <v>4</v>
      </c>
      <c r="AE156" t="str">
        <f t="shared" si="63"/>
        <v>项链</v>
      </c>
      <c r="AF156">
        <f t="shared" si="77"/>
        <v>200</v>
      </c>
      <c r="AG156">
        <f>IF(INDEX([1]equip.xml!$B:$B,MATCH(AB156&amp;"",[1]equip.xml!$A:$A,0))=0,0,AF156)</f>
        <v>200</v>
      </c>
      <c r="AH156" t="str">
        <f t="shared" si="88"/>
        <v>40000_40300100_1_200</v>
      </c>
      <c r="AI156" t="str">
        <f t="shared" si="93"/>
        <v>40000_40300010_1_200,40000_40300020_1_200,40000_40300030_1_200,40000_40300080_1_200,40000_40300090_1_200,40000_40300100_1_200</v>
      </c>
      <c r="AK156">
        <v>50300100</v>
      </c>
      <c r="AL156">
        <f t="shared" si="78"/>
        <v>30</v>
      </c>
      <c r="AM156">
        <v>5</v>
      </c>
      <c r="AN156" t="str">
        <f t="shared" si="64"/>
        <v>项链</v>
      </c>
      <c r="AO156">
        <f t="shared" si="79"/>
        <v>200</v>
      </c>
      <c r="AP156">
        <f>IF(INDEX([1]equip.xml!$B:$B,MATCH(AK156&amp;"",[1]equip.xml!$A:$A,0))=0,0,AO156)</f>
        <v>200</v>
      </c>
      <c r="AQ156" t="str">
        <f t="shared" si="89"/>
        <v>40000_50300100_1_200</v>
      </c>
      <c r="AR156" t="str">
        <f t="shared" si="94"/>
        <v>40000_50300010_1_200,40000_50300020_1_200,40000_50300030_1_200,40000_50300080_1_200,40000_50300090_1_200,40000_50300100_1_200</v>
      </c>
    </row>
    <row r="157" spans="1:44">
      <c r="A157" t="s">
        <v>145</v>
      </c>
      <c r="B157">
        <f t="shared" si="70"/>
        <v>30</v>
      </c>
      <c r="C157">
        <v>1</v>
      </c>
      <c r="D157" t="str">
        <f t="shared" si="60"/>
        <v>主手武器</v>
      </c>
      <c r="E157">
        <f t="shared" si="71"/>
        <v>200</v>
      </c>
      <c r="F157">
        <f>IF(INDEX([1]equip.xml!$B:$B,MATCH(A157&amp;"",[1]equip.xml!$A:$A,0))=0,0,E157)</f>
        <v>200</v>
      </c>
      <c r="G157" t="str">
        <f t="shared" si="85"/>
        <v>40000_10301050_1_200</v>
      </c>
      <c r="H157" t="str">
        <f t="shared" si="90"/>
        <v>40000_10300010_1_200,40000_10300020_1_200,40000_10300030_1_200,40000_10300080_1_200,40000_10300090_1_200,40000_10300100_1_200,40000_10301050_1_200</v>
      </c>
      <c r="J157">
        <v>20301050</v>
      </c>
      <c r="K157">
        <f t="shared" si="72"/>
        <v>30</v>
      </c>
      <c r="L157">
        <v>2</v>
      </c>
      <c r="M157" t="str">
        <f t="shared" si="61"/>
        <v>主手武器</v>
      </c>
      <c r="N157">
        <f t="shared" si="73"/>
        <v>200</v>
      </c>
      <c r="O157">
        <f>IF(INDEX([1]equip.xml!$B:$B,MATCH(J157&amp;"",[1]equip.xml!$A:$A,0))=0,0,N157)</f>
        <v>200</v>
      </c>
      <c r="P157" t="str">
        <f t="shared" si="86"/>
        <v>40000_20301050_1_200</v>
      </c>
      <c r="Q157" t="str">
        <f t="shared" si="91"/>
        <v>40000_20300010_1_200,40000_20300020_1_200,40000_20300030_1_200,40000_20300080_1_200,40000_20300090_1_200,40000_20300100_1_200,40000_20301050_1_200</v>
      </c>
      <c r="S157">
        <v>30301050</v>
      </c>
      <c r="T157">
        <f t="shared" si="74"/>
        <v>30</v>
      </c>
      <c r="U157">
        <v>3</v>
      </c>
      <c r="V157" t="str">
        <f t="shared" si="62"/>
        <v>主手武器</v>
      </c>
      <c r="W157">
        <f t="shared" si="75"/>
        <v>200</v>
      </c>
      <c r="X157">
        <f>IF(INDEX([1]equip.xml!$B:$B,MATCH(S157&amp;"",[1]equip.xml!$A:$A,0))=0,0,W157)</f>
        <v>200</v>
      </c>
      <c r="Y157" t="str">
        <f t="shared" si="87"/>
        <v>40000_30301050_1_200</v>
      </c>
      <c r="Z157" t="str">
        <f t="shared" si="92"/>
        <v>40000_30300010_1_200,40000_30300020_1_200,40000_30300030_1_200,40000_30300080_1_200,40000_30300090_1_200,40000_30300100_1_200,40000_30301050_1_200</v>
      </c>
      <c r="AB157">
        <v>40301050</v>
      </c>
      <c r="AC157">
        <f t="shared" si="76"/>
        <v>30</v>
      </c>
      <c r="AD157">
        <v>4</v>
      </c>
      <c r="AE157" t="str">
        <f t="shared" si="63"/>
        <v>主手武器</v>
      </c>
      <c r="AF157">
        <f t="shared" si="77"/>
        <v>200</v>
      </c>
      <c r="AG157">
        <f>IF(INDEX([1]equip.xml!$B:$B,MATCH(AB157&amp;"",[1]equip.xml!$A:$A,0))=0,0,AF157)</f>
        <v>200</v>
      </c>
      <c r="AH157" t="str">
        <f t="shared" si="88"/>
        <v>40000_40301050_1_200</v>
      </c>
      <c r="AI157" t="str">
        <f t="shared" si="93"/>
        <v>40000_40300010_1_200,40000_40300020_1_200,40000_40300030_1_200,40000_40300080_1_200,40000_40300090_1_200,40000_40300100_1_200,40000_40301050_1_200</v>
      </c>
      <c r="AK157">
        <v>50301050</v>
      </c>
      <c r="AL157">
        <f t="shared" si="78"/>
        <v>30</v>
      </c>
      <c r="AM157">
        <v>5</v>
      </c>
      <c r="AN157" t="str">
        <f t="shared" si="64"/>
        <v>主手武器</v>
      </c>
      <c r="AO157">
        <f t="shared" si="79"/>
        <v>200</v>
      </c>
      <c r="AP157">
        <f>IF(INDEX([1]equip.xml!$B:$B,MATCH(AK157&amp;"",[1]equip.xml!$A:$A,0))=0,0,AO157)</f>
        <v>200</v>
      </c>
      <c r="AQ157" t="str">
        <f t="shared" si="89"/>
        <v>40000_50301050_1_200</v>
      </c>
      <c r="AR157" t="str">
        <f t="shared" si="94"/>
        <v>40000_50300010_1_200,40000_50300020_1_200,40000_50300030_1_200,40000_50300080_1_200,40000_50300090_1_200,40000_50300100_1_200,40000_50301050_1_200</v>
      </c>
    </row>
    <row r="158" spans="1:44">
      <c r="A158" t="s">
        <v>146</v>
      </c>
      <c r="B158">
        <f t="shared" si="70"/>
        <v>30</v>
      </c>
      <c r="C158">
        <v>1</v>
      </c>
      <c r="D158" t="str">
        <f t="shared" si="60"/>
        <v>主手武器</v>
      </c>
      <c r="E158">
        <f t="shared" si="71"/>
        <v>150</v>
      </c>
      <c r="F158">
        <f>IF(INDEX([1]equip.xml!$B:$B,MATCH(A158&amp;"",[1]equip.xml!$A:$A,0))=0,0,E158)</f>
        <v>150</v>
      </c>
      <c r="G158" t="str">
        <f t="shared" si="85"/>
        <v>40000_10301051_1_150</v>
      </c>
      <c r="H158" t="str">
        <f t="shared" si="90"/>
        <v>40000_10300010_1_200,40000_10300020_1_200,40000_10300030_1_200,40000_10300080_1_200,40000_10300090_1_200,40000_10300100_1_200,40000_10301050_1_200,40000_10301051_1_150</v>
      </c>
      <c r="J158">
        <v>20301051</v>
      </c>
      <c r="K158">
        <f t="shared" si="72"/>
        <v>30</v>
      </c>
      <c r="L158">
        <v>2</v>
      </c>
      <c r="M158" t="str">
        <f t="shared" si="61"/>
        <v>主手武器</v>
      </c>
      <c r="N158">
        <f t="shared" si="73"/>
        <v>150</v>
      </c>
      <c r="O158">
        <f>IF(INDEX([1]equip.xml!$B:$B,MATCH(J158&amp;"",[1]equip.xml!$A:$A,0))=0,0,N158)</f>
        <v>150</v>
      </c>
      <c r="P158" t="str">
        <f t="shared" si="86"/>
        <v>40000_20301051_1_150</v>
      </c>
      <c r="Q158" t="str">
        <f t="shared" si="91"/>
        <v>40000_20300010_1_200,40000_20300020_1_200,40000_20300030_1_200,40000_20300080_1_200,40000_20300090_1_200,40000_20300100_1_200,40000_20301050_1_200,40000_20301051_1_150</v>
      </c>
      <c r="S158">
        <v>30301051</v>
      </c>
      <c r="T158">
        <f t="shared" si="74"/>
        <v>30</v>
      </c>
      <c r="U158">
        <v>3</v>
      </c>
      <c r="V158" t="str">
        <f t="shared" si="62"/>
        <v>主手武器</v>
      </c>
      <c r="W158">
        <f t="shared" si="75"/>
        <v>150</v>
      </c>
      <c r="X158">
        <f>IF(INDEX([1]equip.xml!$B:$B,MATCH(S158&amp;"",[1]equip.xml!$A:$A,0))=0,0,W158)</f>
        <v>150</v>
      </c>
      <c r="Y158" t="str">
        <f t="shared" si="87"/>
        <v>40000_30301051_1_150</v>
      </c>
      <c r="Z158" t="str">
        <f t="shared" si="92"/>
        <v>40000_30300010_1_200,40000_30300020_1_200,40000_30300030_1_200,40000_30300080_1_200,40000_30300090_1_200,40000_30300100_1_200,40000_30301050_1_200,40000_30301051_1_150</v>
      </c>
      <c r="AB158">
        <v>40301051</v>
      </c>
      <c r="AC158">
        <f t="shared" si="76"/>
        <v>30</v>
      </c>
      <c r="AD158">
        <v>4</v>
      </c>
      <c r="AE158" t="str">
        <f t="shared" si="63"/>
        <v>主手武器</v>
      </c>
      <c r="AF158">
        <f t="shared" si="77"/>
        <v>120</v>
      </c>
      <c r="AG158">
        <f>IF(INDEX([1]equip.xml!$B:$B,MATCH(AB158&amp;"",[1]equip.xml!$A:$A,0))=0,0,AF158)</f>
        <v>120</v>
      </c>
      <c r="AH158" t="str">
        <f t="shared" si="88"/>
        <v>40000_40301051_1_120</v>
      </c>
      <c r="AI158" t="str">
        <f t="shared" si="93"/>
        <v>40000_40300010_1_200,40000_40300020_1_200,40000_40300030_1_200,40000_40300080_1_200,40000_40300090_1_200,40000_40300100_1_200,40000_40301050_1_200,40000_40301051_1_120</v>
      </c>
      <c r="AK158">
        <v>50301051</v>
      </c>
      <c r="AL158">
        <f t="shared" si="78"/>
        <v>30</v>
      </c>
      <c r="AM158">
        <v>5</v>
      </c>
      <c r="AN158" t="str">
        <f t="shared" si="64"/>
        <v>主手武器</v>
      </c>
      <c r="AO158">
        <f t="shared" si="79"/>
        <v>100</v>
      </c>
      <c r="AP158">
        <f>IF(INDEX([1]equip.xml!$B:$B,MATCH(AK158&amp;"",[1]equip.xml!$A:$A,0))=0,0,AO158)</f>
        <v>100</v>
      </c>
      <c r="AQ158" t="str">
        <f t="shared" si="89"/>
        <v>40000_50301051_1_100</v>
      </c>
      <c r="AR158" t="str">
        <f t="shared" si="94"/>
        <v>40000_50300010_1_200,40000_50300020_1_200,40000_50300030_1_200,40000_50300080_1_200,40000_50300090_1_200,40000_50300100_1_200,40000_50301050_1_200,40000_50301051_1_100</v>
      </c>
    </row>
    <row r="159" spans="1:44">
      <c r="A159" t="s">
        <v>147</v>
      </c>
      <c r="B159">
        <f t="shared" si="70"/>
        <v>30</v>
      </c>
      <c r="C159">
        <v>1</v>
      </c>
      <c r="D159" t="str">
        <f t="shared" si="60"/>
        <v>副手武器</v>
      </c>
      <c r="E159">
        <f t="shared" si="71"/>
        <v>200</v>
      </c>
      <c r="F159">
        <f>IF(INDEX([1]equip.xml!$B:$B,MATCH(A159&amp;"",[1]equip.xml!$A:$A,0))=0,0,E159)</f>
        <v>200</v>
      </c>
      <c r="G159" t="str">
        <f t="shared" si="85"/>
        <v>40000_10301060_1_200</v>
      </c>
      <c r="H159" t="str">
        <f t="shared" si="90"/>
        <v>40000_10300010_1_200,40000_10300020_1_200,40000_10300030_1_200,40000_10300080_1_200,40000_10300090_1_200,40000_10300100_1_200,40000_10301050_1_200,40000_10301051_1_150,40000_10301060_1_200</v>
      </c>
      <c r="J159">
        <v>20301060</v>
      </c>
      <c r="K159">
        <f t="shared" si="72"/>
        <v>30</v>
      </c>
      <c r="L159">
        <v>2</v>
      </c>
      <c r="M159" t="str">
        <f t="shared" si="61"/>
        <v>副手武器</v>
      </c>
      <c r="N159">
        <f t="shared" si="73"/>
        <v>200</v>
      </c>
      <c r="O159">
        <f>IF(INDEX([1]equip.xml!$B:$B,MATCH(J159&amp;"",[1]equip.xml!$A:$A,0))=0,0,N159)</f>
        <v>200</v>
      </c>
      <c r="P159" t="str">
        <f t="shared" si="86"/>
        <v>40000_20301060_1_200</v>
      </c>
      <c r="Q159" t="str">
        <f t="shared" si="91"/>
        <v>40000_20300010_1_200,40000_20300020_1_200,40000_20300030_1_200,40000_20300080_1_200,40000_20300090_1_200,40000_20300100_1_200,40000_20301050_1_200,40000_20301051_1_150,40000_20301060_1_200</v>
      </c>
      <c r="S159">
        <v>30301060</v>
      </c>
      <c r="T159">
        <f t="shared" si="74"/>
        <v>30</v>
      </c>
      <c r="U159">
        <v>3</v>
      </c>
      <c r="V159" t="str">
        <f t="shared" si="62"/>
        <v>副手武器</v>
      </c>
      <c r="W159">
        <f t="shared" si="75"/>
        <v>200</v>
      </c>
      <c r="X159">
        <f>IF(INDEX([1]equip.xml!$B:$B,MATCH(S159&amp;"",[1]equip.xml!$A:$A,0))=0,0,W159)</f>
        <v>200</v>
      </c>
      <c r="Y159" t="str">
        <f t="shared" si="87"/>
        <v>40000_30301060_1_200</v>
      </c>
      <c r="Z159" t="str">
        <f t="shared" si="92"/>
        <v>40000_30300010_1_200,40000_30300020_1_200,40000_30300030_1_200,40000_30300080_1_200,40000_30300090_1_200,40000_30300100_1_200,40000_30301050_1_200,40000_30301051_1_150,40000_30301060_1_200</v>
      </c>
      <c r="AB159">
        <v>40301060</v>
      </c>
      <c r="AC159">
        <f t="shared" si="76"/>
        <v>30</v>
      </c>
      <c r="AD159">
        <v>4</v>
      </c>
      <c r="AE159" t="str">
        <f t="shared" si="63"/>
        <v>副手武器</v>
      </c>
      <c r="AF159">
        <f t="shared" si="77"/>
        <v>200</v>
      </c>
      <c r="AG159">
        <f>IF(INDEX([1]equip.xml!$B:$B,MATCH(AB159&amp;"",[1]equip.xml!$A:$A,0))=0,0,AF159)</f>
        <v>200</v>
      </c>
      <c r="AH159" t="str">
        <f t="shared" si="88"/>
        <v>40000_40301060_1_200</v>
      </c>
      <c r="AI159" t="str">
        <f t="shared" si="93"/>
        <v>40000_40300010_1_200,40000_40300020_1_200,40000_40300030_1_200,40000_40300080_1_200,40000_40300090_1_200,40000_40300100_1_200,40000_40301050_1_200,40000_40301051_1_120,40000_40301060_1_200</v>
      </c>
      <c r="AK159">
        <v>50301060</v>
      </c>
      <c r="AL159">
        <f t="shared" si="78"/>
        <v>30</v>
      </c>
      <c r="AM159">
        <v>5</v>
      </c>
      <c r="AN159" t="str">
        <f t="shared" si="64"/>
        <v>副手武器</v>
      </c>
      <c r="AO159">
        <f t="shared" si="79"/>
        <v>200</v>
      </c>
      <c r="AP159">
        <f>IF(INDEX([1]equip.xml!$B:$B,MATCH(AK159&amp;"",[1]equip.xml!$A:$A,0))=0,0,AO159)</f>
        <v>200</v>
      </c>
      <c r="AQ159" t="str">
        <f t="shared" si="89"/>
        <v>40000_50301060_1_200</v>
      </c>
      <c r="AR159" t="str">
        <f t="shared" si="94"/>
        <v>40000_50300010_1_200,40000_50300020_1_200,40000_50300030_1_200,40000_50300080_1_200,40000_50300090_1_200,40000_50300100_1_200,40000_50301050_1_200,40000_50301051_1_100,40000_50301060_1_200</v>
      </c>
    </row>
    <row r="160" spans="1:44">
      <c r="A160" t="s">
        <v>148</v>
      </c>
      <c r="B160">
        <f t="shared" si="70"/>
        <v>30</v>
      </c>
      <c r="C160">
        <v>1</v>
      </c>
      <c r="D160" t="str">
        <f t="shared" si="60"/>
        <v>副手武器</v>
      </c>
      <c r="E160">
        <f t="shared" si="71"/>
        <v>150</v>
      </c>
      <c r="F160">
        <f>IF(INDEX([1]equip.xml!$B:$B,MATCH(A160&amp;"",[1]equip.xml!$A:$A,0))=0,0,E160)</f>
        <v>0</v>
      </c>
      <c r="G160" t="str">
        <f t="shared" si="85"/>
        <v>40000_10301061_1_0</v>
      </c>
      <c r="H160" t="str">
        <f t="shared" si="90"/>
        <v>40000_10300010_1_200,40000_10300020_1_200,40000_10300030_1_200,40000_10300080_1_200,40000_10300090_1_200,40000_10300100_1_200,40000_10301050_1_200,40000_10301051_1_150,40000_10301060_1_200,40000_10301061_1_0</v>
      </c>
      <c r="J160">
        <v>20301061</v>
      </c>
      <c r="K160">
        <f t="shared" si="72"/>
        <v>30</v>
      </c>
      <c r="L160">
        <v>2</v>
      </c>
      <c r="M160" t="str">
        <f t="shared" si="61"/>
        <v>副手武器</v>
      </c>
      <c r="N160">
        <f t="shared" si="73"/>
        <v>150</v>
      </c>
      <c r="O160">
        <f>IF(INDEX([1]equip.xml!$B:$B,MATCH(J160&amp;"",[1]equip.xml!$A:$A,0))=0,0,N160)</f>
        <v>0</v>
      </c>
      <c r="P160" t="str">
        <f t="shared" si="86"/>
        <v>40000_20301061_1_0</v>
      </c>
      <c r="Q160" t="str">
        <f t="shared" si="91"/>
        <v>40000_20300010_1_200,40000_20300020_1_200,40000_20300030_1_200,40000_20300080_1_200,40000_20300090_1_200,40000_20300100_1_200,40000_20301050_1_200,40000_20301051_1_150,40000_20301060_1_200,40000_20301061_1_0</v>
      </c>
      <c r="S160">
        <v>30301061</v>
      </c>
      <c r="T160">
        <f t="shared" si="74"/>
        <v>30</v>
      </c>
      <c r="U160">
        <v>3</v>
      </c>
      <c r="V160" t="str">
        <f t="shared" si="62"/>
        <v>副手武器</v>
      </c>
      <c r="W160">
        <f t="shared" si="75"/>
        <v>150</v>
      </c>
      <c r="X160">
        <f>IF(INDEX([1]equip.xml!$B:$B,MATCH(S160&amp;"",[1]equip.xml!$A:$A,0))=0,0,W160)</f>
        <v>0</v>
      </c>
      <c r="Y160" t="str">
        <f t="shared" si="87"/>
        <v>40000_30301061_1_0</v>
      </c>
      <c r="Z160" t="str">
        <f t="shared" si="92"/>
        <v>40000_30300010_1_200,40000_30300020_1_200,40000_30300030_1_200,40000_30300080_1_200,40000_30300090_1_200,40000_30300100_1_200,40000_30301050_1_200,40000_30301051_1_150,40000_30301060_1_200,40000_30301061_1_0</v>
      </c>
      <c r="AB160">
        <v>40301061</v>
      </c>
      <c r="AC160">
        <f t="shared" si="76"/>
        <v>30</v>
      </c>
      <c r="AD160">
        <v>4</v>
      </c>
      <c r="AE160" t="str">
        <f t="shared" si="63"/>
        <v>副手武器</v>
      </c>
      <c r="AF160">
        <f t="shared" si="77"/>
        <v>120</v>
      </c>
      <c r="AG160">
        <f>IF(INDEX([1]equip.xml!$B:$B,MATCH(AB160&amp;"",[1]equip.xml!$A:$A,0))=0,0,AF160)</f>
        <v>0</v>
      </c>
      <c r="AH160" t="str">
        <f t="shared" si="88"/>
        <v>40000_40301061_1_0</v>
      </c>
      <c r="AI160" t="str">
        <f t="shared" si="93"/>
        <v>40000_40300010_1_200,40000_40300020_1_200,40000_40300030_1_200,40000_40300080_1_200,40000_40300090_1_200,40000_40300100_1_200,40000_40301050_1_200,40000_40301051_1_120,40000_40301060_1_200,40000_40301061_1_0</v>
      </c>
      <c r="AK160">
        <v>50301061</v>
      </c>
      <c r="AL160">
        <f t="shared" si="78"/>
        <v>30</v>
      </c>
      <c r="AM160">
        <v>5</v>
      </c>
      <c r="AN160" t="str">
        <f t="shared" si="64"/>
        <v>副手武器</v>
      </c>
      <c r="AO160">
        <f t="shared" si="79"/>
        <v>100</v>
      </c>
      <c r="AP160">
        <f>IF(INDEX([1]equip.xml!$B:$B,MATCH(AK160&amp;"",[1]equip.xml!$A:$A,0))=0,0,AO160)</f>
        <v>0</v>
      </c>
      <c r="AQ160" t="str">
        <f t="shared" si="89"/>
        <v>40000_50301061_1_0</v>
      </c>
      <c r="AR160" t="str">
        <f t="shared" si="94"/>
        <v>40000_50300010_1_200,40000_50300020_1_200,40000_50300030_1_200,40000_50300080_1_200,40000_50300090_1_200,40000_50300100_1_200,40000_50301050_1_200,40000_50301051_1_100,40000_50301060_1_200,40000_50301061_1_0</v>
      </c>
    </row>
    <row r="161" spans="1:44">
      <c r="A161" t="s">
        <v>149</v>
      </c>
      <c r="B161">
        <f t="shared" si="70"/>
        <v>30</v>
      </c>
      <c r="C161">
        <v>1</v>
      </c>
      <c r="D161" t="str">
        <f t="shared" si="60"/>
        <v>主手武器</v>
      </c>
      <c r="E161">
        <f t="shared" si="71"/>
        <v>200</v>
      </c>
      <c r="F161">
        <f>IF(INDEX([1]equip.xml!$B:$B,MATCH(A161&amp;"",[1]equip.xml!$A:$A,0))=0,0,E161)</f>
        <v>200</v>
      </c>
      <c r="G161" t="str">
        <f t="shared" si="85"/>
        <v>40000_10302050_1_200</v>
      </c>
      <c r="H161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</v>
      </c>
      <c r="J161">
        <v>20302050</v>
      </c>
      <c r="K161">
        <f t="shared" si="72"/>
        <v>30</v>
      </c>
      <c r="L161">
        <v>2</v>
      </c>
      <c r="M161" t="str">
        <f t="shared" si="61"/>
        <v>主手武器</v>
      </c>
      <c r="N161">
        <f t="shared" si="73"/>
        <v>200</v>
      </c>
      <c r="O161">
        <f>IF(INDEX([1]equip.xml!$B:$B,MATCH(J161&amp;"",[1]equip.xml!$A:$A,0))=0,0,N161)</f>
        <v>200</v>
      </c>
      <c r="P161" t="str">
        <f t="shared" si="86"/>
        <v>40000_20302050_1_200</v>
      </c>
      <c r="Q161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</v>
      </c>
      <c r="S161">
        <v>30302050</v>
      </c>
      <c r="T161">
        <f t="shared" si="74"/>
        <v>30</v>
      </c>
      <c r="U161">
        <v>3</v>
      </c>
      <c r="V161" t="str">
        <f t="shared" si="62"/>
        <v>主手武器</v>
      </c>
      <c r="W161">
        <f t="shared" si="75"/>
        <v>200</v>
      </c>
      <c r="X161">
        <f>IF(INDEX([1]equip.xml!$B:$B,MATCH(S161&amp;"",[1]equip.xml!$A:$A,0))=0,0,W161)</f>
        <v>200</v>
      </c>
      <c r="Y161" t="str">
        <f t="shared" si="87"/>
        <v>40000_30302050_1_200</v>
      </c>
      <c r="Z161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</v>
      </c>
      <c r="AB161">
        <v>40302050</v>
      </c>
      <c r="AC161">
        <f t="shared" si="76"/>
        <v>30</v>
      </c>
      <c r="AD161">
        <v>4</v>
      </c>
      <c r="AE161" t="str">
        <f t="shared" si="63"/>
        <v>主手武器</v>
      </c>
      <c r="AF161">
        <f t="shared" si="77"/>
        <v>200</v>
      </c>
      <c r="AG161">
        <f>IF(INDEX([1]equip.xml!$B:$B,MATCH(AB161&amp;"",[1]equip.xml!$A:$A,0))=0,0,AF161)</f>
        <v>200</v>
      </c>
      <c r="AH161" t="str">
        <f t="shared" si="88"/>
        <v>40000_40302050_1_200</v>
      </c>
      <c r="AI161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</v>
      </c>
      <c r="AK161">
        <v>50302050</v>
      </c>
      <c r="AL161">
        <f t="shared" si="78"/>
        <v>30</v>
      </c>
      <c r="AM161">
        <v>5</v>
      </c>
      <c r="AN161" t="str">
        <f t="shared" si="64"/>
        <v>主手武器</v>
      </c>
      <c r="AO161">
        <f t="shared" si="79"/>
        <v>200</v>
      </c>
      <c r="AP161">
        <f>IF(INDEX([1]equip.xml!$B:$B,MATCH(AK161&amp;"",[1]equip.xml!$A:$A,0))=0,0,AO161)</f>
        <v>200</v>
      </c>
      <c r="AQ161" t="str">
        <f t="shared" si="89"/>
        <v>40000_50302050_1_200</v>
      </c>
      <c r="AR161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</v>
      </c>
    </row>
    <row r="162" spans="1:44">
      <c r="A162" t="s">
        <v>150</v>
      </c>
      <c r="B162">
        <f t="shared" si="70"/>
        <v>30</v>
      </c>
      <c r="C162">
        <v>1</v>
      </c>
      <c r="D162" t="str">
        <f t="shared" si="60"/>
        <v>主手武器</v>
      </c>
      <c r="E162">
        <f t="shared" si="71"/>
        <v>150</v>
      </c>
      <c r="F162">
        <f>IF(INDEX([1]equip.xml!$B:$B,MATCH(A162&amp;"",[1]equip.xml!$A:$A,0))=0,0,E162)</f>
        <v>150</v>
      </c>
      <c r="G162" t="str">
        <f t="shared" si="85"/>
        <v>40000_10302051_1_150</v>
      </c>
      <c r="H162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</v>
      </c>
      <c r="J162">
        <v>20302051</v>
      </c>
      <c r="K162">
        <f t="shared" si="72"/>
        <v>30</v>
      </c>
      <c r="L162">
        <v>2</v>
      </c>
      <c r="M162" t="str">
        <f t="shared" si="61"/>
        <v>主手武器</v>
      </c>
      <c r="N162">
        <f t="shared" si="73"/>
        <v>150</v>
      </c>
      <c r="O162">
        <f>IF(INDEX([1]equip.xml!$B:$B,MATCH(J162&amp;"",[1]equip.xml!$A:$A,0))=0,0,N162)</f>
        <v>150</v>
      </c>
      <c r="P162" t="str">
        <f t="shared" si="86"/>
        <v>40000_20302051_1_150</v>
      </c>
      <c r="Q162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</v>
      </c>
      <c r="S162">
        <v>30302051</v>
      </c>
      <c r="T162">
        <f t="shared" si="74"/>
        <v>30</v>
      </c>
      <c r="U162">
        <v>3</v>
      </c>
      <c r="V162" t="str">
        <f t="shared" si="62"/>
        <v>主手武器</v>
      </c>
      <c r="W162">
        <f t="shared" si="75"/>
        <v>150</v>
      </c>
      <c r="X162">
        <f>IF(INDEX([1]equip.xml!$B:$B,MATCH(S162&amp;"",[1]equip.xml!$A:$A,0))=0,0,W162)</f>
        <v>150</v>
      </c>
      <c r="Y162" t="str">
        <f t="shared" si="87"/>
        <v>40000_30302051_1_150</v>
      </c>
      <c r="Z162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</v>
      </c>
      <c r="AB162">
        <v>40302051</v>
      </c>
      <c r="AC162">
        <f t="shared" si="76"/>
        <v>30</v>
      </c>
      <c r="AD162">
        <v>4</v>
      </c>
      <c r="AE162" t="str">
        <f t="shared" si="63"/>
        <v>主手武器</v>
      </c>
      <c r="AF162">
        <f t="shared" si="77"/>
        <v>120</v>
      </c>
      <c r="AG162">
        <f>IF(INDEX([1]equip.xml!$B:$B,MATCH(AB162&amp;"",[1]equip.xml!$A:$A,0))=0,0,AF162)</f>
        <v>120</v>
      </c>
      <c r="AH162" t="str">
        <f t="shared" si="88"/>
        <v>40000_40302051_1_120</v>
      </c>
      <c r="AI162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</v>
      </c>
      <c r="AK162">
        <v>50302051</v>
      </c>
      <c r="AL162">
        <f t="shared" si="78"/>
        <v>30</v>
      </c>
      <c r="AM162">
        <v>5</v>
      </c>
      <c r="AN162" t="str">
        <f t="shared" si="64"/>
        <v>主手武器</v>
      </c>
      <c r="AO162">
        <f t="shared" si="79"/>
        <v>100</v>
      </c>
      <c r="AP162">
        <f>IF(INDEX([1]equip.xml!$B:$B,MATCH(AK162&amp;"",[1]equip.xml!$A:$A,0))=0,0,AO162)</f>
        <v>100</v>
      </c>
      <c r="AQ162" t="str">
        <f t="shared" si="89"/>
        <v>40000_50302051_1_100</v>
      </c>
      <c r="AR162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</v>
      </c>
    </row>
    <row r="163" spans="1:44">
      <c r="A163" t="s">
        <v>151</v>
      </c>
      <c r="B163">
        <f t="shared" si="70"/>
        <v>30</v>
      </c>
      <c r="C163">
        <v>1</v>
      </c>
      <c r="D163" t="str">
        <f t="shared" si="60"/>
        <v>副手武器</v>
      </c>
      <c r="E163">
        <f t="shared" si="71"/>
        <v>200</v>
      </c>
      <c r="F163">
        <f>IF(INDEX([1]equip.xml!$B:$B,MATCH(A163&amp;"",[1]equip.xml!$A:$A,0))=0,0,E163)</f>
        <v>200</v>
      </c>
      <c r="G163" t="str">
        <f t="shared" si="85"/>
        <v>40000_10302060_1_200</v>
      </c>
      <c r="H163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</v>
      </c>
      <c r="J163">
        <v>20302060</v>
      </c>
      <c r="K163">
        <f t="shared" si="72"/>
        <v>30</v>
      </c>
      <c r="L163">
        <v>2</v>
      </c>
      <c r="M163" t="str">
        <f t="shared" si="61"/>
        <v>副手武器</v>
      </c>
      <c r="N163">
        <f t="shared" si="73"/>
        <v>200</v>
      </c>
      <c r="O163">
        <f>IF(INDEX([1]equip.xml!$B:$B,MATCH(J163&amp;"",[1]equip.xml!$A:$A,0))=0,0,N163)</f>
        <v>200</v>
      </c>
      <c r="P163" t="str">
        <f t="shared" si="86"/>
        <v>40000_20302060_1_200</v>
      </c>
      <c r="Q163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</v>
      </c>
      <c r="S163">
        <v>30302060</v>
      </c>
      <c r="T163">
        <f t="shared" si="74"/>
        <v>30</v>
      </c>
      <c r="U163">
        <v>3</v>
      </c>
      <c r="V163" t="str">
        <f t="shared" si="62"/>
        <v>副手武器</v>
      </c>
      <c r="W163">
        <f t="shared" si="75"/>
        <v>200</v>
      </c>
      <c r="X163">
        <f>IF(INDEX([1]equip.xml!$B:$B,MATCH(S163&amp;"",[1]equip.xml!$A:$A,0))=0,0,W163)</f>
        <v>200</v>
      </c>
      <c r="Y163" t="str">
        <f t="shared" si="87"/>
        <v>40000_30302060_1_200</v>
      </c>
      <c r="Z163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</v>
      </c>
      <c r="AB163">
        <v>40302060</v>
      </c>
      <c r="AC163">
        <f t="shared" si="76"/>
        <v>30</v>
      </c>
      <c r="AD163">
        <v>4</v>
      </c>
      <c r="AE163" t="str">
        <f t="shared" si="63"/>
        <v>副手武器</v>
      </c>
      <c r="AF163">
        <f t="shared" si="77"/>
        <v>200</v>
      </c>
      <c r="AG163">
        <f>IF(INDEX([1]equip.xml!$B:$B,MATCH(AB163&amp;"",[1]equip.xml!$A:$A,0))=0,0,AF163)</f>
        <v>200</v>
      </c>
      <c r="AH163" t="str">
        <f t="shared" si="88"/>
        <v>40000_40302060_1_200</v>
      </c>
      <c r="AI163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</v>
      </c>
      <c r="AK163">
        <v>50302060</v>
      </c>
      <c r="AL163">
        <f t="shared" si="78"/>
        <v>30</v>
      </c>
      <c r="AM163">
        <v>5</v>
      </c>
      <c r="AN163" t="str">
        <f t="shared" si="64"/>
        <v>副手武器</v>
      </c>
      <c r="AO163">
        <f t="shared" si="79"/>
        <v>200</v>
      </c>
      <c r="AP163">
        <f>IF(INDEX([1]equip.xml!$B:$B,MATCH(AK163&amp;"",[1]equip.xml!$A:$A,0))=0,0,AO163)</f>
        <v>200</v>
      </c>
      <c r="AQ163" t="str">
        <f t="shared" si="89"/>
        <v>40000_50302060_1_200</v>
      </c>
      <c r="AR163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</v>
      </c>
    </row>
    <row r="164" spans="1:44">
      <c r="A164" t="s">
        <v>152</v>
      </c>
      <c r="B164">
        <f t="shared" si="70"/>
        <v>30</v>
      </c>
      <c r="C164">
        <v>1</v>
      </c>
      <c r="D164" t="str">
        <f t="shared" si="60"/>
        <v>副手武器</v>
      </c>
      <c r="E164">
        <f t="shared" si="71"/>
        <v>150</v>
      </c>
      <c r="F164">
        <f>IF(INDEX([1]equip.xml!$B:$B,MATCH(A164&amp;"",[1]equip.xml!$A:$A,0))=0,0,E164)</f>
        <v>0</v>
      </c>
      <c r="G164" t="str">
        <f t="shared" si="85"/>
        <v>40000_10302061_1_0</v>
      </c>
      <c r="H164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</v>
      </c>
      <c r="J164">
        <v>20302061</v>
      </c>
      <c r="K164">
        <f t="shared" si="72"/>
        <v>30</v>
      </c>
      <c r="L164">
        <v>2</v>
      </c>
      <c r="M164" t="str">
        <f t="shared" si="61"/>
        <v>副手武器</v>
      </c>
      <c r="N164">
        <f t="shared" si="73"/>
        <v>150</v>
      </c>
      <c r="O164">
        <f>IF(INDEX([1]equip.xml!$B:$B,MATCH(J164&amp;"",[1]equip.xml!$A:$A,0))=0,0,N164)</f>
        <v>0</v>
      </c>
      <c r="P164" t="str">
        <f t="shared" si="86"/>
        <v>40000_20302061_1_0</v>
      </c>
      <c r="Q164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</v>
      </c>
      <c r="S164">
        <v>30302061</v>
      </c>
      <c r="T164">
        <f t="shared" si="74"/>
        <v>30</v>
      </c>
      <c r="U164">
        <v>3</v>
      </c>
      <c r="V164" t="str">
        <f t="shared" si="62"/>
        <v>副手武器</v>
      </c>
      <c r="W164">
        <f t="shared" si="75"/>
        <v>150</v>
      </c>
      <c r="X164">
        <f>IF(INDEX([1]equip.xml!$B:$B,MATCH(S164&amp;"",[1]equip.xml!$A:$A,0))=0,0,W164)</f>
        <v>0</v>
      </c>
      <c r="Y164" t="str">
        <f t="shared" si="87"/>
        <v>40000_30302061_1_0</v>
      </c>
      <c r="Z164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</v>
      </c>
      <c r="AB164">
        <v>40302061</v>
      </c>
      <c r="AC164">
        <f t="shared" si="76"/>
        <v>30</v>
      </c>
      <c r="AD164">
        <v>4</v>
      </c>
      <c r="AE164" t="str">
        <f t="shared" si="63"/>
        <v>副手武器</v>
      </c>
      <c r="AF164">
        <f t="shared" si="77"/>
        <v>120</v>
      </c>
      <c r="AG164">
        <f>IF(INDEX([1]equip.xml!$B:$B,MATCH(AB164&amp;"",[1]equip.xml!$A:$A,0))=0,0,AF164)</f>
        <v>0</v>
      </c>
      <c r="AH164" t="str">
        <f t="shared" si="88"/>
        <v>40000_40302061_1_0</v>
      </c>
      <c r="AI164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</v>
      </c>
      <c r="AK164">
        <v>50302061</v>
      </c>
      <c r="AL164">
        <f t="shared" si="78"/>
        <v>30</v>
      </c>
      <c r="AM164">
        <v>5</v>
      </c>
      <c r="AN164" t="str">
        <f t="shared" si="64"/>
        <v>副手武器</v>
      </c>
      <c r="AO164">
        <f t="shared" si="79"/>
        <v>100</v>
      </c>
      <c r="AP164">
        <f>IF(INDEX([1]equip.xml!$B:$B,MATCH(AK164&amp;"",[1]equip.xml!$A:$A,0))=0,0,AO164)</f>
        <v>0</v>
      </c>
      <c r="AQ164" t="str">
        <f t="shared" si="89"/>
        <v>40000_50302061_1_0</v>
      </c>
      <c r="AR164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</v>
      </c>
    </row>
    <row r="165" spans="1:44">
      <c r="A165" t="s">
        <v>153</v>
      </c>
      <c r="B165">
        <f t="shared" si="70"/>
        <v>30</v>
      </c>
      <c r="C165">
        <v>1</v>
      </c>
      <c r="D165" t="str">
        <f t="shared" si="60"/>
        <v>主手武器</v>
      </c>
      <c r="E165">
        <f t="shared" si="71"/>
        <v>200</v>
      </c>
      <c r="F165">
        <f>IF(INDEX([1]equip.xml!$B:$B,MATCH(A165&amp;"",[1]equip.xml!$A:$A,0))=0,0,E165)</f>
        <v>200</v>
      </c>
      <c r="G165" t="str">
        <f t="shared" si="85"/>
        <v>40000_10303050_1_200</v>
      </c>
      <c r="H165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</v>
      </c>
      <c r="J165">
        <v>20303050</v>
      </c>
      <c r="K165">
        <f t="shared" si="72"/>
        <v>30</v>
      </c>
      <c r="L165">
        <v>2</v>
      </c>
      <c r="M165" t="str">
        <f t="shared" si="61"/>
        <v>主手武器</v>
      </c>
      <c r="N165">
        <f t="shared" si="73"/>
        <v>200</v>
      </c>
      <c r="O165">
        <f>IF(INDEX([1]equip.xml!$B:$B,MATCH(J165&amp;"",[1]equip.xml!$A:$A,0))=0,0,N165)</f>
        <v>200</v>
      </c>
      <c r="P165" t="str">
        <f t="shared" si="86"/>
        <v>40000_20303050_1_200</v>
      </c>
      <c r="Q165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</v>
      </c>
      <c r="S165">
        <v>30303050</v>
      </c>
      <c r="T165">
        <f t="shared" si="74"/>
        <v>30</v>
      </c>
      <c r="U165">
        <v>3</v>
      </c>
      <c r="V165" t="str">
        <f t="shared" si="62"/>
        <v>主手武器</v>
      </c>
      <c r="W165">
        <f t="shared" si="75"/>
        <v>200</v>
      </c>
      <c r="X165">
        <f>IF(INDEX([1]equip.xml!$B:$B,MATCH(S165&amp;"",[1]equip.xml!$A:$A,0))=0,0,W165)</f>
        <v>200</v>
      </c>
      <c r="Y165" t="str">
        <f t="shared" si="87"/>
        <v>40000_30303050_1_200</v>
      </c>
      <c r="Z165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</v>
      </c>
      <c r="AB165">
        <v>40303050</v>
      </c>
      <c r="AC165">
        <f t="shared" si="76"/>
        <v>30</v>
      </c>
      <c r="AD165">
        <v>4</v>
      </c>
      <c r="AE165" t="str">
        <f t="shared" si="63"/>
        <v>主手武器</v>
      </c>
      <c r="AF165">
        <f t="shared" si="77"/>
        <v>200</v>
      </c>
      <c r="AG165">
        <f>IF(INDEX([1]equip.xml!$B:$B,MATCH(AB165&amp;"",[1]equip.xml!$A:$A,0))=0,0,AF165)</f>
        <v>200</v>
      </c>
      <c r="AH165" t="str">
        <f t="shared" si="88"/>
        <v>40000_40303050_1_200</v>
      </c>
      <c r="AI165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</v>
      </c>
      <c r="AK165">
        <v>50303050</v>
      </c>
      <c r="AL165">
        <f t="shared" si="78"/>
        <v>30</v>
      </c>
      <c r="AM165">
        <v>5</v>
      </c>
      <c r="AN165" t="str">
        <f t="shared" si="64"/>
        <v>主手武器</v>
      </c>
      <c r="AO165">
        <f t="shared" si="79"/>
        <v>200</v>
      </c>
      <c r="AP165">
        <f>IF(INDEX([1]equip.xml!$B:$B,MATCH(AK165&amp;"",[1]equip.xml!$A:$A,0))=0,0,AO165)</f>
        <v>200</v>
      </c>
      <c r="AQ165" t="str">
        <f t="shared" si="89"/>
        <v>40000_50303050_1_200</v>
      </c>
      <c r="AR165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</v>
      </c>
    </row>
    <row r="166" spans="1:44">
      <c r="A166" t="s">
        <v>154</v>
      </c>
      <c r="B166">
        <f t="shared" si="70"/>
        <v>30</v>
      </c>
      <c r="C166">
        <v>1</v>
      </c>
      <c r="D166" t="str">
        <f t="shared" si="60"/>
        <v>主手武器</v>
      </c>
      <c r="E166">
        <f t="shared" si="71"/>
        <v>150</v>
      </c>
      <c r="F166">
        <f>IF(INDEX([1]equip.xml!$B:$B,MATCH(A166&amp;"",[1]equip.xml!$A:$A,0))=0,0,E166)</f>
        <v>150</v>
      </c>
      <c r="G166" t="str">
        <f t="shared" si="85"/>
        <v>40000_10303051_1_150</v>
      </c>
      <c r="H166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</v>
      </c>
      <c r="J166">
        <v>20303051</v>
      </c>
      <c r="K166">
        <f t="shared" si="72"/>
        <v>30</v>
      </c>
      <c r="L166">
        <v>2</v>
      </c>
      <c r="M166" t="str">
        <f t="shared" si="61"/>
        <v>主手武器</v>
      </c>
      <c r="N166">
        <f t="shared" si="73"/>
        <v>150</v>
      </c>
      <c r="O166">
        <f>IF(INDEX([1]equip.xml!$B:$B,MATCH(J166&amp;"",[1]equip.xml!$A:$A,0))=0,0,N166)</f>
        <v>150</v>
      </c>
      <c r="P166" t="str">
        <f t="shared" si="86"/>
        <v>40000_20303051_1_150</v>
      </c>
      <c r="Q166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</v>
      </c>
      <c r="S166">
        <v>30303051</v>
      </c>
      <c r="T166">
        <f t="shared" si="74"/>
        <v>30</v>
      </c>
      <c r="U166">
        <v>3</v>
      </c>
      <c r="V166" t="str">
        <f t="shared" si="62"/>
        <v>主手武器</v>
      </c>
      <c r="W166">
        <f t="shared" si="75"/>
        <v>150</v>
      </c>
      <c r="X166">
        <f>IF(INDEX([1]equip.xml!$B:$B,MATCH(S166&amp;"",[1]equip.xml!$A:$A,0))=0,0,W166)</f>
        <v>150</v>
      </c>
      <c r="Y166" t="str">
        <f t="shared" si="87"/>
        <v>40000_30303051_1_150</v>
      </c>
      <c r="Z166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</v>
      </c>
      <c r="AB166">
        <v>40303051</v>
      </c>
      <c r="AC166">
        <f t="shared" si="76"/>
        <v>30</v>
      </c>
      <c r="AD166">
        <v>4</v>
      </c>
      <c r="AE166" t="str">
        <f t="shared" si="63"/>
        <v>主手武器</v>
      </c>
      <c r="AF166">
        <f t="shared" si="77"/>
        <v>120</v>
      </c>
      <c r="AG166">
        <f>IF(INDEX([1]equip.xml!$B:$B,MATCH(AB166&amp;"",[1]equip.xml!$A:$A,0))=0,0,AF166)</f>
        <v>120</v>
      </c>
      <c r="AH166" t="str">
        <f t="shared" si="88"/>
        <v>40000_40303051_1_120</v>
      </c>
      <c r="AI166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</v>
      </c>
      <c r="AK166">
        <v>50303051</v>
      </c>
      <c r="AL166">
        <f t="shared" si="78"/>
        <v>30</v>
      </c>
      <c r="AM166">
        <v>5</v>
      </c>
      <c r="AN166" t="str">
        <f t="shared" si="64"/>
        <v>主手武器</v>
      </c>
      <c r="AO166">
        <f t="shared" si="79"/>
        <v>100</v>
      </c>
      <c r="AP166">
        <f>IF(INDEX([1]equip.xml!$B:$B,MATCH(AK166&amp;"",[1]equip.xml!$A:$A,0))=0,0,AO166)</f>
        <v>100</v>
      </c>
      <c r="AQ166" t="str">
        <f t="shared" si="89"/>
        <v>40000_50303051_1_100</v>
      </c>
      <c r="AR166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</v>
      </c>
    </row>
    <row r="167" spans="1:44">
      <c r="A167" t="s">
        <v>155</v>
      </c>
      <c r="B167">
        <f t="shared" si="70"/>
        <v>30</v>
      </c>
      <c r="C167">
        <v>1</v>
      </c>
      <c r="D167" t="str">
        <f t="shared" si="60"/>
        <v>副手武器</v>
      </c>
      <c r="E167">
        <f t="shared" si="71"/>
        <v>200</v>
      </c>
      <c r="F167">
        <f>IF(INDEX([1]equip.xml!$B:$B,MATCH(A167&amp;"",[1]equip.xml!$A:$A,0))=0,0,E167)</f>
        <v>200</v>
      </c>
      <c r="G167" t="str">
        <f t="shared" si="85"/>
        <v>40000_10303060_1_200</v>
      </c>
      <c r="H167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</v>
      </c>
      <c r="J167">
        <v>20303060</v>
      </c>
      <c r="K167">
        <f t="shared" si="72"/>
        <v>30</v>
      </c>
      <c r="L167">
        <v>2</v>
      </c>
      <c r="M167" t="str">
        <f t="shared" si="61"/>
        <v>副手武器</v>
      </c>
      <c r="N167">
        <f t="shared" si="73"/>
        <v>200</v>
      </c>
      <c r="O167">
        <f>IF(INDEX([1]equip.xml!$B:$B,MATCH(J167&amp;"",[1]equip.xml!$A:$A,0))=0,0,N167)</f>
        <v>200</v>
      </c>
      <c r="P167" t="str">
        <f t="shared" si="86"/>
        <v>40000_20303060_1_200</v>
      </c>
      <c r="Q167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</v>
      </c>
      <c r="S167">
        <v>30303060</v>
      </c>
      <c r="T167">
        <f t="shared" si="74"/>
        <v>30</v>
      </c>
      <c r="U167">
        <v>3</v>
      </c>
      <c r="V167" t="str">
        <f t="shared" si="62"/>
        <v>副手武器</v>
      </c>
      <c r="W167">
        <f t="shared" si="75"/>
        <v>200</v>
      </c>
      <c r="X167">
        <f>IF(INDEX([1]equip.xml!$B:$B,MATCH(S167&amp;"",[1]equip.xml!$A:$A,0))=0,0,W167)</f>
        <v>200</v>
      </c>
      <c r="Y167" t="str">
        <f t="shared" si="87"/>
        <v>40000_30303060_1_200</v>
      </c>
      <c r="Z167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</v>
      </c>
      <c r="AB167">
        <v>40303060</v>
      </c>
      <c r="AC167">
        <f t="shared" si="76"/>
        <v>30</v>
      </c>
      <c r="AD167">
        <v>4</v>
      </c>
      <c r="AE167" t="str">
        <f t="shared" si="63"/>
        <v>副手武器</v>
      </c>
      <c r="AF167">
        <f t="shared" si="77"/>
        <v>200</v>
      </c>
      <c r="AG167">
        <f>IF(INDEX([1]equip.xml!$B:$B,MATCH(AB167&amp;"",[1]equip.xml!$A:$A,0))=0,0,AF167)</f>
        <v>200</v>
      </c>
      <c r="AH167" t="str">
        <f t="shared" si="88"/>
        <v>40000_40303060_1_200</v>
      </c>
      <c r="AI167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</v>
      </c>
      <c r="AK167">
        <v>50303060</v>
      </c>
      <c r="AL167">
        <f t="shared" si="78"/>
        <v>30</v>
      </c>
      <c r="AM167">
        <v>5</v>
      </c>
      <c r="AN167" t="str">
        <f t="shared" si="64"/>
        <v>副手武器</v>
      </c>
      <c r="AO167">
        <f t="shared" si="79"/>
        <v>200</v>
      </c>
      <c r="AP167">
        <f>IF(INDEX([1]equip.xml!$B:$B,MATCH(AK167&amp;"",[1]equip.xml!$A:$A,0))=0,0,AO167)</f>
        <v>200</v>
      </c>
      <c r="AQ167" t="str">
        <f t="shared" si="89"/>
        <v>40000_50303060_1_200</v>
      </c>
      <c r="AR167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</v>
      </c>
    </row>
    <row r="168" spans="1:44">
      <c r="A168" t="s">
        <v>156</v>
      </c>
      <c r="B168">
        <f t="shared" si="70"/>
        <v>30</v>
      </c>
      <c r="C168">
        <v>1</v>
      </c>
      <c r="D168" t="str">
        <f t="shared" si="60"/>
        <v>副手武器</v>
      </c>
      <c r="E168">
        <f t="shared" si="71"/>
        <v>150</v>
      </c>
      <c r="F168">
        <f>IF(INDEX([1]equip.xml!$B:$B,MATCH(A168&amp;"",[1]equip.xml!$A:$A,0))=0,0,E168)</f>
        <v>0</v>
      </c>
      <c r="G168" t="str">
        <f t="shared" si="85"/>
        <v>40000_10303061_1_0</v>
      </c>
      <c r="H168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</v>
      </c>
      <c r="J168">
        <v>20303061</v>
      </c>
      <c r="K168">
        <f t="shared" si="72"/>
        <v>30</v>
      </c>
      <c r="L168">
        <v>2</v>
      </c>
      <c r="M168" t="str">
        <f t="shared" si="61"/>
        <v>副手武器</v>
      </c>
      <c r="N168">
        <f t="shared" si="73"/>
        <v>150</v>
      </c>
      <c r="O168">
        <f>IF(INDEX([1]equip.xml!$B:$B,MATCH(J168&amp;"",[1]equip.xml!$A:$A,0))=0,0,N168)</f>
        <v>0</v>
      </c>
      <c r="P168" t="str">
        <f t="shared" si="86"/>
        <v>40000_20303061_1_0</v>
      </c>
      <c r="Q168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</v>
      </c>
      <c r="S168">
        <v>30303061</v>
      </c>
      <c r="T168">
        <f t="shared" si="74"/>
        <v>30</v>
      </c>
      <c r="U168">
        <v>3</v>
      </c>
      <c r="V168" t="str">
        <f t="shared" si="62"/>
        <v>副手武器</v>
      </c>
      <c r="W168">
        <f t="shared" si="75"/>
        <v>150</v>
      </c>
      <c r="X168">
        <f>IF(INDEX([1]equip.xml!$B:$B,MATCH(S168&amp;"",[1]equip.xml!$A:$A,0))=0,0,W168)</f>
        <v>0</v>
      </c>
      <c r="Y168" t="str">
        <f t="shared" si="87"/>
        <v>40000_30303061_1_0</v>
      </c>
      <c r="Z168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</v>
      </c>
      <c r="AB168">
        <v>40303061</v>
      </c>
      <c r="AC168">
        <f t="shared" si="76"/>
        <v>30</v>
      </c>
      <c r="AD168">
        <v>4</v>
      </c>
      <c r="AE168" t="str">
        <f t="shared" si="63"/>
        <v>副手武器</v>
      </c>
      <c r="AF168">
        <f t="shared" si="77"/>
        <v>120</v>
      </c>
      <c r="AG168">
        <f>IF(INDEX([1]equip.xml!$B:$B,MATCH(AB168&amp;"",[1]equip.xml!$A:$A,0))=0,0,AF168)</f>
        <v>0</v>
      </c>
      <c r="AH168" t="str">
        <f t="shared" si="88"/>
        <v>40000_40303061_1_0</v>
      </c>
      <c r="AI168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</v>
      </c>
      <c r="AK168">
        <v>50303061</v>
      </c>
      <c r="AL168">
        <f t="shared" si="78"/>
        <v>30</v>
      </c>
      <c r="AM168">
        <v>5</v>
      </c>
      <c r="AN168" t="str">
        <f t="shared" si="64"/>
        <v>副手武器</v>
      </c>
      <c r="AO168">
        <f t="shared" si="79"/>
        <v>100</v>
      </c>
      <c r="AP168">
        <f>IF(INDEX([1]equip.xml!$B:$B,MATCH(AK168&amp;"",[1]equip.xml!$A:$A,0))=0,0,AO168)</f>
        <v>0</v>
      </c>
      <c r="AQ168" t="str">
        <f t="shared" si="89"/>
        <v>40000_50303061_1_0</v>
      </c>
      <c r="AR168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</v>
      </c>
    </row>
    <row r="169" spans="1:44">
      <c r="A169" t="s">
        <v>157</v>
      </c>
      <c r="B169">
        <f t="shared" si="70"/>
        <v>30</v>
      </c>
      <c r="C169">
        <v>1</v>
      </c>
      <c r="D169" t="str">
        <f t="shared" si="60"/>
        <v>胸甲</v>
      </c>
      <c r="E169">
        <f t="shared" si="71"/>
        <v>200</v>
      </c>
      <c r="F169">
        <f>IF(INDEX([1]equip.xml!$B:$B,MATCH(A169&amp;"",[1]equip.xml!$A:$A,0))=0,0,E169)</f>
        <v>200</v>
      </c>
      <c r="G169" t="str">
        <f t="shared" si="85"/>
        <v>40000_10300040_1_200</v>
      </c>
      <c r="H169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</v>
      </c>
      <c r="J169">
        <v>20300040</v>
      </c>
      <c r="K169">
        <f t="shared" si="72"/>
        <v>30</v>
      </c>
      <c r="L169">
        <v>2</v>
      </c>
      <c r="M169" t="str">
        <f t="shared" si="61"/>
        <v>胸甲</v>
      </c>
      <c r="N169">
        <f t="shared" si="73"/>
        <v>200</v>
      </c>
      <c r="O169">
        <f>IF(INDEX([1]equip.xml!$B:$B,MATCH(J169&amp;"",[1]equip.xml!$A:$A,0))=0,0,N169)</f>
        <v>200</v>
      </c>
      <c r="P169" t="str">
        <f t="shared" si="86"/>
        <v>40000_20300040_1_200</v>
      </c>
      <c r="Q169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</v>
      </c>
      <c r="S169">
        <v>30300040</v>
      </c>
      <c r="T169">
        <f t="shared" si="74"/>
        <v>30</v>
      </c>
      <c r="U169">
        <v>3</v>
      </c>
      <c r="V169" t="str">
        <f t="shared" si="62"/>
        <v>胸甲</v>
      </c>
      <c r="W169">
        <f t="shared" si="75"/>
        <v>200</v>
      </c>
      <c r="X169">
        <f>IF(INDEX([1]equip.xml!$B:$B,MATCH(S169&amp;"",[1]equip.xml!$A:$A,0))=0,0,W169)</f>
        <v>200</v>
      </c>
      <c r="Y169" t="str">
        <f t="shared" si="87"/>
        <v>40000_30300040_1_200</v>
      </c>
      <c r="Z169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</v>
      </c>
      <c r="AB169">
        <v>40300040</v>
      </c>
      <c r="AC169">
        <f t="shared" si="76"/>
        <v>30</v>
      </c>
      <c r="AD169">
        <v>4</v>
      </c>
      <c r="AE169" t="str">
        <f t="shared" si="63"/>
        <v>胸甲</v>
      </c>
      <c r="AF169">
        <f t="shared" si="77"/>
        <v>200</v>
      </c>
      <c r="AG169">
        <f>IF(INDEX([1]equip.xml!$B:$B,MATCH(AB169&amp;"",[1]equip.xml!$A:$A,0))=0,0,AF169)</f>
        <v>200</v>
      </c>
      <c r="AH169" t="str">
        <f t="shared" si="88"/>
        <v>40000_40300040_1_200</v>
      </c>
      <c r="AI169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</v>
      </c>
      <c r="AK169">
        <v>50300040</v>
      </c>
      <c r="AL169">
        <f t="shared" si="78"/>
        <v>30</v>
      </c>
      <c r="AM169">
        <v>5</v>
      </c>
      <c r="AN169" t="str">
        <f t="shared" si="64"/>
        <v>胸甲</v>
      </c>
      <c r="AO169">
        <f t="shared" si="79"/>
        <v>200</v>
      </c>
      <c r="AP169">
        <f>IF(INDEX([1]equip.xml!$B:$B,MATCH(AK169&amp;"",[1]equip.xml!$A:$A,0))=0,0,AO169)</f>
        <v>200</v>
      </c>
      <c r="AQ169" t="str">
        <f t="shared" si="89"/>
        <v>40000_50300040_1_200</v>
      </c>
      <c r="AR169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</v>
      </c>
    </row>
    <row r="170" spans="1:44">
      <c r="A170" t="s">
        <v>158</v>
      </c>
      <c r="B170">
        <f t="shared" si="70"/>
        <v>30</v>
      </c>
      <c r="C170">
        <v>1</v>
      </c>
      <c r="D170" t="str">
        <f t="shared" ref="D170:D233" si="95">D148</f>
        <v>胸甲</v>
      </c>
      <c r="E170">
        <f t="shared" si="71"/>
        <v>150</v>
      </c>
      <c r="F170">
        <f>IF(INDEX([1]equip.xml!$B:$B,MATCH(A170&amp;"",[1]equip.xml!$A:$A,0))=0,0,E170)</f>
        <v>150</v>
      </c>
      <c r="G170" t="str">
        <f t="shared" si="85"/>
        <v>40000_10300041_1_150</v>
      </c>
      <c r="H170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</v>
      </c>
      <c r="J170">
        <v>20300041</v>
      </c>
      <c r="K170">
        <f t="shared" si="72"/>
        <v>30</v>
      </c>
      <c r="L170">
        <v>2</v>
      </c>
      <c r="M170" t="str">
        <f t="shared" ref="M170:M233" si="96">M148</f>
        <v>胸甲</v>
      </c>
      <c r="N170">
        <f t="shared" si="73"/>
        <v>150</v>
      </c>
      <c r="O170">
        <f>IF(INDEX([1]equip.xml!$B:$B,MATCH(J170&amp;"",[1]equip.xml!$A:$A,0))=0,0,N170)</f>
        <v>150</v>
      </c>
      <c r="P170" t="str">
        <f t="shared" si="86"/>
        <v>40000_20300041_1_150</v>
      </c>
      <c r="Q170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</v>
      </c>
      <c r="S170">
        <v>30300041</v>
      </c>
      <c r="T170">
        <f t="shared" si="74"/>
        <v>30</v>
      </c>
      <c r="U170">
        <v>3</v>
      </c>
      <c r="V170" t="str">
        <f t="shared" ref="V170:V233" si="97">V148</f>
        <v>胸甲</v>
      </c>
      <c r="W170">
        <f t="shared" si="75"/>
        <v>150</v>
      </c>
      <c r="X170">
        <f>IF(INDEX([1]equip.xml!$B:$B,MATCH(S170&amp;"",[1]equip.xml!$A:$A,0))=0,0,W170)</f>
        <v>150</v>
      </c>
      <c r="Y170" t="str">
        <f t="shared" si="87"/>
        <v>40000_30300041_1_150</v>
      </c>
      <c r="Z170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</v>
      </c>
      <c r="AB170">
        <v>40300041</v>
      </c>
      <c r="AC170">
        <f t="shared" si="76"/>
        <v>30</v>
      </c>
      <c r="AD170">
        <v>4</v>
      </c>
      <c r="AE170" t="str">
        <f t="shared" ref="AE170:AE233" si="98">AE148</f>
        <v>胸甲</v>
      </c>
      <c r="AF170">
        <f t="shared" si="77"/>
        <v>120</v>
      </c>
      <c r="AG170">
        <f>IF(INDEX([1]equip.xml!$B:$B,MATCH(AB170&amp;"",[1]equip.xml!$A:$A,0))=0,0,AF170)</f>
        <v>120</v>
      </c>
      <c r="AH170" t="str">
        <f t="shared" si="88"/>
        <v>40000_40300041_1_120</v>
      </c>
      <c r="AI170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</v>
      </c>
      <c r="AK170">
        <v>50300041</v>
      </c>
      <c r="AL170">
        <f t="shared" si="78"/>
        <v>30</v>
      </c>
      <c r="AM170">
        <v>5</v>
      </c>
      <c r="AN170" t="str">
        <f t="shared" ref="AN170:AN233" si="99">AN148</f>
        <v>胸甲</v>
      </c>
      <c r="AO170">
        <f t="shared" si="79"/>
        <v>100</v>
      </c>
      <c r="AP170">
        <f>IF(INDEX([1]equip.xml!$B:$B,MATCH(AK170&amp;"",[1]equip.xml!$A:$A,0))=0,0,AO170)</f>
        <v>100</v>
      </c>
      <c r="AQ170" t="str">
        <f t="shared" si="89"/>
        <v>40000_50300041_1_100</v>
      </c>
      <c r="AR170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</v>
      </c>
    </row>
    <row r="171" spans="1:44">
      <c r="A171" t="s">
        <v>159</v>
      </c>
      <c r="B171">
        <f t="shared" si="70"/>
        <v>30</v>
      </c>
      <c r="C171">
        <v>1</v>
      </c>
      <c r="D171" t="str">
        <f t="shared" si="95"/>
        <v>护腿</v>
      </c>
      <c r="E171">
        <f t="shared" si="71"/>
        <v>200</v>
      </c>
      <c r="F171">
        <f>IF(INDEX([1]equip.xml!$B:$B,MATCH(A171&amp;"",[1]equip.xml!$A:$A,0))=0,0,E171)</f>
        <v>200</v>
      </c>
      <c r="G171" t="str">
        <f t="shared" si="85"/>
        <v>40000_10300070_1_200</v>
      </c>
      <c r="H171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</v>
      </c>
      <c r="J171">
        <v>20300070</v>
      </c>
      <c r="K171">
        <f t="shared" si="72"/>
        <v>30</v>
      </c>
      <c r="L171">
        <v>2</v>
      </c>
      <c r="M171" t="str">
        <f t="shared" si="96"/>
        <v>护腿</v>
      </c>
      <c r="N171">
        <f t="shared" si="73"/>
        <v>200</v>
      </c>
      <c r="O171">
        <f>IF(INDEX([1]equip.xml!$B:$B,MATCH(J171&amp;"",[1]equip.xml!$A:$A,0))=0,0,N171)</f>
        <v>200</v>
      </c>
      <c r="P171" t="str">
        <f t="shared" si="86"/>
        <v>40000_20300070_1_200</v>
      </c>
      <c r="Q171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</v>
      </c>
      <c r="S171">
        <v>30300070</v>
      </c>
      <c r="T171">
        <f t="shared" si="74"/>
        <v>30</v>
      </c>
      <c r="U171">
        <v>3</v>
      </c>
      <c r="V171" t="str">
        <f t="shared" si="97"/>
        <v>护腿</v>
      </c>
      <c r="W171">
        <f t="shared" si="75"/>
        <v>200</v>
      </c>
      <c r="X171">
        <f>IF(INDEX([1]equip.xml!$B:$B,MATCH(S171&amp;"",[1]equip.xml!$A:$A,0))=0,0,W171)</f>
        <v>200</v>
      </c>
      <c r="Y171" t="str">
        <f t="shared" si="87"/>
        <v>40000_30300070_1_200</v>
      </c>
      <c r="Z171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</v>
      </c>
      <c r="AB171">
        <v>40300070</v>
      </c>
      <c r="AC171">
        <f t="shared" si="76"/>
        <v>30</v>
      </c>
      <c r="AD171">
        <v>4</v>
      </c>
      <c r="AE171" t="str">
        <f t="shared" si="98"/>
        <v>护腿</v>
      </c>
      <c r="AF171">
        <f t="shared" si="77"/>
        <v>200</v>
      </c>
      <c r="AG171">
        <f>IF(INDEX([1]equip.xml!$B:$B,MATCH(AB171&amp;"",[1]equip.xml!$A:$A,0))=0,0,AF171)</f>
        <v>200</v>
      </c>
      <c r="AH171" t="str">
        <f t="shared" si="88"/>
        <v>40000_40300070_1_200</v>
      </c>
      <c r="AI171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</v>
      </c>
      <c r="AK171">
        <v>50300070</v>
      </c>
      <c r="AL171">
        <f t="shared" si="78"/>
        <v>30</v>
      </c>
      <c r="AM171">
        <v>5</v>
      </c>
      <c r="AN171" t="str">
        <f t="shared" si="99"/>
        <v>护腿</v>
      </c>
      <c r="AO171">
        <f t="shared" si="79"/>
        <v>200</v>
      </c>
      <c r="AP171">
        <f>IF(INDEX([1]equip.xml!$B:$B,MATCH(AK171&amp;"",[1]equip.xml!$A:$A,0))=0,0,AO171)</f>
        <v>200</v>
      </c>
      <c r="AQ171" t="str">
        <f t="shared" si="89"/>
        <v>40000_50300070_1_200</v>
      </c>
      <c r="AR171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</v>
      </c>
    </row>
    <row r="172" spans="1:44">
      <c r="A172" t="s">
        <v>160</v>
      </c>
      <c r="B172">
        <f t="shared" si="70"/>
        <v>30</v>
      </c>
      <c r="C172">
        <v>1</v>
      </c>
      <c r="D172" t="str">
        <f t="shared" si="95"/>
        <v>护腿</v>
      </c>
      <c r="E172">
        <f t="shared" si="71"/>
        <v>150</v>
      </c>
      <c r="F172">
        <f>IF(INDEX([1]equip.xml!$B:$B,MATCH(A172&amp;"",[1]equip.xml!$A:$A,0))=0,0,E172)</f>
        <v>150</v>
      </c>
      <c r="G172" t="str">
        <f t="shared" si="85"/>
        <v>40000_10300071_1_150</v>
      </c>
      <c r="H172" t="str">
        <f t="shared" si="90"/>
        <v>40000_10300010_1_200,40000_10300020_1_200,40000_10300030_1_200,40000_10300080_1_200,40000_10300090_1_200,40000_10300100_1_200,40000_10301050_1_200,40000_10301051_1_150,40000_10301060_1_200,40000_10301061_1_0,40000_10302050_1_200,40000_10302051_1_150,40000_10302060_1_200,40000_10302061_1_0,40000_10303050_1_200,40000_10303051_1_150,40000_10303060_1_200,40000_10303061_1_0,40000_10300040_1_200,40000_10300041_1_150,40000_10300070_1_200,40000_10300071_1_150</v>
      </c>
      <c r="J172">
        <v>20300071</v>
      </c>
      <c r="K172">
        <f t="shared" si="72"/>
        <v>30</v>
      </c>
      <c r="L172">
        <v>2</v>
      </c>
      <c r="M172" t="str">
        <f t="shared" si="96"/>
        <v>护腿</v>
      </c>
      <c r="N172">
        <f t="shared" si="73"/>
        <v>150</v>
      </c>
      <c r="O172">
        <f>IF(INDEX([1]equip.xml!$B:$B,MATCH(J172&amp;"",[1]equip.xml!$A:$A,0))=0,0,N172)</f>
        <v>150</v>
      </c>
      <c r="P172" t="str">
        <f t="shared" si="86"/>
        <v>40000_20300071_1_150</v>
      </c>
      <c r="Q172" t="str">
        <f t="shared" si="91"/>
        <v>40000_20300010_1_200,40000_20300020_1_200,40000_20300030_1_200,40000_20300080_1_200,40000_20300090_1_200,40000_20300100_1_200,40000_20301050_1_200,40000_20301051_1_150,40000_20301060_1_200,40000_20301061_1_0,40000_20302050_1_200,40000_20302051_1_150,40000_20302060_1_200,40000_20302061_1_0,40000_20303050_1_200,40000_20303051_1_150,40000_20303060_1_200,40000_20303061_1_0,40000_20300040_1_200,40000_20300041_1_150,40000_20300070_1_200,40000_20300071_1_150</v>
      </c>
      <c r="S172">
        <v>30300071</v>
      </c>
      <c r="T172">
        <f t="shared" si="74"/>
        <v>30</v>
      </c>
      <c r="U172">
        <v>3</v>
      </c>
      <c r="V172" t="str">
        <f t="shared" si="97"/>
        <v>护腿</v>
      </c>
      <c r="W172">
        <f t="shared" si="75"/>
        <v>150</v>
      </c>
      <c r="X172">
        <f>IF(INDEX([1]equip.xml!$B:$B,MATCH(S172&amp;"",[1]equip.xml!$A:$A,0))=0,0,W172)</f>
        <v>150</v>
      </c>
      <c r="Y172" t="str">
        <f t="shared" si="87"/>
        <v>40000_30300071_1_150</v>
      </c>
      <c r="Z172" t="str">
        <f t="shared" si="92"/>
        <v>40000_30300010_1_200,40000_30300020_1_200,40000_30300030_1_200,40000_30300080_1_200,40000_30300090_1_200,40000_30300100_1_200,40000_30301050_1_200,40000_30301051_1_150,40000_30301060_1_200,40000_30301061_1_0,40000_30302050_1_200,40000_30302051_1_150,40000_30302060_1_200,40000_30302061_1_0,40000_30303050_1_200,40000_30303051_1_150,40000_30303060_1_200,40000_30303061_1_0,40000_30300040_1_200,40000_30300041_1_150,40000_30300070_1_200,40000_30300071_1_150</v>
      </c>
      <c r="AB172">
        <v>40300071</v>
      </c>
      <c r="AC172">
        <f t="shared" si="76"/>
        <v>30</v>
      </c>
      <c r="AD172">
        <v>4</v>
      </c>
      <c r="AE172" t="str">
        <f t="shared" si="98"/>
        <v>护腿</v>
      </c>
      <c r="AF172">
        <f t="shared" si="77"/>
        <v>120</v>
      </c>
      <c r="AG172">
        <f>IF(INDEX([1]equip.xml!$B:$B,MATCH(AB172&amp;"",[1]equip.xml!$A:$A,0))=0,0,AF172)</f>
        <v>120</v>
      </c>
      <c r="AH172" t="str">
        <f t="shared" si="88"/>
        <v>40000_40300071_1_120</v>
      </c>
      <c r="AI172" t="str">
        <f t="shared" si="93"/>
        <v>40000_40300010_1_200,40000_40300020_1_200,40000_40300030_1_200,40000_40300080_1_200,40000_40300090_1_200,40000_40300100_1_200,40000_40301050_1_200,40000_40301051_1_120,40000_40301060_1_200,40000_40301061_1_0,40000_40302050_1_200,40000_40302051_1_120,40000_40302060_1_200,40000_40302061_1_0,40000_40303050_1_200,40000_40303051_1_120,40000_40303060_1_200,40000_40303061_1_0,40000_40300040_1_200,40000_40300041_1_120,40000_40300070_1_200,40000_40300071_1_120</v>
      </c>
      <c r="AK172">
        <v>50300071</v>
      </c>
      <c r="AL172">
        <f t="shared" si="78"/>
        <v>30</v>
      </c>
      <c r="AM172">
        <v>5</v>
      </c>
      <c r="AN172" t="str">
        <f t="shared" si="99"/>
        <v>护腿</v>
      </c>
      <c r="AO172">
        <f t="shared" si="79"/>
        <v>100</v>
      </c>
      <c r="AP172">
        <f>IF(INDEX([1]equip.xml!$B:$B,MATCH(AK172&amp;"",[1]equip.xml!$A:$A,0))=0,0,AO172)</f>
        <v>100</v>
      </c>
      <c r="AQ172" t="str">
        <f t="shared" si="89"/>
        <v>40000_50300071_1_100</v>
      </c>
      <c r="AR172" t="str">
        <f t="shared" si="94"/>
        <v>40000_50300010_1_200,40000_50300020_1_200,40000_50300030_1_200,40000_50300080_1_200,40000_50300090_1_200,40000_50300100_1_200,40000_50301050_1_200,40000_50301051_1_100,40000_50301060_1_200,40000_50301061_1_0,40000_50302050_1_200,40000_50302051_1_100,40000_50302060_1_200,40000_50302061_1_0,40000_50303050_1_200,40000_50303051_1_100,40000_50303060_1_200,40000_50303061_1_0,40000_50300040_1_200,40000_50300041_1_100,40000_50300070_1_200,40000_50300071_1_100</v>
      </c>
    </row>
    <row r="173" spans="1:44">
      <c r="A173" t="s">
        <v>161</v>
      </c>
      <c r="B173">
        <f t="shared" si="70"/>
        <v>35</v>
      </c>
      <c r="C173">
        <v>1</v>
      </c>
      <c r="D173" t="str">
        <f t="shared" si="95"/>
        <v>头盔</v>
      </c>
      <c r="E173">
        <f t="shared" si="71"/>
        <v>100</v>
      </c>
      <c r="F173">
        <f>IF(INDEX([1]equip.xml!$B:$B,MATCH(A173&amp;"",[1]equip.xml!$A:$A,0))=0,0,E173)</f>
        <v>100</v>
      </c>
      <c r="G173" t="str">
        <f t="shared" si="85"/>
        <v>40000_10350010_1_100</v>
      </c>
      <c r="H173" t="str">
        <f>G173</f>
        <v>40000_10350010_1_100</v>
      </c>
      <c r="J173">
        <v>20350010</v>
      </c>
      <c r="K173">
        <f t="shared" si="72"/>
        <v>35</v>
      </c>
      <c r="L173">
        <v>2</v>
      </c>
      <c r="M173" t="str">
        <f t="shared" si="96"/>
        <v>头盔</v>
      </c>
      <c r="N173">
        <f t="shared" si="73"/>
        <v>100</v>
      </c>
      <c r="O173">
        <f>IF(INDEX([1]equip.xml!$B:$B,MATCH(J173&amp;"",[1]equip.xml!$A:$A,0))=0,0,N173)</f>
        <v>100</v>
      </c>
      <c r="P173" t="str">
        <f t="shared" si="86"/>
        <v>40000_20350010_1_100</v>
      </c>
      <c r="Q173" t="str">
        <f>P173</f>
        <v>40000_20350010_1_100</v>
      </c>
      <c r="S173">
        <v>30350010</v>
      </c>
      <c r="T173">
        <f t="shared" si="74"/>
        <v>35</v>
      </c>
      <c r="U173">
        <v>3</v>
      </c>
      <c r="V173" t="str">
        <f t="shared" si="97"/>
        <v>头盔</v>
      </c>
      <c r="W173">
        <f t="shared" si="75"/>
        <v>100</v>
      </c>
      <c r="X173">
        <f>IF(INDEX([1]equip.xml!$B:$B,MATCH(S173&amp;"",[1]equip.xml!$A:$A,0))=0,0,W173)</f>
        <v>100</v>
      </c>
      <c r="Y173" t="str">
        <f t="shared" si="87"/>
        <v>40000_30350010_1_100</v>
      </c>
      <c r="Z173" t="str">
        <f>Y173</f>
        <v>40000_30350010_1_100</v>
      </c>
      <c r="AB173">
        <v>40350010</v>
      </c>
      <c r="AC173">
        <f t="shared" si="76"/>
        <v>35</v>
      </c>
      <c r="AD173">
        <v>4</v>
      </c>
      <c r="AE173" t="str">
        <f t="shared" si="98"/>
        <v>头盔</v>
      </c>
      <c r="AF173">
        <f t="shared" si="77"/>
        <v>100</v>
      </c>
      <c r="AG173">
        <f>IF(INDEX([1]equip.xml!$B:$B,MATCH(AB173&amp;"",[1]equip.xml!$A:$A,0))=0,0,AF173)</f>
        <v>100</v>
      </c>
      <c r="AH173" t="str">
        <f t="shared" si="88"/>
        <v>40000_40350010_1_100</v>
      </c>
      <c r="AI173" t="str">
        <f>AH173</f>
        <v>40000_40350010_1_100</v>
      </c>
      <c r="AK173">
        <v>50350010</v>
      </c>
      <c r="AL173">
        <f t="shared" si="78"/>
        <v>35</v>
      </c>
      <c r="AM173">
        <v>5</v>
      </c>
      <c r="AN173" t="str">
        <f t="shared" si="99"/>
        <v>头盔</v>
      </c>
      <c r="AO173">
        <f t="shared" si="79"/>
        <v>100</v>
      </c>
      <c r="AP173">
        <f>IF(INDEX([1]equip.xml!$B:$B,MATCH(AK173&amp;"",[1]equip.xml!$A:$A,0))=0,0,AO173)</f>
        <v>100</v>
      </c>
      <c r="AQ173" t="str">
        <f t="shared" si="89"/>
        <v>40000_50350010_1_100</v>
      </c>
      <c r="AR173" t="str">
        <f>AQ173</f>
        <v>40000_50350010_1_100</v>
      </c>
    </row>
    <row r="174" spans="1:44">
      <c r="A174" t="s">
        <v>162</v>
      </c>
      <c r="B174">
        <f t="shared" si="70"/>
        <v>35</v>
      </c>
      <c r="C174">
        <v>1</v>
      </c>
      <c r="D174" t="str">
        <f t="shared" si="95"/>
        <v>戒指</v>
      </c>
      <c r="E174">
        <f t="shared" si="71"/>
        <v>100</v>
      </c>
      <c r="F174">
        <f>IF(INDEX([1]equip.xml!$B:$B,MATCH(A174&amp;"",[1]equip.xml!$A:$A,0))=0,0,E174)</f>
        <v>100</v>
      </c>
      <c r="G174" t="str">
        <f t="shared" si="85"/>
        <v>40000_10350020_1_100</v>
      </c>
      <c r="H174" t="str">
        <f>H173&amp;","&amp;G174</f>
        <v>40000_10350010_1_100,40000_10350020_1_100</v>
      </c>
      <c r="J174">
        <v>20350020</v>
      </c>
      <c r="K174">
        <f t="shared" si="72"/>
        <v>35</v>
      </c>
      <c r="L174">
        <v>2</v>
      </c>
      <c r="M174" t="str">
        <f t="shared" si="96"/>
        <v>戒指</v>
      </c>
      <c r="N174">
        <f t="shared" si="73"/>
        <v>100</v>
      </c>
      <c r="O174">
        <f>IF(INDEX([1]equip.xml!$B:$B,MATCH(J174&amp;"",[1]equip.xml!$A:$A,0))=0,0,N174)</f>
        <v>100</v>
      </c>
      <c r="P174" t="str">
        <f t="shared" si="86"/>
        <v>40000_20350020_1_100</v>
      </c>
      <c r="Q174" t="str">
        <f>Q173&amp;","&amp;P174</f>
        <v>40000_20350010_1_100,40000_20350020_1_100</v>
      </c>
      <c r="S174">
        <v>30350020</v>
      </c>
      <c r="T174">
        <f t="shared" si="74"/>
        <v>35</v>
      </c>
      <c r="U174">
        <v>3</v>
      </c>
      <c r="V174" t="str">
        <f t="shared" si="97"/>
        <v>戒指</v>
      </c>
      <c r="W174">
        <f t="shared" si="75"/>
        <v>100</v>
      </c>
      <c r="X174">
        <f>IF(INDEX([1]equip.xml!$B:$B,MATCH(S174&amp;"",[1]equip.xml!$A:$A,0))=0,0,W174)</f>
        <v>100</v>
      </c>
      <c r="Y174" t="str">
        <f t="shared" si="87"/>
        <v>40000_30350020_1_100</v>
      </c>
      <c r="Z174" t="str">
        <f>Z173&amp;","&amp;Y174</f>
        <v>40000_30350010_1_100,40000_30350020_1_100</v>
      </c>
      <c r="AB174">
        <v>40350020</v>
      </c>
      <c r="AC174">
        <f t="shared" si="76"/>
        <v>35</v>
      </c>
      <c r="AD174">
        <v>4</v>
      </c>
      <c r="AE174" t="str">
        <f t="shared" si="98"/>
        <v>戒指</v>
      </c>
      <c r="AF174">
        <f t="shared" si="77"/>
        <v>100</v>
      </c>
      <c r="AG174">
        <f>IF(INDEX([1]equip.xml!$B:$B,MATCH(AB174&amp;"",[1]equip.xml!$A:$A,0))=0,0,AF174)</f>
        <v>100</v>
      </c>
      <c r="AH174" t="str">
        <f t="shared" si="88"/>
        <v>40000_40350020_1_100</v>
      </c>
      <c r="AI174" t="str">
        <f>AI173&amp;","&amp;AH174</f>
        <v>40000_40350010_1_100,40000_40350020_1_100</v>
      </c>
      <c r="AK174">
        <v>50350020</v>
      </c>
      <c r="AL174">
        <f t="shared" si="78"/>
        <v>35</v>
      </c>
      <c r="AM174">
        <v>5</v>
      </c>
      <c r="AN174" t="str">
        <f t="shared" si="99"/>
        <v>戒指</v>
      </c>
      <c r="AO174">
        <f t="shared" si="79"/>
        <v>100</v>
      </c>
      <c r="AP174">
        <f>IF(INDEX([1]equip.xml!$B:$B,MATCH(AK174&amp;"",[1]equip.xml!$A:$A,0))=0,0,AO174)</f>
        <v>100</v>
      </c>
      <c r="AQ174" t="str">
        <f t="shared" si="89"/>
        <v>40000_50350020_1_100</v>
      </c>
      <c r="AR174" t="str">
        <f>AR173&amp;","&amp;AQ174</f>
        <v>40000_50350010_1_100,40000_50350020_1_100</v>
      </c>
    </row>
    <row r="175" spans="1:44">
      <c r="A175" t="s">
        <v>163</v>
      </c>
      <c r="B175">
        <f t="shared" si="70"/>
        <v>35</v>
      </c>
      <c r="C175">
        <v>1</v>
      </c>
      <c r="D175" t="str">
        <f t="shared" si="95"/>
        <v>腰带</v>
      </c>
      <c r="E175">
        <f t="shared" si="71"/>
        <v>100</v>
      </c>
      <c r="F175">
        <f>IF(INDEX([1]equip.xml!$B:$B,MATCH(A175&amp;"",[1]equip.xml!$A:$A,0))=0,0,E175)</f>
        <v>100</v>
      </c>
      <c r="G175" t="str">
        <f t="shared" si="85"/>
        <v>40000_10350030_1_100</v>
      </c>
      <c r="H175" t="str">
        <f t="shared" ref="H175:H194" si="100">H174&amp;","&amp;G175</f>
        <v>40000_10350010_1_100,40000_10350020_1_100,40000_10350030_1_100</v>
      </c>
      <c r="J175">
        <v>20350030</v>
      </c>
      <c r="K175">
        <f t="shared" si="72"/>
        <v>35</v>
      </c>
      <c r="L175">
        <v>2</v>
      </c>
      <c r="M175" t="str">
        <f t="shared" si="96"/>
        <v>腰带</v>
      </c>
      <c r="N175">
        <f t="shared" si="73"/>
        <v>100</v>
      </c>
      <c r="O175">
        <f>IF(INDEX([1]equip.xml!$B:$B,MATCH(J175&amp;"",[1]equip.xml!$A:$A,0))=0,0,N175)</f>
        <v>100</v>
      </c>
      <c r="P175" t="str">
        <f t="shared" si="86"/>
        <v>40000_20350030_1_100</v>
      </c>
      <c r="Q175" t="str">
        <f t="shared" ref="Q175:Q194" si="101">Q174&amp;","&amp;P175</f>
        <v>40000_20350010_1_100,40000_20350020_1_100,40000_20350030_1_100</v>
      </c>
      <c r="S175">
        <v>30350030</v>
      </c>
      <c r="T175">
        <f t="shared" si="74"/>
        <v>35</v>
      </c>
      <c r="U175">
        <v>3</v>
      </c>
      <c r="V175" t="str">
        <f t="shared" si="97"/>
        <v>腰带</v>
      </c>
      <c r="W175">
        <f t="shared" si="75"/>
        <v>100</v>
      </c>
      <c r="X175">
        <f>IF(INDEX([1]equip.xml!$B:$B,MATCH(S175&amp;"",[1]equip.xml!$A:$A,0))=0,0,W175)</f>
        <v>100</v>
      </c>
      <c r="Y175" t="str">
        <f t="shared" si="87"/>
        <v>40000_30350030_1_100</v>
      </c>
      <c r="Z175" t="str">
        <f t="shared" ref="Z175:Z194" si="102">Z174&amp;","&amp;Y175</f>
        <v>40000_30350010_1_100,40000_30350020_1_100,40000_30350030_1_100</v>
      </c>
      <c r="AB175">
        <v>40350030</v>
      </c>
      <c r="AC175">
        <f t="shared" si="76"/>
        <v>35</v>
      </c>
      <c r="AD175">
        <v>4</v>
      </c>
      <c r="AE175" t="str">
        <f t="shared" si="98"/>
        <v>腰带</v>
      </c>
      <c r="AF175">
        <f t="shared" si="77"/>
        <v>100</v>
      </c>
      <c r="AG175">
        <f>IF(INDEX([1]equip.xml!$B:$B,MATCH(AB175&amp;"",[1]equip.xml!$A:$A,0))=0,0,AF175)</f>
        <v>100</v>
      </c>
      <c r="AH175" t="str">
        <f t="shared" si="88"/>
        <v>40000_40350030_1_100</v>
      </c>
      <c r="AI175" t="str">
        <f t="shared" ref="AI175:AI194" si="103">AI174&amp;","&amp;AH175</f>
        <v>40000_40350010_1_100,40000_40350020_1_100,40000_40350030_1_100</v>
      </c>
      <c r="AK175">
        <v>50350030</v>
      </c>
      <c r="AL175">
        <f t="shared" si="78"/>
        <v>35</v>
      </c>
      <c r="AM175">
        <v>5</v>
      </c>
      <c r="AN175" t="str">
        <f t="shared" si="99"/>
        <v>腰带</v>
      </c>
      <c r="AO175">
        <f t="shared" si="79"/>
        <v>100</v>
      </c>
      <c r="AP175">
        <f>IF(INDEX([1]equip.xml!$B:$B,MATCH(AK175&amp;"",[1]equip.xml!$A:$A,0))=0,0,AO175)</f>
        <v>100</v>
      </c>
      <c r="AQ175" t="str">
        <f t="shared" si="89"/>
        <v>40000_50350030_1_100</v>
      </c>
      <c r="AR175" t="str">
        <f t="shared" ref="AR175:AR194" si="104">AR174&amp;","&amp;AQ175</f>
        <v>40000_50350010_1_100,40000_50350020_1_100,40000_50350030_1_100</v>
      </c>
    </row>
    <row r="176" spans="1:44">
      <c r="A176" t="s">
        <v>164</v>
      </c>
      <c r="B176">
        <f t="shared" si="70"/>
        <v>35</v>
      </c>
      <c r="C176">
        <v>1</v>
      </c>
      <c r="D176" t="str">
        <f t="shared" si="95"/>
        <v>鞋子</v>
      </c>
      <c r="E176">
        <f t="shared" si="71"/>
        <v>100</v>
      </c>
      <c r="F176">
        <f>IF(INDEX([1]equip.xml!$B:$B,MATCH(A176&amp;"",[1]equip.xml!$A:$A,0))=0,0,E176)</f>
        <v>100</v>
      </c>
      <c r="G176" t="str">
        <f t="shared" si="85"/>
        <v>40000_10350080_1_100</v>
      </c>
      <c r="H176" t="str">
        <f t="shared" si="100"/>
        <v>40000_10350010_1_100,40000_10350020_1_100,40000_10350030_1_100,40000_10350080_1_100</v>
      </c>
      <c r="J176">
        <v>20350080</v>
      </c>
      <c r="K176">
        <f t="shared" si="72"/>
        <v>35</v>
      </c>
      <c r="L176">
        <v>2</v>
      </c>
      <c r="M176" t="str">
        <f t="shared" si="96"/>
        <v>鞋子</v>
      </c>
      <c r="N176">
        <f t="shared" si="73"/>
        <v>100</v>
      </c>
      <c r="O176">
        <f>IF(INDEX([1]equip.xml!$B:$B,MATCH(J176&amp;"",[1]equip.xml!$A:$A,0))=0,0,N176)</f>
        <v>100</v>
      </c>
      <c r="P176" t="str">
        <f t="shared" si="86"/>
        <v>40000_20350080_1_100</v>
      </c>
      <c r="Q176" t="str">
        <f t="shared" si="101"/>
        <v>40000_20350010_1_100,40000_20350020_1_100,40000_20350030_1_100,40000_20350080_1_100</v>
      </c>
      <c r="S176">
        <v>30350080</v>
      </c>
      <c r="T176">
        <f t="shared" si="74"/>
        <v>35</v>
      </c>
      <c r="U176">
        <v>3</v>
      </c>
      <c r="V176" t="str">
        <f t="shared" si="97"/>
        <v>鞋子</v>
      </c>
      <c r="W176">
        <f t="shared" si="75"/>
        <v>100</v>
      </c>
      <c r="X176">
        <f>IF(INDEX([1]equip.xml!$B:$B,MATCH(S176&amp;"",[1]equip.xml!$A:$A,0))=0,0,W176)</f>
        <v>100</v>
      </c>
      <c r="Y176" t="str">
        <f t="shared" si="87"/>
        <v>40000_30350080_1_100</v>
      </c>
      <c r="Z176" t="str">
        <f t="shared" si="102"/>
        <v>40000_30350010_1_100,40000_30350020_1_100,40000_30350030_1_100,40000_30350080_1_100</v>
      </c>
      <c r="AB176">
        <v>40350080</v>
      </c>
      <c r="AC176">
        <f t="shared" si="76"/>
        <v>35</v>
      </c>
      <c r="AD176">
        <v>4</v>
      </c>
      <c r="AE176" t="str">
        <f t="shared" si="98"/>
        <v>鞋子</v>
      </c>
      <c r="AF176">
        <f t="shared" si="77"/>
        <v>100</v>
      </c>
      <c r="AG176">
        <f>IF(INDEX([1]equip.xml!$B:$B,MATCH(AB176&amp;"",[1]equip.xml!$A:$A,0))=0,0,AF176)</f>
        <v>100</v>
      </c>
      <c r="AH176" t="str">
        <f t="shared" si="88"/>
        <v>40000_40350080_1_100</v>
      </c>
      <c r="AI176" t="str">
        <f t="shared" si="103"/>
        <v>40000_40350010_1_100,40000_40350020_1_100,40000_40350030_1_100,40000_40350080_1_100</v>
      </c>
      <c r="AK176">
        <v>50350080</v>
      </c>
      <c r="AL176">
        <f t="shared" si="78"/>
        <v>35</v>
      </c>
      <c r="AM176">
        <v>5</v>
      </c>
      <c r="AN176" t="str">
        <f t="shared" si="99"/>
        <v>鞋子</v>
      </c>
      <c r="AO176">
        <f t="shared" si="79"/>
        <v>100</v>
      </c>
      <c r="AP176">
        <f>IF(INDEX([1]equip.xml!$B:$B,MATCH(AK176&amp;"",[1]equip.xml!$A:$A,0))=0,0,AO176)</f>
        <v>100</v>
      </c>
      <c r="AQ176" t="str">
        <f t="shared" si="89"/>
        <v>40000_50350080_1_100</v>
      </c>
      <c r="AR176" t="str">
        <f t="shared" si="104"/>
        <v>40000_50350010_1_100,40000_50350020_1_100,40000_50350030_1_100,40000_50350080_1_100</v>
      </c>
    </row>
    <row r="177" spans="1:44">
      <c r="A177" t="s">
        <v>165</v>
      </c>
      <c r="B177">
        <f t="shared" si="70"/>
        <v>35</v>
      </c>
      <c r="C177">
        <v>1</v>
      </c>
      <c r="D177" t="str">
        <f t="shared" si="95"/>
        <v>手套</v>
      </c>
      <c r="E177">
        <f t="shared" si="71"/>
        <v>100</v>
      </c>
      <c r="F177">
        <f>IF(INDEX([1]equip.xml!$B:$B,MATCH(A177&amp;"",[1]equip.xml!$A:$A,0))=0,0,E177)</f>
        <v>100</v>
      </c>
      <c r="G177" t="str">
        <f t="shared" si="85"/>
        <v>40000_10350090_1_100</v>
      </c>
      <c r="H177" t="str">
        <f t="shared" si="100"/>
        <v>40000_10350010_1_100,40000_10350020_1_100,40000_10350030_1_100,40000_10350080_1_100,40000_10350090_1_100</v>
      </c>
      <c r="J177">
        <v>20350090</v>
      </c>
      <c r="K177">
        <f t="shared" si="72"/>
        <v>35</v>
      </c>
      <c r="L177">
        <v>2</v>
      </c>
      <c r="M177" t="str">
        <f t="shared" si="96"/>
        <v>手套</v>
      </c>
      <c r="N177">
        <f t="shared" si="73"/>
        <v>100</v>
      </c>
      <c r="O177">
        <f>IF(INDEX([1]equip.xml!$B:$B,MATCH(J177&amp;"",[1]equip.xml!$A:$A,0))=0,0,N177)</f>
        <v>100</v>
      </c>
      <c r="P177" t="str">
        <f t="shared" si="86"/>
        <v>40000_20350090_1_100</v>
      </c>
      <c r="Q177" t="str">
        <f t="shared" si="101"/>
        <v>40000_20350010_1_100,40000_20350020_1_100,40000_20350030_1_100,40000_20350080_1_100,40000_20350090_1_100</v>
      </c>
      <c r="S177">
        <v>30350090</v>
      </c>
      <c r="T177">
        <f t="shared" si="74"/>
        <v>35</v>
      </c>
      <c r="U177">
        <v>3</v>
      </c>
      <c r="V177" t="str">
        <f t="shared" si="97"/>
        <v>手套</v>
      </c>
      <c r="W177">
        <f t="shared" si="75"/>
        <v>100</v>
      </c>
      <c r="X177">
        <f>IF(INDEX([1]equip.xml!$B:$B,MATCH(S177&amp;"",[1]equip.xml!$A:$A,0))=0,0,W177)</f>
        <v>100</v>
      </c>
      <c r="Y177" t="str">
        <f t="shared" si="87"/>
        <v>40000_30350090_1_100</v>
      </c>
      <c r="Z177" t="str">
        <f t="shared" si="102"/>
        <v>40000_30350010_1_100,40000_30350020_1_100,40000_30350030_1_100,40000_30350080_1_100,40000_30350090_1_100</v>
      </c>
      <c r="AB177">
        <v>40350090</v>
      </c>
      <c r="AC177">
        <f t="shared" si="76"/>
        <v>35</v>
      </c>
      <c r="AD177">
        <v>4</v>
      </c>
      <c r="AE177" t="str">
        <f t="shared" si="98"/>
        <v>手套</v>
      </c>
      <c r="AF177">
        <f t="shared" si="77"/>
        <v>100</v>
      </c>
      <c r="AG177">
        <f>IF(INDEX([1]equip.xml!$B:$B,MATCH(AB177&amp;"",[1]equip.xml!$A:$A,0))=0,0,AF177)</f>
        <v>100</v>
      </c>
      <c r="AH177" t="str">
        <f t="shared" si="88"/>
        <v>40000_40350090_1_100</v>
      </c>
      <c r="AI177" t="str">
        <f t="shared" si="103"/>
        <v>40000_40350010_1_100,40000_40350020_1_100,40000_40350030_1_100,40000_40350080_1_100,40000_40350090_1_100</v>
      </c>
      <c r="AK177">
        <v>50350090</v>
      </c>
      <c r="AL177">
        <f t="shared" si="78"/>
        <v>35</v>
      </c>
      <c r="AM177">
        <v>5</v>
      </c>
      <c r="AN177" t="str">
        <f t="shared" si="99"/>
        <v>手套</v>
      </c>
      <c r="AO177">
        <f t="shared" si="79"/>
        <v>100</v>
      </c>
      <c r="AP177">
        <f>IF(INDEX([1]equip.xml!$B:$B,MATCH(AK177&amp;"",[1]equip.xml!$A:$A,0))=0,0,AO177)</f>
        <v>100</v>
      </c>
      <c r="AQ177" t="str">
        <f t="shared" si="89"/>
        <v>40000_50350090_1_100</v>
      </c>
      <c r="AR177" t="str">
        <f t="shared" si="104"/>
        <v>40000_50350010_1_100,40000_50350020_1_100,40000_50350030_1_100,40000_50350080_1_100,40000_50350090_1_100</v>
      </c>
    </row>
    <row r="178" spans="1:44">
      <c r="A178" t="s">
        <v>166</v>
      </c>
      <c r="B178">
        <f t="shared" si="70"/>
        <v>35</v>
      </c>
      <c r="C178">
        <v>1</v>
      </c>
      <c r="D178" t="str">
        <f t="shared" si="95"/>
        <v>项链</v>
      </c>
      <c r="E178">
        <f t="shared" si="71"/>
        <v>100</v>
      </c>
      <c r="F178">
        <f>IF(INDEX([1]equip.xml!$B:$B,MATCH(A178&amp;"",[1]equip.xml!$A:$A,0))=0,0,E178)</f>
        <v>100</v>
      </c>
      <c r="G178" t="str">
        <f t="shared" si="85"/>
        <v>40000_10350100_1_100</v>
      </c>
      <c r="H178" t="str">
        <f t="shared" si="100"/>
        <v>40000_10350010_1_100,40000_10350020_1_100,40000_10350030_1_100,40000_10350080_1_100,40000_10350090_1_100,40000_10350100_1_100</v>
      </c>
      <c r="J178">
        <v>20350100</v>
      </c>
      <c r="K178">
        <f t="shared" si="72"/>
        <v>35</v>
      </c>
      <c r="L178">
        <v>2</v>
      </c>
      <c r="M178" t="str">
        <f t="shared" si="96"/>
        <v>项链</v>
      </c>
      <c r="N178">
        <f t="shared" si="73"/>
        <v>100</v>
      </c>
      <c r="O178">
        <f>IF(INDEX([1]equip.xml!$B:$B,MATCH(J178&amp;"",[1]equip.xml!$A:$A,0))=0,0,N178)</f>
        <v>100</v>
      </c>
      <c r="P178" t="str">
        <f t="shared" si="86"/>
        <v>40000_20350100_1_100</v>
      </c>
      <c r="Q178" t="str">
        <f t="shared" si="101"/>
        <v>40000_20350010_1_100,40000_20350020_1_100,40000_20350030_1_100,40000_20350080_1_100,40000_20350090_1_100,40000_20350100_1_100</v>
      </c>
      <c r="S178">
        <v>30350100</v>
      </c>
      <c r="T178">
        <f t="shared" si="74"/>
        <v>35</v>
      </c>
      <c r="U178">
        <v>3</v>
      </c>
      <c r="V178" t="str">
        <f t="shared" si="97"/>
        <v>项链</v>
      </c>
      <c r="W178">
        <f t="shared" si="75"/>
        <v>100</v>
      </c>
      <c r="X178">
        <f>IF(INDEX([1]equip.xml!$B:$B,MATCH(S178&amp;"",[1]equip.xml!$A:$A,0))=0,0,W178)</f>
        <v>100</v>
      </c>
      <c r="Y178" t="str">
        <f t="shared" si="87"/>
        <v>40000_30350100_1_100</v>
      </c>
      <c r="Z178" t="str">
        <f t="shared" si="102"/>
        <v>40000_30350010_1_100,40000_30350020_1_100,40000_30350030_1_100,40000_30350080_1_100,40000_30350090_1_100,40000_30350100_1_100</v>
      </c>
      <c r="AB178">
        <v>40350100</v>
      </c>
      <c r="AC178">
        <f t="shared" si="76"/>
        <v>35</v>
      </c>
      <c r="AD178">
        <v>4</v>
      </c>
      <c r="AE178" t="str">
        <f t="shared" si="98"/>
        <v>项链</v>
      </c>
      <c r="AF178">
        <f t="shared" si="77"/>
        <v>100</v>
      </c>
      <c r="AG178">
        <f>IF(INDEX([1]equip.xml!$B:$B,MATCH(AB178&amp;"",[1]equip.xml!$A:$A,0))=0,0,AF178)</f>
        <v>100</v>
      </c>
      <c r="AH178" t="str">
        <f t="shared" si="88"/>
        <v>40000_40350100_1_100</v>
      </c>
      <c r="AI178" t="str">
        <f t="shared" si="103"/>
        <v>40000_40350010_1_100,40000_40350020_1_100,40000_40350030_1_100,40000_40350080_1_100,40000_40350090_1_100,40000_40350100_1_100</v>
      </c>
      <c r="AK178">
        <v>50350100</v>
      </c>
      <c r="AL178">
        <f t="shared" si="78"/>
        <v>35</v>
      </c>
      <c r="AM178">
        <v>5</v>
      </c>
      <c r="AN178" t="str">
        <f t="shared" si="99"/>
        <v>项链</v>
      </c>
      <c r="AO178">
        <f t="shared" si="79"/>
        <v>100</v>
      </c>
      <c r="AP178">
        <f>IF(INDEX([1]equip.xml!$B:$B,MATCH(AK178&amp;"",[1]equip.xml!$A:$A,0))=0,0,AO178)</f>
        <v>100</v>
      </c>
      <c r="AQ178" t="str">
        <f t="shared" si="89"/>
        <v>40000_50350100_1_100</v>
      </c>
      <c r="AR178" t="str">
        <f t="shared" si="104"/>
        <v>40000_50350010_1_100,40000_50350020_1_100,40000_50350030_1_100,40000_50350080_1_100,40000_50350090_1_100,40000_50350100_1_100</v>
      </c>
    </row>
    <row r="179" spans="1:44">
      <c r="A179" t="s">
        <v>167</v>
      </c>
      <c r="B179">
        <f t="shared" si="70"/>
        <v>35</v>
      </c>
      <c r="C179">
        <v>1</v>
      </c>
      <c r="D179" t="str">
        <f t="shared" si="95"/>
        <v>主手武器</v>
      </c>
      <c r="E179">
        <f t="shared" si="71"/>
        <v>100</v>
      </c>
      <c r="F179">
        <f>IF(INDEX([1]equip.xml!$B:$B,MATCH(A179&amp;"",[1]equip.xml!$A:$A,0))=0,0,E179)</f>
        <v>100</v>
      </c>
      <c r="G179" t="str">
        <f t="shared" si="85"/>
        <v>40000_10351050_1_100</v>
      </c>
      <c r="H179" t="str">
        <f t="shared" si="100"/>
        <v>40000_10350010_1_100,40000_10350020_1_100,40000_10350030_1_100,40000_10350080_1_100,40000_10350090_1_100,40000_10350100_1_100,40000_10351050_1_100</v>
      </c>
      <c r="J179">
        <v>20351050</v>
      </c>
      <c r="K179">
        <f t="shared" si="72"/>
        <v>35</v>
      </c>
      <c r="L179">
        <v>2</v>
      </c>
      <c r="M179" t="str">
        <f t="shared" si="96"/>
        <v>主手武器</v>
      </c>
      <c r="N179">
        <f t="shared" si="73"/>
        <v>100</v>
      </c>
      <c r="O179">
        <f>IF(INDEX([1]equip.xml!$B:$B,MATCH(J179&amp;"",[1]equip.xml!$A:$A,0))=0,0,N179)</f>
        <v>100</v>
      </c>
      <c r="P179" t="str">
        <f t="shared" si="86"/>
        <v>40000_20351050_1_100</v>
      </c>
      <c r="Q179" t="str">
        <f t="shared" si="101"/>
        <v>40000_20350010_1_100,40000_20350020_1_100,40000_20350030_1_100,40000_20350080_1_100,40000_20350090_1_100,40000_20350100_1_100,40000_20351050_1_100</v>
      </c>
      <c r="S179">
        <v>30351050</v>
      </c>
      <c r="T179">
        <f t="shared" si="74"/>
        <v>35</v>
      </c>
      <c r="U179">
        <v>3</v>
      </c>
      <c r="V179" t="str">
        <f t="shared" si="97"/>
        <v>主手武器</v>
      </c>
      <c r="W179">
        <f t="shared" si="75"/>
        <v>100</v>
      </c>
      <c r="X179">
        <f>IF(INDEX([1]equip.xml!$B:$B,MATCH(S179&amp;"",[1]equip.xml!$A:$A,0))=0,0,W179)</f>
        <v>100</v>
      </c>
      <c r="Y179" t="str">
        <f t="shared" si="87"/>
        <v>40000_30351050_1_100</v>
      </c>
      <c r="Z179" t="str">
        <f t="shared" si="102"/>
        <v>40000_30350010_1_100,40000_30350020_1_100,40000_30350030_1_100,40000_30350080_1_100,40000_30350090_1_100,40000_30350100_1_100,40000_30351050_1_100</v>
      </c>
      <c r="AB179">
        <v>40351050</v>
      </c>
      <c r="AC179">
        <f t="shared" si="76"/>
        <v>35</v>
      </c>
      <c r="AD179">
        <v>4</v>
      </c>
      <c r="AE179" t="str">
        <f t="shared" si="98"/>
        <v>主手武器</v>
      </c>
      <c r="AF179">
        <f t="shared" si="77"/>
        <v>100</v>
      </c>
      <c r="AG179">
        <f>IF(INDEX([1]equip.xml!$B:$B,MATCH(AB179&amp;"",[1]equip.xml!$A:$A,0))=0,0,AF179)</f>
        <v>100</v>
      </c>
      <c r="AH179" t="str">
        <f t="shared" si="88"/>
        <v>40000_40351050_1_100</v>
      </c>
      <c r="AI179" t="str">
        <f t="shared" si="103"/>
        <v>40000_40350010_1_100,40000_40350020_1_100,40000_40350030_1_100,40000_40350080_1_100,40000_40350090_1_100,40000_40350100_1_100,40000_40351050_1_100</v>
      </c>
      <c r="AK179">
        <v>50351050</v>
      </c>
      <c r="AL179">
        <f t="shared" si="78"/>
        <v>35</v>
      </c>
      <c r="AM179">
        <v>5</v>
      </c>
      <c r="AN179" t="str">
        <f t="shared" si="99"/>
        <v>主手武器</v>
      </c>
      <c r="AO179">
        <f t="shared" si="79"/>
        <v>100</v>
      </c>
      <c r="AP179">
        <f>IF(INDEX([1]equip.xml!$B:$B,MATCH(AK179&amp;"",[1]equip.xml!$A:$A,0))=0,0,AO179)</f>
        <v>100</v>
      </c>
      <c r="AQ179" t="str">
        <f t="shared" si="89"/>
        <v>40000_50351050_1_100</v>
      </c>
      <c r="AR179" t="str">
        <f t="shared" si="104"/>
        <v>40000_50350010_1_100,40000_50350020_1_100,40000_50350030_1_100,40000_50350080_1_100,40000_50350090_1_100,40000_50350100_1_100,40000_50351050_1_100</v>
      </c>
    </row>
    <row r="180" spans="1:44">
      <c r="A180" t="s">
        <v>168</v>
      </c>
      <c r="B180">
        <f t="shared" si="70"/>
        <v>35</v>
      </c>
      <c r="C180">
        <v>1</v>
      </c>
      <c r="D180" t="str">
        <f t="shared" si="95"/>
        <v>主手武器</v>
      </c>
      <c r="E180">
        <f t="shared" si="71"/>
        <v>75</v>
      </c>
      <c r="F180">
        <f>IF(INDEX([1]equip.xml!$B:$B,MATCH(A180&amp;"",[1]equip.xml!$A:$A,0))=0,0,E180)</f>
        <v>0</v>
      </c>
      <c r="G180" t="str">
        <f t="shared" si="85"/>
        <v>40000_10351051_1_0</v>
      </c>
      <c r="H180" t="str">
        <f t="shared" si="100"/>
        <v>40000_10350010_1_100,40000_10350020_1_100,40000_10350030_1_100,40000_10350080_1_100,40000_10350090_1_100,40000_10350100_1_100,40000_10351050_1_100,40000_10351051_1_0</v>
      </c>
      <c r="J180">
        <v>20351051</v>
      </c>
      <c r="K180">
        <f t="shared" si="72"/>
        <v>35</v>
      </c>
      <c r="L180">
        <v>2</v>
      </c>
      <c r="M180" t="str">
        <f t="shared" si="96"/>
        <v>主手武器</v>
      </c>
      <c r="N180">
        <f t="shared" si="73"/>
        <v>75</v>
      </c>
      <c r="O180">
        <f>IF(INDEX([1]equip.xml!$B:$B,MATCH(J180&amp;"",[1]equip.xml!$A:$A,0))=0,0,N180)</f>
        <v>0</v>
      </c>
      <c r="P180" t="str">
        <f t="shared" si="86"/>
        <v>40000_20351051_1_0</v>
      </c>
      <c r="Q180" t="str">
        <f t="shared" si="101"/>
        <v>40000_20350010_1_100,40000_20350020_1_100,40000_20350030_1_100,40000_20350080_1_100,40000_20350090_1_100,40000_20350100_1_100,40000_20351050_1_100,40000_20351051_1_0</v>
      </c>
      <c r="S180">
        <v>30351051</v>
      </c>
      <c r="T180">
        <f t="shared" si="74"/>
        <v>35</v>
      </c>
      <c r="U180">
        <v>3</v>
      </c>
      <c r="V180" t="str">
        <f t="shared" si="97"/>
        <v>主手武器</v>
      </c>
      <c r="W180">
        <f t="shared" si="75"/>
        <v>75</v>
      </c>
      <c r="X180">
        <f>IF(INDEX([1]equip.xml!$B:$B,MATCH(S180&amp;"",[1]equip.xml!$A:$A,0))=0,0,W180)</f>
        <v>0</v>
      </c>
      <c r="Y180" t="str">
        <f t="shared" si="87"/>
        <v>40000_30351051_1_0</v>
      </c>
      <c r="Z180" t="str">
        <f t="shared" si="102"/>
        <v>40000_30350010_1_100,40000_30350020_1_100,40000_30350030_1_100,40000_30350080_1_100,40000_30350090_1_100,40000_30350100_1_100,40000_30351050_1_100,40000_30351051_1_0</v>
      </c>
      <c r="AB180">
        <v>40351051</v>
      </c>
      <c r="AC180">
        <f t="shared" si="76"/>
        <v>35</v>
      </c>
      <c r="AD180">
        <v>4</v>
      </c>
      <c r="AE180" t="str">
        <f t="shared" si="98"/>
        <v>主手武器</v>
      </c>
      <c r="AF180">
        <f t="shared" si="77"/>
        <v>60</v>
      </c>
      <c r="AG180">
        <f>IF(INDEX([1]equip.xml!$B:$B,MATCH(AB180&amp;"",[1]equip.xml!$A:$A,0))=0,0,AF180)</f>
        <v>0</v>
      </c>
      <c r="AH180" t="str">
        <f t="shared" si="88"/>
        <v>40000_40351051_1_0</v>
      </c>
      <c r="AI180" t="str">
        <f t="shared" si="103"/>
        <v>40000_40350010_1_100,40000_40350020_1_100,40000_40350030_1_100,40000_40350080_1_100,40000_40350090_1_100,40000_40350100_1_100,40000_40351050_1_100,40000_40351051_1_0</v>
      </c>
      <c r="AK180">
        <v>50351051</v>
      </c>
      <c r="AL180">
        <f t="shared" si="78"/>
        <v>35</v>
      </c>
      <c r="AM180">
        <v>5</v>
      </c>
      <c r="AN180" t="str">
        <f t="shared" si="99"/>
        <v>主手武器</v>
      </c>
      <c r="AO180">
        <f t="shared" si="79"/>
        <v>50</v>
      </c>
      <c r="AP180">
        <f>IF(INDEX([1]equip.xml!$B:$B,MATCH(AK180&amp;"",[1]equip.xml!$A:$A,0))=0,0,AO180)</f>
        <v>0</v>
      </c>
      <c r="AQ180" t="str">
        <f t="shared" si="89"/>
        <v>40000_50351051_1_0</v>
      </c>
      <c r="AR180" t="str">
        <f t="shared" si="104"/>
        <v>40000_50350010_1_100,40000_50350020_1_100,40000_50350030_1_100,40000_50350080_1_100,40000_50350090_1_100,40000_50350100_1_100,40000_50351050_1_100,40000_50351051_1_0</v>
      </c>
    </row>
    <row r="181" spans="1:44">
      <c r="A181" t="s">
        <v>169</v>
      </c>
      <c r="B181">
        <f t="shared" si="70"/>
        <v>35</v>
      </c>
      <c r="C181">
        <v>1</v>
      </c>
      <c r="D181" t="str">
        <f t="shared" si="95"/>
        <v>副手武器</v>
      </c>
      <c r="E181">
        <f t="shared" si="71"/>
        <v>100</v>
      </c>
      <c r="F181">
        <f>IF(INDEX([1]equip.xml!$B:$B,MATCH(A181&amp;"",[1]equip.xml!$A:$A,0))=0,0,E181)</f>
        <v>100</v>
      </c>
      <c r="G181" t="str">
        <f t="shared" si="85"/>
        <v>40000_10351060_1_100</v>
      </c>
      <c r="H181" t="str">
        <f t="shared" si="100"/>
        <v>40000_10350010_1_100,40000_10350020_1_100,40000_10350030_1_100,40000_10350080_1_100,40000_10350090_1_100,40000_10350100_1_100,40000_10351050_1_100,40000_10351051_1_0,40000_10351060_1_100</v>
      </c>
      <c r="J181">
        <v>20351060</v>
      </c>
      <c r="K181">
        <f t="shared" si="72"/>
        <v>35</v>
      </c>
      <c r="L181">
        <v>2</v>
      </c>
      <c r="M181" t="str">
        <f t="shared" si="96"/>
        <v>副手武器</v>
      </c>
      <c r="N181">
        <f t="shared" si="73"/>
        <v>100</v>
      </c>
      <c r="O181">
        <f>IF(INDEX([1]equip.xml!$B:$B,MATCH(J181&amp;"",[1]equip.xml!$A:$A,0))=0,0,N181)</f>
        <v>100</v>
      </c>
      <c r="P181" t="str">
        <f t="shared" si="86"/>
        <v>40000_20351060_1_100</v>
      </c>
      <c r="Q181" t="str">
        <f t="shared" si="101"/>
        <v>40000_20350010_1_100,40000_20350020_1_100,40000_20350030_1_100,40000_20350080_1_100,40000_20350090_1_100,40000_20350100_1_100,40000_20351050_1_100,40000_20351051_1_0,40000_20351060_1_100</v>
      </c>
      <c r="S181">
        <v>30351060</v>
      </c>
      <c r="T181">
        <f t="shared" si="74"/>
        <v>35</v>
      </c>
      <c r="U181">
        <v>3</v>
      </c>
      <c r="V181" t="str">
        <f t="shared" si="97"/>
        <v>副手武器</v>
      </c>
      <c r="W181">
        <f t="shared" si="75"/>
        <v>100</v>
      </c>
      <c r="X181">
        <f>IF(INDEX([1]equip.xml!$B:$B,MATCH(S181&amp;"",[1]equip.xml!$A:$A,0))=0,0,W181)</f>
        <v>100</v>
      </c>
      <c r="Y181" t="str">
        <f t="shared" si="87"/>
        <v>40000_30351060_1_100</v>
      </c>
      <c r="Z181" t="str">
        <f t="shared" si="102"/>
        <v>40000_30350010_1_100,40000_30350020_1_100,40000_30350030_1_100,40000_30350080_1_100,40000_30350090_1_100,40000_30350100_1_100,40000_30351050_1_100,40000_30351051_1_0,40000_30351060_1_100</v>
      </c>
      <c r="AB181">
        <v>40351060</v>
      </c>
      <c r="AC181">
        <f t="shared" si="76"/>
        <v>35</v>
      </c>
      <c r="AD181">
        <v>4</v>
      </c>
      <c r="AE181" t="str">
        <f t="shared" si="98"/>
        <v>副手武器</v>
      </c>
      <c r="AF181">
        <f t="shared" si="77"/>
        <v>100</v>
      </c>
      <c r="AG181">
        <f>IF(INDEX([1]equip.xml!$B:$B,MATCH(AB181&amp;"",[1]equip.xml!$A:$A,0))=0,0,AF181)</f>
        <v>100</v>
      </c>
      <c r="AH181" t="str">
        <f t="shared" si="88"/>
        <v>40000_40351060_1_100</v>
      </c>
      <c r="AI181" t="str">
        <f t="shared" si="103"/>
        <v>40000_40350010_1_100,40000_40350020_1_100,40000_40350030_1_100,40000_40350080_1_100,40000_40350090_1_100,40000_40350100_1_100,40000_40351050_1_100,40000_40351051_1_0,40000_40351060_1_100</v>
      </c>
      <c r="AK181">
        <v>50351060</v>
      </c>
      <c r="AL181">
        <f t="shared" si="78"/>
        <v>35</v>
      </c>
      <c r="AM181">
        <v>5</v>
      </c>
      <c r="AN181" t="str">
        <f t="shared" si="99"/>
        <v>副手武器</v>
      </c>
      <c r="AO181">
        <f t="shared" si="79"/>
        <v>100</v>
      </c>
      <c r="AP181">
        <f>IF(INDEX([1]equip.xml!$B:$B,MATCH(AK181&amp;"",[1]equip.xml!$A:$A,0))=0,0,AO181)</f>
        <v>100</v>
      </c>
      <c r="AQ181" t="str">
        <f t="shared" si="89"/>
        <v>40000_50351060_1_100</v>
      </c>
      <c r="AR181" t="str">
        <f t="shared" si="104"/>
        <v>40000_50350010_1_100,40000_50350020_1_100,40000_50350030_1_100,40000_50350080_1_100,40000_50350090_1_100,40000_50350100_1_100,40000_50351050_1_100,40000_50351051_1_0,40000_50351060_1_100</v>
      </c>
    </row>
    <row r="182" spans="1:44">
      <c r="A182" t="s">
        <v>170</v>
      </c>
      <c r="B182">
        <f t="shared" si="70"/>
        <v>35</v>
      </c>
      <c r="C182">
        <v>1</v>
      </c>
      <c r="D182" t="str">
        <f t="shared" si="95"/>
        <v>副手武器</v>
      </c>
      <c r="E182">
        <f t="shared" si="71"/>
        <v>75</v>
      </c>
      <c r="F182">
        <f>IF(INDEX([1]equip.xml!$B:$B,MATCH(A182&amp;"",[1]equip.xml!$A:$A,0))=0,0,E182)</f>
        <v>75</v>
      </c>
      <c r="G182" t="str">
        <f t="shared" si="85"/>
        <v>40000_10351061_1_75</v>
      </c>
      <c r="H182" t="str">
        <f t="shared" si="100"/>
        <v>40000_10350010_1_100,40000_10350020_1_100,40000_10350030_1_100,40000_10350080_1_100,40000_10350090_1_100,40000_10350100_1_100,40000_10351050_1_100,40000_10351051_1_0,40000_10351060_1_100,40000_10351061_1_75</v>
      </c>
      <c r="J182">
        <v>20351061</v>
      </c>
      <c r="K182">
        <f t="shared" si="72"/>
        <v>35</v>
      </c>
      <c r="L182">
        <v>2</v>
      </c>
      <c r="M182" t="str">
        <f t="shared" si="96"/>
        <v>副手武器</v>
      </c>
      <c r="N182">
        <f t="shared" si="73"/>
        <v>75</v>
      </c>
      <c r="O182">
        <f>IF(INDEX([1]equip.xml!$B:$B,MATCH(J182&amp;"",[1]equip.xml!$A:$A,0))=0,0,N182)</f>
        <v>75</v>
      </c>
      <c r="P182" t="str">
        <f t="shared" si="86"/>
        <v>40000_20351061_1_75</v>
      </c>
      <c r="Q182" t="str">
        <f t="shared" si="101"/>
        <v>40000_20350010_1_100,40000_20350020_1_100,40000_20350030_1_100,40000_20350080_1_100,40000_20350090_1_100,40000_20350100_1_100,40000_20351050_1_100,40000_20351051_1_0,40000_20351060_1_100,40000_20351061_1_75</v>
      </c>
      <c r="S182">
        <v>30351061</v>
      </c>
      <c r="T182">
        <f t="shared" si="74"/>
        <v>35</v>
      </c>
      <c r="U182">
        <v>3</v>
      </c>
      <c r="V182" t="str">
        <f t="shared" si="97"/>
        <v>副手武器</v>
      </c>
      <c r="W182">
        <f t="shared" si="75"/>
        <v>75</v>
      </c>
      <c r="X182">
        <f>IF(INDEX([1]equip.xml!$B:$B,MATCH(S182&amp;"",[1]equip.xml!$A:$A,0))=0,0,W182)</f>
        <v>75</v>
      </c>
      <c r="Y182" t="str">
        <f t="shared" si="87"/>
        <v>40000_30351061_1_75</v>
      </c>
      <c r="Z182" t="str">
        <f t="shared" si="102"/>
        <v>40000_30350010_1_100,40000_30350020_1_100,40000_30350030_1_100,40000_30350080_1_100,40000_30350090_1_100,40000_30350100_1_100,40000_30351050_1_100,40000_30351051_1_0,40000_30351060_1_100,40000_30351061_1_75</v>
      </c>
      <c r="AB182">
        <v>40351061</v>
      </c>
      <c r="AC182">
        <f t="shared" si="76"/>
        <v>35</v>
      </c>
      <c r="AD182">
        <v>4</v>
      </c>
      <c r="AE182" t="str">
        <f t="shared" si="98"/>
        <v>副手武器</v>
      </c>
      <c r="AF182">
        <f t="shared" si="77"/>
        <v>60</v>
      </c>
      <c r="AG182">
        <f>IF(INDEX([1]equip.xml!$B:$B,MATCH(AB182&amp;"",[1]equip.xml!$A:$A,0))=0,0,AF182)</f>
        <v>60</v>
      </c>
      <c r="AH182" t="str">
        <f t="shared" si="88"/>
        <v>40000_40351061_1_60</v>
      </c>
      <c r="AI182" t="str">
        <f t="shared" si="103"/>
        <v>40000_40350010_1_100,40000_40350020_1_100,40000_40350030_1_100,40000_40350080_1_100,40000_40350090_1_100,40000_40350100_1_100,40000_40351050_1_100,40000_40351051_1_0,40000_40351060_1_100,40000_40351061_1_60</v>
      </c>
      <c r="AK182">
        <v>50351061</v>
      </c>
      <c r="AL182">
        <f t="shared" si="78"/>
        <v>35</v>
      </c>
      <c r="AM182">
        <v>5</v>
      </c>
      <c r="AN182" t="str">
        <f t="shared" si="99"/>
        <v>副手武器</v>
      </c>
      <c r="AO182">
        <f t="shared" si="79"/>
        <v>50</v>
      </c>
      <c r="AP182">
        <f>IF(INDEX([1]equip.xml!$B:$B,MATCH(AK182&amp;"",[1]equip.xml!$A:$A,0))=0,0,AO182)</f>
        <v>50</v>
      </c>
      <c r="AQ182" t="str">
        <f t="shared" si="89"/>
        <v>40000_50351061_1_50</v>
      </c>
      <c r="AR182" t="str">
        <f t="shared" si="104"/>
        <v>40000_50350010_1_100,40000_50350020_1_100,40000_50350030_1_100,40000_50350080_1_100,40000_50350090_1_100,40000_50350100_1_100,40000_50351050_1_100,40000_50351051_1_0,40000_50351060_1_100,40000_50351061_1_50</v>
      </c>
    </row>
    <row r="183" spans="1:44">
      <c r="A183" t="s">
        <v>171</v>
      </c>
      <c r="B183">
        <f t="shared" si="70"/>
        <v>35</v>
      </c>
      <c r="C183">
        <v>1</v>
      </c>
      <c r="D183" t="str">
        <f t="shared" si="95"/>
        <v>主手武器</v>
      </c>
      <c r="E183">
        <f t="shared" si="71"/>
        <v>100</v>
      </c>
      <c r="F183">
        <f>IF(INDEX([1]equip.xml!$B:$B,MATCH(A183&amp;"",[1]equip.xml!$A:$A,0))=0,0,E183)</f>
        <v>100</v>
      </c>
      <c r="G183" t="str">
        <f t="shared" si="85"/>
        <v>40000_10352050_1_100</v>
      </c>
      <c r="H183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</v>
      </c>
      <c r="J183">
        <v>20352050</v>
      </c>
      <c r="K183">
        <f t="shared" si="72"/>
        <v>35</v>
      </c>
      <c r="L183">
        <v>2</v>
      </c>
      <c r="M183" t="str">
        <f t="shared" si="96"/>
        <v>主手武器</v>
      </c>
      <c r="N183">
        <f t="shared" si="73"/>
        <v>100</v>
      </c>
      <c r="O183">
        <f>IF(INDEX([1]equip.xml!$B:$B,MATCH(J183&amp;"",[1]equip.xml!$A:$A,0))=0,0,N183)</f>
        <v>100</v>
      </c>
      <c r="P183" t="str">
        <f t="shared" si="86"/>
        <v>40000_20352050_1_100</v>
      </c>
      <c r="Q183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</v>
      </c>
      <c r="S183">
        <v>30352050</v>
      </c>
      <c r="T183">
        <f t="shared" si="74"/>
        <v>35</v>
      </c>
      <c r="U183">
        <v>3</v>
      </c>
      <c r="V183" t="str">
        <f t="shared" si="97"/>
        <v>主手武器</v>
      </c>
      <c r="W183">
        <f t="shared" si="75"/>
        <v>100</v>
      </c>
      <c r="X183">
        <f>IF(INDEX([1]equip.xml!$B:$B,MATCH(S183&amp;"",[1]equip.xml!$A:$A,0))=0,0,W183)</f>
        <v>100</v>
      </c>
      <c r="Y183" t="str">
        <f t="shared" si="87"/>
        <v>40000_30352050_1_100</v>
      </c>
      <c r="Z183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</v>
      </c>
      <c r="AB183">
        <v>40352050</v>
      </c>
      <c r="AC183">
        <f t="shared" si="76"/>
        <v>35</v>
      </c>
      <c r="AD183">
        <v>4</v>
      </c>
      <c r="AE183" t="str">
        <f t="shared" si="98"/>
        <v>主手武器</v>
      </c>
      <c r="AF183">
        <f t="shared" si="77"/>
        <v>100</v>
      </c>
      <c r="AG183">
        <f>IF(INDEX([1]equip.xml!$B:$B,MATCH(AB183&amp;"",[1]equip.xml!$A:$A,0))=0,0,AF183)</f>
        <v>100</v>
      </c>
      <c r="AH183" t="str">
        <f t="shared" si="88"/>
        <v>40000_40352050_1_100</v>
      </c>
      <c r="AI183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</v>
      </c>
      <c r="AK183">
        <v>50352050</v>
      </c>
      <c r="AL183">
        <f t="shared" si="78"/>
        <v>35</v>
      </c>
      <c r="AM183">
        <v>5</v>
      </c>
      <c r="AN183" t="str">
        <f t="shared" si="99"/>
        <v>主手武器</v>
      </c>
      <c r="AO183">
        <f t="shared" si="79"/>
        <v>100</v>
      </c>
      <c r="AP183">
        <f>IF(INDEX([1]equip.xml!$B:$B,MATCH(AK183&amp;"",[1]equip.xml!$A:$A,0))=0,0,AO183)</f>
        <v>100</v>
      </c>
      <c r="AQ183" t="str">
        <f t="shared" si="89"/>
        <v>40000_50352050_1_100</v>
      </c>
      <c r="AR183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</v>
      </c>
    </row>
    <row r="184" spans="1:44">
      <c r="A184" t="s">
        <v>172</v>
      </c>
      <c r="B184">
        <f t="shared" si="70"/>
        <v>35</v>
      </c>
      <c r="C184">
        <v>1</v>
      </c>
      <c r="D184" t="str">
        <f t="shared" si="95"/>
        <v>主手武器</v>
      </c>
      <c r="E184">
        <f t="shared" si="71"/>
        <v>75</v>
      </c>
      <c r="F184">
        <f>IF(INDEX([1]equip.xml!$B:$B,MATCH(A184&amp;"",[1]equip.xml!$A:$A,0))=0,0,E184)</f>
        <v>0</v>
      </c>
      <c r="G184" t="str">
        <f t="shared" si="85"/>
        <v>40000_10352051_1_0</v>
      </c>
      <c r="H184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</v>
      </c>
      <c r="J184">
        <v>20352051</v>
      </c>
      <c r="K184">
        <f t="shared" si="72"/>
        <v>35</v>
      </c>
      <c r="L184">
        <v>2</v>
      </c>
      <c r="M184" t="str">
        <f t="shared" si="96"/>
        <v>主手武器</v>
      </c>
      <c r="N184">
        <f t="shared" si="73"/>
        <v>75</v>
      </c>
      <c r="O184">
        <f>IF(INDEX([1]equip.xml!$B:$B,MATCH(J184&amp;"",[1]equip.xml!$A:$A,0))=0,0,N184)</f>
        <v>0</v>
      </c>
      <c r="P184" t="str">
        <f t="shared" si="86"/>
        <v>40000_20352051_1_0</v>
      </c>
      <c r="Q184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</v>
      </c>
      <c r="S184">
        <v>30352051</v>
      </c>
      <c r="T184">
        <f t="shared" si="74"/>
        <v>35</v>
      </c>
      <c r="U184">
        <v>3</v>
      </c>
      <c r="V184" t="str">
        <f t="shared" si="97"/>
        <v>主手武器</v>
      </c>
      <c r="W184">
        <f t="shared" si="75"/>
        <v>75</v>
      </c>
      <c r="X184">
        <f>IF(INDEX([1]equip.xml!$B:$B,MATCH(S184&amp;"",[1]equip.xml!$A:$A,0))=0,0,W184)</f>
        <v>0</v>
      </c>
      <c r="Y184" t="str">
        <f t="shared" si="87"/>
        <v>40000_30352051_1_0</v>
      </c>
      <c r="Z184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</v>
      </c>
      <c r="AB184">
        <v>40352051</v>
      </c>
      <c r="AC184">
        <f t="shared" si="76"/>
        <v>35</v>
      </c>
      <c r="AD184">
        <v>4</v>
      </c>
      <c r="AE184" t="str">
        <f t="shared" si="98"/>
        <v>主手武器</v>
      </c>
      <c r="AF184">
        <f t="shared" si="77"/>
        <v>60</v>
      </c>
      <c r="AG184">
        <f>IF(INDEX([1]equip.xml!$B:$B,MATCH(AB184&amp;"",[1]equip.xml!$A:$A,0))=0,0,AF184)</f>
        <v>0</v>
      </c>
      <c r="AH184" t="str">
        <f t="shared" si="88"/>
        <v>40000_40352051_1_0</v>
      </c>
      <c r="AI184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</v>
      </c>
      <c r="AK184">
        <v>50352051</v>
      </c>
      <c r="AL184">
        <f t="shared" si="78"/>
        <v>35</v>
      </c>
      <c r="AM184">
        <v>5</v>
      </c>
      <c r="AN184" t="str">
        <f t="shared" si="99"/>
        <v>主手武器</v>
      </c>
      <c r="AO184">
        <f t="shared" si="79"/>
        <v>50</v>
      </c>
      <c r="AP184">
        <f>IF(INDEX([1]equip.xml!$B:$B,MATCH(AK184&amp;"",[1]equip.xml!$A:$A,0))=0,0,AO184)</f>
        <v>0</v>
      </c>
      <c r="AQ184" t="str">
        <f t="shared" si="89"/>
        <v>40000_50352051_1_0</v>
      </c>
      <c r="AR184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</v>
      </c>
    </row>
    <row r="185" spans="1:44">
      <c r="A185" t="s">
        <v>173</v>
      </c>
      <c r="B185">
        <f t="shared" si="70"/>
        <v>35</v>
      </c>
      <c r="C185">
        <v>1</v>
      </c>
      <c r="D185" t="str">
        <f t="shared" si="95"/>
        <v>副手武器</v>
      </c>
      <c r="E185">
        <f t="shared" si="71"/>
        <v>100</v>
      </c>
      <c r="F185">
        <f>IF(INDEX([1]equip.xml!$B:$B,MATCH(A185&amp;"",[1]equip.xml!$A:$A,0))=0,0,E185)</f>
        <v>100</v>
      </c>
      <c r="G185" t="str">
        <f t="shared" si="85"/>
        <v>40000_10352060_1_100</v>
      </c>
      <c r="H185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</v>
      </c>
      <c r="J185">
        <v>20352060</v>
      </c>
      <c r="K185">
        <f t="shared" si="72"/>
        <v>35</v>
      </c>
      <c r="L185">
        <v>2</v>
      </c>
      <c r="M185" t="str">
        <f t="shared" si="96"/>
        <v>副手武器</v>
      </c>
      <c r="N185">
        <f t="shared" si="73"/>
        <v>100</v>
      </c>
      <c r="O185">
        <f>IF(INDEX([1]equip.xml!$B:$B,MATCH(J185&amp;"",[1]equip.xml!$A:$A,0))=0,0,N185)</f>
        <v>100</v>
      </c>
      <c r="P185" t="str">
        <f t="shared" si="86"/>
        <v>40000_20352060_1_100</v>
      </c>
      <c r="Q185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</v>
      </c>
      <c r="S185">
        <v>30352060</v>
      </c>
      <c r="T185">
        <f t="shared" si="74"/>
        <v>35</v>
      </c>
      <c r="U185">
        <v>3</v>
      </c>
      <c r="V185" t="str">
        <f t="shared" si="97"/>
        <v>副手武器</v>
      </c>
      <c r="W185">
        <f t="shared" si="75"/>
        <v>100</v>
      </c>
      <c r="X185">
        <f>IF(INDEX([1]equip.xml!$B:$B,MATCH(S185&amp;"",[1]equip.xml!$A:$A,0))=0,0,W185)</f>
        <v>100</v>
      </c>
      <c r="Y185" t="str">
        <f t="shared" si="87"/>
        <v>40000_30352060_1_100</v>
      </c>
      <c r="Z185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</v>
      </c>
      <c r="AB185">
        <v>40352060</v>
      </c>
      <c r="AC185">
        <f t="shared" si="76"/>
        <v>35</v>
      </c>
      <c r="AD185">
        <v>4</v>
      </c>
      <c r="AE185" t="str">
        <f t="shared" si="98"/>
        <v>副手武器</v>
      </c>
      <c r="AF185">
        <f t="shared" si="77"/>
        <v>100</v>
      </c>
      <c r="AG185">
        <f>IF(INDEX([1]equip.xml!$B:$B,MATCH(AB185&amp;"",[1]equip.xml!$A:$A,0))=0,0,AF185)</f>
        <v>100</v>
      </c>
      <c r="AH185" t="str">
        <f t="shared" si="88"/>
        <v>40000_40352060_1_100</v>
      </c>
      <c r="AI185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</v>
      </c>
      <c r="AK185">
        <v>50352060</v>
      </c>
      <c r="AL185">
        <f t="shared" si="78"/>
        <v>35</v>
      </c>
      <c r="AM185">
        <v>5</v>
      </c>
      <c r="AN185" t="str">
        <f t="shared" si="99"/>
        <v>副手武器</v>
      </c>
      <c r="AO185">
        <f t="shared" si="79"/>
        <v>100</v>
      </c>
      <c r="AP185">
        <f>IF(INDEX([1]equip.xml!$B:$B,MATCH(AK185&amp;"",[1]equip.xml!$A:$A,0))=0,0,AO185)</f>
        <v>100</v>
      </c>
      <c r="AQ185" t="str">
        <f t="shared" si="89"/>
        <v>40000_50352060_1_100</v>
      </c>
      <c r="AR185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</v>
      </c>
    </row>
    <row r="186" spans="1:44">
      <c r="A186" t="s">
        <v>174</v>
      </c>
      <c r="B186">
        <f t="shared" si="70"/>
        <v>35</v>
      </c>
      <c r="C186">
        <v>1</v>
      </c>
      <c r="D186" t="str">
        <f t="shared" si="95"/>
        <v>副手武器</v>
      </c>
      <c r="E186">
        <f t="shared" si="71"/>
        <v>75</v>
      </c>
      <c r="F186">
        <f>IF(INDEX([1]equip.xml!$B:$B,MATCH(A186&amp;"",[1]equip.xml!$A:$A,0))=0,0,E186)</f>
        <v>75</v>
      </c>
      <c r="G186" t="str">
        <f t="shared" si="85"/>
        <v>40000_10352061_1_75</v>
      </c>
      <c r="H186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</v>
      </c>
      <c r="J186">
        <v>20352061</v>
      </c>
      <c r="K186">
        <f t="shared" si="72"/>
        <v>35</v>
      </c>
      <c r="L186">
        <v>2</v>
      </c>
      <c r="M186" t="str">
        <f t="shared" si="96"/>
        <v>副手武器</v>
      </c>
      <c r="N186">
        <f t="shared" si="73"/>
        <v>75</v>
      </c>
      <c r="O186">
        <f>IF(INDEX([1]equip.xml!$B:$B,MATCH(J186&amp;"",[1]equip.xml!$A:$A,0))=0,0,N186)</f>
        <v>75</v>
      </c>
      <c r="P186" t="str">
        <f t="shared" si="86"/>
        <v>40000_20352061_1_75</v>
      </c>
      <c r="Q186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</v>
      </c>
      <c r="S186">
        <v>30352061</v>
      </c>
      <c r="T186">
        <f t="shared" si="74"/>
        <v>35</v>
      </c>
      <c r="U186">
        <v>3</v>
      </c>
      <c r="V186" t="str">
        <f t="shared" si="97"/>
        <v>副手武器</v>
      </c>
      <c r="W186">
        <f t="shared" si="75"/>
        <v>75</v>
      </c>
      <c r="X186">
        <f>IF(INDEX([1]equip.xml!$B:$B,MATCH(S186&amp;"",[1]equip.xml!$A:$A,0))=0,0,W186)</f>
        <v>75</v>
      </c>
      <c r="Y186" t="str">
        <f t="shared" si="87"/>
        <v>40000_30352061_1_75</v>
      </c>
      <c r="Z186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</v>
      </c>
      <c r="AB186">
        <v>40352061</v>
      </c>
      <c r="AC186">
        <f t="shared" si="76"/>
        <v>35</v>
      </c>
      <c r="AD186">
        <v>4</v>
      </c>
      <c r="AE186" t="str">
        <f t="shared" si="98"/>
        <v>副手武器</v>
      </c>
      <c r="AF186">
        <f t="shared" si="77"/>
        <v>60</v>
      </c>
      <c r="AG186">
        <f>IF(INDEX([1]equip.xml!$B:$B,MATCH(AB186&amp;"",[1]equip.xml!$A:$A,0))=0,0,AF186)</f>
        <v>60</v>
      </c>
      <c r="AH186" t="str">
        <f t="shared" si="88"/>
        <v>40000_40352061_1_60</v>
      </c>
      <c r="AI186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</v>
      </c>
      <c r="AK186">
        <v>50352061</v>
      </c>
      <c r="AL186">
        <f t="shared" si="78"/>
        <v>35</v>
      </c>
      <c r="AM186">
        <v>5</v>
      </c>
      <c r="AN186" t="str">
        <f t="shared" si="99"/>
        <v>副手武器</v>
      </c>
      <c r="AO186">
        <f t="shared" si="79"/>
        <v>50</v>
      </c>
      <c r="AP186">
        <f>IF(INDEX([1]equip.xml!$B:$B,MATCH(AK186&amp;"",[1]equip.xml!$A:$A,0))=0,0,AO186)</f>
        <v>50</v>
      </c>
      <c r="AQ186" t="str">
        <f t="shared" si="89"/>
        <v>40000_50352061_1_50</v>
      </c>
      <c r="AR186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</v>
      </c>
    </row>
    <row r="187" spans="1:44">
      <c r="A187" t="s">
        <v>175</v>
      </c>
      <c r="B187">
        <f t="shared" si="70"/>
        <v>35</v>
      </c>
      <c r="C187">
        <v>1</v>
      </c>
      <c r="D187" t="str">
        <f t="shared" si="95"/>
        <v>主手武器</v>
      </c>
      <c r="E187">
        <f t="shared" si="71"/>
        <v>100</v>
      </c>
      <c r="F187">
        <f>IF(INDEX([1]equip.xml!$B:$B,MATCH(A187&amp;"",[1]equip.xml!$A:$A,0))=0,0,E187)</f>
        <v>100</v>
      </c>
      <c r="G187" t="str">
        <f t="shared" si="85"/>
        <v>40000_10353050_1_100</v>
      </c>
      <c r="H187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</v>
      </c>
      <c r="J187">
        <v>20353050</v>
      </c>
      <c r="K187">
        <f t="shared" si="72"/>
        <v>35</v>
      </c>
      <c r="L187">
        <v>2</v>
      </c>
      <c r="M187" t="str">
        <f t="shared" si="96"/>
        <v>主手武器</v>
      </c>
      <c r="N187">
        <f t="shared" si="73"/>
        <v>100</v>
      </c>
      <c r="O187">
        <f>IF(INDEX([1]equip.xml!$B:$B,MATCH(J187&amp;"",[1]equip.xml!$A:$A,0))=0,0,N187)</f>
        <v>100</v>
      </c>
      <c r="P187" t="str">
        <f t="shared" si="86"/>
        <v>40000_20353050_1_100</v>
      </c>
      <c r="Q187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</v>
      </c>
      <c r="S187">
        <v>30353050</v>
      </c>
      <c r="T187">
        <f t="shared" si="74"/>
        <v>35</v>
      </c>
      <c r="U187">
        <v>3</v>
      </c>
      <c r="V187" t="str">
        <f t="shared" si="97"/>
        <v>主手武器</v>
      </c>
      <c r="W187">
        <f t="shared" si="75"/>
        <v>100</v>
      </c>
      <c r="X187">
        <f>IF(INDEX([1]equip.xml!$B:$B,MATCH(S187&amp;"",[1]equip.xml!$A:$A,0))=0,0,W187)</f>
        <v>100</v>
      </c>
      <c r="Y187" t="str">
        <f t="shared" si="87"/>
        <v>40000_30353050_1_100</v>
      </c>
      <c r="Z187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</v>
      </c>
      <c r="AB187">
        <v>40353050</v>
      </c>
      <c r="AC187">
        <f t="shared" si="76"/>
        <v>35</v>
      </c>
      <c r="AD187">
        <v>4</v>
      </c>
      <c r="AE187" t="str">
        <f t="shared" si="98"/>
        <v>主手武器</v>
      </c>
      <c r="AF187">
        <f t="shared" si="77"/>
        <v>100</v>
      </c>
      <c r="AG187">
        <f>IF(INDEX([1]equip.xml!$B:$B,MATCH(AB187&amp;"",[1]equip.xml!$A:$A,0))=0,0,AF187)</f>
        <v>100</v>
      </c>
      <c r="AH187" t="str">
        <f t="shared" si="88"/>
        <v>40000_40353050_1_100</v>
      </c>
      <c r="AI187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</v>
      </c>
      <c r="AK187">
        <v>50353050</v>
      </c>
      <c r="AL187">
        <f t="shared" si="78"/>
        <v>35</v>
      </c>
      <c r="AM187">
        <v>5</v>
      </c>
      <c r="AN187" t="str">
        <f t="shared" si="99"/>
        <v>主手武器</v>
      </c>
      <c r="AO187">
        <f t="shared" si="79"/>
        <v>100</v>
      </c>
      <c r="AP187">
        <f>IF(INDEX([1]equip.xml!$B:$B,MATCH(AK187&amp;"",[1]equip.xml!$A:$A,0))=0,0,AO187)</f>
        <v>100</v>
      </c>
      <c r="AQ187" t="str">
        <f t="shared" si="89"/>
        <v>40000_50353050_1_100</v>
      </c>
      <c r="AR187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</v>
      </c>
    </row>
    <row r="188" spans="1:44">
      <c r="A188" t="s">
        <v>176</v>
      </c>
      <c r="B188">
        <f t="shared" si="70"/>
        <v>35</v>
      </c>
      <c r="C188">
        <v>1</v>
      </c>
      <c r="D188" t="str">
        <f t="shared" si="95"/>
        <v>主手武器</v>
      </c>
      <c r="E188">
        <f t="shared" si="71"/>
        <v>75</v>
      </c>
      <c r="F188">
        <f>IF(INDEX([1]equip.xml!$B:$B,MATCH(A188&amp;"",[1]equip.xml!$A:$A,0))=0,0,E188)</f>
        <v>0</v>
      </c>
      <c r="G188" t="str">
        <f t="shared" si="85"/>
        <v>40000_10353051_1_0</v>
      </c>
      <c r="H188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</v>
      </c>
      <c r="J188">
        <v>20353051</v>
      </c>
      <c r="K188">
        <f t="shared" si="72"/>
        <v>35</v>
      </c>
      <c r="L188">
        <v>2</v>
      </c>
      <c r="M188" t="str">
        <f t="shared" si="96"/>
        <v>主手武器</v>
      </c>
      <c r="N188">
        <f t="shared" si="73"/>
        <v>75</v>
      </c>
      <c r="O188">
        <f>IF(INDEX([1]equip.xml!$B:$B,MATCH(J188&amp;"",[1]equip.xml!$A:$A,0))=0,0,N188)</f>
        <v>0</v>
      </c>
      <c r="P188" t="str">
        <f t="shared" si="86"/>
        <v>40000_20353051_1_0</v>
      </c>
      <c r="Q188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</v>
      </c>
      <c r="S188">
        <v>30353051</v>
      </c>
      <c r="T188">
        <f t="shared" si="74"/>
        <v>35</v>
      </c>
      <c r="U188">
        <v>3</v>
      </c>
      <c r="V188" t="str">
        <f t="shared" si="97"/>
        <v>主手武器</v>
      </c>
      <c r="W188">
        <f t="shared" si="75"/>
        <v>75</v>
      </c>
      <c r="X188">
        <f>IF(INDEX([1]equip.xml!$B:$B,MATCH(S188&amp;"",[1]equip.xml!$A:$A,0))=0,0,W188)</f>
        <v>0</v>
      </c>
      <c r="Y188" t="str">
        <f t="shared" si="87"/>
        <v>40000_30353051_1_0</v>
      </c>
      <c r="Z188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</v>
      </c>
      <c r="AB188">
        <v>40353051</v>
      </c>
      <c r="AC188">
        <f t="shared" si="76"/>
        <v>35</v>
      </c>
      <c r="AD188">
        <v>4</v>
      </c>
      <c r="AE188" t="str">
        <f t="shared" si="98"/>
        <v>主手武器</v>
      </c>
      <c r="AF188">
        <f t="shared" si="77"/>
        <v>60</v>
      </c>
      <c r="AG188">
        <f>IF(INDEX([1]equip.xml!$B:$B,MATCH(AB188&amp;"",[1]equip.xml!$A:$A,0))=0,0,AF188)</f>
        <v>0</v>
      </c>
      <c r="AH188" t="str">
        <f t="shared" si="88"/>
        <v>40000_40353051_1_0</v>
      </c>
      <c r="AI188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</v>
      </c>
      <c r="AK188">
        <v>50353051</v>
      </c>
      <c r="AL188">
        <f t="shared" si="78"/>
        <v>35</v>
      </c>
      <c r="AM188">
        <v>5</v>
      </c>
      <c r="AN188" t="str">
        <f t="shared" si="99"/>
        <v>主手武器</v>
      </c>
      <c r="AO188">
        <f t="shared" si="79"/>
        <v>50</v>
      </c>
      <c r="AP188">
        <f>IF(INDEX([1]equip.xml!$B:$B,MATCH(AK188&amp;"",[1]equip.xml!$A:$A,0))=0,0,AO188)</f>
        <v>0</v>
      </c>
      <c r="AQ188" t="str">
        <f t="shared" si="89"/>
        <v>40000_50353051_1_0</v>
      </c>
      <c r="AR188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</v>
      </c>
    </row>
    <row r="189" spans="1:44">
      <c r="A189" t="s">
        <v>177</v>
      </c>
      <c r="B189">
        <f t="shared" si="70"/>
        <v>35</v>
      </c>
      <c r="C189">
        <v>1</v>
      </c>
      <c r="D189" t="str">
        <f t="shared" si="95"/>
        <v>副手武器</v>
      </c>
      <c r="E189">
        <f t="shared" si="71"/>
        <v>100</v>
      </c>
      <c r="F189">
        <f>IF(INDEX([1]equip.xml!$B:$B,MATCH(A189&amp;"",[1]equip.xml!$A:$A,0))=0,0,E189)</f>
        <v>100</v>
      </c>
      <c r="G189" t="str">
        <f t="shared" si="85"/>
        <v>40000_10353060_1_100</v>
      </c>
      <c r="H189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</v>
      </c>
      <c r="J189">
        <v>20353060</v>
      </c>
      <c r="K189">
        <f t="shared" si="72"/>
        <v>35</v>
      </c>
      <c r="L189">
        <v>2</v>
      </c>
      <c r="M189" t="str">
        <f t="shared" si="96"/>
        <v>副手武器</v>
      </c>
      <c r="N189">
        <f t="shared" si="73"/>
        <v>100</v>
      </c>
      <c r="O189">
        <f>IF(INDEX([1]equip.xml!$B:$B,MATCH(J189&amp;"",[1]equip.xml!$A:$A,0))=0,0,N189)</f>
        <v>100</v>
      </c>
      <c r="P189" t="str">
        <f t="shared" si="86"/>
        <v>40000_20353060_1_100</v>
      </c>
      <c r="Q189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</v>
      </c>
      <c r="S189">
        <v>30353060</v>
      </c>
      <c r="T189">
        <f t="shared" si="74"/>
        <v>35</v>
      </c>
      <c r="U189">
        <v>3</v>
      </c>
      <c r="V189" t="str">
        <f t="shared" si="97"/>
        <v>副手武器</v>
      </c>
      <c r="W189">
        <f t="shared" si="75"/>
        <v>100</v>
      </c>
      <c r="X189">
        <f>IF(INDEX([1]equip.xml!$B:$B,MATCH(S189&amp;"",[1]equip.xml!$A:$A,0))=0,0,W189)</f>
        <v>100</v>
      </c>
      <c r="Y189" t="str">
        <f t="shared" si="87"/>
        <v>40000_30353060_1_100</v>
      </c>
      <c r="Z189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</v>
      </c>
      <c r="AB189">
        <v>40353060</v>
      </c>
      <c r="AC189">
        <f t="shared" si="76"/>
        <v>35</v>
      </c>
      <c r="AD189">
        <v>4</v>
      </c>
      <c r="AE189" t="str">
        <f t="shared" si="98"/>
        <v>副手武器</v>
      </c>
      <c r="AF189">
        <f t="shared" si="77"/>
        <v>100</v>
      </c>
      <c r="AG189">
        <f>IF(INDEX([1]equip.xml!$B:$B,MATCH(AB189&amp;"",[1]equip.xml!$A:$A,0))=0,0,AF189)</f>
        <v>100</v>
      </c>
      <c r="AH189" t="str">
        <f t="shared" si="88"/>
        <v>40000_40353060_1_100</v>
      </c>
      <c r="AI189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</v>
      </c>
      <c r="AK189">
        <v>50353060</v>
      </c>
      <c r="AL189">
        <f t="shared" si="78"/>
        <v>35</v>
      </c>
      <c r="AM189">
        <v>5</v>
      </c>
      <c r="AN189" t="str">
        <f t="shared" si="99"/>
        <v>副手武器</v>
      </c>
      <c r="AO189">
        <f t="shared" si="79"/>
        <v>100</v>
      </c>
      <c r="AP189">
        <f>IF(INDEX([1]equip.xml!$B:$B,MATCH(AK189&amp;"",[1]equip.xml!$A:$A,0))=0,0,AO189)</f>
        <v>100</v>
      </c>
      <c r="AQ189" t="str">
        <f t="shared" si="89"/>
        <v>40000_50353060_1_100</v>
      </c>
      <c r="AR189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</v>
      </c>
    </row>
    <row r="190" spans="1:44">
      <c r="A190" t="s">
        <v>178</v>
      </c>
      <c r="B190">
        <f t="shared" si="70"/>
        <v>35</v>
      </c>
      <c r="C190">
        <v>1</v>
      </c>
      <c r="D190" t="str">
        <f t="shared" si="95"/>
        <v>副手武器</v>
      </c>
      <c r="E190">
        <f t="shared" si="71"/>
        <v>75</v>
      </c>
      <c r="F190">
        <f>IF(INDEX([1]equip.xml!$B:$B,MATCH(A190&amp;"",[1]equip.xml!$A:$A,0))=0,0,E190)</f>
        <v>75</v>
      </c>
      <c r="G190" t="str">
        <f t="shared" si="85"/>
        <v>40000_10353061_1_75</v>
      </c>
      <c r="H190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</v>
      </c>
      <c r="J190">
        <v>20353061</v>
      </c>
      <c r="K190">
        <f t="shared" si="72"/>
        <v>35</v>
      </c>
      <c r="L190">
        <v>2</v>
      </c>
      <c r="M190" t="str">
        <f t="shared" si="96"/>
        <v>副手武器</v>
      </c>
      <c r="N190">
        <f t="shared" si="73"/>
        <v>75</v>
      </c>
      <c r="O190">
        <f>IF(INDEX([1]equip.xml!$B:$B,MATCH(J190&amp;"",[1]equip.xml!$A:$A,0))=0,0,N190)</f>
        <v>75</v>
      </c>
      <c r="P190" t="str">
        <f t="shared" si="86"/>
        <v>40000_20353061_1_75</v>
      </c>
      <c r="Q190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</v>
      </c>
      <c r="S190">
        <v>30353061</v>
      </c>
      <c r="T190">
        <f t="shared" si="74"/>
        <v>35</v>
      </c>
      <c r="U190">
        <v>3</v>
      </c>
      <c r="V190" t="str">
        <f t="shared" si="97"/>
        <v>副手武器</v>
      </c>
      <c r="W190">
        <f t="shared" si="75"/>
        <v>75</v>
      </c>
      <c r="X190">
        <f>IF(INDEX([1]equip.xml!$B:$B,MATCH(S190&amp;"",[1]equip.xml!$A:$A,0))=0,0,W190)</f>
        <v>75</v>
      </c>
      <c r="Y190" t="str">
        <f t="shared" si="87"/>
        <v>40000_30353061_1_75</v>
      </c>
      <c r="Z190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</v>
      </c>
      <c r="AB190">
        <v>40353061</v>
      </c>
      <c r="AC190">
        <f t="shared" si="76"/>
        <v>35</v>
      </c>
      <c r="AD190">
        <v>4</v>
      </c>
      <c r="AE190" t="str">
        <f t="shared" si="98"/>
        <v>副手武器</v>
      </c>
      <c r="AF190">
        <f t="shared" si="77"/>
        <v>60</v>
      </c>
      <c r="AG190">
        <f>IF(INDEX([1]equip.xml!$B:$B,MATCH(AB190&amp;"",[1]equip.xml!$A:$A,0))=0,0,AF190)</f>
        <v>60</v>
      </c>
      <c r="AH190" t="str">
        <f t="shared" si="88"/>
        <v>40000_40353061_1_60</v>
      </c>
      <c r="AI190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</v>
      </c>
      <c r="AK190">
        <v>50353061</v>
      </c>
      <c r="AL190">
        <f t="shared" si="78"/>
        <v>35</v>
      </c>
      <c r="AM190">
        <v>5</v>
      </c>
      <c r="AN190" t="str">
        <f t="shared" si="99"/>
        <v>副手武器</v>
      </c>
      <c r="AO190">
        <f t="shared" si="79"/>
        <v>50</v>
      </c>
      <c r="AP190">
        <f>IF(INDEX([1]equip.xml!$B:$B,MATCH(AK190&amp;"",[1]equip.xml!$A:$A,0))=0,0,AO190)</f>
        <v>50</v>
      </c>
      <c r="AQ190" t="str">
        <f t="shared" si="89"/>
        <v>40000_50353061_1_50</v>
      </c>
      <c r="AR190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</v>
      </c>
    </row>
    <row r="191" spans="1:44">
      <c r="A191" t="s">
        <v>179</v>
      </c>
      <c r="B191">
        <f t="shared" si="70"/>
        <v>35</v>
      </c>
      <c r="C191">
        <v>1</v>
      </c>
      <c r="D191" t="str">
        <f t="shared" si="95"/>
        <v>胸甲</v>
      </c>
      <c r="E191">
        <f t="shared" si="71"/>
        <v>100</v>
      </c>
      <c r="F191">
        <f>IF(INDEX([1]equip.xml!$B:$B,MATCH(A191&amp;"",[1]equip.xml!$A:$A,0))=0,0,E191)</f>
        <v>100</v>
      </c>
      <c r="G191" t="str">
        <f t="shared" si="85"/>
        <v>40000_10350040_1_100</v>
      </c>
      <c r="H191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</v>
      </c>
      <c r="J191">
        <v>20350040</v>
      </c>
      <c r="K191">
        <f t="shared" si="72"/>
        <v>35</v>
      </c>
      <c r="L191">
        <v>2</v>
      </c>
      <c r="M191" t="str">
        <f t="shared" si="96"/>
        <v>胸甲</v>
      </c>
      <c r="N191">
        <f t="shared" si="73"/>
        <v>100</v>
      </c>
      <c r="O191">
        <f>IF(INDEX([1]equip.xml!$B:$B,MATCH(J191&amp;"",[1]equip.xml!$A:$A,0))=0,0,N191)</f>
        <v>100</v>
      </c>
      <c r="P191" t="str">
        <f t="shared" si="86"/>
        <v>40000_20350040_1_100</v>
      </c>
      <c r="Q191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</v>
      </c>
      <c r="S191">
        <v>30350040</v>
      </c>
      <c r="T191">
        <f t="shared" si="74"/>
        <v>35</v>
      </c>
      <c r="U191">
        <v>3</v>
      </c>
      <c r="V191" t="str">
        <f t="shared" si="97"/>
        <v>胸甲</v>
      </c>
      <c r="W191">
        <f t="shared" si="75"/>
        <v>100</v>
      </c>
      <c r="X191">
        <f>IF(INDEX([1]equip.xml!$B:$B,MATCH(S191&amp;"",[1]equip.xml!$A:$A,0))=0,0,W191)</f>
        <v>100</v>
      </c>
      <c r="Y191" t="str">
        <f t="shared" si="87"/>
        <v>40000_30350040_1_100</v>
      </c>
      <c r="Z191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</v>
      </c>
      <c r="AB191">
        <v>40350040</v>
      </c>
      <c r="AC191">
        <f t="shared" si="76"/>
        <v>35</v>
      </c>
      <c r="AD191">
        <v>4</v>
      </c>
      <c r="AE191" t="str">
        <f t="shared" si="98"/>
        <v>胸甲</v>
      </c>
      <c r="AF191">
        <f t="shared" si="77"/>
        <v>100</v>
      </c>
      <c r="AG191">
        <f>IF(INDEX([1]equip.xml!$B:$B,MATCH(AB191&amp;"",[1]equip.xml!$A:$A,0))=0,0,AF191)</f>
        <v>100</v>
      </c>
      <c r="AH191" t="str">
        <f t="shared" si="88"/>
        <v>40000_40350040_1_100</v>
      </c>
      <c r="AI191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</v>
      </c>
      <c r="AK191">
        <v>50350040</v>
      </c>
      <c r="AL191">
        <f t="shared" si="78"/>
        <v>35</v>
      </c>
      <c r="AM191">
        <v>5</v>
      </c>
      <c r="AN191" t="str">
        <f t="shared" si="99"/>
        <v>胸甲</v>
      </c>
      <c r="AO191">
        <f t="shared" si="79"/>
        <v>100</v>
      </c>
      <c r="AP191">
        <f>IF(INDEX([1]equip.xml!$B:$B,MATCH(AK191&amp;"",[1]equip.xml!$A:$A,0))=0,0,AO191)</f>
        <v>100</v>
      </c>
      <c r="AQ191" t="str">
        <f t="shared" si="89"/>
        <v>40000_50350040_1_100</v>
      </c>
      <c r="AR191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</v>
      </c>
    </row>
    <row r="192" spans="1:44">
      <c r="A192" t="s">
        <v>180</v>
      </c>
      <c r="B192">
        <f t="shared" ref="B192:B255" si="105">B170+5</f>
        <v>35</v>
      </c>
      <c r="C192">
        <v>1</v>
      </c>
      <c r="D192" t="str">
        <f t="shared" si="95"/>
        <v>胸甲</v>
      </c>
      <c r="E192">
        <f t="shared" ref="E192:E255" si="106">E148</f>
        <v>75</v>
      </c>
      <c r="F192">
        <f>IF(INDEX([1]equip.xml!$B:$B,MATCH(A192&amp;"",[1]equip.xml!$A:$A,0))=0,0,E192)</f>
        <v>75</v>
      </c>
      <c r="G192" t="str">
        <f t="shared" si="85"/>
        <v>40000_10350041_1_75</v>
      </c>
      <c r="H192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</v>
      </c>
      <c r="J192">
        <v>20350041</v>
      </c>
      <c r="K192">
        <f t="shared" ref="K192:K255" si="107">K170+5</f>
        <v>35</v>
      </c>
      <c r="L192">
        <v>2</v>
      </c>
      <c r="M192" t="str">
        <f t="shared" si="96"/>
        <v>胸甲</v>
      </c>
      <c r="N192">
        <f t="shared" ref="N192:N255" si="108">N148</f>
        <v>75</v>
      </c>
      <c r="O192">
        <f>IF(INDEX([1]equip.xml!$B:$B,MATCH(J192&amp;"",[1]equip.xml!$A:$A,0))=0,0,N192)</f>
        <v>75</v>
      </c>
      <c r="P192" t="str">
        <f t="shared" si="86"/>
        <v>40000_20350041_1_75</v>
      </c>
      <c r="Q192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</v>
      </c>
      <c r="S192">
        <v>30350041</v>
      </c>
      <c r="T192">
        <f t="shared" ref="T192:T255" si="109">T170+5</f>
        <v>35</v>
      </c>
      <c r="U192">
        <v>3</v>
      </c>
      <c r="V192" t="str">
        <f t="shared" si="97"/>
        <v>胸甲</v>
      </c>
      <c r="W192">
        <f t="shared" ref="W192:W255" si="110">W148</f>
        <v>75</v>
      </c>
      <c r="X192">
        <f>IF(INDEX([1]equip.xml!$B:$B,MATCH(S192&amp;"",[1]equip.xml!$A:$A,0))=0,0,W192)</f>
        <v>75</v>
      </c>
      <c r="Y192" t="str">
        <f t="shared" si="87"/>
        <v>40000_30350041_1_75</v>
      </c>
      <c r="Z192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</v>
      </c>
      <c r="AB192">
        <v>40350041</v>
      </c>
      <c r="AC192">
        <f t="shared" ref="AC192:AC255" si="111">AC170+5</f>
        <v>35</v>
      </c>
      <c r="AD192">
        <v>4</v>
      </c>
      <c r="AE192" t="str">
        <f t="shared" si="98"/>
        <v>胸甲</v>
      </c>
      <c r="AF192">
        <f t="shared" ref="AF192:AF255" si="112">AF148</f>
        <v>60</v>
      </c>
      <c r="AG192">
        <f>IF(INDEX([1]equip.xml!$B:$B,MATCH(AB192&amp;"",[1]equip.xml!$A:$A,0))=0,0,AF192)</f>
        <v>60</v>
      </c>
      <c r="AH192" t="str">
        <f t="shared" si="88"/>
        <v>40000_40350041_1_60</v>
      </c>
      <c r="AI192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</v>
      </c>
      <c r="AK192">
        <v>50350041</v>
      </c>
      <c r="AL192">
        <f t="shared" ref="AL192:AL255" si="113">AL170+5</f>
        <v>35</v>
      </c>
      <c r="AM192">
        <v>5</v>
      </c>
      <c r="AN192" t="str">
        <f t="shared" si="99"/>
        <v>胸甲</v>
      </c>
      <c r="AO192">
        <f t="shared" ref="AO192:AO255" si="114">AO148</f>
        <v>50</v>
      </c>
      <c r="AP192">
        <f>IF(INDEX([1]equip.xml!$B:$B,MATCH(AK192&amp;"",[1]equip.xml!$A:$A,0))=0,0,AO192)</f>
        <v>50</v>
      </c>
      <c r="AQ192" t="str">
        <f t="shared" si="89"/>
        <v>40000_50350041_1_50</v>
      </c>
      <c r="AR192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</v>
      </c>
    </row>
    <row r="193" spans="1:45">
      <c r="A193" t="s">
        <v>181</v>
      </c>
      <c r="B193">
        <f t="shared" si="105"/>
        <v>35</v>
      </c>
      <c r="C193">
        <v>1</v>
      </c>
      <c r="D193" t="str">
        <f t="shared" si="95"/>
        <v>护腿</v>
      </c>
      <c r="E193">
        <f t="shared" si="106"/>
        <v>100</v>
      </c>
      <c r="F193">
        <f>IF(INDEX([1]equip.xml!$B:$B,MATCH(A193&amp;"",[1]equip.xml!$A:$A,0))=0,0,E193)</f>
        <v>100</v>
      </c>
      <c r="G193" t="str">
        <f t="shared" si="85"/>
        <v>40000_10350070_1_100</v>
      </c>
      <c r="H193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</v>
      </c>
      <c r="J193">
        <v>20350070</v>
      </c>
      <c r="K193">
        <f t="shared" si="107"/>
        <v>35</v>
      </c>
      <c r="L193">
        <v>2</v>
      </c>
      <c r="M193" t="str">
        <f t="shared" si="96"/>
        <v>护腿</v>
      </c>
      <c r="N193">
        <f t="shared" si="108"/>
        <v>100</v>
      </c>
      <c r="O193">
        <f>IF(INDEX([1]equip.xml!$B:$B,MATCH(J193&amp;"",[1]equip.xml!$A:$A,0))=0,0,N193)</f>
        <v>100</v>
      </c>
      <c r="P193" t="str">
        <f t="shared" si="86"/>
        <v>40000_20350070_1_100</v>
      </c>
      <c r="Q193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</v>
      </c>
      <c r="S193">
        <v>30350070</v>
      </c>
      <c r="T193">
        <f t="shared" si="109"/>
        <v>35</v>
      </c>
      <c r="U193">
        <v>3</v>
      </c>
      <c r="V193" t="str">
        <f t="shared" si="97"/>
        <v>护腿</v>
      </c>
      <c r="W193">
        <f t="shared" si="110"/>
        <v>100</v>
      </c>
      <c r="X193">
        <f>IF(INDEX([1]equip.xml!$B:$B,MATCH(S193&amp;"",[1]equip.xml!$A:$A,0))=0,0,W193)</f>
        <v>100</v>
      </c>
      <c r="Y193" t="str">
        <f t="shared" si="87"/>
        <v>40000_30350070_1_100</v>
      </c>
      <c r="Z193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</v>
      </c>
      <c r="AB193">
        <v>40350070</v>
      </c>
      <c r="AC193">
        <f t="shared" si="111"/>
        <v>35</v>
      </c>
      <c r="AD193">
        <v>4</v>
      </c>
      <c r="AE193" t="str">
        <f t="shared" si="98"/>
        <v>护腿</v>
      </c>
      <c r="AF193">
        <f t="shared" si="112"/>
        <v>100</v>
      </c>
      <c r="AG193">
        <f>IF(INDEX([1]equip.xml!$B:$B,MATCH(AB193&amp;"",[1]equip.xml!$A:$A,0))=0,0,AF193)</f>
        <v>100</v>
      </c>
      <c r="AH193" t="str">
        <f t="shared" si="88"/>
        <v>40000_40350070_1_100</v>
      </c>
      <c r="AI193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</v>
      </c>
      <c r="AK193">
        <v>50350070</v>
      </c>
      <c r="AL193">
        <f t="shared" si="113"/>
        <v>35</v>
      </c>
      <c r="AM193">
        <v>5</v>
      </c>
      <c r="AN193" t="str">
        <f t="shared" si="99"/>
        <v>护腿</v>
      </c>
      <c r="AO193">
        <f t="shared" si="114"/>
        <v>100</v>
      </c>
      <c r="AP193">
        <f>IF(INDEX([1]equip.xml!$B:$B,MATCH(AK193&amp;"",[1]equip.xml!$A:$A,0))=0,0,AO193)</f>
        <v>100</v>
      </c>
      <c r="AQ193" t="str">
        <f t="shared" si="89"/>
        <v>40000_50350070_1_100</v>
      </c>
      <c r="AR193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</v>
      </c>
    </row>
    <row r="194" spans="1:45">
      <c r="A194" t="s">
        <v>182</v>
      </c>
      <c r="B194">
        <f t="shared" si="105"/>
        <v>35</v>
      </c>
      <c r="C194">
        <v>1</v>
      </c>
      <c r="D194" t="str">
        <f t="shared" si="95"/>
        <v>护腿</v>
      </c>
      <c r="E194">
        <f t="shared" si="106"/>
        <v>65</v>
      </c>
      <c r="F194">
        <f>IF(INDEX([1]equip.xml!$B:$B,MATCH(A194&amp;"",[1]equip.xml!$A:$A,0))=0,0,E194)</f>
        <v>0</v>
      </c>
      <c r="G194" t="str">
        <f t="shared" si="85"/>
        <v>40000_10350071_1_0</v>
      </c>
      <c r="H194" t="str">
        <f t="shared" si="100"/>
        <v>40000_10350010_1_100,40000_10350020_1_100,40000_10350030_1_100,40000_10350080_1_100,40000_10350090_1_100,40000_10350100_1_100,40000_10351050_1_100,40000_10351051_1_0,40000_10351060_1_100,40000_10351061_1_75,40000_10352050_1_100,40000_10352051_1_0,40000_10352060_1_100,40000_10352061_1_75,40000_10353050_1_100,40000_10353051_1_0,40000_10353060_1_100,40000_10353061_1_75,40000_10350040_1_100,40000_10350041_1_75,40000_10350070_1_100,40000_10350071_1_0</v>
      </c>
      <c r="J194">
        <v>20350071</v>
      </c>
      <c r="K194">
        <f t="shared" si="107"/>
        <v>35</v>
      </c>
      <c r="L194">
        <v>2</v>
      </c>
      <c r="M194" t="str">
        <f t="shared" si="96"/>
        <v>护腿</v>
      </c>
      <c r="N194">
        <f t="shared" si="108"/>
        <v>65</v>
      </c>
      <c r="O194">
        <f>IF(INDEX([1]equip.xml!$B:$B,MATCH(J194&amp;"",[1]equip.xml!$A:$A,0))=0,0,N194)</f>
        <v>0</v>
      </c>
      <c r="P194" t="str">
        <f t="shared" si="86"/>
        <v>40000_20350071_1_0</v>
      </c>
      <c r="Q194" t="str">
        <f t="shared" si="101"/>
        <v>40000_20350010_1_100,40000_20350020_1_100,40000_20350030_1_100,40000_20350080_1_100,40000_20350090_1_100,40000_20350100_1_100,40000_20351050_1_100,40000_20351051_1_0,40000_20351060_1_100,40000_20351061_1_75,40000_20352050_1_100,40000_20352051_1_0,40000_20352060_1_100,40000_20352061_1_75,40000_20353050_1_100,40000_20353051_1_0,40000_20353060_1_100,40000_20353061_1_75,40000_20350040_1_100,40000_20350041_1_75,40000_20350070_1_100,40000_20350071_1_0</v>
      </c>
      <c r="S194">
        <v>30350071</v>
      </c>
      <c r="T194">
        <f t="shared" si="109"/>
        <v>35</v>
      </c>
      <c r="U194">
        <v>3</v>
      </c>
      <c r="V194" t="str">
        <f t="shared" si="97"/>
        <v>护腿</v>
      </c>
      <c r="W194">
        <f t="shared" si="110"/>
        <v>65</v>
      </c>
      <c r="X194">
        <f>IF(INDEX([1]equip.xml!$B:$B,MATCH(S194&amp;"",[1]equip.xml!$A:$A,0))=0,0,W194)</f>
        <v>0</v>
      </c>
      <c r="Y194" t="str">
        <f t="shared" si="87"/>
        <v>40000_30350071_1_0</v>
      </c>
      <c r="Z194" t="str">
        <f t="shared" si="102"/>
        <v>40000_30350010_1_100,40000_30350020_1_100,40000_30350030_1_100,40000_30350080_1_100,40000_30350090_1_100,40000_30350100_1_100,40000_30351050_1_100,40000_30351051_1_0,40000_30351060_1_100,40000_30351061_1_75,40000_30352050_1_100,40000_30352051_1_0,40000_30352060_1_100,40000_30352061_1_75,40000_30353050_1_100,40000_30353051_1_0,40000_30353060_1_100,40000_30353061_1_75,40000_30350040_1_100,40000_30350041_1_75,40000_30350070_1_100,40000_30350071_1_0</v>
      </c>
      <c r="AB194">
        <v>40350071</v>
      </c>
      <c r="AC194">
        <f t="shared" si="111"/>
        <v>35</v>
      </c>
      <c r="AD194">
        <v>4</v>
      </c>
      <c r="AE194" t="str">
        <f t="shared" si="98"/>
        <v>护腿</v>
      </c>
      <c r="AF194">
        <f t="shared" si="112"/>
        <v>65</v>
      </c>
      <c r="AG194">
        <f>IF(INDEX([1]equip.xml!$B:$B,MATCH(AB194&amp;"",[1]equip.xml!$A:$A,0))=0,0,AF194)</f>
        <v>0</v>
      </c>
      <c r="AH194" t="str">
        <f t="shared" si="88"/>
        <v>40000_40350071_1_0</v>
      </c>
      <c r="AI194" t="str">
        <f t="shared" si="103"/>
        <v>40000_40350010_1_100,40000_40350020_1_100,40000_40350030_1_100,40000_40350080_1_100,40000_40350090_1_100,40000_40350100_1_100,40000_40351050_1_100,40000_40351051_1_0,40000_40351060_1_100,40000_40351061_1_60,40000_40352050_1_100,40000_40352051_1_0,40000_40352060_1_100,40000_40352061_1_60,40000_40353050_1_100,40000_40353051_1_0,40000_40353060_1_100,40000_40353061_1_60,40000_40350040_1_100,40000_40350041_1_60,40000_40350070_1_100,40000_40350071_1_0</v>
      </c>
      <c r="AK194">
        <v>50350071</v>
      </c>
      <c r="AL194">
        <f t="shared" si="113"/>
        <v>35</v>
      </c>
      <c r="AM194">
        <v>5</v>
      </c>
      <c r="AN194" t="str">
        <f t="shared" si="99"/>
        <v>护腿</v>
      </c>
      <c r="AO194">
        <f t="shared" si="114"/>
        <v>65</v>
      </c>
      <c r="AP194">
        <f>IF(INDEX([1]equip.xml!$B:$B,MATCH(AK194&amp;"",[1]equip.xml!$A:$A,0))=0,0,AO194)</f>
        <v>0</v>
      </c>
      <c r="AQ194" t="str">
        <f t="shared" si="89"/>
        <v>40000_50350071_1_0</v>
      </c>
      <c r="AR194" t="str">
        <f t="shared" si="104"/>
        <v>40000_50350010_1_100,40000_50350020_1_100,40000_50350030_1_100,40000_50350080_1_100,40000_50350090_1_100,40000_50350100_1_100,40000_50351050_1_100,40000_50351051_1_0,40000_50351060_1_100,40000_50351061_1_50,40000_50352050_1_100,40000_50352051_1_0,40000_50352060_1_100,40000_50352061_1_50,40000_50353050_1_100,40000_50353051_1_0,40000_50353060_1_100,40000_50353061_1_50,40000_50350040_1_100,40000_50350041_1_50,40000_50350070_1_100,40000_50350071_1_0</v>
      </c>
    </row>
    <row r="195" spans="1:45">
      <c r="A195" t="s">
        <v>183</v>
      </c>
      <c r="B195">
        <f t="shared" si="105"/>
        <v>40</v>
      </c>
      <c r="C195">
        <v>1</v>
      </c>
      <c r="D195" t="str">
        <f t="shared" si="95"/>
        <v>头盔</v>
      </c>
      <c r="E195">
        <f t="shared" si="106"/>
        <v>200</v>
      </c>
      <c r="F195">
        <f>IF(INDEX([1]equip.xml!$B:$B,MATCH(A195&amp;"",[1]equip.xml!$A:$A,0))=0,0,E195)</f>
        <v>200</v>
      </c>
      <c r="G195" t="str">
        <f t="shared" si="85"/>
        <v>40000_10400010_1_200</v>
      </c>
      <c r="H195" t="str">
        <f>G195</f>
        <v>40000_10400010_1_200</v>
      </c>
      <c r="I195" s="8" t="str">
        <f>G195</f>
        <v>40000_10400010_1_200</v>
      </c>
      <c r="J195">
        <v>20400010</v>
      </c>
      <c r="K195">
        <f t="shared" si="107"/>
        <v>40</v>
      </c>
      <c r="L195">
        <v>2</v>
      </c>
      <c r="M195" t="str">
        <f t="shared" si="96"/>
        <v>头盔</v>
      </c>
      <c r="N195">
        <f t="shared" si="108"/>
        <v>200</v>
      </c>
      <c r="O195">
        <f>IF(INDEX([1]equip.xml!$B:$B,MATCH(J195&amp;"",[1]equip.xml!$A:$A,0))=0,0,N195)</f>
        <v>200</v>
      </c>
      <c r="P195" t="str">
        <f t="shared" si="86"/>
        <v>40000_20400010_1_200</v>
      </c>
      <c r="Q195" t="str">
        <f>P195</f>
        <v>40000_20400010_1_200</v>
      </c>
      <c r="R195" s="8" t="str">
        <f>P195</f>
        <v>40000_20400010_1_200</v>
      </c>
      <c r="S195">
        <v>30400010</v>
      </c>
      <c r="T195">
        <f t="shared" si="109"/>
        <v>40</v>
      </c>
      <c r="U195">
        <v>3</v>
      </c>
      <c r="V195" t="str">
        <f t="shared" si="97"/>
        <v>头盔</v>
      </c>
      <c r="W195">
        <f t="shared" si="110"/>
        <v>200</v>
      </c>
      <c r="X195">
        <f>IF(INDEX([1]equip.xml!$B:$B,MATCH(S195&amp;"",[1]equip.xml!$A:$A,0))=0,0,W195)</f>
        <v>200</v>
      </c>
      <c r="Y195" t="str">
        <f t="shared" si="87"/>
        <v>40000_30400010_1_200</v>
      </c>
      <c r="Z195" t="str">
        <f>Y195</f>
        <v>40000_30400010_1_200</v>
      </c>
      <c r="AA195" s="8" t="str">
        <f>Y195</f>
        <v>40000_30400010_1_200</v>
      </c>
      <c r="AB195">
        <v>40400010</v>
      </c>
      <c r="AC195">
        <f t="shared" si="111"/>
        <v>40</v>
      </c>
      <c r="AD195">
        <v>4</v>
      </c>
      <c r="AE195" t="str">
        <f t="shared" si="98"/>
        <v>头盔</v>
      </c>
      <c r="AF195">
        <f t="shared" si="112"/>
        <v>200</v>
      </c>
      <c r="AG195">
        <f>IF(INDEX([1]equip.xml!$B:$B,MATCH(AB195&amp;"",[1]equip.xml!$A:$A,0))=0,0,AF195)</f>
        <v>200</v>
      </c>
      <c r="AH195" t="str">
        <f t="shared" si="88"/>
        <v>40000_40400010_1_200</v>
      </c>
      <c r="AI195" t="str">
        <f>AH195&amp;","&amp;"40000_"&amp;AB220&amp;"_1_"&amp;AG220/20&amp;","&amp;"40000_"&amp;AB221&amp;"_1_"&amp;AG221/20</f>
        <v>40000_40400010_1_200,40000_40450080_1_5,40000_40450090_1_5</v>
      </c>
      <c r="AJ195" s="8" t="str">
        <f>AH195&amp;","&amp;"40000_"&amp;AB220&amp;"_1_"&amp;AG220/20&amp;","&amp;"40000_"&amp;AB221&amp;"_1_"&amp;AG221/20</f>
        <v>40000_40400010_1_200,40000_40450080_1_5,40000_40450090_1_5</v>
      </c>
      <c r="AK195">
        <v>50400010</v>
      </c>
      <c r="AL195">
        <f t="shared" si="113"/>
        <v>40</v>
      </c>
      <c r="AM195">
        <v>5</v>
      </c>
      <c r="AN195" t="str">
        <f t="shared" si="99"/>
        <v>头盔</v>
      </c>
      <c r="AO195">
        <f t="shared" si="114"/>
        <v>200</v>
      </c>
      <c r="AP195">
        <f>IF(INDEX([1]equip.xml!$B:$B,MATCH(AK195&amp;"",[1]equip.xml!$A:$A,0))=0,0,AO195)</f>
        <v>200</v>
      </c>
      <c r="AQ195" t="str">
        <f t="shared" si="89"/>
        <v>40000_50400010_1_200</v>
      </c>
      <c r="AR195" t="str">
        <f>AQ195&amp;","&amp;"40000_"&amp;AK220&amp;"_1_"&amp;AP220/10&amp;","&amp;"40000_"&amp;AK221&amp;"_1_"&amp;AP221/10</f>
        <v>40000_50400010_1_200,40000_50450080_1_10,40000_50450090_1_10</v>
      </c>
      <c r="AS195" s="8" t="str">
        <f>AQ195&amp;","&amp;"40000_"&amp;AK220&amp;"_1_"&amp;AP220/10&amp;","&amp;"40000_"&amp;AK221&amp;"_1_"&amp;AP221/10</f>
        <v>40000_50400010_1_200,40000_50450080_1_10,40000_50450090_1_10</v>
      </c>
    </row>
    <row r="196" spans="1:45">
      <c r="A196" t="s">
        <v>184</v>
      </c>
      <c r="B196">
        <f t="shared" si="105"/>
        <v>40</v>
      </c>
      <c r="C196">
        <v>1</v>
      </c>
      <c r="D196" t="str">
        <f t="shared" si="95"/>
        <v>戒指</v>
      </c>
      <c r="E196">
        <f t="shared" si="106"/>
        <v>200</v>
      </c>
      <c r="F196">
        <f>IF(INDEX([1]equip.xml!$B:$B,MATCH(A196&amp;"",[1]equip.xml!$A:$A,0))=0,0,E196)</f>
        <v>200</v>
      </c>
      <c r="G196" t="str">
        <f t="shared" si="85"/>
        <v>40000_10400020_1_200</v>
      </c>
      <c r="H196" t="str">
        <f>H195&amp;","&amp;G196</f>
        <v>40000_10400010_1_200,40000_10400020_1_200</v>
      </c>
      <c r="I196" s="8" t="str">
        <f>I195&amp;","&amp;G196</f>
        <v>40000_10400010_1_200,40000_10400020_1_200</v>
      </c>
      <c r="J196">
        <v>20400020</v>
      </c>
      <c r="K196">
        <f t="shared" si="107"/>
        <v>40</v>
      </c>
      <c r="L196">
        <v>2</v>
      </c>
      <c r="M196" t="str">
        <f t="shared" si="96"/>
        <v>戒指</v>
      </c>
      <c r="N196">
        <f t="shared" si="108"/>
        <v>200</v>
      </c>
      <c r="O196">
        <f>IF(INDEX([1]equip.xml!$B:$B,MATCH(J196&amp;"",[1]equip.xml!$A:$A,0))=0,0,N196)</f>
        <v>200</v>
      </c>
      <c r="P196" t="str">
        <f t="shared" si="86"/>
        <v>40000_20400020_1_200</v>
      </c>
      <c r="Q196" t="str">
        <f>Q195&amp;","&amp;P196</f>
        <v>40000_20400010_1_200,40000_20400020_1_200</v>
      </c>
      <c r="R196" s="8" t="str">
        <f>R195&amp;","&amp;P196</f>
        <v>40000_20400010_1_200,40000_20400020_1_200</v>
      </c>
      <c r="S196">
        <v>30400020</v>
      </c>
      <c r="T196">
        <f t="shared" si="109"/>
        <v>40</v>
      </c>
      <c r="U196">
        <v>3</v>
      </c>
      <c r="V196" t="str">
        <f t="shared" si="97"/>
        <v>戒指</v>
      </c>
      <c r="W196">
        <f t="shared" si="110"/>
        <v>200</v>
      </c>
      <c r="X196">
        <f>IF(INDEX([1]equip.xml!$B:$B,MATCH(S196&amp;"",[1]equip.xml!$A:$A,0))=0,0,W196)</f>
        <v>200</v>
      </c>
      <c r="Y196" t="str">
        <f t="shared" si="87"/>
        <v>40000_30400020_1_200</v>
      </c>
      <c r="Z196" t="str">
        <f>Z195&amp;","&amp;Y196</f>
        <v>40000_30400010_1_200,40000_30400020_1_200</v>
      </c>
      <c r="AA196" s="8" t="str">
        <f>AA195&amp;","&amp;Y196</f>
        <v>40000_30400010_1_200,40000_30400020_1_200</v>
      </c>
      <c r="AB196">
        <v>40400020</v>
      </c>
      <c r="AC196">
        <f t="shared" si="111"/>
        <v>40</v>
      </c>
      <c r="AD196">
        <v>4</v>
      </c>
      <c r="AE196" t="str">
        <f t="shared" si="98"/>
        <v>戒指</v>
      </c>
      <c r="AF196">
        <f t="shared" si="112"/>
        <v>200</v>
      </c>
      <c r="AG196">
        <f>IF(INDEX([1]equip.xml!$B:$B,MATCH(AB196&amp;"",[1]equip.xml!$A:$A,0))=0,0,AF196)</f>
        <v>200</v>
      </c>
      <c r="AH196" t="str">
        <f t="shared" si="88"/>
        <v>40000_40400020_1_200</v>
      </c>
      <c r="AI196" t="str">
        <f>AI195&amp;","&amp;AH196</f>
        <v>40000_40400010_1_200,40000_40450080_1_5,40000_40450090_1_5,40000_40400020_1_200</v>
      </c>
      <c r="AJ196" s="8" t="str">
        <f>AJ195&amp;","&amp;AH196</f>
        <v>40000_40400010_1_200,40000_40450080_1_5,40000_40450090_1_5,40000_40400020_1_200</v>
      </c>
      <c r="AK196">
        <v>50400020</v>
      </c>
      <c r="AL196">
        <f t="shared" si="113"/>
        <v>40</v>
      </c>
      <c r="AM196">
        <v>5</v>
      </c>
      <c r="AN196" t="str">
        <f t="shared" si="99"/>
        <v>戒指</v>
      </c>
      <c r="AO196">
        <f t="shared" si="114"/>
        <v>200</v>
      </c>
      <c r="AP196">
        <f>IF(INDEX([1]equip.xml!$B:$B,MATCH(AK196&amp;"",[1]equip.xml!$A:$A,0))=0,0,AO196)</f>
        <v>200</v>
      </c>
      <c r="AQ196" t="str">
        <f t="shared" si="89"/>
        <v>40000_50400020_1_200</v>
      </c>
      <c r="AR196" t="str">
        <f>AR195&amp;","&amp;AQ196</f>
        <v>40000_50400010_1_200,40000_50450080_1_10,40000_50450090_1_10,40000_50400020_1_200</v>
      </c>
      <c r="AS196" s="8" t="str">
        <f>AS195&amp;","&amp;AQ196</f>
        <v>40000_50400010_1_200,40000_50450080_1_10,40000_50450090_1_10,40000_50400020_1_200</v>
      </c>
    </row>
    <row r="197" spans="1:45">
      <c r="A197" t="s">
        <v>185</v>
      </c>
      <c r="B197">
        <f t="shared" si="105"/>
        <v>40</v>
      </c>
      <c r="C197">
        <v>1</v>
      </c>
      <c r="D197" t="str">
        <f t="shared" si="95"/>
        <v>腰带</v>
      </c>
      <c r="E197">
        <f t="shared" si="106"/>
        <v>200</v>
      </c>
      <c r="F197">
        <f>IF(INDEX([1]equip.xml!$B:$B,MATCH(A197&amp;"",[1]equip.xml!$A:$A,0))=0,0,E197)</f>
        <v>200</v>
      </c>
      <c r="G197" t="str">
        <f t="shared" si="85"/>
        <v>40000_10400030_1_200</v>
      </c>
      <c r="H197" t="str">
        <f t="shared" ref="H197:H216" si="115">H196&amp;","&amp;G197</f>
        <v>40000_10400010_1_200,40000_10400020_1_200,40000_10400030_1_200</v>
      </c>
      <c r="I197" s="8" t="str">
        <f t="shared" ref="I197:I216" si="116">I196&amp;","&amp;G197</f>
        <v>40000_10400010_1_200,40000_10400020_1_200,40000_10400030_1_200</v>
      </c>
      <c r="J197">
        <v>20400030</v>
      </c>
      <c r="K197">
        <f t="shared" si="107"/>
        <v>40</v>
      </c>
      <c r="L197">
        <v>2</v>
      </c>
      <c r="M197" t="str">
        <f t="shared" si="96"/>
        <v>腰带</v>
      </c>
      <c r="N197">
        <f t="shared" si="108"/>
        <v>200</v>
      </c>
      <c r="O197">
        <f>IF(INDEX([1]equip.xml!$B:$B,MATCH(J197&amp;"",[1]equip.xml!$A:$A,0))=0,0,N197)</f>
        <v>200</v>
      </c>
      <c r="P197" t="str">
        <f t="shared" si="86"/>
        <v>40000_20400030_1_200</v>
      </c>
      <c r="Q197" t="str">
        <f t="shared" ref="Q197:Q216" si="117">Q196&amp;","&amp;P197</f>
        <v>40000_20400010_1_200,40000_20400020_1_200,40000_20400030_1_200</v>
      </c>
      <c r="R197" s="8" t="str">
        <f t="shared" ref="R197:R216" si="118">R196&amp;","&amp;P197</f>
        <v>40000_20400010_1_200,40000_20400020_1_200,40000_20400030_1_200</v>
      </c>
      <c r="S197">
        <v>30400030</v>
      </c>
      <c r="T197">
        <f t="shared" si="109"/>
        <v>40</v>
      </c>
      <c r="U197">
        <v>3</v>
      </c>
      <c r="V197" t="str">
        <f t="shared" si="97"/>
        <v>腰带</v>
      </c>
      <c r="W197">
        <f t="shared" si="110"/>
        <v>200</v>
      </c>
      <c r="X197">
        <f>IF(INDEX([1]equip.xml!$B:$B,MATCH(S197&amp;"",[1]equip.xml!$A:$A,0))=0,0,W197)</f>
        <v>200</v>
      </c>
      <c r="Y197" t="str">
        <f t="shared" si="87"/>
        <v>40000_30400030_1_200</v>
      </c>
      <c r="Z197" t="str">
        <f t="shared" ref="Z197:Z216" si="119">Z196&amp;","&amp;Y197</f>
        <v>40000_30400010_1_200,40000_30400020_1_200,40000_30400030_1_200</v>
      </c>
      <c r="AA197" s="8" t="str">
        <f t="shared" ref="AA197:AA216" si="120">AA196&amp;","&amp;Y197</f>
        <v>40000_30400010_1_200,40000_30400020_1_200,40000_30400030_1_200</v>
      </c>
      <c r="AB197">
        <v>40400030</v>
      </c>
      <c r="AC197">
        <f t="shared" si="111"/>
        <v>40</v>
      </c>
      <c r="AD197">
        <v>4</v>
      </c>
      <c r="AE197" t="str">
        <f t="shared" si="98"/>
        <v>腰带</v>
      </c>
      <c r="AF197">
        <f t="shared" si="112"/>
        <v>200</v>
      </c>
      <c r="AG197">
        <f>IF(INDEX([1]equip.xml!$B:$B,MATCH(AB197&amp;"",[1]equip.xml!$A:$A,0))=0,0,AF197)</f>
        <v>200</v>
      </c>
      <c r="AH197" t="str">
        <f t="shared" si="88"/>
        <v>40000_40400030_1_200</v>
      </c>
      <c r="AI197" t="str">
        <f t="shared" ref="AI197:AI216" si="121">AI196&amp;","&amp;AH197</f>
        <v>40000_40400010_1_200,40000_40450080_1_5,40000_40450090_1_5,40000_40400020_1_200,40000_40400030_1_200</v>
      </c>
      <c r="AJ197" s="8" t="str">
        <f t="shared" ref="AJ197:AJ216" si="122">AJ196&amp;","&amp;AH197</f>
        <v>40000_40400010_1_200,40000_40450080_1_5,40000_40450090_1_5,40000_40400020_1_200,40000_40400030_1_200</v>
      </c>
      <c r="AK197">
        <v>50400030</v>
      </c>
      <c r="AL197">
        <f t="shared" si="113"/>
        <v>40</v>
      </c>
      <c r="AM197">
        <v>5</v>
      </c>
      <c r="AN197" t="str">
        <f t="shared" si="99"/>
        <v>腰带</v>
      </c>
      <c r="AO197">
        <f t="shared" si="114"/>
        <v>200</v>
      </c>
      <c r="AP197">
        <f>IF(INDEX([1]equip.xml!$B:$B,MATCH(AK197&amp;"",[1]equip.xml!$A:$A,0))=0,0,AO197)</f>
        <v>200</v>
      </c>
      <c r="AQ197" t="str">
        <f t="shared" si="89"/>
        <v>40000_50400030_1_200</v>
      </c>
      <c r="AR197" t="str">
        <f t="shared" ref="AR197:AR216" si="123">AR196&amp;","&amp;AQ197</f>
        <v>40000_50400010_1_200,40000_50450080_1_10,40000_50450090_1_10,40000_50400020_1_200,40000_50400030_1_200</v>
      </c>
      <c r="AS197" s="8" t="str">
        <f t="shared" ref="AS197:AS216" si="124">AS196&amp;","&amp;AQ197</f>
        <v>40000_50400010_1_200,40000_50450080_1_10,40000_50450090_1_10,40000_50400020_1_200,40000_50400030_1_200</v>
      </c>
    </row>
    <row r="198" spans="1:45">
      <c r="A198" t="s">
        <v>186</v>
      </c>
      <c r="B198">
        <f t="shared" si="105"/>
        <v>40</v>
      </c>
      <c r="C198">
        <v>1</v>
      </c>
      <c r="D198" t="str">
        <f t="shared" si="95"/>
        <v>鞋子</v>
      </c>
      <c r="E198">
        <f t="shared" si="106"/>
        <v>200</v>
      </c>
      <c r="F198">
        <f>IF(INDEX([1]equip.xml!$B:$B,MATCH(A198&amp;"",[1]equip.xml!$A:$A,0))=0,0,E198)</f>
        <v>200</v>
      </c>
      <c r="G198" t="str">
        <f t="shared" si="85"/>
        <v>40000_10400080_1_200</v>
      </c>
      <c r="H198" t="str">
        <f t="shared" si="115"/>
        <v>40000_10400010_1_200,40000_10400020_1_200,40000_10400030_1_200,40000_10400080_1_200</v>
      </c>
      <c r="I198" s="8" t="str">
        <f t="shared" si="116"/>
        <v>40000_10400010_1_200,40000_10400020_1_200,40000_10400030_1_200,40000_10400080_1_200</v>
      </c>
      <c r="J198">
        <v>20400080</v>
      </c>
      <c r="K198">
        <f t="shared" si="107"/>
        <v>40</v>
      </c>
      <c r="L198">
        <v>2</v>
      </c>
      <c r="M198" t="str">
        <f t="shared" si="96"/>
        <v>鞋子</v>
      </c>
      <c r="N198">
        <f t="shared" si="108"/>
        <v>200</v>
      </c>
      <c r="O198">
        <f>IF(INDEX([1]equip.xml!$B:$B,MATCH(J198&amp;"",[1]equip.xml!$A:$A,0))=0,0,N198)</f>
        <v>200</v>
      </c>
      <c r="P198" t="str">
        <f t="shared" si="86"/>
        <v>40000_20400080_1_200</v>
      </c>
      <c r="Q198" t="str">
        <f t="shared" si="117"/>
        <v>40000_20400010_1_200,40000_20400020_1_200,40000_20400030_1_200,40000_20400080_1_200</v>
      </c>
      <c r="R198" s="8" t="str">
        <f t="shared" si="118"/>
        <v>40000_20400010_1_200,40000_20400020_1_200,40000_20400030_1_200,40000_20400080_1_200</v>
      </c>
      <c r="S198">
        <v>30400080</v>
      </c>
      <c r="T198">
        <f t="shared" si="109"/>
        <v>40</v>
      </c>
      <c r="U198">
        <v>3</v>
      </c>
      <c r="V198" t="str">
        <f t="shared" si="97"/>
        <v>鞋子</v>
      </c>
      <c r="W198">
        <f t="shared" si="110"/>
        <v>200</v>
      </c>
      <c r="X198">
        <f>IF(INDEX([1]equip.xml!$B:$B,MATCH(S198&amp;"",[1]equip.xml!$A:$A,0))=0,0,W198)</f>
        <v>200</v>
      </c>
      <c r="Y198" t="str">
        <f t="shared" si="87"/>
        <v>40000_30400080_1_200</v>
      </c>
      <c r="Z198" t="str">
        <f t="shared" si="119"/>
        <v>40000_30400010_1_200,40000_30400020_1_200,40000_30400030_1_200,40000_30400080_1_200</v>
      </c>
      <c r="AA198" s="8" t="str">
        <f t="shared" si="120"/>
        <v>40000_30400010_1_200,40000_30400020_1_200,40000_30400030_1_200,40000_30400080_1_200</v>
      </c>
      <c r="AB198">
        <v>40400080</v>
      </c>
      <c r="AC198">
        <f t="shared" si="111"/>
        <v>40</v>
      </c>
      <c r="AD198">
        <v>4</v>
      </c>
      <c r="AE198" t="str">
        <f t="shared" si="98"/>
        <v>鞋子</v>
      </c>
      <c r="AF198">
        <f t="shared" si="112"/>
        <v>200</v>
      </c>
      <c r="AG198">
        <f>IF(INDEX([1]equip.xml!$B:$B,MATCH(AB198&amp;"",[1]equip.xml!$A:$A,0))=0,0,AF198)</f>
        <v>200</v>
      </c>
      <c r="AH198" t="str">
        <f t="shared" si="88"/>
        <v>40000_40400080_1_200</v>
      </c>
      <c r="AI198" t="str">
        <f t="shared" si="121"/>
        <v>40000_40400010_1_200,40000_40450080_1_5,40000_40450090_1_5,40000_40400020_1_200,40000_40400030_1_200,40000_40400080_1_200</v>
      </c>
      <c r="AJ198" s="8" t="str">
        <f t="shared" si="122"/>
        <v>40000_40400010_1_200,40000_40450080_1_5,40000_40450090_1_5,40000_40400020_1_200,40000_40400030_1_200,40000_40400080_1_200</v>
      </c>
      <c r="AK198">
        <v>50400080</v>
      </c>
      <c r="AL198">
        <f t="shared" si="113"/>
        <v>40</v>
      </c>
      <c r="AM198">
        <v>5</v>
      </c>
      <c r="AN198" t="str">
        <f t="shared" si="99"/>
        <v>鞋子</v>
      </c>
      <c r="AO198">
        <f t="shared" si="114"/>
        <v>200</v>
      </c>
      <c r="AP198">
        <f>IF(INDEX([1]equip.xml!$B:$B,MATCH(AK198&amp;"",[1]equip.xml!$A:$A,0))=0,0,AO198)</f>
        <v>200</v>
      </c>
      <c r="AQ198" t="str">
        <f t="shared" si="89"/>
        <v>40000_50400080_1_200</v>
      </c>
      <c r="AR198" t="str">
        <f t="shared" si="123"/>
        <v>40000_50400010_1_200,40000_50450080_1_10,40000_50450090_1_10,40000_50400020_1_200,40000_50400030_1_200,40000_50400080_1_200</v>
      </c>
      <c r="AS198" s="8" t="str">
        <f t="shared" si="124"/>
        <v>40000_50400010_1_200,40000_50450080_1_10,40000_50450090_1_10,40000_50400020_1_200,40000_50400030_1_200,40000_50400080_1_200</v>
      </c>
    </row>
    <row r="199" spans="1:45">
      <c r="A199" t="s">
        <v>187</v>
      </c>
      <c r="B199">
        <f t="shared" si="105"/>
        <v>40</v>
      </c>
      <c r="C199">
        <v>1</v>
      </c>
      <c r="D199" t="str">
        <f t="shared" si="95"/>
        <v>手套</v>
      </c>
      <c r="E199">
        <f t="shared" si="106"/>
        <v>200</v>
      </c>
      <c r="F199">
        <f>IF(INDEX([1]equip.xml!$B:$B,MATCH(A199&amp;"",[1]equip.xml!$A:$A,0))=0,0,E199)</f>
        <v>200</v>
      </c>
      <c r="G199" t="str">
        <f t="shared" si="85"/>
        <v>40000_10400090_1_200</v>
      </c>
      <c r="H199" t="str">
        <f t="shared" si="115"/>
        <v>40000_10400010_1_200,40000_10400020_1_200,40000_10400030_1_200,40000_10400080_1_200,40000_10400090_1_200</v>
      </c>
      <c r="I199" s="8" t="str">
        <f t="shared" si="116"/>
        <v>40000_10400010_1_200,40000_10400020_1_200,40000_10400030_1_200,40000_10400080_1_200,40000_10400090_1_200</v>
      </c>
      <c r="J199">
        <v>20400090</v>
      </c>
      <c r="K199">
        <f t="shared" si="107"/>
        <v>40</v>
      </c>
      <c r="L199">
        <v>2</v>
      </c>
      <c r="M199" t="str">
        <f t="shared" si="96"/>
        <v>手套</v>
      </c>
      <c r="N199">
        <f t="shared" si="108"/>
        <v>200</v>
      </c>
      <c r="O199">
        <f>IF(INDEX([1]equip.xml!$B:$B,MATCH(J199&amp;"",[1]equip.xml!$A:$A,0))=0,0,N199)</f>
        <v>200</v>
      </c>
      <c r="P199" t="str">
        <f t="shared" si="86"/>
        <v>40000_20400090_1_200</v>
      </c>
      <c r="Q199" t="str">
        <f t="shared" si="117"/>
        <v>40000_20400010_1_200,40000_20400020_1_200,40000_20400030_1_200,40000_20400080_1_200,40000_20400090_1_200</v>
      </c>
      <c r="R199" s="8" t="str">
        <f t="shared" si="118"/>
        <v>40000_20400010_1_200,40000_20400020_1_200,40000_20400030_1_200,40000_20400080_1_200,40000_20400090_1_200</v>
      </c>
      <c r="S199">
        <v>30400090</v>
      </c>
      <c r="T199">
        <f t="shared" si="109"/>
        <v>40</v>
      </c>
      <c r="U199">
        <v>3</v>
      </c>
      <c r="V199" t="str">
        <f t="shared" si="97"/>
        <v>手套</v>
      </c>
      <c r="W199">
        <f t="shared" si="110"/>
        <v>200</v>
      </c>
      <c r="X199">
        <f>IF(INDEX([1]equip.xml!$B:$B,MATCH(S199&amp;"",[1]equip.xml!$A:$A,0))=0,0,W199)</f>
        <v>200</v>
      </c>
      <c r="Y199" t="str">
        <f t="shared" si="87"/>
        <v>40000_30400090_1_200</v>
      </c>
      <c r="Z199" t="str">
        <f t="shared" si="119"/>
        <v>40000_30400010_1_200,40000_30400020_1_200,40000_30400030_1_200,40000_30400080_1_200,40000_30400090_1_200</v>
      </c>
      <c r="AA199" s="8" t="str">
        <f t="shared" si="120"/>
        <v>40000_30400010_1_200,40000_30400020_1_200,40000_30400030_1_200,40000_30400080_1_200,40000_30400090_1_200</v>
      </c>
      <c r="AB199">
        <v>40400090</v>
      </c>
      <c r="AC199">
        <f t="shared" si="111"/>
        <v>40</v>
      </c>
      <c r="AD199">
        <v>4</v>
      </c>
      <c r="AE199" t="str">
        <f t="shared" si="98"/>
        <v>手套</v>
      </c>
      <c r="AF199">
        <f t="shared" si="112"/>
        <v>200</v>
      </c>
      <c r="AG199">
        <f>IF(INDEX([1]equip.xml!$B:$B,MATCH(AB199&amp;"",[1]equip.xml!$A:$A,0))=0,0,AF199)</f>
        <v>200</v>
      </c>
      <c r="AH199" t="str">
        <f t="shared" si="88"/>
        <v>40000_40400090_1_200</v>
      </c>
      <c r="AI199" t="str">
        <f t="shared" si="121"/>
        <v>40000_40400010_1_200,40000_40450080_1_5,40000_40450090_1_5,40000_40400020_1_200,40000_40400030_1_200,40000_40400080_1_200,40000_40400090_1_200</v>
      </c>
      <c r="AJ199" s="8" t="str">
        <f t="shared" si="122"/>
        <v>40000_40400010_1_200,40000_40450080_1_5,40000_40450090_1_5,40000_40400020_1_200,40000_40400030_1_200,40000_40400080_1_200,40000_40400090_1_200</v>
      </c>
      <c r="AK199">
        <v>50400090</v>
      </c>
      <c r="AL199">
        <f t="shared" si="113"/>
        <v>40</v>
      </c>
      <c r="AM199">
        <v>5</v>
      </c>
      <c r="AN199" t="str">
        <f t="shared" si="99"/>
        <v>手套</v>
      </c>
      <c r="AO199">
        <f t="shared" si="114"/>
        <v>200</v>
      </c>
      <c r="AP199">
        <f>IF(INDEX([1]equip.xml!$B:$B,MATCH(AK199&amp;"",[1]equip.xml!$A:$A,0))=0,0,AO199)</f>
        <v>200</v>
      </c>
      <c r="AQ199" t="str">
        <f t="shared" si="89"/>
        <v>40000_50400090_1_200</v>
      </c>
      <c r="AR199" t="str">
        <f t="shared" si="123"/>
        <v>40000_50400010_1_200,40000_50450080_1_10,40000_50450090_1_10,40000_50400020_1_200,40000_50400030_1_200,40000_50400080_1_200,40000_50400090_1_200</v>
      </c>
      <c r="AS199" s="8" t="str">
        <f t="shared" si="124"/>
        <v>40000_50400010_1_200,40000_50450080_1_10,40000_50450090_1_10,40000_50400020_1_200,40000_50400030_1_200,40000_50400080_1_200,40000_50400090_1_200</v>
      </c>
    </row>
    <row r="200" spans="1:45">
      <c r="A200" t="s">
        <v>188</v>
      </c>
      <c r="B200">
        <f t="shared" si="105"/>
        <v>40</v>
      </c>
      <c r="C200">
        <v>1</v>
      </c>
      <c r="D200" t="str">
        <f t="shared" si="95"/>
        <v>项链</v>
      </c>
      <c r="E200">
        <f t="shared" si="106"/>
        <v>200</v>
      </c>
      <c r="F200">
        <f>IF(INDEX([1]equip.xml!$B:$B,MATCH(A200&amp;"",[1]equip.xml!$A:$A,0))=0,0,E200)</f>
        <v>200</v>
      </c>
      <c r="G200" t="str">
        <f t="shared" si="85"/>
        <v>40000_10400100_1_200</v>
      </c>
      <c r="H200" t="str">
        <f t="shared" si="115"/>
        <v>40000_10400010_1_200,40000_10400020_1_200,40000_10400030_1_200,40000_10400080_1_200,40000_10400090_1_200,40000_10400100_1_200</v>
      </c>
      <c r="I200" s="8" t="str">
        <f t="shared" si="116"/>
        <v>40000_10400010_1_200,40000_10400020_1_200,40000_10400030_1_200,40000_10400080_1_200,40000_10400090_1_200,40000_10400100_1_200</v>
      </c>
      <c r="J200">
        <v>20400100</v>
      </c>
      <c r="K200">
        <f t="shared" si="107"/>
        <v>40</v>
      </c>
      <c r="L200">
        <v>2</v>
      </c>
      <c r="M200" t="str">
        <f t="shared" si="96"/>
        <v>项链</v>
      </c>
      <c r="N200">
        <f t="shared" si="108"/>
        <v>200</v>
      </c>
      <c r="O200">
        <f>IF(INDEX([1]equip.xml!$B:$B,MATCH(J200&amp;"",[1]equip.xml!$A:$A,0))=0,0,N200)</f>
        <v>200</v>
      </c>
      <c r="P200" t="str">
        <f t="shared" si="86"/>
        <v>40000_20400100_1_200</v>
      </c>
      <c r="Q200" t="str">
        <f t="shared" si="117"/>
        <v>40000_20400010_1_200,40000_20400020_1_200,40000_20400030_1_200,40000_20400080_1_200,40000_20400090_1_200,40000_20400100_1_200</v>
      </c>
      <c r="R200" s="8" t="str">
        <f t="shared" si="118"/>
        <v>40000_20400010_1_200,40000_20400020_1_200,40000_20400030_1_200,40000_20400080_1_200,40000_20400090_1_200,40000_20400100_1_200</v>
      </c>
      <c r="S200">
        <v>30400100</v>
      </c>
      <c r="T200">
        <f t="shared" si="109"/>
        <v>40</v>
      </c>
      <c r="U200">
        <v>3</v>
      </c>
      <c r="V200" t="str">
        <f t="shared" si="97"/>
        <v>项链</v>
      </c>
      <c r="W200">
        <f t="shared" si="110"/>
        <v>200</v>
      </c>
      <c r="X200">
        <f>IF(INDEX([1]equip.xml!$B:$B,MATCH(S200&amp;"",[1]equip.xml!$A:$A,0))=0,0,W200)</f>
        <v>200</v>
      </c>
      <c r="Y200" t="str">
        <f t="shared" si="87"/>
        <v>40000_30400100_1_200</v>
      </c>
      <c r="Z200" t="str">
        <f t="shared" si="119"/>
        <v>40000_30400010_1_200,40000_30400020_1_200,40000_30400030_1_200,40000_30400080_1_200,40000_30400090_1_200,40000_30400100_1_200</v>
      </c>
      <c r="AA200" s="8" t="str">
        <f t="shared" si="120"/>
        <v>40000_30400010_1_200,40000_30400020_1_200,40000_30400030_1_200,40000_30400080_1_200,40000_30400090_1_200,40000_30400100_1_200</v>
      </c>
      <c r="AB200">
        <v>40400100</v>
      </c>
      <c r="AC200">
        <f t="shared" si="111"/>
        <v>40</v>
      </c>
      <c r="AD200">
        <v>4</v>
      </c>
      <c r="AE200" t="str">
        <f t="shared" si="98"/>
        <v>项链</v>
      </c>
      <c r="AF200">
        <f t="shared" si="112"/>
        <v>200</v>
      </c>
      <c r="AG200">
        <f>IF(INDEX([1]equip.xml!$B:$B,MATCH(AB200&amp;"",[1]equip.xml!$A:$A,0))=0,0,AF200)</f>
        <v>200</v>
      </c>
      <c r="AH200" t="str">
        <f t="shared" si="88"/>
        <v>40000_40400100_1_200</v>
      </c>
      <c r="AI200" t="str">
        <f t="shared" si="121"/>
        <v>40000_40400010_1_200,40000_40450080_1_5,40000_40450090_1_5,40000_40400020_1_200,40000_40400030_1_200,40000_40400080_1_200,40000_40400090_1_200,40000_40400100_1_200</v>
      </c>
      <c r="AJ200" s="8" t="str">
        <f t="shared" si="122"/>
        <v>40000_40400010_1_200,40000_40450080_1_5,40000_40450090_1_5,40000_40400020_1_200,40000_40400030_1_200,40000_40400080_1_200,40000_40400090_1_200,40000_40400100_1_200</v>
      </c>
      <c r="AK200">
        <v>50400100</v>
      </c>
      <c r="AL200">
        <f t="shared" si="113"/>
        <v>40</v>
      </c>
      <c r="AM200">
        <v>5</v>
      </c>
      <c r="AN200" t="str">
        <f t="shared" si="99"/>
        <v>项链</v>
      </c>
      <c r="AO200">
        <f t="shared" si="114"/>
        <v>200</v>
      </c>
      <c r="AP200">
        <f>IF(INDEX([1]equip.xml!$B:$B,MATCH(AK200&amp;"",[1]equip.xml!$A:$A,0))=0,0,AO200)</f>
        <v>200</v>
      </c>
      <c r="AQ200" t="str">
        <f t="shared" si="89"/>
        <v>40000_50400100_1_200</v>
      </c>
      <c r="AR200" t="str">
        <f t="shared" si="123"/>
        <v>40000_50400010_1_200,40000_50450080_1_10,40000_50450090_1_10,40000_50400020_1_200,40000_50400030_1_200,40000_50400080_1_200,40000_50400090_1_200,40000_50400100_1_200</v>
      </c>
      <c r="AS200" s="8" t="str">
        <f t="shared" si="124"/>
        <v>40000_50400010_1_200,40000_50450080_1_10,40000_50450090_1_10,40000_50400020_1_200,40000_50400030_1_200,40000_50400080_1_200,40000_50400090_1_200,40000_50400100_1_200</v>
      </c>
    </row>
    <row r="201" spans="1:45">
      <c r="A201" t="s">
        <v>189</v>
      </c>
      <c r="B201">
        <f t="shared" si="105"/>
        <v>40</v>
      </c>
      <c r="C201">
        <v>1</v>
      </c>
      <c r="D201" t="str">
        <f t="shared" si="95"/>
        <v>主手武器</v>
      </c>
      <c r="E201">
        <f t="shared" si="106"/>
        <v>200</v>
      </c>
      <c r="F201">
        <f>IF(INDEX([1]equip.xml!$B:$B,MATCH(A201&amp;"",[1]equip.xml!$A:$A,0))=0,0,E201)</f>
        <v>200</v>
      </c>
      <c r="G201" t="str">
        <f t="shared" si="85"/>
        <v>40000_10401050_1_200</v>
      </c>
      <c r="H201" t="str">
        <f t="shared" si="115"/>
        <v>40000_10400010_1_200,40000_10400020_1_200,40000_10400030_1_200,40000_10400080_1_200,40000_10400090_1_200,40000_10400100_1_200,40000_10401050_1_200</v>
      </c>
      <c r="I201" s="8" t="str">
        <f t="shared" si="116"/>
        <v>40000_10400010_1_200,40000_10400020_1_200,40000_10400030_1_200,40000_10400080_1_200,40000_10400090_1_200,40000_10400100_1_200,40000_10401050_1_200</v>
      </c>
      <c r="J201">
        <v>20401050</v>
      </c>
      <c r="K201">
        <f t="shared" si="107"/>
        <v>40</v>
      </c>
      <c r="L201">
        <v>2</v>
      </c>
      <c r="M201" t="str">
        <f t="shared" si="96"/>
        <v>主手武器</v>
      </c>
      <c r="N201">
        <f t="shared" si="108"/>
        <v>200</v>
      </c>
      <c r="O201">
        <f>IF(INDEX([1]equip.xml!$B:$B,MATCH(J201&amp;"",[1]equip.xml!$A:$A,0))=0,0,N201)</f>
        <v>200</v>
      </c>
      <c r="P201" t="str">
        <f t="shared" si="86"/>
        <v>40000_20401050_1_200</v>
      </c>
      <c r="Q201" t="str">
        <f t="shared" si="117"/>
        <v>40000_20400010_1_200,40000_20400020_1_200,40000_20400030_1_200,40000_20400080_1_200,40000_20400090_1_200,40000_20400100_1_200,40000_20401050_1_200</v>
      </c>
      <c r="R201" s="8" t="str">
        <f t="shared" si="118"/>
        <v>40000_20400010_1_200,40000_20400020_1_200,40000_20400030_1_200,40000_20400080_1_200,40000_20400090_1_200,40000_20400100_1_200,40000_20401050_1_200</v>
      </c>
      <c r="S201">
        <v>30401050</v>
      </c>
      <c r="T201">
        <f t="shared" si="109"/>
        <v>40</v>
      </c>
      <c r="U201">
        <v>3</v>
      </c>
      <c r="V201" t="str">
        <f t="shared" si="97"/>
        <v>主手武器</v>
      </c>
      <c r="W201">
        <f t="shared" si="110"/>
        <v>200</v>
      </c>
      <c r="X201">
        <f>IF(INDEX([1]equip.xml!$B:$B,MATCH(S201&amp;"",[1]equip.xml!$A:$A,0))=0,0,W201)</f>
        <v>200</v>
      </c>
      <c r="Y201" t="str">
        <f t="shared" si="87"/>
        <v>40000_30401050_1_200</v>
      </c>
      <c r="Z201" t="str">
        <f t="shared" si="119"/>
        <v>40000_30400010_1_200,40000_30400020_1_200,40000_30400030_1_200,40000_30400080_1_200,40000_30400090_1_200,40000_30400100_1_200,40000_30401050_1_200</v>
      </c>
      <c r="AA201" s="8" t="str">
        <f t="shared" si="120"/>
        <v>40000_30400010_1_200,40000_30400020_1_200,40000_30400030_1_200,40000_30400080_1_200,40000_30400090_1_200,40000_30400100_1_200,40000_30401050_1_200</v>
      </c>
      <c r="AB201">
        <v>40401050</v>
      </c>
      <c r="AC201">
        <f t="shared" si="111"/>
        <v>40</v>
      </c>
      <c r="AD201">
        <v>4</v>
      </c>
      <c r="AE201" t="str">
        <f t="shared" si="98"/>
        <v>主手武器</v>
      </c>
      <c r="AF201">
        <f t="shared" si="112"/>
        <v>200</v>
      </c>
      <c r="AG201">
        <f>IF(INDEX([1]equip.xml!$B:$B,MATCH(AB201&amp;"",[1]equip.xml!$A:$A,0))=0,0,AF201)</f>
        <v>200</v>
      </c>
      <c r="AH201" t="str">
        <f t="shared" si="88"/>
        <v>40000_40401050_1_200</v>
      </c>
      <c r="AI201" t="str">
        <f t="shared" si="121"/>
        <v>40000_40400010_1_200,40000_40450080_1_5,40000_40450090_1_5,40000_40400020_1_200,40000_40400030_1_200,40000_40400080_1_200,40000_40400090_1_200,40000_40400100_1_200,40000_40401050_1_200</v>
      </c>
      <c r="AJ201" s="8" t="str">
        <f t="shared" si="122"/>
        <v>40000_40400010_1_200,40000_40450080_1_5,40000_40450090_1_5,40000_40400020_1_200,40000_40400030_1_200,40000_40400080_1_200,40000_40400090_1_200,40000_40400100_1_200,40000_40401050_1_200</v>
      </c>
      <c r="AK201">
        <v>50401050</v>
      </c>
      <c r="AL201">
        <f t="shared" si="113"/>
        <v>40</v>
      </c>
      <c r="AM201">
        <v>5</v>
      </c>
      <c r="AN201" t="str">
        <f t="shared" si="99"/>
        <v>主手武器</v>
      </c>
      <c r="AO201">
        <f t="shared" si="114"/>
        <v>200</v>
      </c>
      <c r="AP201">
        <f>IF(INDEX([1]equip.xml!$B:$B,MATCH(AK201&amp;"",[1]equip.xml!$A:$A,0))=0,0,AO201)</f>
        <v>200</v>
      </c>
      <c r="AQ201" t="str">
        <f t="shared" si="89"/>
        <v>40000_50401050_1_200</v>
      </c>
      <c r="AR201" t="str">
        <f t="shared" si="123"/>
        <v>40000_50400010_1_200,40000_50450080_1_10,40000_50450090_1_10,40000_50400020_1_200,40000_50400030_1_200,40000_50400080_1_200,40000_50400090_1_200,40000_50400100_1_200,40000_50401050_1_200</v>
      </c>
      <c r="AS201" s="8" t="str">
        <f t="shared" si="124"/>
        <v>40000_50400010_1_200,40000_50450080_1_10,40000_50450090_1_10,40000_50400020_1_200,40000_50400030_1_200,40000_50400080_1_200,40000_50400090_1_200,40000_50400100_1_200,40000_50401050_1_200</v>
      </c>
    </row>
    <row r="202" spans="1:45">
      <c r="A202" t="s">
        <v>190</v>
      </c>
      <c r="B202">
        <f t="shared" si="105"/>
        <v>40</v>
      </c>
      <c r="C202">
        <v>1</v>
      </c>
      <c r="D202" t="str">
        <f t="shared" si="95"/>
        <v>主手武器</v>
      </c>
      <c r="E202">
        <f t="shared" si="106"/>
        <v>150</v>
      </c>
      <c r="F202">
        <f>IF(INDEX([1]equip.xml!$B:$B,MATCH(A202&amp;"",[1]equip.xml!$A:$A,0))=0,0,E202)</f>
        <v>150</v>
      </c>
      <c r="G202" t="str">
        <f t="shared" si="85"/>
        <v>40000_10401051_1_150</v>
      </c>
      <c r="H202" t="str">
        <f t="shared" si="115"/>
        <v>40000_10400010_1_200,40000_10400020_1_200,40000_10400030_1_200,40000_10400080_1_200,40000_10400090_1_200,40000_10400100_1_200,40000_10401050_1_200,40000_10401051_1_150</v>
      </c>
      <c r="I202" s="8" t="str">
        <f>I201&amp;","&amp;"40000_"&amp;A202&amp;"_1_"&amp;F202*2</f>
        <v>40000_10400010_1_200,40000_10400020_1_200,40000_10400030_1_200,40000_10400080_1_200,40000_10400090_1_200,40000_10400100_1_200,40000_10401050_1_200,40000_10401051_1_300</v>
      </c>
      <c r="J202">
        <v>20401051</v>
      </c>
      <c r="K202">
        <f t="shared" si="107"/>
        <v>40</v>
      </c>
      <c r="L202">
        <v>2</v>
      </c>
      <c r="M202" t="str">
        <f t="shared" si="96"/>
        <v>主手武器</v>
      </c>
      <c r="N202">
        <f t="shared" si="108"/>
        <v>150</v>
      </c>
      <c r="O202">
        <f>IF(INDEX([1]equip.xml!$B:$B,MATCH(J202&amp;"",[1]equip.xml!$A:$A,0))=0,0,N202)</f>
        <v>150</v>
      </c>
      <c r="P202" t="str">
        <f t="shared" si="86"/>
        <v>40000_20401051_1_150</v>
      </c>
      <c r="Q202" t="str">
        <f t="shared" si="117"/>
        <v>40000_20400010_1_200,40000_20400020_1_200,40000_20400030_1_200,40000_20400080_1_200,40000_20400090_1_200,40000_20400100_1_200,40000_20401050_1_200,40000_20401051_1_150</v>
      </c>
      <c r="R202" s="8" t="str">
        <f>R201&amp;","&amp;"40000_"&amp;J202&amp;"_1_"&amp;O202*2</f>
        <v>40000_20400010_1_200,40000_20400020_1_200,40000_20400030_1_200,40000_20400080_1_200,40000_20400090_1_200,40000_20400100_1_200,40000_20401050_1_200,40000_20401051_1_300</v>
      </c>
      <c r="S202">
        <v>30401051</v>
      </c>
      <c r="T202">
        <f t="shared" si="109"/>
        <v>40</v>
      </c>
      <c r="U202">
        <v>3</v>
      </c>
      <c r="V202" t="str">
        <f t="shared" si="97"/>
        <v>主手武器</v>
      </c>
      <c r="W202">
        <f t="shared" si="110"/>
        <v>150</v>
      </c>
      <c r="X202">
        <f>IF(INDEX([1]equip.xml!$B:$B,MATCH(S202&amp;"",[1]equip.xml!$A:$A,0))=0,0,W202)</f>
        <v>150</v>
      </c>
      <c r="Y202" t="str">
        <f t="shared" si="87"/>
        <v>40000_30401051_1_150</v>
      </c>
      <c r="Z202" t="str">
        <f t="shared" si="119"/>
        <v>40000_30400010_1_200,40000_30400020_1_200,40000_30400030_1_200,40000_30400080_1_200,40000_30400090_1_200,40000_30400100_1_200,40000_30401050_1_200,40000_30401051_1_150</v>
      </c>
      <c r="AA202" s="8" t="str">
        <f>AA201&amp;","&amp;"40000_"&amp;S202&amp;"_1_"&amp;X202*2</f>
        <v>40000_30400010_1_200,40000_30400020_1_200,40000_30400030_1_200,40000_30400080_1_200,40000_30400090_1_200,40000_30400100_1_200,40000_30401050_1_200,40000_30401051_1_300</v>
      </c>
      <c r="AB202">
        <v>40401051</v>
      </c>
      <c r="AC202">
        <f t="shared" si="111"/>
        <v>40</v>
      </c>
      <c r="AD202">
        <v>4</v>
      </c>
      <c r="AE202" t="str">
        <f t="shared" si="98"/>
        <v>主手武器</v>
      </c>
      <c r="AF202">
        <f t="shared" si="112"/>
        <v>120</v>
      </c>
      <c r="AG202">
        <f>IF(INDEX([1]equip.xml!$B:$B,MATCH(AB202&amp;"",[1]equip.xml!$A:$A,0))=0,0,AF202)</f>
        <v>120</v>
      </c>
      <c r="AH202" t="str">
        <f t="shared" si="88"/>
        <v>40000_40401051_1_120</v>
      </c>
      <c r="AI202" t="str">
        <f t="shared" si="121"/>
        <v>40000_40400010_1_200,40000_40450080_1_5,40000_40450090_1_5,40000_40400020_1_200,40000_40400030_1_200,40000_40400080_1_200,40000_40400090_1_200,40000_40400100_1_200,40000_40401050_1_200,40000_40401051_1_120</v>
      </c>
      <c r="AJ202" s="8" t="str">
        <f>AJ201&amp;","&amp;"40000_"&amp;AB202&amp;"_1_"&amp;AG202*2</f>
        <v>40000_40400010_1_200,40000_40450080_1_5,40000_40450090_1_5,40000_40400020_1_200,40000_40400030_1_200,40000_40400080_1_200,40000_40400090_1_200,40000_40400100_1_200,40000_40401050_1_200,40000_40401051_1_240</v>
      </c>
      <c r="AK202">
        <v>50401051</v>
      </c>
      <c r="AL202">
        <f t="shared" si="113"/>
        <v>40</v>
      </c>
      <c r="AM202">
        <v>5</v>
      </c>
      <c r="AN202" t="str">
        <f t="shared" si="99"/>
        <v>主手武器</v>
      </c>
      <c r="AO202">
        <f t="shared" si="114"/>
        <v>100</v>
      </c>
      <c r="AP202">
        <f>IF(INDEX([1]equip.xml!$B:$B,MATCH(AK202&amp;"",[1]equip.xml!$A:$A,0))=0,0,AO202)</f>
        <v>100</v>
      </c>
      <c r="AQ202" t="str">
        <f t="shared" si="89"/>
        <v>40000_50401051_1_100</v>
      </c>
      <c r="AR202" t="str">
        <f t="shared" si="123"/>
        <v>40000_50400010_1_200,40000_50450080_1_10,40000_50450090_1_10,40000_50400020_1_200,40000_50400030_1_200,40000_50400080_1_200,40000_50400090_1_200,40000_50400100_1_200,40000_50401050_1_200,40000_50401051_1_100</v>
      </c>
      <c r="AS202" s="8" t="str">
        <f>AS201&amp;","&amp;"40000_"&amp;AK202&amp;"_1_"&amp;AP202*2</f>
        <v>40000_50400010_1_200,40000_50450080_1_10,40000_50450090_1_10,40000_50400020_1_200,40000_50400030_1_200,40000_50400080_1_200,40000_50400090_1_200,40000_50400100_1_200,40000_50401050_1_200,40000_50401051_1_200</v>
      </c>
    </row>
    <row r="203" spans="1:45">
      <c r="A203" t="s">
        <v>191</v>
      </c>
      <c r="B203">
        <f t="shared" si="105"/>
        <v>40</v>
      </c>
      <c r="C203">
        <v>1</v>
      </c>
      <c r="D203" t="str">
        <f t="shared" si="95"/>
        <v>副手武器</v>
      </c>
      <c r="E203">
        <f t="shared" si="106"/>
        <v>200</v>
      </c>
      <c r="F203">
        <f>IF(INDEX([1]equip.xml!$B:$B,MATCH(A203&amp;"",[1]equip.xml!$A:$A,0))=0,0,E203)</f>
        <v>200</v>
      </c>
      <c r="G203" t="str">
        <f t="shared" si="85"/>
        <v>40000_10401060_1_200</v>
      </c>
      <c r="H203" t="str">
        <f t="shared" si="115"/>
        <v>40000_10400010_1_200,40000_10400020_1_200,40000_10400030_1_200,40000_10400080_1_200,40000_10400090_1_200,40000_10400100_1_200,40000_10401050_1_200,40000_10401051_1_150,40000_10401060_1_200</v>
      </c>
      <c r="I203" s="8" t="str">
        <f>I202</f>
        <v>40000_10400010_1_200,40000_10400020_1_200,40000_10400030_1_200,40000_10400080_1_200,40000_10400090_1_200,40000_10400100_1_200,40000_10401050_1_200,40000_10401051_1_300</v>
      </c>
      <c r="J203">
        <v>20401060</v>
      </c>
      <c r="K203">
        <f t="shared" si="107"/>
        <v>40</v>
      </c>
      <c r="L203">
        <v>2</v>
      </c>
      <c r="M203" t="str">
        <f t="shared" si="96"/>
        <v>副手武器</v>
      </c>
      <c r="N203">
        <f t="shared" si="108"/>
        <v>200</v>
      </c>
      <c r="O203">
        <f>IF(INDEX([1]equip.xml!$B:$B,MATCH(J203&amp;"",[1]equip.xml!$A:$A,0))=0,0,N203)</f>
        <v>200</v>
      </c>
      <c r="P203" t="str">
        <f t="shared" si="86"/>
        <v>40000_20401060_1_200</v>
      </c>
      <c r="Q203" t="str">
        <f t="shared" si="117"/>
        <v>40000_20400010_1_200,40000_20400020_1_200,40000_20400030_1_200,40000_20400080_1_200,40000_20400090_1_200,40000_20400100_1_200,40000_20401050_1_200,40000_20401051_1_150,40000_20401060_1_200</v>
      </c>
      <c r="R203" s="8" t="str">
        <f>R202</f>
        <v>40000_20400010_1_200,40000_20400020_1_200,40000_20400030_1_200,40000_20400080_1_200,40000_20400090_1_200,40000_20400100_1_200,40000_20401050_1_200,40000_20401051_1_300</v>
      </c>
      <c r="S203">
        <v>30401060</v>
      </c>
      <c r="T203">
        <f t="shared" si="109"/>
        <v>40</v>
      </c>
      <c r="U203">
        <v>3</v>
      </c>
      <c r="V203" t="str">
        <f t="shared" si="97"/>
        <v>副手武器</v>
      </c>
      <c r="W203">
        <f t="shared" si="110"/>
        <v>200</v>
      </c>
      <c r="X203">
        <f>IF(INDEX([1]equip.xml!$B:$B,MATCH(S203&amp;"",[1]equip.xml!$A:$A,0))=0,0,W203)</f>
        <v>200</v>
      </c>
      <c r="Y203" t="str">
        <f t="shared" si="87"/>
        <v>40000_30401060_1_200</v>
      </c>
      <c r="Z203" t="str">
        <f t="shared" si="119"/>
        <v>40000_30400010_1_200,40000_30400020_1_200,40000_30400030_1_200,40000_30400080_1_200,40000_30400090_1_200,40000_30400100_1_200,40000_30401050_1_200,40000_30401051_1_150,40000_30401060_1_200</v>
      </c>
      <c r="AA203" s="8" t="str">
        <f>AA202</f>
        <v>40000_30400010_1_200,40000_30400020_1_200,40000_30400030_1_200,40000_30400080_1_200,40000_30400090_1_200,40000_30400100_1_200,40000_30401050_1_200,40000_30401051_1_300</v>
      </c>
      <c r="AB203">
        <v>40401060</v>
      </c>
      <c r="AC203">
        <f t="shared" si="111"/>
        <v>40</v>
      </c>
      <c r="AD203">
        <v>4</v>
      </c>
      <c r="AE203" t="str">
        <f t="shared" si="98"/>
        <v>副手武器</v>
      </c>
      <c r="AF203">
        <f t="shared" si="112"/>
        <v>200</v>
      </c>
      <c r="AG203">
        <f>IF(INDEX([1]equip.xml!$B:$B,MATCH(AB203&amp;"",[1]equip.xml!$A:$A,0))=0,0,AF203)</f>
        <v>200</v>
      </c>
      <c r="AH203" t="str">
        <f t="shared" si="88"/>
        <v>40000_40401060_1_200</v>
      </c>
      <c r="AI203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</v>
      </c>
      <c r="AJ203" s="8" t="str">
        <f>AJ202</f>
        <v>40000_40400010_1_200,40000_40450080_1_5,40000_40450090_1_5,40000_40400020_1_200,40000_40400030_1_200,40000_40400080_1_200,40000_40400090_1_200,40000_40400100_1_200,40000_40401050_1_200,40000_40401051_1_240</v>
      </c>
      <c r="AK203">
        <v>50401060</v>
      </c>
      <c r="AL203">
        <f t="shared" si="113"/>
        <v>40</v>
      </c>
      <c r="AM203">
        <v>5</v>
      </c>
      <c r="AN203" t="str">
        <f t="shared" si="99"/>
        <v>副手武器</v>
      </c>
      <c r="AO203">
        <f t="shared" si="114"/>
        <v>200</v>
      </c>
      <c r="AP203">
        <f>IF(INDEX([1]equip.xml!$B:$B,MATCH(AK203&amp;"",[1]equip.xml!$A:$A,0))=0,0,AO203)</f>
        <v>200</v>
      </c>
      <c r="AQ203" t="str">
        <f t="shared" si="89"/>
        <v>40000_50401060_1_200</v>
      </c>
      <c r="AR203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</v>
      </c>
      <c r="AS203" s="8" t="str">
        <f>AS202</f>
        <v>40000_50400010_1_200,40000_50450080_1_10,40000_50450090_1_10,40000_50400020_1_200,40000_50400030_1_200,40000_50400080_1_200,40000_50400090_1_200,40000_50400100_1_200,40000_50401050_1_200,40000_50401051_1_200</v>
      </c>
    </row>
    <row r="204" spans="1:45">
      <c r="A204" t="s">
        <v>192</v>
      </c>
      <c r="B204">
        <f t="shared" si="105"/>
        <v>40</v>
      </c>
      <c r="C204">
        <v>1</v>
      </c>
      <c r="D204" t="str">
        <f t="shared" si="95"/>
        <v>副手武器</v>
      </c>
      <c r="E204">
        <f t="shared" si="106"/>
        <v>150</v>
      </c>
      <c r="F204">
        <f>IF(INDEX([1]equip.xml!$B:$B,MATCH(A204&amp;"",[1]equip.xml!$A:$A,0))=0,0,E204)</f>
        <v>0</v>
      </c>
      <c r="G204" t="str">
        <f t="shared" si="85"/>
        <v>40000_10401061_1_0</v>
      </c>
      <c r="H204" t="str">
        <f t="shared" si="115"/>
        <v>40000_10400010_1_200,40000_10400020_1_200,40000_10400030_1_200,40000_10400080_1_200,40000_10400090_1_200,40000_10400100_1_200,40000_10401050_1_200,40000_10401051_1_150,40000_10401060_1_200,40000_10401061_1_0</v>
      </c>
      <c r="I204" s="8" t="str">
        <f t="shared" si="116"/>
        <v>40000_10400010_1_200,40000_10400020_1_200,40000_10400030_1_200,40000_10400080_1_200,40000_10400090_1_200,40000_10400100_1_200,40000_10401050_1_200,40000_10401051_1_300,40000_10401061_1_0</v>
      </c>
      <c r="J204">
        <v>20401061</v>
      </c>
      <c r="K204">
        <f t="shared" si="107"/>
        <v>40</v>
      </c>
      <c r="L204">
        <v>2</v>
      </c>
      <c r="M204" t="str">
        <f t="shared" si="96"/>
        <v>副手武器</v>
      </c>
      <c r="N204">
        <f t="shared" si="108"/>
        <v>150</v>
      </c>
      <c r="O204">
        <f>IF(INDEX([1]equip.xml!$B:$B,MATCH(J204&amp;"",[1]equip.xml!$A:$A,0))=0,0,N204)</f>
        <v>0</v>
      </c>
      <c r="P204" t="str">
        <f t="shared" si="86"/>
        <v>40000_20401061_1_0</v>
      </c>
      <c r="Q204" t="str">
        <f t="shared" si="117"/>
        <v>40000_20400010_1_200,40000_20400020_1_200,40000_20400030_1_200,40000_20400080_1_200,40000_20400090_1_200,40000_20400100_1_200,40000_20401050_1_200,40000_20401051_1_150,40000_20401060_1_200,40000_20401061_1_0</v>
      </c>
      <c r="R204" s="8" t="str">
        <f t="shared" si="118"/>
        <v>40000_20400010_1_200,40000_20400020_1_200,40000_20400030_1_200,40000_20400080_1_200,40000_20400090_1_200,40000_20400100_1_200,40000_20401050_1_200,40000_20401051_1_300,40000_20401061_1_0</v>
      </c>
      <c r="S204">
        <v>30401061</v>
      </c>
      <c r="T204">
        <f t="shared" si="109"/>
        <v>40</v>
      </c>
      <c r="U204">
        <v>3</v>
      </c>
      <c r="V204" t="str">
        <f t="shared" si="97"/>
        <v>副手武器</v>
      </c>
      <c r="W204">
        <f t="shared" si="110"/>
        <v>150</v>
      </c>
      <c r="X204">
        <f>IF(INDEX([1]equip.xml!$B:$B,MATCH(S204&amp;"",[1]equip.xml!$A:$A,0))=0,0,W204)</f>
        <v>0</v>
      </c>
      <c r="Y204" t="str">
        <f t="shared" si="87"/>
        <v>40000_30401061_1_0</v>
      </c>
      <c r="Z204" t="str">
        <f t="shared" si="119"/>
        <v>40000_30400010_1_200,40000_30400020_1_200,40000_30400030_1_200,40000_30400080_1_200,40000_30400090_1_200,40000_30400100_1_200,40000_30401050_1_200,40000_30401051_1_150,40000_30401060_1_200,40000_30401061_1_0</v>
      </c>
      <c r="AA204" s="8" t="str">
        <f t="shared" si="120"/>
        <v>40000_30400010_1_200,40000_30400020_1_200,40000_30400030_1_200,40000_30400080_1_200,40000_30400090_1_200,40000_30400100_1_200,40000_30401050_1_200,40000_30401051_1_300,40000_30401061_1_0</v>
      </c>
      <c r="AB204">
        <v>40401061</v>
      </c>
      <c r="AC204">
        <f t="shared" si="111"/>
        <v>40</v>
      </c>
      <c r="AD204">
        <v>4</v>
      </c>
      <c r="AE204" t="str">
        <f t="shared" si="98"/>
        <v>副手武器</v>
      </c>
      <c r="AF204">
        <f t="shared" si="112"/>
        <v>120</v>
      </c>
      <c r="AG204">
        <f>IF(INDEX([1]equip.xml!$B:$B,MATCH(AB204&amp;"",[1]equip.xml!$A:$A,0))=0,0,AF204)</f>
        <v>0</v>
      </c>
      <c r="AH204" t="str">
        <f t="shared" si="88"/>
        <v>40000_40401061_1_0</v>
      </c>
      <c r="AI204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</v>
      </c>
      <c r="AJ204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</v>
      </c>
      <c r="AK204">
        <v>50401061</v>
      </c>
      <c r="AL204">
        <f t="shared" si="113"/>
        <v>40</v>
      </c>
      <c r="AM204">
        <v>5</v>
      </c>
      <c r="AN204" t="str">
        <f t="shared" si="99"/>
        <v>副手武器</v>
      </c>
      <c r="AO204">
        <f t="shared" si="114"/>
        <v>100</v>
      </c>
      <c r="AP204">
        <f>IF(INDEX([1]equip.xml!$B:$B,MATCH(AK204&amp;"",[1]equip.xml!$A:$A,0))=0,0,AO204)</f>
        <v>0</v>
      </c>
      <c r="AQ204" t="str">
        <f t="shared" si="89"/>
        <v>40000_50401061_1_0</v>
      </c>
      <c r="AR204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</v>
      </c>
      <c r="AS204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</v>
      </c>
    </row>
    <row r="205" spans="1:45">
      <c r="A205" t="s">
        <v>193</v>
      </c>
      <c r="B205">
        <f t="shared" si="105"/>
        <v>40</v>
      </c>
      <c r="C205">
        <v>1</v>
      </c>
      <c r="D205" t="str">
        <f t="shared" si="95"/>
        <v>主手武器</v>
      </c>
      <c r="E205">
        <f t="shared" si="106"/>
        <v>200</v>
      </c>
      <c r="F205">
        <f>IF(INDEX([1]equip.xml!$B:$B,MATCH(A205&amp;"",[1]equip.xml!$A:$A,0))=0,0,E205)</f>
        <v>200</v>
      </c>
      <c r="G205" t="str">
        <f t="shared" si="85"/>
        <v>40000_10402050_1_200</v>
      </c>
      <c r="H205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</v>
      </c>
      <c r="I205" s="8" t="str">
        <f t="shared" si="116"/>
        <v>40000_10400010_1_200,40000_10400020_1_200,40000_10400030_1_200,40000_10400080_1_200,40000_10400090_1_200,40000_10400100_1_200,40000_10401050_1_200,40000_10401051_1_300,40000_10401061_1_0,40000_10402050_1_200</v>
      </c>
      <c r="J205">
        <v>20402050</v>
      </c>
      <c r="K205">
        <f t="shared" si="107"/>
        <v>40</v>
      </c>
      <c r="L205">
        <v>2</v>
      </c>
      <c r="M205" t="str">
        <f t="shared" si="96"/>
        <v>主手武器</v>
      </c>
      <c r="N205">
        <f t="shared" si="108"/>
        <v>200</v>
      </c>
      <c r="O205">
        <f>IF(INDEX([1]equip.xml!$B:$B,MATCH(J205&amp;"",[1]equip.xml!$A:$A,0))=0,0,N205)</f>
        <v>200</v>
      </c>
      <c r="P205" t="str">
        <f t="shared" si="86"/>
        <v>40000_20402050_1_200</v>
      </c>
      <c r="Q205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</v>
      </c>
      <c r="R205" s="8" t="str">
        <f t="shared" si="118"/>
        <v>40000_20400010_1_200,40000_20400020_1_200,40000_20400030_1_200,40000_20400080_1_200,40000_20400090_1_200,40000_20400100_1_200,40000_20401050_1_200,40000_20401051_1_300,40000_20401061_1_0,40000_20402050_1_200</v>
      </c>
      <c r="S205">
        <v>30402050</v>
      </c>
      <c r="T205">
        <f t="shared" si="109"/>
        <v>40</v>
      </c>
      <c r="U205">
        <v>3</v>
      </c>
      <c r="V205" t="str">
        <f t="shared" si="97"/>
        <v>主手武器</v>
      </c>
      <c r="W205">
        <f t="shared" si="110"/>
        <v>200</v>
      </c>
      <c r="X205">
        <f>IF(INDEX([1]equip.xml!$B:$B,MATCH(S205&amp;"",[1]equip.xml!$A:$A,0))=0,0,W205)</f>
        <v>200</v>
      </c>
      <c r="Y205" t="str">
        <f t="shared" si="87"/>
        <v>40000_30402050_1_200</v>
      </c>
      <c r="Z205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</v>
      </c>
      <c r="AA205" s="8" t="str">
        <f t="shared" si="120"/>
        <v>40000_30400010_1_200,40000_30400020_1_200,40000_30400030_1_200,40000_30400080_1_200,40000_30400090_1_200,40000_30400100_1_200,40000_30401050_1_200,40000_30401051_1_300,40000_30401061_1_0,40000_30402050_1_200</v>
      </c>
      <c r="AB205">
        <v>40402050</v>
      </c>
      <c r="AC205">
        <f t="shared" si="111"/>
        <v>40</v>
      </c>
      <c r="AD205">
        <v>4</v>
      </c>
      <c r="AE205" t="str">
        <f t="shared" si="98"/>
        <v>主手武器</v>
      </c>
      <c r="AF205">
        <f t="shared" si="112"/>
        <v>200</v>
      </c>
      <c r="AG205">
        <f>IF(INDEX([1]equip.xml!$B:$B,MATCH(AB205&amp;"",[1]equip.xml!$A:$A,0))=0,0,AF205)</f>
        <v>200</v>
      </c>
      <c r="AH205" t="str">
        <f t="shared" si="88"/>
        <v>40000_40402050_1_200</v>
      </c>
      <c r="AI205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</v>
      </c>
      <c r="AJ205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</v>
      </c>
      <c r="AK205">
        <v>50402050</v>
      </c>
      <c r="AL205">
        <f t="shared" si="113"/>
        <v>40</v>
      </c>
      <c r="AM205">
        <v>5</v>
      </c>
      <c r="AN205" t="str">
        <f t="shared" si="99"/>
        <v>主手武器</v>
      </c>
      <c r="AO205">
        <f t="shared" si="114"/>
        <v>200</v>
      </c>
      <c r="AP205">
        <f>IF(INDEX([1]equip.xml!$B:$B,MATCH(AK205&amp;"",[1]equip.xml!$A:$A,0))=0,0,AO205)</f>
        <v>200</v>
      </c>
      <c r="AQ205" t="str">
        <f t="shared" si="89"/>
        <v>40000_50402050_1_200</v>
      </c>
      <c r="AR205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</v>
      </c>
      <c r="AS205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</v>
      </c>
    </row>
    <row r="206" spans="1:45">
      <c r="A206" t="s">
        <v>194</v>
      </c>
      <c r="B206">
        <f t="shared" si="105"/>
        <v>40</v>
      </c>
      <c r="C206">
        <v>1</v>
      </c>
      <c r="D206" t="str">
        <f t="shared" si="95"/>
        <v>主手武器</v>
      </c>
      <c r="E206">
        <f t="shared" si="106"/>
        <v>150</v>
      </c>
      <c r="F206">
        <f>IF(INDEX([1]equip.xml!$B:$B,MATCH(A206&amp;"",[1]equip.xml!$A:$A,0))=0,0,E206)</f>
        <v>150</v>
      </c>
      <c r="G206" t="str">
        <f t="shared" si="85"/>
        <v>40000_10402051_1_150</v>
      </c>
      <c r="H206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</v>
      </c>
      <c r="I206" s="8" t="str">
        <f>I205&amp;","&amp;"40000_"&amp;A206&amp;"_1_"&amp;F206*2</f>
        <v>40000_10400010_1_200,40000_10400020_1_200,40000_10400030_1_200,40000_10400080_1_200,40000_10400090_1_200,40000_10400100_1_200,40000_10401050_1_200,40000_10401051_1_300,40000_10401061_1_0,40000_10402050_1_200,40000_10402051_1_300</v>
      </c>
      <c r="J206">
        <v>20402051</v>
      </c>
      <c r="K206">
        <f t="shared" si="107"/>
        <v>40</v>
      </c>
      <c r="L206">
        <v>2</v>
      </c>
      <c r="M206" t="str">
        <f t="shared" si="96"/>
        <v>主手武器</v>
      </c>
      <c r="N206">
        <f t="shared" si="108"/>
        <v>150</v>
      </c>
      <c r="O206">
        <f>IF(INDEX([1]equip.xml!$B:$B,MATCH(J206&amp;"",[1]equip.xml!$A:$A,0))=0,0,N206)</f>
        <v>150</v>
      </c>
      <c r="P206" t="str">
        <f t="shared" si="86"/>
        <v>40000_20402051_1_150</v>
      </c>
      <c r="Q206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</v>
      </c>
      <c r="R206" s="8" t="str">
        <f>R205&amp;","&amp;"40000_"&amp;J206&amp;"_1_"&amp;O206*2</f>
        <v>40000_20400010_1_200,40000_20400020_1_200,40000_20400030_1_200,40000_20400080_1_200,40000_20400090_1_200,40000_20400100_1_200,40000_20401050_1_200,40000_20401051_1_300,40000_20401061_1_0,40000_20402050_1_200,40000_20402051_1_300</v>
      </c>
      <c r="S206">
        <v>30402051</v>
      </c>
      <c r="T206">
        <f t="shared" si="109"/>
        <v>40</v>
      </c>
      <c r="U206">
        <v>3</v>
      </c>
      <c r="V206" t="str">
        <f t="shared" si="97"/>
        <v>主手武器</v>
      </c>
      <c r="W206">
        <f t="shared" si="110"/>
        <v>150</v>
      </c>
      <c r="X206">
        <f>IF(INDEX([1]equip.xml!$B:$B,MATCH(S206&amp;"",[1]equip.xml!$A:$A,0))=0,0,W206)</f>
        <v>150</v>
      </c>
      <c r="Y206" t="str">
        <f t="shared" si="87"/>
        <v>40000_30402051_1_150</v>
      </c>
      <c r="Z206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</v>
      </c>
      <c r="AA206" s="8" t="str">
        <f>AA205&amp;","&amp;"40000_"&amp;S206&amp;"_1_"&amp;X206*2</f>
        <v>40000_30400010_1_200,40000_30400020_1_200,40000_30400030_1_200,40000_30400080_1_200,40000_30400090_1_200,40000_30400100_1_200,40000_30401050_1_200,40000_30401051_1_300,40000_30401061_1_0,40000_30402050_1_200,40000_30402051_1_300</v>
      </c>
      <c r="AB206">
        <v>40402051</v>
      </c>
      <c r="AC206">
        <f t="shared" si="111"/>
        <v>40</v>
      </c>
      <c r="AD206">
        <v>4</v>
      </c>
      <c r="AE206" t="str">
        <f t="shared" si="98"/>
        <v>主手武器</v>
      </c>
      <c r="AF206">
        <f t="shared" si="112"/>
        <v>120</v>
      </c>
      <c r="AG206">
        <f>IF(INDEX([1]equip.xml!$B:$B,MATCH(AB206&amp;"",[1]equip.xml!$A:$A,0))=0,0,AF206)</f>
        <v>120</v>
      </c>
      <c r="AH206" t="str">
        <f t="shared" si="88"/>
        <v>40000_40402051_1_120</v>
      </c>
      <c r="AI206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</v>
      </c>
      <c r="AJ206" s="8" t="str">
        <f>AJ205&amp;","&amp;"40000_"&amp;AB206&amp;"_1_"&amp;AG206*2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</v>
      </c>
      <c r="AK206">
        <v>50402051</v>
      </c>
      <c r="AL206">
        <f t="shared" si="113"/>
        <v>40</v>
      </c>
      <c r="AM206">
        <v>5</v>
      </c>
      <c r="AN206" t="str">
        <f t="shared" si="99"/>
        <v>主手武器</v>
      </c>
      <c r="AO206">
        <f t="shared" si="114"/>
        <v>100</v>
      </c>
      <c r="AP206">
        <f>IF(INDEX([1]equip.xml!$B:$B,MATCH(AK206&amp;"",[1]equip.xml!$A:$A,0))=0,0,AO206)</f>
        <v>100</v>
      </c>
      <c r="AQ206" t="str">
        <f t="shared" si="89"/>
        <v>40000_50402051_1_100</v>
      </c>
      <c r="AR206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</v>
      </c>
      <c r="AS206" s="8" t="str">
        <f>AS205&amp;","&amp;"40000_"&amp;AK206&amp;"_1_"&amp;AP206*2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</v>
      </c>
    </row>
    <row r="207" spans="1:45">
      <c r="A207" t="s">
        <v>195</v>
      </c>
      <c r="B207">
        <f t="shared" si="105"/>
        <v>40</v>
      </c>
      <c r="C207">
        <v>1</v>
      </c>
      <c r="D207" t="str">
        <f t="shared" si="95"/>
        <v>副手武器</v>
      </c>
      <c r="E207">
        <f t="shared" si="106"/>
        <v>200</v>
      </c>
      <c r="F207">
        <f>IF(INDEX([1]equip.xml!$B:$B,MATCH(A207&amp;"",[1]equip.xml!$A:$A,0))=0,0,E207)</f>
        <v>200</v>
      </c>
      <c r="G207" t="str">
        <f t="shared" si="85"/>
        <v>40000_10402060_1_200</v>
      </c>
      <c r="H207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</v>
      </c>
      <c r="I207" s="8" t="str">
        <f>I206</f>
        <v>40000_10400010_1_200,40000_10400020_1_200,40000_10400030_1_200,40000_10400080_1_200,40000_10400090_1_200,40000_10400100_1_200,40000_10401050_1_200,40000_10401051_1_300,40000_10401061_1_0,40000_10402050_1_200,40000_10402051_1_300</v>
      </c>
      <c r="J207">
        <v>20402060</v>
      </c>
      <c r="K207">
        <f t="shared" si="107"/>
        <v>40</v>
      </c>
      <c r="L207">
        <v>2</v>
      </c>
      <c r="M207" t="str">
        <f t="shared" si="96"/>
        <v>副手武器</v>
      </c>
      <c r="N207">
        <f t="shared" si="108"/>
        <v>200</v>
      </c>
      <c r="O207">
        <f>IF(INDEX([1]equip.xml!$B:$B,MATCH(J207&amp;"",[1]equip.xml!$A:$A,0))=0,0,N207)</f>
        <v>200</v>
      </c>
      <c r="P207" t="str">
        <f t="shared" si="86"/>
        <v>40000_20402060_1_200</v>
      </c>
      <c r="Q207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</v>
      </c>
      <c r="R207" s="8" t="str">
        <f>R206</f>
        <v>40000_20400010_1_200,40000_20400020_1_200,40000_20400030_1_200,40000_20400080_1_200,40000_20400090_1_200,40000_20400100_1_200,40000_20401050_1_200,40000_20401051_1_300,40000_20401061_1_0,40000_20402050_1_200,40000_20402051_1_300</v>
      </c>
      <c r="S207">
        <v>30402060</v>
      </c>
      <c r="T207">
        <f t="shared" si="109"/>
        <v>40</v>
      </c>
      <c r="U207">
        <v>3</v>
      </c>
      <c r="V207" t="str">
        <f t="shared" si="97"/>
        <v>副手武器</v>
      </c>
      <c r="W207">
        <f t="shared" si="110"/>
        <v>200</v>
      </c>
      <c r="X207">
        <f>IF(INDEX([1]equip.xml!$B:$B,MATCH(S207&amp;"",[1]equip.xml!$A:$A,0))=0,0,W207)</f>
        <v>200</v>
      </c>
      <c r="Y207" t="str">
        <f t="shared" si="87"/>
        <v>40000_30402060_1_200</v>
      </c>
      <c r="Z207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</v>
      </c>
      <c r="AA207" s="8" t="str">
        <f>AA206</f>
        <v>40000_30400010_1_200,40000_30400020_1_200,40000_30400030_1_200,40000_30400080_1_200,40000_30400090_1_200,40000_30400100_1_200,40000_30401050_1_200,40000_30401051_1_300,40000_30401061_1_0,40000_30402050_1_200,40000_30402051_1_300</v>
      </c>
      <c r="AB207">
        <v>40402060</v>
      </c>
      <c r="AC207">
        <f t="shared" si="111"/>
        <v>40</v>
      </c>
      <c r="AD207">
        <v>4</v>
      </c>
      <c r="AE207" t="str">
        <f t="shared" si="98"/>
        <v>副手武器</v>
      </c>
      <c r="AF207">
        <f t="shared" si="112"/>
        <v>200</v>
      </c>
      <c r="AG207">
        <f>IF(INDEX([1]equip.xml!$B:$B,MATCH(AB207&amp;"",[1]equip.xml!$A:$A,0))=0,0,AF207)</f>
        <v>200</v>
      </c>
      <c r="AH207" t="str">
        <f t="shared" si="88"/>
        <v>40000_40402060_1_200</v>
      </c>
      <c r="AI207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</v>
      </c>
      <c r="AJ207" s="8" t="str">
        <f>AJ206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</v>
      </c>
      <c r="AK207">
        <v>50402060</v>
      </c>
      <c r="AL207">
        <f t="shared" si="113"/>
        <v>40</v>
      </c>
      <c r="AM207">
        <v>5</v>
      </c>
      <c r="AN207" t="str">
        <f t="shared" si="99"/>
        <v>副手武器</v>
      </c>
      <c r="AO207">
        <f t="shared" si="114"/>
        <v>200</v>
      </c>
      <c r="AP207">
        <f>IF(INDEX([1]equip.xml!$B:$B,MATCH(AK207&amp;"",[1]equip.xml!$A:$A,0))=0,0,AO207)</f>
        <v>200</v>
      </c>
      <c r="AQ207" t="str">
        <f t="shared" si="89"/>
        <v>40000_50402060_1_200</v>
      </c>
      <c r="AR207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</v>
      </c>
      <c r="AS207" s="8" t="str">
        <f>AS206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</v>
      </c>
    </row>
    <row r="208" spans="1:45">
      <c r="A208" t="s">
        <v>196</v>
      </c>
      <c r="B208">
        <f t="shared" si="105"/>
        <v>40</v>
      </c>
      <c r="C208">
        <v>1</v>
      </c>
      <c r="D208" t="str">
        <f t="shared" si="95"/>
        <v>副手武器</v>
      </c>
      <c r="E208">
        <f t="shared" si="106"/>
        <v>150</v>
      </c>
      <c r="F208">
        <f>IF(INDEX([1]equip.xml!$B:$B,MATCH(A208&amp;"",[1]equip.xml!$A:$A,0))=0,0,E208)</f>
        <v>0</v>
      </c>
      <c r="G208" t="str">
        <f t="shared" si="85"/>
        <v>40000_10402061_1_0</v>
      </c>
      <c r="H208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</v>
      </c>
      <c r="I208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</v>
      </c>
      <c r="J208">
        <v>20402061</v>
      </c>
      <c r="K208">
        <f t="shared" si="107"/>
        <v>40</v>
      </c>
      <c r="L208">
        <v>2</v>
      </c>
      <c r="M208" t="str">
        <f t="shared" si="96"/>
        <v>副手武器</v>
      </c>
      <c r="N208">
        <f t="shared" si="108"/>
        <v>150</v>
      </c>
      <c r="O208">
        <f>IF(INDEX([1]equip.xml!$B:$B,MATCH(J208&amp;"",[1]equip.xml!$A:$A,0))=0,0,N208)</f>
        <v>0</v>
      </c>
      <c r="P208" t="str">
        <f t="shared" si="86"/>
        <v>40000_20402061_1_0</v>
      </c>
      <c r="Q208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</v>
      </c>
      <c r="R208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</v>
      </c>
      <c r="S208">
        <v>30402061</v>
      </c>
      <c r="T208">
        <f t="shared" si="109"/>
        <v>40</v>
      </c>
      <c r="U208">
        <v>3</v>
      </c>
      <c r="V208" t="str">
        <f t="shared" si="97"/>
        <v>副手武器</v>
      </c>
      <c r="W208">
        <f t="shared" si="110"/>
        <v>150</v>
      </c>
      <c r="X208">
        <f>IF(INDEX([1]equip.xml!$B:$B,MATCH(S208&amp;"",[1]equip.xml!$A:$A,0))=0,0,W208)</f>
        <v>0</v>
      </c>
      <c r="Y208" t="str">
        <f t="shared" si="87"/>
        <v>40000_30402061_1_0</v>
      </c>
      <c r="Z208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</v>
      </c>
      <c r="AA208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</v>
      </c>
      <c r="AB208">
        <v>40402061</v>
      </c>
      <c r="AC208">
        <f t="shared" si="111"/>
        <v>40</v>
      </c>
      <c r="AD208">
        <v>4</v>
      </c>
      <c r="AE208" t="str">
        <f t="shared" si="98"/>
        <v>副手武器</v>
      </c>
      <c r="AF208">
        <f t="shared" si="112"/>
        <v>120</v>
      </c>
      <c r="AG208">
        <f>IF(INDEX([1]equip.xml!$B:$B,MATCH(AB208&amp;"",[1]equip.xml!$A:$A,0))=0,0,AF208)</f>
        <v>0</v>
      </c>
      <c r="AH208" t="str">
        <f t="shared" si="88"/>
        <v>40000_40402061_1_0</v>
      </c>
      <c r="AI208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</v>
      </c>
      <c r="AJ208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</v>
      </c>
      <c r="AK208">
        <v>50402061</v>
      </c>
      <c r="AL208">
        <f t="shared" si="113"/>
        <v>40</v>
      </c>
      <c r="AM208">
        <v>5</v>
      </c>
      <c r="AN208" t="str">
        <f t="shared" si="99"/>
        <v>副手武器</v>
      </c>
      <c r="AO208">
        <f t="shared" si="114"/>
        <v>100</v>
      </c>
      <c r="AP208">
        <f>IF(INDEX([1]equip.xml!$B:$B,MATCH(AK208&amp;"",[1]equip.xml!$A:$A,0))=0,0,AO208)</f>
        <v>0</v>
      </c>
      <c r="AQ208" t="str">
        <f t="shared" si="89"/>
        <v>40000_50402061_1_0</v>
      </c>
      <c r="AR208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</v>
      </c>
      <c r="AS208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</v>
      </c>
    </row>
    <row r="209" spans="1:45">
      <c r="A209" t="s">
        <v>197</v>
      </c>
      <c r="B209">
        <f t="shared" si="105"/>
        <v>40</v>
      </c>
      <c r="C209">
        <v>1</v>
      </c>
      <c r="D209" t="str">
        <f t="shared" si="95"/>
        <v>主手武器</v>
      </c>
      <c r="E209">
        <f t="shared" si="106"/>
        <v>200</v>
      </c>
      <c r="F209">
        <f>IF(INDEX([1]equip.xml!$B:$B,MATCH(A209&amp;"",[1]equip.xml!$A:$A,0))=0,0,E209)</f>
        <v>200</v>
      </c>
      <c r="G209" t="str">
        <f t="shared" si="85"/>
        <v>40000_10403050_1_200</v>
      </c>
      <c r="H209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</v>
      </c>
      <c r="I209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</v>
      </c>
      <c r="J209">
        <v>20403050</v>
      </c>
      <c r="K209">
        <f t="shared" si="107"/>
        <v>40</v>
      </c>
      <c r="L209">
        <v>2</v>
      </c>
      <c r="M209" t="str">
        <f t="shared" si="96"/>
        <v>主手武器</v>
      </c>
      <c r="N209">
        <f t="shared" si="108"/>
        <v>200</v>
      </c>
      <c r="O209">
        <f>IF(INDEX([1]equip.xml!$B:$B,MATCH(J209&amp;"",[1]equip.xml!$A:$A,0))=0,0,N209)</f>
        <v>200</v>
      </c>
      <c r="P209" t="str">
        <f t="shared" si="86"/>
        <v>40000_20403050_1_200</v>
      </c>
      <c r="Q209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</v>
      </c>
      <c r="R209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</v>
      </c>
      <c r="S209">
        <v>30403050</v>
      </c>
      <c r="T209">
        <f t="shared" si="109"/>
        <v>40</v>
      </c>
      <c r="U209">
        <v>3</v>
      </c>
      <c r="V209" t="str">
        <f t="shared" si="97"/>
        <v>主手武器</v>
      </c>
      <c r="W209">
        <f t="shared" si="110"/>
        <v>200</v>
      </c>
      <c r="X209">
        <f>IF(INDEX([1]equip.xml!$B:$B,MATCH(S209&amp;"",[1]equip.xml!$A:$A,0))=0,0,W209)</f>
        <v>200</v>
      </c>
      <c r="Y209" t="str">
        <f t="shared" si="87"/>
        <v>40000_30403050_1_200</v>
      </c>
      <c r="Z209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</v>
      </c>
      <c r="AA209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</v>
      </c>
      <c r="AB209">
        <v>40403050</v>
      </c>
      <c r="AC209">
        <f t="shared" si="111"/>
        <v>40</v>
      </c>
      <c r="AD209">
        <v>4</v>
      </c>
      <c r="AE209" t="str">
        <f t="shared" si="98"/>
        <v>主手武器</v>
      </c>
      <c r="AF209">
        <f t="shared" si="112"/>
        <v>200</v>
      </c>
      <c r="AG209">
        <f>IF(INDEX([1]equip.xml!$B:$B,MATCH(AB209&amp;"",[1]equip.xml!$A:$A,0))=0,0,AF209)</f>
        <v>200</v>
      </c>
      <c r="AH209" t="str">
        <f t="shared" si="88"/>
        <v>40000_40403050_1_200</v>
      </c>
      <c r="AI209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</v>
      </c>
      <c r="AJ209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</v>
      </c>
      <c r="AK209">
        <v>50403050</v>
      </c>
      <c r="AL209">
        <f t="shared" si="113"/>
        <v>40</v>
      </c>
      <c r="AM209">
        <v>5</v>
      </c>
      <c r="AN209" t="str">
        <f t="shared" si="99"/>
        <v>主手武器</v>
      </c>
      <c r="AO209">
        <f t="shared" si="114"/>
        <v>200</v>
      </c>
      <c r="AP209">
        <f>IF(INDEX([1]equip.xml!$B:$B,MATCH(AK209&amp;"",[1]equip.xml!$A:$A,0))=0,0,AO209)</f>
        <v>200</v>
      </c>
      <c r="AQ209" t="str">
        <f t="shared" si="89"/>
        <v>40000_50403050_1_200</v>
      </c>
      <c r="AR209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</v>
      </c>
      <c r="AS209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</v>
      </c>
    </row>
    <row r="210" spans="1:45">
      <c r="A210" t="s">
        <v>198</v>
      </c>
      <c r="B210">
        <f t="shared" si="105"/>
        <v>40</v>
      </c>
      <c r="C210">
        <v>1</v>
      </c>
      <c r="D210" t="str">
        <f t="shared" si="95"/>
        <v>主手武器</v>
      </c>
      <c r="E210">
        <f t="shared" si="106"/>
        <v>150</v>
      </c>
      <c r="F210">
        <f>IF(INDEX([1]equip.xml!$B:$B,MATCH(A210&amp;"",[1]equip.xml!$A:$A,0))=0,0,E210)</f>
        <v>150</v>
      </c>
      <c r="G210" t="str">
        <f t="shared" si="85"/>
        <v>40000_10403051_1_150</v>
      </c>
      <c r="H210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</v>
      </c>
      <c r="I210" s="8" t="str">
        <f>I209&amp;","&amp;"40000_"&amp;A210&amp;"_1_"&amp;F210*2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</v>
      </c>
      <c r="J210">
        <v>20403051</v>
      </c>
      <c r="K210">
        <f t="shared" si="107"/>
        <v>40</v>
      </c>
      <c r="L210">
        <v>2</v>
      </c>
      <c r="M210" t="str">
        <f t="shared" si="96"/>
        <v>主手武器</v>
      </c>
      <c r="N210">
        <f t="shared" si="108"/>
        <v>150</v>
      </c>
      <c r="O210">
        <f>IF(INDEX([1]equip.xml!$B:$B,MATCH(J210&amp;"",[1]equip.xml!$A:$A,0))=0,0,N210)</f>
        <v>150</v>
      </c>
      <c r="P210" t="str">
        <f t="shared" si="86"/>
        <v>40000_20403051_1_150</v>
      </c>
      <c r="Q210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</v>
      </c>
      <c r="R210" s="8" t="str">
        <f>R209&amp;","&amp;"40000_"&amp;J210&amp;"_1_"&amp;O210*2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</v>
      </c>
      <c r="S210">
        <v>30403051</v>
      </c>
      <c r="T210">
        <f t="shared" si="109"/>
        <v>40</v>
      </c>
      <c r="U210">
        <v>3</v>
      </c>
      <c r="V210" t="str">
        <f t="shared" si="97"/>
        <v>主手武器</v>
      </c>
      <c r="W210">
        <f t="shared" si="110"/>
        <v>150</v>
      </c>
      <c r="X210">
        <f>IF(INDEX([1]equip.xml!$B:$B,MATCH(S210&amp;"",[1]equip.xml!$A:$A,0))=0,0,W210)</f>
        <v>150</v>
      </c>
      <c r="Y210" t="str">
        <f t="shared" si="87"/>
        <v>40000_30403051_1_150</v>
      </c>
      <c r="Z210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</v>
      </c>
      <c r="AA210" s="8" t="str">
        <f>AA209&amp;","&amp;"40000_"&amp;S210&amp;"_1_"&amp;X210*2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</v>
      </c>
      <c r="AB210">
        <v>40403051</v>
      </c>
      <c r="AC210">
        <f t="shared" si="111"/>
        <v>40</v>
      </c>
      <c r="AD210">
        <v>4</v>
      </c>
      <c r="AE210" t="str">
        <f t="shared" si="98"/>
        <v>主手武器</v>
      </c>
      <c r="AF210">
        <f t="shared" si="112"/>
        <v>120</v>
      </c>
      <c r="AG210">
        <f>IF(INDEX([1]equip.xml!$B:$B,MATCH(AB210&amp;"",[1]equip.xml!$A:$A,0))=0,0,AF210)</f>
        <v>120</v>
      </c>
      <c r="AH210" t="str">
        <f t="shared" si="88"/>
        <v>40000_40403051_1_120</v>
      </c>
      <c r="AI210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</v>
      </c>
      <c r="AJ210" s="8" t="str">
        <f>AJ209&amp;","&amp;"40000_"&amp;AB210&amp;"_1_"&amp;AG210*2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</v>
      </c>
      <c r="AK210">
        <v>50403051</v>
      </c>
      <c r="AL210">
        <f t="shared" si="113"/>
        <v>40</v>
      </c>
      <c r="AM210">
        <v>5</v>
      </c>
      <c r="AN210" t="str">
        <f t="shared" si="99"/>
        <v>主手武器</v>
      </c>
      <c r="AO210">
        <f t="shared" si="114"/>
        <v>100</v>
      </c>
      <c r="AP210">
        <f>IF(INDEX([1]equip.xml!$B:$B,MATCH(AK210&amp;"",[1]equip.xml!$A:$A,0))=0,0,AO210)</f>
        <v>100</v>
      </c>
      <c r="AQ210" t="str">
        <f t="shared" si="89"/>
        <v>40000_50403051_1_100</v>
      </c>
      <c r="AR210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</v>
      </c>
      <c r="AS210" s="8" t="str">
        <f>AS209&amp;","&amp;"40000_"&amp;AK210&amp;"_1_"&amp;AP210*2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</v>
      </c>
    </row>
    <row r="211" spans="1:45">
      <c r="A211" t="s">
        <v>199</v>
      </c>
      <c r="B211">
        <f t="shared" si="105"/>
        <v>40</v>
      </c>
      <c r="C211">
        <v>1</v>
      </c>
      <c r="D211" t="str">
        <f t="shared" si="95"/>
        <v>副手武器</v>
      </c>
      <c r="E211">
        <f t="shared" si="106"/>
        <v>200</v>
      </c>
      <c r="F211">
        <f>IF(INDEX([1]equip.xml!$B:$B,MATCH(A211&amp;"",[1]equip.xml!$A:$A,0))=0,0,E211)</f>
        <v>200</v>
      </c>
      <c r="G211" t="str">
        <f t="shared" si="85"/>
        <v>40000_10403060_1_200</v>
      </c>
      <c r="H211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</v>
      </c>
      <c r="I211" s="8" t="str">
        <f>I210&amp;","&amp;G221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</v>
      </c>
      <c r="J211">
        <v>20403060</v>
      </c>
      <c r="K211">
        <f t="shared" si="107"/>
        <v>40</v>
      </c>
      <c r="L211">
        <v>2</v>
      </c>
      <c r="M211" t="str">
        <f t="shared" si="96"/>
        <v>副手武器</v>
      </c>
      <c r="N211">
        <f t="shared" si="108"/>
        <v>200</v>
      </c>
      <c r="O211">
        <f>IF(INDEX([1]equip.xml!$B:$B,MATCH(J211&amp;"",[1]equip.xml!$A:$A,0))=0,0,N211)</f>
        <v>200</v>
      </c>
      <c r="P211" t="str">
        <f t="shared" si="86"/>
        <v>40000_20403060_1_200</v>
      </c>
      <c r="Q211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</v>
      </c>
      <c r="R211" s="8" t="str">
        <f>R210&amp;","&amp;P221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</v>
      </c>
      <c r="S211">
        <v>30403060</v>
      </c>
      <c r="T211">
        <f t="shared" si="109"/>
        <v>40</v>
      </c>
      <c r="U211">
        <v>3</v>
      </c>
      <c r="V211" t="str">
        <f t="shared" si="97"/>
        <v>副手武器</v>
      </c>
      <c r="W211">
        <f t="shared" si="110"/>
        <v>200</v>
      </c>
      <c r="X211">
        <f>IF(INDEX([1]equip.xml!$B:$B,MATCH(S211&amp;"",[1]equip.xml!$A:$A,0))=0,0,W211)</f>
        <v>200</v>
      </c>
      <c r="Y211" t="str">
        <f t="shared" si="87"/>
        <v>40000_30403060_1_200</v>
      </c>
      <c r="Z211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</v>
      </c>
      <c r="AA211" s="8" t="str">
        <f>AA210&amp;","&amp;Y221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</v>
      </c>
      <c r="AB211">
        <v>40403060</v>
      </c>
      <c r="AC211">
        <f t="shared" si="111"/>
        <v>40</v>
      </c>
      <c r="AD211">
        <v>4</v>
      </c>
      <c r="AE211" t="str">
        <f t="shared" si="98"/>
        <v>副手武器</v>
      </c>
      <c r="AF211">
        <f t="shared" si="112"/>
        <v>200</v>
      </c>
      <c r="AG211">
        <f>IF(INDEX([1]equip.xml!$B:$B,MATCH(AB211&amp;"",[1]equip.xml!$A:$A,0))=0,0,AF211)</f>
        <v>200</v>
      </c>
      <c r="AH211" t="str">
        <f t="shared" si="88"/>
        <v>40000_40403060_1_200</v>
      </c>
      <c r="AI211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</v>
      </c>
      <c r="AJ211" s="8" t="str">
        <f>AJ210&amp;","&amp;AH221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</v>
      </c>
      <c r="AK211">
        <v>50403060</v>
      </c>
      <c r="AL211">
        <f t="shared" si="113"/>
        <v>40</v>
      </c>
      <c r="AM211">
        <v>5</v>
      </c>
      <c r="AN211" t="str">
        <f t="shared" si="99"/>
        <v>副手武器</v>
      </c>
      <c r="AO211">
        <f t="shared" si="114"/>
        <v>200</v>
      </c>
      <c r="AP211">
        <f>IF(INDEX([1]equip.xml!$B:$B,MATCH(AK211&amp;"",[1]equip.xml!$A:$A,0))=0,0,AO211)</f>
        <v>200</v>
      </c>
      <c r="AQ211" t="str">
        <f t="shared" si="89"/>
        <v>40000_50403060_1_200</v>
      </c>
      <c r="AR211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</v>
      </c>
      <c r="AS211" s="8" t="str">
        <f>AS210&amp;","&amp;AQ221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</v>
      </c>
    </row>
    <row r="212" spans="1:45">
      <c r="A212" t="s">
        <v>200</v>
      </c>
      <c r="B212">
        <f t="shared" si="105"/>
        <v>40</v>
      </c>
      <c r="C212">
        <v>1</v>
      </c>
      <c r="D212" t="str">
        <f t="shared" si="95"/>
        <v>副手武器</v>
      </c>
      <c r="E212">
        <f t="shared" si="106"/>
        <v>150</v>
      </c>
      <c r="F212">
        <f>IF(INDEX([1]equip.xml!$B:$B,MATCH(A212&amp;"",[1]equip.xml!$A:$A,0))=0,0,E212)</f>
        <v>0</v>
      </c>
      <c r="G212" t="str">
        <f t="shared" ref="G212:G275" si="125">"40000_"&amp;A212&amp;"_1_"&amp;F212</f>
        <v>40000_10403061_1_0</v>
      </c>
      <c r="H212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</v>
      </c>
      <c r="I212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</v>
      </c>
      <c r="J212">
        <v>20403061</v>
      </c>
      <c r="K212">
        <f t="shared" si="107"/>
        <v>40</v>
      </c>
      <c r="L212">
        <v>2</v>
      </c>
      <c r="M212" t="str">
        <f t="shared" si="96"/>
        <v>副手武器</v>
      </c>
      <c r="N212">
        <f t="shared" si="108"/>
        <v>150</v>
      </c>
      <c r="O212">
        <f>IF(INDEX([1]equip.xml!$B:$B,MATCH(J212&amp;"",[1]equip.xml!$A:$A,0))=0,0,N212)</f>
        <v>0</v>
      </c>
      <c r="P212" t="str">
        <f t="shared" ref="P212:P275" si="126">"40000_"&amp;J212&amp;"_1_"&amp;O212</f>
        <v>40000_20403061_1_0</v>
      </c>
      <c r="Q212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</v>
      </c>
      <c r="R212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</v>
      </c>
      <c r="S212">
        <v>30403061</v>
      </c>
      <c r="T212">
        <f t="shared" si="109"/>
        <v>40</v>
      </c>
      <c r="U212">
        <v>3</v>
      </c>
      <c r="V212" t="str">
        <f t="shared" si="97"/>
        <v>副手武器</v>
      </c>
      <c r="W212">
        <f t="shared" si="110"/>
        <v>150</v>
      </c>
      <c r="X212">
        <f>IF(INDEX([1]equip.xml!$B:$B,MATCH(S212&amp;"",[1]equip.xml!$A:$A,0))=0,0,W212)</f>
        <v>0</v>
      </c>
      <c r="Y212" t="str">
        <f t="shared" ref="Y212:Y275" si="127">"40000_"&amp;S212&amp;"_1_"&amp;X212</f>
        <v>40000_30403061_1_0</v>
      </c>
      <c r="Z212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</v>
      </c>
      <c r="AA212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</v>
      </c>
      <c r="AB212">
        <v>40403061</v>
      </c>
      <c r="AC212">
        <f t="shared" si="111"/>
        <v>40</v>
      </c>
      <c r="AD212">
        <v>4</v>
      </c>
      <c r="AE212" t="str">
        <f t="shared" si="98"/>
        <v>副手武器</v>
      </c>
      <c r="AF212">
        <f t="shared" si="112"/>
        <v>120</v>
      </c>
      <c r="AG212">
        <f>IF(INDEX([1]equip.xml!$B:$B,MATCH(AB212&amp;"",[1]equip.xml!$A:$A,0))=0,0,AF212)</f>
        <v>0</v>
      </c>
      <c r="AH212" t="str">
        <f t="shared" ref="AH212:AH275" si="128">"40000_"&amp;AB212&amp;"_1_"&amp;AG212</f>
        <v>40000_40403061_1_0</v>
      </c>
      <c r="AI212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</v>
      </c>
      <c r="AJ212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</v>
      </c>
      <c r="AK212">
        <v>50403061</v>
      </c>
      <c r="AL212">
        <f t="shared" si="113"/>
        <v>40</v>
      </c>
      <c r="AM212">
        <v>5</v>
      </c>
      <c r="AN212" t="str">
        <f t="shared" si="99"/>
        <v>副手武器</v>
      </c>
      <c r="AO212">
        <f t="shared" si="114"/>
        <v>100</v>
      </c>
      <c r="AP212">
        <f>IF(INDEX([1]equip.xml!$B:$B,MATCH(AK212&amp;"",[1]equip.xml!$A:$A,0))=0,0,AO212)</f>
        <v>0</v>
      </c>
      <c r="AQ212" t="str">
        <f t="shared" ref="AQ212:AQ275" si="129">"40000_"&amp;AK212&amp;"_1_"&amp;AP212</f>
        <v>40000_50403061_1_0</v>
      </c>
      <c r="AR212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</v>
      </c>
      <c r="AS212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</v>
      </c>
    </row>
    <row r="213" spans="1:45">
      <c r="A213" t="s">
        <v>201</v>
      </c>
      <c r="B213">
        <f t="shared" si="105"/>
        <v>40</v>
      </c>
      <c r="C213">
        <v>1</v>
      </c>
      <c r="D213" t="str">
        <f t="shared" si="95"/>
        <v>胸甲</v>
      </c>
      <c r="E213">
        <f t="shared" si="106"/>
        <v>200</v>
      </c>
      <c r="F213">
        <f>IF(INDEX([1]equip.xml!$B:$B,MATCH(A213&amp;"",[1]equip.xml!$A:$A,0))=0,0,E213)</f>
        <v>200</v>
      </c>
      <c r="G213" t="str">
        <f t="shared" si="125"/>
        <v>40000_10400040_1_200</v>
      </c>
      <c r="H213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</v>
      </c>
      <c r="I213" s="8" t="str">
        <f>I212&amp;","&amp;G220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</v>
      </c>
      <c r="J213">
        <v>20400040</v>
      </c>
      <c r="K213">
        <f t="shared" si="107"/>
        <v>40</v>
      </c>
      <c r="L213">
        <v>2</v>
      </c>
      <c r="M213" t="str">
        <f t="shared" si="96"/>
        <v>胸甲</v>
      </c>
      <c r="N213">
        <f t="shared" si="108"/>
        <v>200</v>
      </c>
      <c r="O213">
        <f>IF(INDEX([1]equip.xml!$B:$B,MATCH(J213&amp;"",[1]equip.xml!$A:$A,0))=0,0,N213)</f>
        <v>200</v>
      </c>
      <c r="P213" t="str">
        <f t="shared" si="126"/>
        <v>40000_20400040_1_200</v>
      </c>
      <c r="Q213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</v>
      </c>
      <c r="R213" s="8" t="str">
        <f>R212&amp;","&amp;P220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</v>
      </c>
      <c r="S213">
        <v>30400040</v>
      </c>
      <c r="T213">
        <f t="shared" si="109"/>
        <v>40</v>
      </c>
      <c r="U213">
        <v>3</v>
      </c>
      <c r="V213" t="str">
        <f t="shared" si="97"/>
        <v>胸甲</v>
      </c>
      <c r="W213">
        <f t="shared" si="110"/>
        <v>200</v>
      </c>
      <c r="X213">
        <f>IF(INDEX([1]equip.xml!$B:$B,MATCH(S213&amp;"",[1]equip.xml!$A:$A,0))=0,0,W213)</f>
        <v>200</v>
      </c>
      <c r="Y213" t="str">
        <f t="shared" si="127"/>
        <v>40000_30400040_1_200</v>
      </c>
      <c r="Z213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</v>
      </c>
      <c r="AA213" s="8" t="str">
        <f>AA212&amp;","&amp;Y220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</v>
      </c>
      <c r="AB213">
        <v>40400040</v>
      </c>
      <c r="AC213">
        <f t="shared" si="111"/>
        <v>40</v>
      </c>
      <c r="AD213">
        <v>4</v>
      </c>
      <c r="AE213" t="str">
        <f t="shared" si="98"/>
        <v>胸甲</v>
      </c>
      <c r="AF213">
        <f t="shared" si="112"/>
        <v>200</v>
      </c>
      <c r="AG213">
        <f>IF(INDEX([1]equip.xml!$B:$B,MATCH(AB213&amp;"",[1]equip.xml!$A:$A,0))=0,0,AF213)</f>
        <v>200</v>
      </c>
      <c r="AH213" t="str">
        <f t="shared" si="128"/>
        <v>40000_40400040_1_200</v>
      </c>
      <c r="AI213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</v>
      </c>
      <c r="AJ213" s="8" t="str">
        <f>AJ212&amp;","&amp;AH220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</v>
      </c>
      <c r="AK213">
        <v>50400040</v>
      </c>
      <c r="AL213">
        <f t="shared" si="113"/>
        <v>40</v>
      </c>
      <c r="AM213">
        <v>5</v>
      </c>
      <c r="AN213" t="str">
        <f t="shared" si="99"/>
        <v>胸甲</v>
      </c>
      <c r="AO213">
        <f t="shared" si="114"/>
        <v>200</v>
      </c>
      <c r="AP213">
        <f>IF(INDEX([1]equip.xml!$B:$B,MATCH(AK213&amp;"",[1]equip.xml!$A:$A,0))=0,0,AO213)</f>
        <v>200</v>
      </c>
      <c r="AQ213" t="str">
        <f t="shared" si="129"/>
        <v>40000_50400040_1_200</v>
      </c>
      <c r="AR213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</v>
      </c>
      <c r="AS213" s="8" t="str">
        <f>AS212&amp;","&amp;AQ220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</v>
      </c>
    </row>
    <row r="214" spans="1:45">
      <c r="A214" t="s">
        <v>202</v>
      </c>
      <c r="B214">
        <f t="shared" si="105"/>
        <v>40</v>
      </c>
      <c r="C214">
        <v>1</v>
      </c>
      <c r="D214" t="str">
        <f t="shared" si="95"/>
        <v>胸甲</v>
      </c>
      <c r="E214">
        <f t="shared" si="106"/>
        <v>150</v>
      </c>
      <c r="F214">
        <f>IF(INDEX([1]equip.xml!$B:$B,MATCH(A214&amp;"",[1]equip.xml!$A:$A,0))=0,0,E214)</f>
        <v>0</v>
      </c>
      <c r="G214" t="str">
        <f t="shared" si="125"/>
        <v>40000_10400041_1_0</v>
      </c>
      <c r="H214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</v>
      </c>
      <c r="I214" s="8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</v>
      </c>
      <c r="J214">
        <v>20400041</v>
      </c>
      <c r="K214">
        <f t="shared" si="107"/>
        <v>40</v>
      </c>
      <c r="L214">
        <v>2</v>
      </c>
      <c r="M214" t="str">
        <f t="shared" si="96"/>
        <v>胸甲</v>
      </c>
      <c r="N214">
        <f t="shared" si="108"/>
        <v>150</v>
      </c>
      <c r="O214">
        <f>IF(INDEX([1]equip.xml!$B:$B,MATCH(J214&amp;"",[1]equip.xml!$A:$A,0))=0,0,N214)</f>
        <v>0</v>
      </c>
      <c r="P214" t="str">
        <f t="shared" si="126"/>
        <v>40000_20400041_1_0</v>
      </c>
      <c r="Q214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</v>
      </c>
      <c r="R214" s="8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</v>
      </c>
      <c r="S214">
        <v>30400041</v>
      </c>
      <c r="T214">
        <f t="shared" si="109"/>
        <v>40</v>
      </c>
      <c r="U214">
        <v>3</v>
      </c>
      <c r="V214" t="str">
        <f t="shared" si="97"/>
        <v>胸甲</v>
      </c>
      <c r="W214">
        <f t="shared" si="110"/>
        <v>150</v>
      </c>
      <c r="X214">
        <f>IF(INDEX([1]equip.xml!$B:$B,MATCH(S214&amp;"",[1]equip.xml!$A:$A,0))=0,0,W214)</f>
        <v>0</v>
      </c>
      <c r="Y214" t="str">
        <f t="shared" si="127"/>
        <v>40000_30400041_1_0</v>
      </c>
      <c r="Z214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</v>
      </c>
      <c r="AA214" s="8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</v>
      </c>
      <c r="AB214">
        <v>40400041</v>
      </c>
      <c r="AC214">
        <f t="shared" si="111"/>
        <v>40</v>
      </c>
      <c r="AD214">
        <v>4</v>
      </c>
      <c r="AE214" t="str">
        <f t="shared" si="98"/>
        <v>胸甲</v>
      </c>
      <c r="AF214">
        <f t="shared" si="112"/>
        <v>120</v>
      </c>
      <c r="AG214">
        <f>IF(INDEX([1]equip.xml!$B:$B,MATCH(AB214&amp;"",[1]equip.xml!$A:$A,0))=0,0,AF214)</f>
        <v>0</v>
      </c>
      <c r="AH214" t="str">
        <f t="shared" si="128"/>
        <v>40000_40400041_1_0</v>
      </c>
      <c r="AI214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</v>
      </c>
      <c r="AJ214" s="8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</v>
      </c>
      <c r="AK214">
        <v>50400041</v>
      </c>
      <c r="AL214">
        <f t="shared" si="113"/>
        <v>40</v>
      </c>
      <c r="AM214">
        <v>5</v>
      </c>
      <c r="AN214" t="str">
        <f t="shared" si="99"/>
        <v>胸甲</v>
      </c>
      <c r="AO214">
        <f t="shared" si="114"/>
        <v>100</v>
      </c>
      <c r="AP214">
        <f>IF(INDEX([1]equip.xml!$B:$B,MATCH(AK214&amp;"",[1]equip.xml!$A:$A,0))=0,0,AO214)</f>
        <v>0</v>
      </c>
      <c r="AQ214" t="str">
        <f t="shared" si="129"/>
        <v>40000_50400041_1_0</v>
      </c>
      <c r="AR214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</v>
      </c>
      <c r="AS214" s="8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</v>
      </c>
    </row>
    <row r="215" spans="1:45">
      <c r="A215" t="s">
        <v>203</v>
      </c>
      <c r="B215">
        <f t="shared" si="105"/>
        <v>40</v>
      </c>
      <c r="C215">
        <v>1</v>
      </c>
      <c r="D215" t="str">
        <f t="shared" si="95"/>
        <v>护腿</v>
      </c>
      <c r="E215">
        <f t="shared" si="106"/>
        <v>200</v>
      </c>
      <c r="F215">
        <f>IF(INDEX([1]equip.xml!$B:$B,MATCH(A215&amp;"",[1]equip.xml!$A:$A,0))=0,0,E215)</f>
        <v>200</v>
      </c>
      <c r="G215" t="str">
        <f t="shared" si="125"/>
        <v>40000_10400070_1_200</v>
      </c>
      <c r="H215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</v>
      </c>
      <c r="I215" s="8" t="str">
        <f>I214&amp;","&amp;G218</f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0,40000_10450020_1_100</v>
      </c>
      <c r="J215">
        <v>20400070</v>
      </c>
      <c r="K215">
        <f t="shared" si="107"/>
        <v>40</v>
      </c>
      <c r="L215">
        <v>2</v>
      </c>
      <c r="M215" t="str">
        <f t="shared" si="96"/>
        <v>护腿</v>
      </c>
      <c r="N215">
        <f t="shared" si="108"/>
        <v>200</v>
      </c>
      <c r="O215">
        <f>IF(INDEX([1]equip.xml!$B:$B,MATCH(J215&amp;"",[1]equip.xml!$A:$A,0))=0,0,N215)</f>
        <v>200</v>
      </c>
      <c r="P215" t="str">
        <f t="shared" si="126"/>
        <v>40000_20400070_1_200</v>
      </c>
      <c r="Q215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</v>
      </c>
      <c r="R215" s="8" t="str">
        <f>R214&amp;","&amp;P218</f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0,40000_20450020_1_100</v>
      </c>
      <c r="S215">
        <v>30400070</v>
      </c>
      <c r="T215">
        <f t="shared" si="109"/>
        <v>40</v>
      </c>
      <c r="U215">
        <v>3</v>
      </c>
      <c r="V215" t="str">
        <f t="shared" si="97"/>
        <v>护腿</v>
      </c>
      <c r="W215">
        <f t="shared" si="110"/>
        <v>200</v>
      </c>
      <c r="X215">
        <f>IF(INDEX([1]equip.xml!$B:$B,MATCH(S215&amp;"",[1]equip.xml!$A:$A,0))=0,0,W215)</f>
        <v>200</v>
      </c>
      <c r="Y215" t="str">
        <f t="shared" si="127"/>
        <v>40000_30400070_1_200</v>
      </c>
      <c r="Z215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</v>
      </c>
      <c r="AA215" s="8" t="str">
        <f>AA214&amp;","&amp;Y218</f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0,40000_30450020_1_100</v>
      </c>
      <c r="AB215">
        <v>40400070</v>
      </c>
      <c r="AC215">
        <f t="shared" si="111"/>
        <v>40</v>
      </c>
      <c r="AD215">
        <v>4</v>
      </c>
      <c r="AE215" t="str">
        <f t="shared" si="98"/>
        <v>护腿</v>
      </c>
      <c r="AF215">
        <f t="shared" si="112"/>
        <v>200</v>
      </c>
      <c r="AG215">
        <f>IF(INDEX([1]equip.xml!$B:$B,MATCH(AB215&amp;"",[1]equip.xml!$A:$A,0))=0,0,AF215)</f>
        <v>200</v>
      </c>
      <c r="AH215" t="str">
        <f t="shared" si="128"/>
        <v>40000_40400070_1_200</v>
      </c>
      <c r="AI215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</v>
      </c>
      <c r="AJ215" s="8" t="str">
        <f>AJ214&amp;","&amp;AH218</f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0,40000_40450020_1_100</v>
      </c>
      <c r="AK215">
        <v>50400070</v>
      </c>
      <c r="AL215">
        <f t="shared" si="113"/>
        <v>40</v>
      </c>
      <c r="AM215">
        <v>5</v>
      </c>
      <c r="AN215" t="str">
        <f t="shared" si="99"/>
        <v>护腿</v>
      </c>
      <c r="AO215">
        <f t="shared" si="114"/>
        <v>200</v>
      </c>
      <c r="AP215">
        <f>IF(INDEX([1]equip.xml!$B:$B,MATCH(AK215&amp;"",[1]equip.xml!$A:$A,0))=0,0,AO215)</f>
        <v>200</v>
      </c>
      <c r="AQ215" t="str">
        <f t="shared" si="129"/>
        <v>40000_50400070_1_200</v>
      </c>
      <c r="AR215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</v>
      </c>
      <c r="AS215" s="8" t="str">
        <f>AS214&amp;","&amp;AQ218</f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0,40000_50450020_1_100</v>
      </c>
    </row>
    <row r="216" spans="1:45" s="9" customFormat="1">
      <c r="A216" s="9" t="s">
        <v>204</v>
      </c>
      <c r="B216" s="9">
        <f t="shared" si="105"/>
        <v>40</v>
      </c>
      <c r="C216" s="9">
        <v>1</v>
      </c>
      <c r="D216" s="9" t="str">
        <f t="shared" si="95"/>
        <v>护腿</v>
      </c>
      <c r="E216" s="9">
        <f t="shared" si="106"/>
        <v>150</v>
      </c>
      <c r="F216" s="9">
        <f>IF(INDEX([1]equip.xml!$B:$B,MATCH(A216&amp;"",[1]equip.xml!$A:$A,0))=0,0,E216)</f>
        <v>0</v>
      </c>
      <c r="G216" s="9" t="str">
        <f t="shared" si="125"/>
        <v>40000_10400071_1_0</v>
      </c>
      <c r="H216" s="9" t="str">
        <f t="shared" si="115"/>
        <v>40000_10400010_1_200,40000_10400020_1_200,40000_10400030_1_200,40000_10400080_1_200,40000_10400090_1_200,40000_10400100_1_200,40000_10401050_1_200,40000_10401051_1_150,40000_10401060_1_200,40000_10401061_1_0,40000_10402050_1_200,40000_10402051_1_150,40000_10402060_1_200,40000_10402061_1_0,40000_10403050_1_200,40000_10403051_1_150,40000_10403060_1_200,40000_10403061_1_0,40000_10400040_1_200,40000_10400041_1_0,40000_10400070_1_200,40000_10400071_1_0</v>
      </c>
      <c r="I216" s="10" t="str">
        <f t="shared" si="116"/>
        <v>40000_10400010_1_200,40000_10400020_1_200,40000_10400030_1_200,40000_10400080_1_200,40000_10400090_1_200,40000_10400100_1_200,40000_10401050_1_200,40000_10401051_1_300,40000_10401061_1_0,40000_10402050_1_200,40000_10402051_1_300,40000_10402061_1_0,40000_10403050_1_200,40000_10403051_1_300,40000_10450090_1_100,40000_10403061_1_0,40000_10450080_1_100,40000_10400041_1_0,40000_10450020_1_100,40000_10400071_1_0</v>
      </c>
      <c r="J216" s="9">
        <v>20400071</v>
      </c>
      <c r="K216" s="9">
        <f t="shared" si="107"/>
        <v>40</v>
      </c>
      <c r="L216" s="9">
        <v>2</v>
      </c>
      <c r="M216" s="9" t="str">
        <f t="shared" si="96"/>
        <v>护腿</v>
      </c>
      <c r="N216" s="9">
        <f t="shared" si="108"/>
        <v>150</v>
      </c>
      <c r="O216" s="9">
        <f>IF(INDEX([1]equip.xml!$B:$B,MATCH(J216&amp;"",[1]equip.xml!$A:$A,0))=0,0,N216)</f>
        <v>0</v>
      </c>
      <c r="P216" s="9" t="str">
        <f t="shared" si="126"/>
        <v>40000_20400071_1_0</v>
      </c>
      <c r="Q216" s="9" t="str">
        <f t="shared" si="117"/>
        <v>40000_20400010_1_200,40000_20400020_1_200,40000_20400030_1_200,40000_20400080_1_200,40000_20400090_1_200,40000_20400100_1_200,40000_20401050_1_200,40000_20401051_1_150,40000_20401060_1_200,40000_20401061_1_0,40000_20402050_1_200,40000_20402051_1_150,40000_20402060_1_200,40000_20402061_1_0,40000_20403050_1_200,40000_20403051_1_150,40000_20403060_1_200,40000_20403061_1_0,40000_20400040_1_200,40000_20400041_1_0,40000_20400070_1_200,40000_20400071_1_0</v>
      </c>
      <c r="R216" s="10" t="str">
        <f t="shared" si="118"/>
        <v>40000_20400010_1_200,40000_20400020_1_200,40000_20400030_1_200,40000_20400080_1_200,40000_20400090_1_200,40000_20400100_1_200,40000_20401050_1_200,40000_20401051_1_300,40000_20401061_1_0,40000_20402050_1_200,40000_20402051_1_300,40000_20402061_1_0,40000_20403050_1_200,40000_20403051_1_300,40000_20450090_1_100,40000_20403061_1_0,40000_20450080_1_100,40000_20400041_1_0,40000_20450020_1_100,40000_20400071_1_0</v>
      </c>
      <c r="S216" s="9">
        <v>30400071</v>
      </c>
      <c r="T216" s="9">
        <f t="shared" si="109"/>
        <v>40</v>
      </c>
      <c r="U216" s="9">
        <v>3</v>
      </c>
      <c r="V216" s="9" t="str">
        <f t="shared" si="97"/>
        <v>护腿</v>
      </c>
      <c r="W216" s="9">
        <f t="shared" si="110"/>
        <v>150</v>
      </c>
      <c r="X216" s="9">
        <f>IF(INDEX([1]equip.xml!$B:$B,MATCH(S216&amp;"",[1]equip.xml!$A:$A,0))=0,0,W216)</f>
        <v>0</v>
      </c>
      <c r="Y216" s="9" t="str">
        <f t="shared" si="127"/>
        <v>40000_30400071_1_0</v>
      </c>
      <c r="Z216" s="9" t="str">
        <f t="shared" si="119"/>
        <v>40000_30400010_1_200,40000_30400020_1_200,40000_30400030_1_200,40000_30400080_1_200,40000_30400090_1_200,40000_30400100_1_200,40000_30401050_1_200,40000_30401051_1_150,40000_30401060_1_200,40000_30401061_1_0,40000_30402050_1_200,40000_30402051_1_150,40000_30402060_1_200,40000_30402061_1_0,40000_30403050_1_200,40000_30403051_1_150,40000_30403060_1_200,40000_30403061_1_0,40000_30400040_1_200,40000_30400041_1_0,40000_30400070_1_200,40000_30400071_1_0</v>
      </c>
      <c r="AA216" s="10" t="str">
        <f t="shared" si="120"/>
        <v>40000_30400010_1_200,40000_30400020_1_200,40000_30400030_1_200,40000_30400080_1_200,40000_30400090_1_200,40000_30400100_1_200,40000_30401050_1_200,40000_30401051_1_300,40000_30401061_1_0,40000_30402050_1_200,40000_30402051_1_300,40000_30402061_1_0,40000_30403050_1_200,40000_30403051_1_300,40000_30450090_1_100,40000_30403061_1_0,40000_30450080_1_100,40000_30400041_1_0,40000_30450020_1_100,40000_30400071_1_0</v>
      </c>
      <c r="AB216" s="9">
        <v>40400071</v>
      </c>
      <c r="AC216" s="9">
        <f t="shared" si="111"/>
        <v>40</v>
      </c>
      <c r="AD216" s="9">
        <v>4</v>
      </c>
      <c r="AE216" s="9" t="str">
        <f t="shared" si="98"/>
        <v>护腿</v>
      </c>
      <c r="AF216" s="9">
        <f t="shared" si="112"/>
        <v>120</v>
      </c>
      <c r="AG216" s="9">
        <f>IF(INDEX([1]equip.xml!$B:$B,MATCH(AB216&amp;"",[1]equip.xml!$A:$A,0))=0,0,AF216)</f>
        <v>0</v>
      </c>
      <c r="AH216" s="9" t="str">
        <f t="shared" si="128"/>
        <v>40000_40400071_1_0</v>
      </c>
      <c r="AI216" s="9" t="str">
        <f t="shared" si="121"/>
        <v>40000_40400010_1_200,40000_40450080_1_5,40000_40450090_1_5,40000_40400020_1_200,40000_40400030_1_200,40000_40400080_1_200,40000_40400090_1_200,40000_40400100_1_200,40000_40401050_1_200,40000_40401051_1_120,40000_40401060_1_200,40000_40401061_1_0,40000_40402050_1_200,40000_40402051_1_120,40000_40402060_1_200,40000_40402061_1_0,40000_40403050_1_200,40000_40403051_1_120,40000_40403060_1_200,40000_40403061_1_0,40000_40400040_1_200,40000_40400041_1_0,40000_40400070_1_200,40000_40400071_1_0</v>
      </c>
      <c r="AJ216" s="10" t="str">
        <f t="shared" si="122"/>
        <v>40000_40400010_1_200,40000_40450080_1_5,40000_40450090_1_5,40000_40400020_1_200,40000_40400030_1_200,40000_40400080_1_200,40000_40400090_1_200,40000_40400100_1_200,40000_40401050_1_200,40000_40401051_1_240,40000_40401061_1_0,40000_40402050_1_200,40000_40402051_1_240,40000_40402061_1_0,40000_40403050_1_200,40000_40403051_1_240,40000_40450090_1_100,40000_40403061_1_0,40000_40450080_1_100,40000_40400041_1_0,40000_40450020_1_100,40000_40400071_1_0</v>
      </c>
      <c r="AK216" s="9">
        <v>50400071</v>
      </c>
      <c r="AL216" s="9">
        <f t="shared" si="113"/>
        <v>40</v>
      </c>
      <c r="AM216" s="9">
        <v>5</v>
      </c>
      <c r="AN216" s="9" t="str">
        <f t="shared" si="99"/>
        <v>护腿</v>
      </c>
      <c r="AO216" s="9">
        <f t="shared" si="114"/>
        <v>100</v>
      </c>
      <c r="AP216" s="9">
        <f>IF(INDEX([1]equip.xml!$B:$B,MATCH(AK216&amp;"",[1]equip.xml!$A:$A,0))=0,0,AO216)</f>
        <v>0</v>
      </c>
      <c r="AQ216" s="9" t="str">
        <f t="shared" si="129"/>
        <v>40000_50400071_1_0</v>
      </c>
      <c r="AR216" s="9" t="str">
        <f t="shared" si="123"/>
        <v>40000_50400010_1_200,40000_50450080_1_10,40000_50450090_1_10,40000_50400020_1_200,40000_50400030_1_200,40000_50400080_1_200,40000_50400090_1_200,40000_50400100_1_200,40000_50401050_1_200,40000_50401051_1_100,40000_50401060_1_200,40000_50401061_1_0,40000_50402050_1_200,40000_50402051_1_100,40000_50402060_1_200,40000_50402061_1_0,40000_50403050_1_200,40000_50403051_1_100,40000_50403060_1_200,40000_50403061_1_0,40000_50400040_1_200,40000_50400041_1_0,40000_50400070_1_200,40000_50400071_1_0</v>
      </c>
      <c r="AS216" s="10" t="str">
        <f t="shared" si="124"/>
        <v>40000_50400010_1_200,40000_50450080_1_10,40000_50450090_1_10,40000_50400020_1_200,40000_50400030_1_200,40000_50400080_1_200,40000_50400090_1_200,40000_50400100_1_200,40000_50401050_1_200,40000_50401051_1_200,40000_50401061_1_0,40000_50402050_1_200,40000_50402051_1_200,40000_50402061_1_0,40000_50403050_1_200,40000_50403051_1_200,40000_50450090_1_100,40000_50403061_1_0,40000_50450080_1_100,40000_50400041_1_0,40000_50450020_1_100,40000_50400071_1_0</v>
      </c>
    </row>
    <row r="217" spans="1:45">
      <c r="A217" t="s">
        <v>205</v>
      </c>
      <c r="B217">
        <f t="shared" si="105"/>
        <v>45</v>
      </c>
      <c r="C217">
        <v>1</v>
      </c>
      <c r="D217" t="str">
        <f t="shared" si="95"/>
        <v>头盔</v>
      </c>
      <c r="E217">
        <f t="shared" si="106"/>
        <v>100</v>
      </c>
      <c r="F217">
        <f>IF(INDEX([1]equip.xml!$B:$B,MATCH(A217&amp;"",[1]equip.xml!$A:$A,0))=0,0,E217)</f>
        <v>100</v>
      </c>
      <c r="G217" t="str">
        <f t="shared" si="125"/>
        <v>40000_10450010_1_100</v>
      </c>
      <c r="H217" t="str">
        <f>G217</f>
        <v>40000_10450010_1_100</v>
      </c>
      <c r="I217" s="8" t="str">
        <f>G217</f>
        <v>40000_10450010_1_100</v>
      </c>
      <c r="J217">
        <v>20450010</v>
      </c>
      <c r="K217">
        <f t="shared" si="107"/>
        <v>45</v>
      </c>
      <c r="L217">
        <v>2</v>
      </c>
      <c r="M217" t="str">
        <f t="shared" si="96"/>
        <v>头盔</v>
      </c>
      <c r="N217">
        <f t="shared" si="108"/>
        <v>100</v>
      </c>
      <c r="O217">
        <f>IF(INDEX([1]equip.xml!$B:$B,MATCH(J217&amp;"",[1]equip.xml!$A:$A,0))=0,0,N217)</f>
        <v>100</v>
      </c>
      <c r="P217" t="str">
        <f t="shared" si="126"/>
        <v>40000_20450010_1_100</v>
      </c>
      <c r="Q217" t="str">
        <f>P217</f>
        <v>40000_20450010_1_100</v>
      </c>
      <c r="R217" s="8" t="str">
        <f>P217</f>
        <v>40000_20450010_1_100</v>
      </c>
      <c r="S217">
        <v>30450010</v>
      </c>
      <c r="T217">
        <f t="shared" si="109"/>
        <v>45</v>
      </c>
      <c r="U217">
        <v>3</v>
      </c>
      <c r="V217" t="str">
        <f t="shared" si="97"/>
        <v>头盔</v>
      </c>
      <c r="W217">
        <f t="shared" si="110"/>
        <v>100</v>
      </c>
      <c r="X217">
        <f>IF(INDEX([1]equip.xml!$B:$B,MATCH(S217&amp;"",[1]equip.xml!$A:$A,0))=0,0,W217)</f>
        <v>100</v>
      </c>
      <c r="Y217" t="str">
        <f t="shared" si="127"/>
        <v>40000_30450010_1_100</v>
      </c>
      <c r="Z217" t="str">
        <f>Y217</f>
        <v>40000_30450010_1_100</v>
      </c>
      <c r="AA217" s="8" t="str">
        <f>Y217</f>
        <v>40000_30450010_1_100</v>
      </c>
      <c r="AB217">
        <v>40450010</v>
      </c>
      <c r="AC217">
        <f t="shared" si="111"/>
        <v>45</v>
      </c>
      <c r="AD217">
        <v>4</v>
      </c>
      <c r="AE217" t="str">
        <f t="shared" si="98"/>
        <v>头盔</v>
      </c>
      <c r="AF217">
        <f t="shared" si="112"/>
        <v>100</v>
      </c>
      <c r="AG217">
        <f>IF(INDEX([1]equip.xml!$B:$B,MATCH(AB217&amp;"",[1]equip.xml!$A:$A,0))=0,0,AF217)</f>
        <v>100</v>
      </c>
      <c r="AH217" t="str">
        <f t="shared" si="128"/>
        <v>40000_40450010_1_100</v>
      </c>
      <c r="AI217" t="str">
        <f>AH217&amp;","&amp;"40000_"&amp;AB240&amp;"_1_"&amp;AG240/20&amp;","&amp;"40000_"&amp;AB243&amp;"_1_"&amp;AG243/20</f>
        <v>40000_40450010_1_100,40000_40500020_1_10,40000_40500090_1_10</v>
      </c>
      <c r="AJ217" s="8" t="str">
        <f>AH217&amp;","&amp;"40000_"&amp;AB240&amp;"_1_"&amp;AG240/20&amp;","&amp;"40000_"&amp;AB243&amp;"_1_"&amp;AG243/20</f>
        <v>40000_40450010_1_100,40000_40500020_1_10,40000_40500090_1_10</v>
      </c>
      <c r="AK217">
        <v>50450010</v>
      </c>
      <c r="AL217">
        <f t="shared" si="113"/>
        <v>45</v>
      </c>
      <c r="AM217">
        <v>5</v>
      </c>
      <c r="AN217" t="str">
        <f t="shared" si="99"/>
        <v>头盔</v>
      </c>
      <c r="AO217">
        <f t="shared" si="114"/>
        <v>100</v>
      </c>
      <c r="AP217">
        <f>IF(INDEX([1]equip.xml!$B:$B,MATCH(AK217&amp;"",[1]equip.xml!$A:$A,0))=0,0,AO217)</f>
        <v>100</v>
      </c>
      <c r="AQ217" t="str">
        <f t="shared" si="129"/>
        <v>40000_50450010_1_100</v>
      </c>
      <c r="AR217" t="str">
        <f>AQ217&amp;","&amp;"40000_"&amp;AK240&amp;"_1_"&amp;AP240/10&amp;","&amp;"40000_"&amp;AK243&amp;"_1_"&amp;AP243/10</f>
        <v>40000_50450010_1_100,40000_50500020_1_20,40000_50500090_1_20</v>
      </c>
      <c r="AS217" s="8" t="str">
        <f>AQ217&amp;","&amp;"40000_"&amp;AK240&amp;"_1_"&amp;AP240/10&amp;","&amp;"40000_"&amp;AK243&amp;"_1_"&amp;AP243/10</f>
        <v>40000_50450010_1_100,40000_50500020_1_20,40000_50500090_1_20</v>
      </c>
    </row>
    <row r="218" spans="1:45">
      <c r="A218" t="s">
        <v>206</v>
      </c>
      <c r="B218">
        <f t="shared" si="105"/>
        <v>45</v>
      </c>
      <c r="C218">
        <v>1</v>
      </c>
      <c r="D218" t="str">
        <f t="shared" si="95"/>
        <v>戒指</v>
      </c>
      <c r="E218">
        <f t="shared" si="106"/>
        <v>100</v>
      </c>
      <c r="F218">
        <f>IF(INDEX([1]equip.xml!$B:$B,MATCH(A218&amp;"",[1]equip.xml!$A:$A,0))=0,0,E218)</f>
        <v>100</v>
      </c>
      <c r="G218" t="str">
        <f t="shared" si="125"/>
        <v>40000_10450020_1_100</v>
      </c>
      <c r="H218" t="str">
        <f>H217&amp;","&amp;G218</f>
        <v>40000_10450010_1_100,40000_10450020_1_100</v>
      </c>
      <c r="I218" s="8" t="str">
        <f>I217&amp;","&amp;G218</f>
        <v>40000_10450010_1_100,40000_10450020_1_100</v>
      </c>
      <c r="J218">
        <v>20450020</v>
      </c>
      <c r="K218">
        <f t="shared" si="107"/>
        <v>45</v>
      </c>
      <c r="L218">
        <v>2</v>
      </c>
      <c r="M218" t="str">
        <f t="shared" si="96"/>
        <v>戒指</v>
      </c>
      <c r="N218">
        <f t="shared" si="108"/>
        <v>100</v>
      </c>
      <c r="O218">
        <f>IF(INDEX([1]equip.xml!$B:$B,MATCH(J218&amp;"",[1]equip.xml!$A:$A,0))=0,0,N218)</f>
        <v>100</v>
      </c>
      <c r="P218" t="str">
        <f t="shared" si="126"/>
        <v>40000_20450020_1_100</v>
      </c>
      <c r="Q218" t="str">
        <f>Q217&amp;","&amp;P218</f>
        <v>40000_20450010_1_100,40000_20450020_1_100</v>
      </c>
      <c r="R218" s="8" t="str">
        <f>R217&amp;","&amp;P218</f>
        <v>40000_20450010_1_100,40000_20450020_1_100</v>
      </c>
      <c r="S218">
        <v>30450020</v>
      </c>
      <c r="T218">
        <f t="shared" si="109"/>
        <v>45</v>
      </c>
      <c r="U218">
        <v>3</v>
      </c>
      <c r="V218" t="str">
        <f t="shared" si="97"/>
        <v>戒指</v>
      </c>
      <c r="W218">
        <f t="shared" si="110"/>
        <v>100</v>
      </c>
      <c r="X218">
        <f>IF(INDEX([1]equip.xml!$B:$B,MATCH(S218&amp;"",[1]equip.xml!$A:$A,0))=0,0,W218)</f>
        <v>100</v>
      </c>
      <c r="Y218" t="str">
        <f t="shared" si="127"/>
        <v>40000_30450020_1_100</v>
      </c>
      <c r="Z218" t="str">
        <f>Z217&amp;","&amp;Y218</f>
        <v>40000_30450010_1_100,40000_30450020_1_100</v>
      </c>
      <c r="AA218" s="8" t="str">
        <f>AA217&amp;","&amp;Y218</f>
        <v>40000_30450010_1_100,40000_30450020_1_100</v>
      </c>
      <c r="AB218">
        <v>40450020</v>
      </c>
      <c r="AC218">
        <f t="shared" si="111"/>
        <v>45</v>
      </c>
      <c r="AD218">
        <v>4</v>
      </c>
      <c r="AE218" t="str">
        <f t="shared" si="98"/>
        <v>戒指</v>
      </c>
      <c r="AF218">
        <f t="shared" si="112"/>
        <v>100</v>
      </c>
      <c r="AG218">
        <f>IF(INDEX([1]equip.xml!$B:$B,MATCH(AB218&amp;"",[1]equip.xml!$A:$A,0))=0,0,AF218)</f>
        <v>100</v>
      </c>
      <c r="AH218" t="str">
        <f t="shared" si="128"/>
        <v>40000_40450020_1_100</v>
      </c>
      <c r="AI218" t="str">
        <f>AI217&amp;","&amp;AH218</f>
        <v>40000_40450010_1_100,40000_40500020_1_10,40000_40500090_1_10,40000_40450020_1_100</v>
      </c>
      <c r="AJ218" s="8" t="str">
        <f>AJ217&amp;","&amp;AH218</f>
        <v>40000_40450010_1_100,40000_40500020_1_10,40000_40500090_1_10,40000_40450020_1_100</v>
      </c>
      <c r="AK218">
        <v>50450020</v>
      </c>
      <c r="AL218">
        <f t="shared" si="113"/>
        <v>45</v>
      </c>
      <c r="AM218">
        <v>5</v>
      </c>
      <c r="AN218" t="str">
        <f t="shared" si="99"/>
        <v>戒指</v>
      </c>
      <c r="AO218">
        <f t="shared" si="114"/>
        <v>100</v>
      </c>
      <c r="AP218">
        <f>IF(INDEX([1]equip.xml!$B:$B,MATCH(AK218&amp;"",[1]equip.xml!$A:$A,0))=0,0,AO218)</f>
        <v>100</v>
      </c>
      <c r="AQ218" t="str">
        <f t="shared" si="129"/>
        <v>40000_50450020_1_100</v>
      </c>
      <c r="AR218" t="str">
        <f>AR217&amp;","&amp;AQ218</f>
        <v>40000_50450010_1_100,40000_50500020_1_20,40000_50500090_1_20,40000_50450020_1_100</v>
      </c>
      <c r="AS218" s="8" t="str">
        <f>AS217&amp;","&amp;AQ218</f>
        <v>40000_50450010_1_100,40000_50500020_1_20,40000_50500090_1_20,40000_50450020_1_100</v>
      </c>
    </row>
    <row r="219" spans="1:45">
      <c r="A219" t="s">
        <v>207</v>
      </c>
      <c r="B219">
        <f t="shared" si="105"/>
        <v>45</v>
      </c>
      <c r="C219">
        <v>1</v>
      </c>
      <c r="D219" t="str">
        <f t="shared" si="95"/>
        <v>腰带</v>
      </c>
      <c r="E219">
        <f t="shared" si="106"/>
        <v>100</v>
      </c>
      <c r="F219">
        <f>IF(INDEX([1]equip.xml!$B:$B,MATCH(A219&amp;"",[1]equip.xml!$A:$A,0))=0,0,E219)</f>
        <v>100</v>
      </c>
      <c r="G219" t="str">
        <f t="shared" si="125"/>
        <v>40000_10450030_1_100</v>
      </c>
      <c r="H219" t="str">
        <f t="shared" ref="H219:H238" si="130">H218&amp;","&amp;G219</f>
        <v>40000_10450010_1_100,40000_10450020_1_100,40000_10450030_1_100</v>
      </c>
      <c r="I219" s="8" t="str">
        <f t="shared" ref="I219:I238" si="131">I218&amp;","&amp;G219</f>
        <v>40000_10450010_1_100,40000_10450020_1_100,40000_10450030_1_100</v>
      </c>
      <c r="J219">
        <v>20450030</v>
      </c>
      <c r="K219">
        <f t="shared" si="107"/>
        <v>45</v>
      </c>
      <c r="L219">
        <v>2</v>
      </c>
      <c r="M219" t="str">
        <f t="shared" si="96"/>
        <v>腰带</v>
      </c>
      <c r="N219">
        <f t="shared" si="108"/>
        <v>100</v>
      </c>
      <c r="O219">
        <f>IF(INDEX([1]equip.xml!$B:$B,MATCH(J219&amp;"",[1]equip.xml!$A:$A,0))=0,0,N219)</f>
        <v>100</v>
      </c>
      <c r="P219" t="str">
        <f t="shared" si="126"/>
        <v>40000_20450030_1_100</v>
      </c>
      <c r="Q219" t="str">
        <f t="shared" ref="Q219:Q238" si="132">Q218&amp;","&amp;P219</f>
        <v>40000_20450010_1_100,40000_20450020_1_100,40000_20450030_1_100</v>
      </c>
      <c r="R219" s="8" t="str">
        <f t="shared" ref="R219:R238" si="133">R218&amp;","&amp;P219</f>
        <v>40000_20450010_1_100,40000_20450020_1_100,40000_20450030_1_100</v>
      </c>
      <c r="S219">
        <v>30450030</v>
      </c>
      <c r="T219">
        <f t="shared" si="109"/>
        <v>45</v>
      </c>
      <c r="U219">
        <v>3</v>
      </c>
      <c r="V219" t="str">
        <f t="shared" si="97"/>
        <v>腰带</v>
      </c>
      <c r="W219">
        <f t="shared" si="110"/>
        <v>100</v>
      </c>
      <c r="X219">
        <f>IF(INDEX([1]equip.xml!$B:$B,MATCH(S219&amp;"",[1]equip.xml!$A:$A,0))=0,0,W219)</f>
        <v>100</v>
      </c>
      <c r="Y219" t="str">
        <f t="shared" si="127"/>
        <v>40000_30450030_1_100</v>
      </c>
      <c r="Z219" t="str">
        <f t="shared" ref="Z219:Z238" si="134">Z218&amp;","&amp;Y219</f>
        <v>40000_30450010_1_100,40000_30450020_1_100,40000_30450030_1_100</v>
      </c>
      <c r="AA219" s="8" t="str">
        <f t="shared" ref="AA219:AA238" si="135">AA218&amp;","&amp;Y219</f>
        <v>40000_30450010_1_100,40000_30450020_1_100,40000_30450030_1_100</v>
      </c>
      <c r="AB219">
        <v>40450030</v>
      </c>
      <c r="AC219">
        <f t="shared" si="111"/>
        <v>45</v>
      </c>
      <c r="AD219">
        <v>4</v>
      </c>
      <c r="AE219" t="str">
        <f t="shared" si="98"/>
        <v>腰带</v>
      </c>
      <c r="AF219">
        <f t="shared" si="112"/>
        <v>100</v>
      </c>
      <c r="AG219">
        <f>IF(INDEX([1]equip.xml!$B:$B,MATCH(AB219&amp;"",[1]equip.xml!$A:$A,0))=0,0,AF219)</f>
        <v>100</v>
      </c>
      <c r="AH219" t="str">
        <f t="shared" si="128"/>
        <v>40000_40450030_1_100</v>
      </c>
      <c r="AI219" t="str">
        <f t="shared" ref="AI219:AI238" si="136">AI218&amp;","&amp;AH219</f>
        <v>40000_40450010_1_100,40000_40500020_1_10,40000_40500090_1_10,40000_40450020_1_100,40000_40450030_1_100</v>
      </c>
      <c r="AJ219" s="8" t="str">
        <f t="shared" ref="AJ219:AJ238" si="137">AJ218&amp;","&amp;AH219</f>
        <v>40000_40450010_1_100,40000_40500020_1_10,40000_40500090_1_10,40000_40450020_1_100,40000_40450030_1_100</v>
      </c>
      <c r="AK219">
        <v>50450030</v>
      </c>
      <c r="AL219">
        <f t="shared" si="113"/>
        <v>45</v>
      </c>
      <c r="AM219">
        <v>5</v>
      </c>
      <c r="AN219" t="str">
        <f t="shared" si="99"/>
        <v>腰带</v>
      </c>
      <c r="AO219">
        <f t="shared" si="114"/>
        <v>100</v>
      </c>
      <c r="AP219">
        <f>IF(INDEX([1]equip.xml!$B:$B,MATCH(AK219&amp;"",[1]equip.xml!$A:$A,0))=0,0,AO219)</f>
        <v>100</v>
      </c>
      <c r="AQ219" t="str">
        <f t="shared" si="129"/>
        <v>40000_50450030_1_100</v>
      </c>
      <c r="AR219" t="str">
        <f t="shared" ref="AR219:AR238" si="138">AR218&amp;","&amp;AQ219</f>
        <v>40000_50450010_1_100,40000_50500020_1_20,40000_50500090_1_20,40000_50450020_1_100,40000_50450030_1_100</v>
      </c>
      <c r="AS219" s="8" t="str">
        <f t="shared" ref="AS219:AS238" si="139">AS218&amp;","&amp;AQ219</f>
        <v>40000_50450010_1_100,40000_50500020_1_20,40000_50500090_1_20,40000_50450020_1_100,40000_50450030_1_100</v>
      </c>
    </row>
    <row r="220" spans="1:45">
      <c r="A220" t="s">
        <v>208</v>
      </c>
      <c r="B220">
        <f t="shared" si="105"/>
        <v>45</v>
      </c>
      <c r="C220">
        <v>1</v>
      </c>
      <c r="D220" t="str">
        <f t="shared" si="95"/>
        <v>鞋子</v>
      </c>
      <c r="E220">
        <f t="shared" si="106"/>
        <v>100</v>
      </c>
      <c r="F220">
        <f>IF(INDEX([1]equip.xml!$B:$B,MATCH(A220&amp;"",[1]equip.xml!$A:$A,0))=0,0,E220)</f>
        <v>100</v>
      </c>
      <c r="G220" t="str">
        <f t="shared" si="125"/>
        <v>40000_10450080_1_100</v>
      </c>
      <c r="H220" t="str">
        <f t="shared" si="130"/>
        <v>40000_10450010_1_100,40000_10450020_1_100,40000_10450030_1_100,40000_10450080_1_100</v>
      </c>
      <c r="I220" s="8" t="str">
        <f t="shared" si="131"/>
        <v>40000_10450010_1_100,40000_10450020_1_100,40000_10450030_1_100,40000_10450080_1_100</v>
      </c>
      <c r="J220">
        <v>20450080</v>
      </c>
      <c r="K220">
        <f t="shared" si="107"/>
        <v>45</v>
      </c>
      <c r="L220">
        <v>2</v>
      </c>
      <c r="M220" t="str">
        <f t="shared" si="96"/>
        <v>鞋子</v>
      </c>
      <c r="N220">
        <f t="shared" si="108"/>
        <v>100</v>
      </c>
      <c r="O220">
        <f>IF(INDEX([1]equip.xml!$B:$B,MATCH(J220&amp;"",[1]equip.xml!$A:$A,0))=0,0,N220)</f>
        <v>100</v>
      </c>
      <c r="P220" t="str">
        <f t="shared" si="126"/>
        <v>40000_20450080_1_100</v>
      </c>
      <c r="Q220" t="str">
        <f t="shared" si="132"/>
        <v>40000_20450010_1_100,40000_20450020_1_100,40000_20450030_1_100,40000_20450080_1_100</v>
      </c>
      <c r="R220" s="8" t="str">
        <f t="shared" si="133"/>
        <v>40000_20450010_1_100,40000_20450020_1_100,40000_20450030_1_100,40000_20450080_1_100</v>
      </c>
      <c r="S220">
        <v>30450080</v>
      </c>
      <c r="T220">
        <f t="shared" si="109"/>
        <v>45</v>
      </c>
      <c r="U220">
        <v>3</v>
      </c>
      <c r="V220" t="str">
        <f t="shared" si="97"/>
        <v>鞋子</v>
      </c>
      <c r="W220">
        <f t="shared" si="110"/>
        <v>100</v>
      </c>
      <c r="X220">
        <f>IF(INDEX([1]equip.xml!$B:$B,MATCH(S220&amp;"",[1]equip.xml!$A:$A,0))=0,0,W220)</f>
        <v>100</v>
      </c>
      <c r="Y220" t="str">
        <f t="shared" si="127"/>
        <v>40000_30450080_1_100</v>
      </c>
      <c r="Z220" t="str">
        <f t="shared" si="134"/>
        <v>40000_30450010_1_100,40000_30450020_1_100,40000_30450030_1_100,40000_30450080_1_100</v>
      </c>
      <c r="AA220" s="8" t="str">
        <f t="shared" si="135"/>
        <v>40000_30450010_1_100,40000_30450020_1_100,40000_30450030_1_100,40000_30450080_1_100</v>
      </c>
      <c r="AB220">
        <v>40450080</v>
      </c>
      <c r="AC220">
        <f t="shared" si="111"/>
        <v>45</v>
      </c>
      <c r="AD220">
        <v>4</v>
      </c>
      <c r="AE220" t="str">
        <f t="shared" si="98"/>
        <v>鞋子</v>
      </c>
      <c r="AF220">
        <f t="shared" si="112"/>
        <v>100</v>
      </c>
      <c r="AG220">
        <f>IF(INDEX([1]equip.xml!$B:$B,MATCH(AB220&amp;"",[1]equip.xml!$A:$A,0))=0,0,AF220)</f>
        <v>100</v>
      </c>
      <c r="AH220" t="str">
        <f t="shared" si="128"/>
        <v>40000_40450080_1_100</v>
      </c>
      <c r="AI220" t="str">
        <f t="shared" si="136"/>
        <v>40000_40450010_1_100,40000_40500020_1_10,40000_40500090_1_10,40000_40450020_1_100,40000_40450030_1_100,40000_40450080_1_100</v>
      </c>
      <c r="AJ220" s="8" t="str">
        <f t="shared" si="137"/>
        <v>40000_40450010_1_100,40000_40500020_1_10,40000_40500090_1_10,40000_40450020_1_100,40000_40450030_1_100,40000_40450080_1_100</v>
      </c>
      <c r="AK220">
        <v>50450080</v>
      </c>
      <c r="AL220">
        <f t="shared" si="113"/>
        <v>45</v>
      </c>
      <c r="AM220">
        <v>5</v>
      </c>
      <c r="AN220" t="str">
        <f t="shared" si="99"/>
        <v>鞋子</v>
      </c>
      <c r="AO220">
        <f t="shared" si="114"/>
        <v>100</v>
      </c>
      <c r="AP220">
        <f>IF(INDEX([1]equip.xml!$B:$B,MATCH(AK220&amp;"",[1]equip.xml!$A:$A,0))=0,0,AO220)</f>
        <v>100</v>
      </c>
      <c r="AQ220" t="str">
        <f t="shared" si="129"/>
        <v>40000_50450080_1_100</v>
      </c>
      <c r="AR220" t="str">
        <f t="shared" si="138"/>
        <v>40000_50450010_1_100,40000_50500020_1_20,40000_50500090_1_20,40000_50450020_1_100,40000_50450030_1_100,40000_50450080_1_100</v>
      </c>
      <c r="AS220" s="8" t="str">
        <f t="shared" si="139"/>
        <v>40000_50450010_1_100,40000_50500020_1_20,40000_50500090_1_20,40000_50450020_1_100,40000_50450030_1_100,40000_50450080_1_100</v>
      </c>
    </row>
    <row r="221" spans="1:45">
      <c r="A221" t="s">
        <v>209</v>
      </c>
      <c r="B221">
        <f t="shared" si="105"/>
        <v>45</v>
      </c>
      <c r="C221">
        <v>1</v>
      </c>
      <c r="D221" t="str">
        <f t="shared" si="95"/>
        <v>手套</v>
      </c>
      <c r="E221">
        <f t="shared" si="106"/>
        <v>100</v>
      </c>
      <c r="F221">
        <f>IF(INDEX([1]equip.xml!$B:$B,MATCH(A221&amp;"",[1]equip.xml!$A:$A,0))=0,0,E221)</f>
        <v>100</v>
      </c>
      <c r="G221" t="str">
        <f t="shared" si="125"/>
        <v>40000_10450090_1_100</v>
      </c>
      <c r="H221" t="str">
        <f t="shared" si="130"/>
        <v>40000_10450010_1_100,40000_10450020_1_100,40000_10450030_1_100,40000_10450080_1_100,40000_10450090_1_100</v>
      </c>
      <c r="I221" s="8" t="str">
        <f t="shared" si="131"/>
        <v>40000_10450010_1_100,40000_10450020_1_100,40000_10450030_1_100,40000_10450080_1_100,40000_10450090_1_100</v>
      </c>
      <c r="J221">
        <v>20450090</v>
      </c>
      <c r="K221">
        <f t="shared" si="107"/>
        <v>45</v>
      </c>
      <c r="L221">
        <v>2</v>
      </c>
      <c r="M221" t="str">
        <f t="shared" si="96"/>
        <v>手套</v>
      </c>
      <c r="N221">
        <f t="shared" si="108"/>
        <v>100</v>
      </c>
      <c r="O221">
        <f>IF(INDEX([1]equip.xml!$B:$B,MATCH(J221&amp;"",[1]equip.xml!$A:$A,0))=0,0,N221)</f>
        <v>100</v>
      </c>
      <c r="P221" t="str">
        <f t="shared" si="126"/>
        <v>40000_20450090_1_100</v>
      </c>
      <c r="Q221" t="str">
        <f t="shared" si="132"/>
        <v>40000_20450010_1_100,40000_20450020_1_100,40000_20450030_1_100,40000_20450080_1_100,40000_20450090_1_100</v>
      </c>
      <c r="R221" s="8" t="str">
        <f t="shared" si="133"/>
        <v>40000_20450010_1_100,40000_20450020_1_100,40000_20450030_1_100,40000_20450080_1_100,40000_20450090_1_100</v>
      </c>
      <c r="S221">
        <v>30450090</v>
      </c>
      <c r="T221">
        <f t="shared" si="109"/>
        <v>45</v>
      </c>
      <c r="U221">
        <v>3</v>
      </c>
      <c r="V221" t="str">
        <f t="shared" si="97"/>
        <v>手套</v>
      </c>
      <c r="W221">
        <f t="shared" si="110"/>
        <v>100</v>
      </c>
      <c r="X221">
        <f>IF(INDEX([1]equip.xml!$B:$B,MATCH(S221&amp;"",[1]equip.xml!$A:$A,0))=0,0,W221)</f>
        <v>100</v>
      </c>
      <c r="Y221" t="str">
        <f t="shared" si="127"/>
        <v>40000_30450090_1_100</v>
      </c>
      <c r="Z221" t="str">
        <f t="shared" si="134"/>
        <v>40000_30450010_1_100,40000_30450020_1_100,40000_30450030_1_100,40000_30450080_1_100,40000_30450090_1_100</v>
      </c>
      <c r="AA221" s="8" t="str">
        <f t="shared" si="135"/>
        <v>40000_30450010_1_100,40000_30450020_1_100,40000_30450030_1_100,40000_30450080_1_100,40000_30450090_1_100</v>
      </c>
      <c r="AB221">
        <v>40450090</v>
      </c>
      <c r="AC221">
        <f t="shared" si="111"/>
        <v>45</v>
      </c>
      <c r="AD221">
        <v>4</v>
      </c>
      <c r="AE221" t="str">
        <f t="shared" si="98"/>
        <v>手套</v>
      </c>
      <c r="AF221">
        <f t="shared" si="112"/>
        <v>100</v>
      </c>
      <c r="AG221">
        <f>IF(INDEX([1]equip.xml!$B:$B,MATCH(AB221&amp;"",[1]equip.xml!$A:$A,0))=0,0,AF221)</f>
        <v>100</v>
      </c>
      <c r="AH221" t="str">
        <f t="shared" si="128"/>
        <v>40000_40450090_1_100</v>
      </c>
      <c r="AI221" t="str">
        <f t="shared" si="136"/>
        <v>40000_40450010_1_100,40000_40500020_1_10,40000_40500090_1_10,40000_40450020_1_100,40000_40450030_1_100,40000_40450080_1_100,40000_40450090_1_100</v>
      </c>
      <c r="AJ221" s="8" t="str">
        <f t="shared" si="137"/>
        <v>40000_40450010_1_100,40000_40500020_1_10,40000_40500090_1_10,40000_40450020_1_100,40000_40450030_1_100,40000_40450080_1_100,40000_40450090_1_100</v>
      </c>
      <c r="AK221">
        <v>50450090</v>
      </c>
      <c r="AL221">
        <f t="shared" si="113"/>
        <v>45</v>
      </c>
      <c r="AM221">
        <v>5</v>
      </c>
      <c r="AN221" t="str">
        <f t="shared" si="99"/>
        <v>手套</v>
      </c>
      <c r="AO221">
        <f t="shared" si="114"/>
        <v>100</v>
      </c>
      <c r="AP221">
        <f>IF(INDEX([1]equip.xml!$B:$B,MATCH(AK221&amp;"",[1]equip.xml!$A:$A,0))=0,0,AO221)</f>
        <v>100</v>
      </c>
      <c r="AQ221" t="str">
        <f t="shared" si="129"/>
        <v>40000_50450090_1_100</v>
      </c>
      <c r="AR221" t="str">
        <f t="shared" si="138"/>
        <v>40000_50450010_1_100,40000_50500020_1_20,40000_50500090_1_20,40000_50450020_1_100,40000_50450030_1_100,40000_50450080_1_100,40000_50450090_1_100</v>
      </c>
      <c r="AS221" s="8" t="str">
        <f t="shared" si="139"/>
        <v>40000_50450010_1_100,40000_50500020_1_20,40000_50500090_1_20,40000_50450020_1_100,40000_50450030_1_100,40000_50450080_1_100,40000_50450090_1_100</v>
      </c>
    </row>
    <row r="222" spans="1:45">
      <c r="A222" t="s">
        <v>210</v>
      </c>
      <c r="B222">
        <f t="shared" si="105"/>
        <v>45</v>
      </c>
      <c r="C222">
        <v>1</v>
      </c>
      <c r="D222" t="str">
        <f t="shared" si="95"/>
        <v>项链</v>
      </c>
      <c r="E222">
        <f t="shared" si="106"/>
        <v>100</v>
      </c>
      <c r="F222">
        <f>IF(INDEX([1]equip.xml!$B:$B,MATCH(A222&amp;"",[1]equip.xml!$A:$A,0))=0,0,E222)</f>
        <v>100</v>
      </c>
      <c r="G222" t="str">
        <f t="shared" si="125"/>
        <v>40000_10450100_1_100</v>
      </c>
      <c r="H222" t="str">
        <f t="shared" si="130"/>
        <v>40000_10450010_1_100,40000_10450020_1_100,40000_10450030_1_100,40000_10450080_1_100,40000_10450090_1_100,40000_10450100_1_100</v>
      </c>
      <c r="I222" s="8" t="str">
        <f t="shared" si="131"/>
        <v>40000_10450010_1_100,40000_10450020_1_100,40000_10450030_1_100,40000_10450080_1_100,40000_10450090_1_100,40000_10450100_1_100</v>
      </c>
      <c r="J222">
        <v>20450100</v>
      </c>
      <c r="K222">
        <f t="shared" si="107"/>
        <v>45</v>
      </c>
      <c r="L222">
        <v>2</v>
      </c>
      <c r="M222" t="str">
        <f t="shared" si="96"/>
        <v>项链</v>
      </c>
      <c r="N222">
        <f t="shared" si="108"/>
        <v>100</v>
      </c>
      <c r="O222">
        <f>IF(INDEX([1]equip.xml!$B:$B,MATCH(J222&amp;"",[1]equip.xml!$A:$A,0))=0,0,N222)</f>
        <v>100</v>
      </c>
      <c r="P222" t="str">
        <f t="shared" si="126"/>
        <v>40000_20450100_1_100</v>
      </c>
      <c r="Q222" t="str">
        <f t="shared" si="132"/>
        <v>40000_20450010_1_100,40000_20450020_1_100,40000_20450030_1_100,40000_20450080_1_100,40000_20450090_1_100,40000_20450100_1_100</v>
      </c>
      <c r="R222" s="8" t="str">
        <f t="shared" si="133"/>
        <v>40000_20450010_1_100,40000_20450020_1_100,40000_20450030_1_100,40000_20450080_1_100,40000_20450090_1_100,40000_20450100_1_100</v>
      </c>
      <c r="S222">
        <v>30450100</v>
      </c>
      <c r="T222">
        <f t="shared" si="109"/>
        <v>45</v>
      </c>
      <c r="U222">
        <v>3</v>
      </c>
      <c r="V222" t="str">
        <f t="shared" si="97"/>
        <v>项链</v>
      </c>
      <c r="W222">
        <f t="shared" si="110"/>
        <v>100</v>
      </c>
      <c r="X222">
        <f>IF(INDEX([1]equip.xml!$B:$B,MATCH(S222&amp;"",[1]equip.xml!$A:$A,0))=0,0,W222)</f>
        <v>100</v>
      </c>
      <c r="Y222" t="str">
        <f t="shared" si="127"/>
        <v>40000_30450100_1_100</v>
      </c>
      <c r="Z222" t="str">
        <f t="shared" si="134"/>
        <v>40000_30450010_1_100,40000_30450020_1_100,40000_30450030_1_100,40000_30450080_1_100,40000_30450090_1_100,40000_30450100_1_100</v>
      </c>
      <c r="AA222" s="8" t="str">
        <f t="shared" si="135"/>
        <v>40000_30450010_1_100,40000_30450020_1_100,40000_30450030_1_100,40000_30450080_1_100,40000_30450090_1_100,40000_30450100_1_100</v>
      </c>
      <c r="AB222">
        <v>40450100</v>
      </c>
      <c r="AC222">
        <f t="shared" si="111"/>
        <v>45</v>
      </c>
      <c r="AD222">
        <v>4</v>
      </c>
      <c r="AE222" t="str">
        <f t="shared" si="98"/>
        <v>项链</v>
      </c>
      <c r="AF222">
        <f t="shared" si="112"/>
        <v>100</v>
      </c>
      <c r="AG222">
        <f>IF(INDEX([1]equip.xml!$B:$B,MATCH(AB222&amp;"",[1]equip.xml!$A:$A,0))=0,0,AF222)</f>
        <v>100</v>
      </c>
      <c r="AH222" t="str">
        <f t="shared" si="128"/>
        <v>40000_40450100_1_100</v>
      </c>
      <c r="AI222" t="str">
        <f t="shared" si="136"/>
        <v>40000_40450010_1_100,40000_40500020_1_10,40000_40500090_1_10,40000_40450020_1_100,40000_40450030_1_100,40000_40450080_1_100,40000_40450090_1_100,40000_40450100_1_100</v>
      </c>
      <c r="AJ222" s="8" t="str">
        <f t="shared" si="137"/>
        <v>40000_40450010_1_100,40000_40500020_1_10,40000_40500090_1_10,40000_40450020_1_100,40000_40450030_1_100,40000_40450080_1_100,40000_40450090_1_100,40000_40450100_1_100</v>
      </c>
      <c r="AK222">
        <v>50450100</v>
      </c>
      <c r="AL222">
        <f t="shared" si="113"/>
        <v>45</v>
      </c>
      <c r="AM222">
        <v>5</v>
      </c>
      <c r="AN222" t="str">
        <f t="shared" si="99"/>
        <v>项链</v>
      </c>
      <c r="AO222">
        <f t="shared" si="114"/>
        <v>100</v>
      </c>
      <c r="AP222">
        <f>IF(INDEX([1]equip.xml!$B:$B,MATCH(AK222&amp;"",[1]equip.xml!$A:$A,0))=0,0,AO222)</f>
        <v>100</v>
      </c>
      <c r="AQ222" t="str">
        <f t="shared" si="129"/>
        <v>40000_50450100_1_100</v>
      </c>
      <c r="AR222" t="str">
        <f t="shared" si="138"/>
        <v>40000_50450010_1_100,40000_50500020_1_20,40000_50500090_1_20,40000_50450020_1_100,40000_50450030_1_100,40000_50450080_1_100,40000_50450090_1_100,40000_50450100_1_100</v>
      </c>
      <c r="AS222" s="8" t="str">
        <f t="shared" si="139"/>
        <v>40000_50450010_1_100,40000_50500020_1_20,40000_50500090_1_20,40000_50450020_1_100,40000_50450030_1_100,40000_50450080_1_100,40000_50450090_1_100,40000_50450100_1_100</v>
      </c>
    </row>
    <row r="223" spans="1:45">
      <c r="A223" t="s">
        <v>211</v>
      </c>
      <c r="B223">
        <f t="shared" si="105"/>
        <v>45</v>
      </c>
      <c r="C223">
        <v>1</v>
      </c>
      <c r="D223" t="str">
        <f t="shared" si="95"/>
        <v>主手武器</v>
      </c>
      <c r="E223">
        <f t="shared" si="106"/>
        <v>100</v>
      </c>
      <c r="F223">
        <f>IF(INDEX([1]equip.xml!$B:$B,MATCH(A223&amp;"",[1]equip.xml!$A:$A,0))=0,0,E223)</f>
        <v>100</v>
      </c>
      <c r="G223" t="str">
        <f t="shared" si="125"/>
        <v>40000_10451050_1_100</v>
      </c>
      <c r="H223" t="str">
        <f t="shared" si="130"/>
        <v>40000_10450010_1_100,40000_10450020_1_100,40000_10450030_1_100,40000_10450080_1_100,40000_10450090_1_100,40000_10450100_1_100,40000_10451050_1_100</v>
      </c>
      <c r="I223" s="8" t="str">
        <f t="shared" si="131"/>
        <v>40000_10450010_1_100,40000_10450020_1_100,40000_10450030_1_100,40000_10450080_1_100,40000_10450090_1_100,40000_10450100_1_100,40000_10451050_1_100</v>
      </c>
      <c r="J223">
        <v>20451050</v>
      </c>
      <c r="K223">
        <f t="shared" si="107"/>
        <v>45</v>
      </c>
      <c r="L223">
        <v>2</v>
      </c>
      <c r="M223" t="str">
        <f t="shared" si="96"/>
        <v>主手武器</v>
      </c>
      <c r="N223">
        <f t="shared" si="108"/>
        <v>100</v>
      </c>
      <c r="O223">
        <f>IF(INDEX([1]equip.xml!$B:$B,MATCH(J223&amp;"",[1]equip.xml!$A:$A,0))=0,0,N223)</f>
        <v>100</v>
      </c>
      <c r="P223" t="str">
        <f t="shared" si="126"/>
        <v>40000_20451050_1_100</v>
      </c>
      <c r="Q223" t="str">
        <f t="shared" si="132"/>
        <v>40000_20450010_1_100,40000_20450020_1_100,40000_20450030_1_100,40000_20450080_1_100,40000_20450090_1_100,40000_20450100_1_100,40000_20451050_1_100</v>
      </c>
      <c r="R223" s="8" t="str">
        <f t="shared" si="133"/>
        <v>40000_20450010_1_100,40000_20450020_1_100,40000_20450030_1_100,40000_20450080_1_100,40000_20450090_1_100,40000_20450100_1_100,40000_20451050_1_100</v>
      </c>
      <c r="S223">
        <v>30451050</v>
      </c>
      <c r="T223">
        <f t="shared" si="109"/>
        <v>45</v>
      </c>
      <c r="U223">
        <v>3</v>
      </c>
      <c r="V223" t="str">
        <f t="shared" si="97"/>
        <v>主手武器</v>
      </c>
      <c r="W223">
        <f t="shared" si="110"/>
        <v>100</v>
      </c>
      <c r="X223">
        <f>IF(INDEX([1]equip.xml!$B:$B,MATCH(S223&amp;"",[1]equip.xml!$A:$A,0))=0,0,W223)</f>
        <v>100</v>
      </c>
      <c r="Y223" t="str">
        <f t="shared" si="127"/>
        <v>40000_30451050_1_100</v>
      </c>
      <c r="Z223" t="str">
        <f t="shared" si="134"/>
        <v>40000_30450010_1_100,40000_30450020_1_100,40000_30450030_1_100,40000_30450080_1_100,40000_30450090_1_100,40000_30450100_1_100,40000_30451050_1_100</v>
      </c>
      <c r="AA223" s="8" t="str">
        <f t="shared" si="135"/>
        <v>40000_30450010_1_100,40000_30450020_1_100,40000_30450030_1_100,40000_30450080_1_100,40000_30450090_1_100,40000_30450100_1_100,40000_30451050_1_100</v>
      </c>
      <c r="AB223">
        <v>40451050</v>
      </c>
      <c r="AC223">
        <f t="shared" si="111"/>
        <v>45</v>
      </c>
      <c r="AD223">
        <v>4</v>
      </c>
      <c r="AE223" t="str">
        <f t="shared" si="98"/>
        <v>主手武器</v>
      </c>
      <c r="AF223">
        <f t="shared" si="112"/>
        <v>100</v>
      </c>
      <c r="AG223">
        <f>IF(INDEX([1]equip.xml!$B:$B,MATCH(AB223&amp;"",[1]equip.xml!$A:$A,0))=0,0,AF223)</f>
        <v>100</v>
      </c>
      <c r="AH223" t="str">
        <f t="shared" si="128"/>
        <v>40000_40451050_1_100</v>
      </c>
      <c r="AI223" t="str">
        <f t="shared" si="136"/>
        <v>40000_40450010_1_100,40000_40500020_1_10,40000_40500090_1_10,40000_40450020_1_100,40000_40450030_1_100,40000_40450080_1_100,40000_40450090_1_100,40000_40450100_1_100,40000_40451050_1_100</v>
      </c>
      <c r="AJ223" s="8" t="str">
        <f t="shared" si="137"/>
        <v>40000_40450010_1_100,40000_40500020_1_10,40000_40500090_1_10,40000_40450020_1_100,40000_40450030_1_100,40000_40450080_1_100,40000_40450090_1_100,40000_40450100_1_100,40000_40451050_1_100</v>
      </c>
      <c r="AK223">
        <v>50451050</v>
      </c>
      <c r="AL223">
        <f t="shared" si="113"/>
        <v>45</v>
      </c>
      <c r="AM223">
        <v>5</v>
      </c>
      <c r="AN223" t="str">
        <f t="shared" si="99"/>
        <v>主手武器</v>
      </c>
      <c r="AO223">
        <f t="shared" si="114"/>
        <v>100</v>
      </c>
      <c r="AP223">
        <f>IF(INDEX([1]equip.xml!$B:$B,MATCH(AK223&amp;"",[1]equip.xml!$A:$A,0))=0,0,AO223)</f>
        <v>100</v>
      </c>
      <c r="AQ223" t="str">
        <f t="shared" si="129"/>
        <v>40000_50451050_1_100</v>
      </c>
      <c r="AR223" t="str">
        <f t="shared" si="138"/>
        <v>40000_50450010_1_100,40000_50500020_1_20,40000_50500090_1_20,40000_50450020_1_100,40000_50450030_1_100,40000_50450080_1_100,40000_50450090_1_100,40000_50450100_1_100,40000_50451050_1_100</v>
      </c>
      <c r="AS223" s="8" t="str">
        <f t="shared" si="139"/>
        <v>40000_50450010_1_100,40000_50500020_1_20,40000_50500090_1_20,40000_50450020_1_100,40000_50450030_1_100,40000_50450080_1_100,40000_50450090_1_100,40000_50450100_1_100,40000_50451050_1_100</v>
      </c>
    </row>
    <row r="224" spans="1:45">
      <c r="A224" t="s">
        <v>212</v>
      </c>
      <c r="B224">
        <f t="shared" si="105"/>
        <v>45</v>
      </c>
      <c r="C224">
        <v>1</v>
      </c>
      <c r="D224" t="str">
        <f t="shared" si="95"/>
        <v>主手武器</v>
      </c>
      <c r="E224">
        <f t="shared" si="106"/>
        <v>75</v>
      </c>
      <c r="F224">
        <f>IF(INDEX([1]equip.xml!$B:$B,MATCH(A224&amp;"",[1]equip.xml!$A:$A,0))=0,0,E224)</f>
        <v>0</v>
      </c>
      <c r="G224" t="str">
        <f t="shared" si="125"/>
        <v>40000_10451051_1_0</v>
      </c>
      <c r="H224" t="str">
        <f t="shared" si="130"/>
        <v>40000_10450010_1_100,40000_10450020_1_100,40000_10450030_1_100,40000_10450080_1_100,40000_10450090_1_100,40000_10450100_1_100,40000_10451050_1_100,40000_10451051_1_0</v>
      </c>
      <c r="I224" s="8" t="str">
        <f>I223&amp;","&amp;"40000_"&amp;A224&amp;"_1_"&amp;F224*2</f>
        <v>40000_10450010_1_100,40000_10450020_1_100,40000_10450030_1_100,40000_10450080_1_100,40000_10450090_1_100,40000_10450100_1_100,40000_10451050_1_100,40000_10451051_1_0</v>
      </c>
      <c r="J224">
        <v>20451051</v>
      </c>
      <c r="K224">
        <f t="shared" si="107"/>
        <v>45</v>
      </c>
      <c r="L224">
        <v>2</v>
      </c>
      <c r="M224" t="str">
        <f t="shared" si="96"/>
        <v>主手武器</v>
      </c>
      <c r="N224">
        <f t="shared" si="108"/>
        <v>75</v>
      </c>
      <c r="O224">
        <f>IF(INDEX([1]equip.xml!$B:$B,MATCH(J224&amp;"",[1]equip.xml!$A:$A,0))=0,0,N224)</f>
        <v>0</v>
      </c>
      <c r="P224" t="str">
        <f t="shared" si="126"/>
        <v>40000_20451051_1_0</v>
      </c>
      <c r="Q224" t="str">
        <f t="shared" si="132"/>
        <v>40000_20450010_1_100,40000_20450020_1_100,40000_20450030_1_100,40000_20450080_1_100,40000_20450090_1_100,40000_20450100_1_100,40000_20451050_1_100,40000_20451051_1_0</v>
      </c>
      <c r="R224" s="8" t="str">
        <f>R223&amp;","&amp;"40000_"&amp;J224&amp;"_1_"&amp;O224*2</f>
        <v>40000_20450010_1_100,40000_20450020_1_100,40000_20450030_1_100,40000_20450080_1_100,40000_20450090_1_100,40000_20450100_1_100,40000_20451050_1_100,40000_20451051_1_0</v>
      </c>
      <c r="S224">
        <v>30451051</v>
      </c>
      <c r="T224">
        <f t="shared" si="109"/>
        <v>45</v>
      </c>
      <c r="U224">
        <v>3</v>
      </c>
      <c r="V224" t="str">
        <f t="shared" si="97"/>
        <v>主手武器</v>
      </c>
      <c r="W224">
        <f t="shared" si="110"/>
        <v>75</v>
      </c>
      <c r="X224">
        <f>IF(INDEX([1]equip.xml!$B:$B,MATCH(S224&amp;"",[1]equip.xml!$A:$A,0))=0,0,W224)</f>
        <v>0</v>
      </c>
      <c r="Y224" t="str">
        <f t="shared" si="127"/>
        <v>40000_30451051_1_0</v>
      </c>
      <c r="Z224" t="str">
        <f t="shared" si="134"/>
        <v>40000_30450010_1_100,40000_30450020_1_100,40000_30450030_1_100,40000_30450080_1_100,40000_30450090_1_100,40000_30450100_1_100,40000_30451050_1_100,40000_30451051_1_0</v>
      </c>
      <c r="AA224" s="8" t="str">
        <f>AA223&amp;","&amp;"40000_"&amp;S224&amp;"_1_"&amp;X224*2</f>
        <v>40000_30450010_1_100,40000_30450020_1_100,40000_30450030_1_100,40000_30450080_1_100,40000_30450090_1_100,40000_30450100_1_100,40000_30451050_1_100,40000_30451051_1_0</v>
      </c>
      <c r="AB224">
        <v>40451051</v>
      </c>
      <c r="AC224">
        <f t="shared" si="111"/>
        <v>45</v>
      </c>
      <c r="AD224">
        <v>4</v>
      </c>
      <c r="AE224" t="str">
        <f t="shared" si="98"/>
        <v>主手武器</v>
      </c>
      <c r="AF224">
        <f t="shared" si="112"/>
        <v>60</v>
      </c>
      <c r="AG224">
        <f>IF(INDEX([1]equip.xml!$B:$B,MATCH(AB224&amp;"",[1]equip.xml!$A:$A,0))=0,0,AF224)</f>
        <v>0</v>
      </c>
      <c r="AH224" t="str">
        <f t="shared" si="128"/>
        <v>40000_40451051_1_0</v>
      </c>
      <c r="AI224" t="str">
        <f t="shared" si="136"/>
        <v>40000_40450010_1_100,40000_40500020_1_10,40000_40500090_1_10,40000_40450020_1_100,40000_40450030_1_100,40000_40450080_1_100,40000_40450090_1_100,40000_40450100_1_100,40000_40451050_1_100,40000_40451051_1_0</v>
      </c>
      <c r="AJ224" s="8" t="str">
        <f>AJ223&amp;","&amp;"40000_"&amp;AB224&amp;"_1_"&amp;AG224*2</f>
        <v>40000_40450010_1_100,40000_40500020_1_10,40000_40500090_1_10,40000_40450020_1_100,40000_40450030_1_100,40000_40450080_1_100,40000_40450090_1_100,40000_40450100_1_100,40000_40451050_1_100,40000_40451051_1_0</v>
      </c>
      <c r="AK224">
        <v>50451051</v>
      </c>
      <c r="AL224">
        <f t="shared" si="113"/>
        <v>45</v>
      </c>
      <c r="AM224">
        <v>5</v>
      </c>
      <c r="AN224" t="str">
        <f t="shared" si="99"/>
        <v>主手武器</v>
      </c>
      <c r="AO224">
        <f t="shared" si="114"/>
        <v>50</v>
      </c>
      <c r="AP224">
        <f>IF(INDEX([1]equip.xml!$B:$B,MATCH(AK224&amp;"",[1]equip.xml!$A:$A,0))=0,0,AO224)</f>
        <v>0</v>
      </c>
      <c r="AQ224" t="str">
        <f t="shared" si="129"/>
        <v>40000_50451051_1_0</v>
      </c>
      <c r="AR224" t="str">
        <f t="shared" si="138"/>
        <v>40000_50450010_1_100,40000_50500020_1_20,40000_50500090_1_20,40000_50450020_1_100,40000_50450030_1_100,40000_50450080_1_100,40000_50450090_1_100,40000_50450100_1_100,40000_50451050_1_100,40000_50451051_1_0</v>
      </c>
      <c r="AS224" s="8" t="str">
        <f>AS223&amp;","&amp;"40000_"&amp;AK224&amp;"_1_"&amp;AP224*2</f>
        <v>40000_50450010_1_100,40000_50500020_1_20,40000_50500090_1_20,40000_50450020_1_100,40000_50450030_1_100,40000_50450080_1_100,40000_50450090_1_100,40000_50450100_1_100,40000_50451050_1_100,40000_50451051_1_0</v>
      </c>
    </row>
    <row r="225" spans="1:45">
      <c r="A225" t="s">
        <v>213</v>
      </c>
      <c r="B225">
        <f t="shared" si="105"/>
        <v>45</v>
      </c>
      <c r="C225">
        <v>1</v>
      </c>
      <c r="D225" t="str">
        <f t="shared" si="95"/>
        <v>副手武器</v>
      </c>
      <c r="E225">
        <f t="shared" si="106"/>
        <v>100</v>
      </c>
      <c r="F225">
        <f>IF(INDEX([1]equip.xml!$B:$B,MATCH(A225&amp;"",[1]equip.xml!$A:$A,0))=0,0,E225)</f>
        <v>100</v>
      </c>
      <c r="G225" t="str">
        <f t="shared" si="125"/>
        <v>40000_10451060_1_100</v>
      </c>
      <c r="H225" t="str">
        <f t="shared" si="130"/>
        <v>40000_10450010_1_100,40000_10450020_1_100,40000_10450030_1_100,40000_10450080_1_100,40000_10450090_1_100,40000_10450100_1_100,40000_10451050_1_100,40000_10451051_1_0,40000_10451060_1_100</v>
      </c>
      <c r="I225" s="8" t="str">
        <f>I224</f>
        <v>40000_10450010_1_100,40000_10450020_1_100,40000_10450030_1_100,40000_10450080_1_100,40000_10450090_1_100,40000_10450100_1_100,40000_10451050_1_100,40000_10451051_1_0</v>
      </c>
      <c r="J225">
        <v>20451060</v>
      </c>
      <c r="K225">
        <f t="shared" si="107"/>
        <v>45</v>
      </c>
      <c r="L225">
        <v>2</v>
      </c>
      <c r="M225" t="str">
        <f t="shared" si="96"/>
        <v>副手武器</v>
      </c>
      <c r="N225">
        <f t="shared" si="108"/>
        <v>100</v>
      </c>
      <c r="O225">
        <f>IF(INDEX([1]equip.xml!$B:$B,MATCH(J225&amp;"",[1]equip.xml!$A:$A,0))=0,0,N225)</f>
        <v>100</v>
      </c>
      <c r="P225" t="str">
        <f t="shared" si="126"/>
        <v>40000_20451060_1_100</v>
      </c>
      <c r="Q225" t="str">
        <f t="shared" si="132"/>
        <v>40000_20450010_1_100,40000_20450020_1_100,40000_20450030_1_100,40000_20450080_1_100,40000_20450090_1_100,40000_20450100_1_100,40000_20451050_1_100,40000_20451051_1_0,40000_20451060_1_100</v>
      </c>
      <c r="R225" s="8" t="str">
        <f>R224</f>
        <v>40000_20450010_1_100,40000_20450020_1_100,40000_20450030_1_100,40000_20450080_1_100,40000_20450090_1_100,40000_20450100_1_100,40000_20451050_1_100,40000_20451051_1_0</v>
      </c>
      <c r="S225">
        <v>30451060</v>
      </c>
      <c r="T225">
        <f t="shared" si="109"/>
        <v>45</v>
      </c>
      <c r="U225">
        <v>3</v>
      </c>
      <c r="V225" t="str">
        <f t="shared" si="97"/>
        <v>副手武器</v>
      </c>
      <c r="W225">
        <f t="shared" si="110"/>
        <v>100</v>
      </c>
      <c r="X225">
        <f>IF(INDEX([1]equip.xml!$B:$B,MATCH(S225&amp;"",[1]equip.xml!$A:$A,0))=0,0,W225)</f>
        <v>100</v>
      </c>
      <c r="Y225" t="str">
        <f t="shared" si="127"/>
        <v>40000_30451060_1_100</v>
      </c>
      <c r="Z225" t="str">
        <f t="shared" si="134"/>
        <v>40000_30450010_1_100,40000_30450020_1_100,40000_30450030_1_100,40000_30450080_1_100,40000_30450090_1_100,40000_30450100_1_100,40000_30451050_1_100,40000_30451051_1_0,40000_30451060_1_100</v>
      </c>
      <c r="AA225" s="8" t="str">
        <f>AA224</f>
        <v>40000_30450010_1_100,40000_30450020_1_100,40000_30450030_1_100,40000_30450080_1_100,40000_30450090_1_100,40000_30450100_1_100,40000_30451050_1_100,40000_30451051_1_0</v>
      </c>
      <c r="AB225">
        <v>40451060</v>
      </c>
      <c r="AC225">
        <f t="shared" si="111"/>
        <v>45</v>
      </c>
      <c r="AD225">
        <v>4</v>
      </c>
      <c r="AE225" t="str">
        <f t="shared" si="98"/>
        <v>副手武器</v>
      </c>
      <c r="AF225">
        <f t="shared" si="112"/>
        <v>100</v>
      </c>
      <c r="AG225">
        <f>IF(INDEX([1]equip.xml!$B:$B,MATCH(AB225&amp;"",[1]equip.xml!$A:$A,0))=0,0,AF225)</f>
        <v>100</v>
      </c>
      <c r="AH225" t="str">
        <f t="shared" si="128"/>
        <v>40000_40451060_1_100</v>
      </c>
      <c r="AI225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</v>
      </c>
      <c r="AJ225" s="8" t="str">
        <f>AJ224</f>
        <v>40000_40450010_1_100,40000_40500020_1_10,40000_40500090_1_10,40000_40450020_1_100,40000_40450030_1_100,40000_40450080_1_100,40000_40450090_1_100,40000_40450100_1_100,40000_40451050_1_100,40000_40451051_1_0</v>
      </c>
      <c r="AK225">
        <v>50451060</v>
      </c>
      <c r="AL225">
        <f t="shared" si="113"/>
        <v>45</v>
      </c>
      <c r="AM225">
        <v>5</v>
      </c>
      <c r="AN225" t="str">
        <f t="shared" si="99"/>
        <v>副手武器</v>
      </c>
      <c r="AO225">
        <f t="shared" si="114"/>
        <v>100</v>
      </c>
      <c r="AP225">
        <f>IF(INDEX([1]equip.xml!$B:$B,MATCH(AK225&amp;"",[1]equip.xml!$A:$A,0))=0,0,AO225)</f>
        <v>100</v>
      </c>
      <c r="AQ225" t="str">
        <f t="shared" si="129"/>
        <v>40000_50451060_1_100</v>
      </c>
      <c r="AR225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</v>
      </c>
      <c r="AS225" s="8" t="str">
        <f>AS224</f>
        <v>40000_50450010_1_100,40000_50500020_1_20,40000_50500090_1_20,40000_50450020_1_100,40000_50450030_1_100,40000_50450080_1_100,40000_50450090_1_100,40000_50450100_1_100,40000_50451050_1_100,40000_50451051_1_0</v>
      </c>
    </row>
    <row r="226" spans="1:45">
      <c r="A226" t="s">
        <v>214</v>
      </c>
      <c r="B226">
        <f t="shared" si="105"/>
        <v>45</v>
      </c>
      <c r="C226">
        <v>1</v>
      </c>
      <c r="D226" t="str">
        <f t="shared" si="95"/>
        <v>副手武器</v>
      </c>
      <c r="E226">
        <f t="shared" si="106"/>
        <v>75</v>
      </c>
      <c r="F226">
        <f>IF(INDEX([1]equip.xml!$B:$B,MATCH(A226&amp;"",[1]equip.xml!$A:$A,0))=0,0,E226)</f>
        <v>0</v>
      </c>
      <c r="G226" t="str">
        <f t="shared" si="125"/>
        <v>40000_10451061_1_0</v>
      </c>
      <c r="H226" t="str">
        <f t="shared" si="130"/>
        <v>40000_10450010_1_100,40000_10450020_1_100,40000_10450030_1_100,40000_10450080_1_100,40000_10450090_1_100,40000_10450100_1_100,40000_10451050_1_100,40000_10451051_1_0,40000_10451060_1_100,40000_10451061_1_0</v>
      </c>
      <c r="I226" s="8" t="str">
        <f t="shared" si="131"/>
        <v>40000_10450010_1_100,40000_10450020_1_100,40000_10450030_1_100,40000_10450080_1_100,40000_10450090_1_100,40000_10450100_1_100,40000_10451050_1_100,40000_10451051_1_0,40000_10451061_1_0</v>
      </c>
      <c r="J226">
        <v>20451061</v>
      </c>
      <c r="K226">
        <f t="shared" si="107"/>
        <v>45</v>
      </c>
      <c r="L226">
        <v>2</v>
      </c>
      <c r="M226" t="str">
        <f t="shared" si="96"/>
        <v>副手武器</v>
      </c>
      <c r="N226">
        <f t="shared" si="108"/>
        <v>75</v>
      </c>
      <c r="O226">
        <f>IF(INDEX([1]equip.xml!$B:$B,MATCH(J226&amp;"",[1]equip.xml!$A:$A,0))=0,0,N226)</f>
        <v>0</v>
      </c>
      <c r="P226" t="str">
        <f t="shared" si="126"/>
        <v>40000_20451061_1_0</v>
      </c>
      <c r="Q226" t="str">
        <f t="shared" si="132"/>
        <v>40000_20450010_1_100,40000_20450020_1_100,40000_20450030_1_100,40000_20450080_1_100,40000_20450090_1_100,40000_20450100_1_100,40000_20451050_1_100,40000_20451051_1_0,40000_20451060_1_100,40000_20451061_1_0</v>
      </c>
      <c r="R226" s="8" t="str">
        <f t="shared" si="133"/>
        <v>40000_20450010_1_100,40000_20450020_1_100,40000_20450030_1_100,40000_20450080_1_100,40000_20450090_1_100,40000_20450100_1_100,40000_20451050_1_100,40000_20451051_1_0,40000_20451061_1_0</v>
      </c>
      <c r="S226">
        <v>30451061</v>
      </c>
      <c r="T226">
        <f t="shared" si="109"/>
        <v>45</v>
      </c>
      <c r="U226">
        <v>3</v>
      </c>
      <c r="V226" t="str">
        <f t="shared" si="97"/>
        <v>副手武器</v>
      </c>
      <c r="W226">
        <f t="shared" si="110"/>
        <v>75</v>
      </c>
      <c r="X226">
        <f>IF(INDEX([1]equip.xml!$B:$B,MATCH(S226&amp;"",[1]equip.xml!$A:$A,0))=0,0,W226)</f>
        <v>0</v>
      </c>
      <c r="Y226" t="str">
        <f t="shared" si="127"/>
        <v>40000_30451061_1_0</v>
      </c>
      <c r="Z226" t="str">
        <f t="shared" si="134"/>
        <v>40000_30450010_1_100,40000_30450020_1_100,40000_30450030_1_100,40000_30450080_1_100,40000_30450090_1_100,40000_30450100_1_100,40000_30451050_1_100,40000_30451051_1_0,40000_30451060_1_100,40000_30451061_1_0</v>
      </c>
      <c r="AA226" s="8" t="str">
        <f t="shared" si="135"/>
        <v>40000_30450010_1_100,40000_30450020_1_100,40000_30450030_1_100,40000_30450080_1_100,40000_30450090_1_100,40000_30450100_1_100,40000_30451050_1_100,40000_30451051_1_0,40000_30451061_1_0</v>
      </c>
      <c r="AB226">
        <v>40451061</v>
      </c>
      <c r="AC226">
        <f t="shared" si="111"/>
        <v>45</v>
      </c>
      <c r="AD226">
        <v>4</v>
      </c>
      <c r="AE226" t="str">
        <f t="shared" si="98"/>
        <v>副手武器</v>
      </c>
      <c r="AF226">
        <f t="shared" si="112"/>
        <v>60</v>
      </c>
      <c r="AG226">
        <f>IF(INDEX([1]equip.xml!$B:$B,MATCH(AB226&amp;"",[1]equip.xml!$A:$A,0))=0,0,AF226)</f>
        <v>0</v>
      </c>
      <c r="AH226" t="str">
        <f t="shared" si="128"/>
        <v>40000_40451061_1_0</v>
      </c>
      <c r="AI226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</v>
      </c>
      <c r="AJ226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</v>
      </c>
      <c r="AK226">
        <v>50451061</v>
      </c>
      <c r="AL226">
        <f t="shared" si="113"/>
        <v>45</v>
      </c>
      <c r="AM226">
        <v>5</v>
      </c>
      <c r="AN226" t="str">
        <f t="shared" si="99"/>
        <v>副手武器</v>
      </c>
      <c r="AO226">
        <f t="shared" si="114"/>
        <v>50</v>
      </c>
      <c r="AP226">
        <f>IF(INDEX([1]equip.xml!$B:$B,MATCH(AK226&amp;"",[1]equip.xml!$A:$A,0))=0,0,AO226)</f>
        <v>0</v>
      </c>
      <c r="AQ226" t="str">
        <f t="shared" si="129"/>
        <v>40000_50451061_1_0</v>
      </c>
      <c r="AR226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</v>
      </c>
      <c r="AS226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</v>
      </c>
    </row>
    <row r="227" spans="1:45">
      <c r="A227" t="s">
        <v>215</v>
      </c>
      <c r="B227">
        <f t="shared" si="105"/>
        <v>45</v>
      </c>
      <c r="C227">
        <v>1</v>
      </c>
      <c r="D227" t="str">
        <f t="shared" si="95"/>
        <v>主手武器</v>
      </c>
      <c r="E227">
        <f t="shared" si="106"/>
        <v>100</v>
      </c>
      <c r="F227">
        <f>IF(INDEX([1]equip.xml!$B:$B,MATCH(A227&amp;"",[1]equip.xml!$A:$A,0))=0,0,E227)</f>
        <v>100</v>
      </c>
      <c r="G227" t="str">
        <f t="shared" si="125"/>
        <v>40000_10452050_1_100</v>
      </c>
      <c r="H227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</v>
      </c>
      <c r="I227" s="8" t="str">
        <f t="shared" si="131"/>
        <v>40000_10450010_1_100,40000_10450020_1_100,40000_10450030_1_100,40000_10450080_1_100,40000_10450090_1_100,40000_10450100_1_100,40000_10451050_1_100,40000_10451051_1_0,40000_10451061_1_0,40000_10452050_1_100</v>
      </c>
      <c r="J227">
        <v>20452050</v>
      </c>
      <c r="K227">
        <f t="shared" si="107"/>
        <v>45</v>
      </c>
      <c r="L227">
        <v>2</v>
      </c>
      <c r="M227" t="str">
        <f t="shared" si="96"/>
        <v>主手武器</v>
      </c>
      <c r="N227">
        <f t="shared" si="108"/>
        <v>100</v>
      </c>
      <c r="O227">
        <f>IF(INDEX([1]equip.xml!$B:$B,MATCH(J227&amp;"",[1]equip.xml!$A:$A,0))=0,0,N227)</f>
        <v>100</v>
      </c>
      <c r="P227" t="str">
        <f t="shared" si="126"/>
        <v>40000_20452050_1_100</v>
      </c>
      <c r="Q227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</v>
      </c>
      <c r="R227" s="8" t="str">
        <f t="shared" si="133"/>
        <v>40000_20450010_1_100,40000_20450020_1_100,40000_20450030_1_100,40000_20450080_1_100,40000_20450090_1_100,40000_20450100_1_100,40000_20451050_1_100,40000_20451051_1_0,40000_20451061_1_0,40000_20452050_1_100</v>
      </c>
      <c r="S227">
        <v>30452050</v>
      </c>
      <c r="T227">
        <f t="shared" si="109"/>
        <v>45</v>
      </c>
      <c r="U227">
        <v>3</v>
      </c>
      <c r="V227" t="str">
        <f t="shared" si="97"/>
        <v>主手武器</v>
      </c>
      <c r="W227">
        <f t="shared" si="110"/>
        <v>100</v>
      </c>
      <c r="X227">
        <f>IF(INDEX([1]equip.xml!$B:$B,MATCH(S227&amp;"",[1]equip.xml!$A:$A,0))=0,0,W227)</f>
        <v>100</v>
      </c>
      <c r="Y227" t="str">
        <f t="shared" si="127"/>
        <v>40000_30452050_1_100</v>
      </c>
      <c r="Z227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</v>
      </c>
      <c r="AA227" s="8" t="str">
        <f t="shared" si="135"/>
        <v>40000_30450010_1_100,40000_30450020_1_100,40000_30450030_1_100,40000_30450080_1_100,40000_30450090_1_100,40000_30450100_1_100,40000_30451050_1_100,40000_30451051_1_0,40000_30451061_1_0,40000_30452050_1_100</v>
      </c>
      <c r="AB227">
        <v>40452050</v>
      </c>
      <c r="AC227">
        <f t="shared" si="111"/>
        <v>45</v>
      </c>
      <c r="AD227">
        <v>4</v>
      </c>
      <c r="AE227" t="str">
        <f t="shared" si="98"/>
        <v>主手武器</v>
      </c>
      <c r="AF227">
        <f t="shared" si="112"/>
        <v>100</v>
      </c>
      <c r="AG227">
        <f>IF(INDEX([1]equip.xml!$B:$B,MATCH(AB227&amp;"",[1]equip.xml!$A:$A,0))=0,0,AF227)</f>
        <v>100</v>
      </c>
      <c r="AH227" t="str">
        <f t="shared" si="128"/>
        <v>40000_40452050_1_100</v>
      </c>
      <c r="AI227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</v>
      </c>
      <c r="AJ227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</v>
      </c>
      <c r="AK227">
        <v>50452050</v>
      </c>
      <c r="AL227">
        <f t="shared" si="113"/>
        <v>45</v>
      </c>
      <c r="AM227">
        <v>5</v>
      </c>
      <c r="AN227" t="str">
        <f t="shared" si="99"/>
        <v>主手武器</v>
      </c>
      <c r="AO227">
        <f t="shared" si="114"/>
        <v>100</v>
      </c>
      <c r="AP227">
        <f>IF(INDEX([1]equip.xml!$B:$B,MATCH(AK227&amp;"",[1]equip.xml!$A:$A,0))=0,0,AO227)</f>
        <v>100</v>
      </c>
      <c r="AQ227" t="str">
        <f t="shared" si="129"/>
        <v>40000_50452050_1_100</v>
      </c>
      <c r="AR227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</v>
      </c>
      <c r="AS227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</v>
      </c>
    </row>
    <row r="228" spans="1:45">
      <c r="A228" t="s">
        <v>216</v>
      </c>
      <c r="B228">
        <f t="shared" si="105"/>
        <v>45</v>
      </c>
      <c r="C228">
        <v>1</v>
      </c>
      <c r="D228" t="str">
        <f t="shared" si="95"/>
        <v>主手武器</v>
      </c>
      <c r="E228">
        <f t="shared" si="106"/>
        <v>75</v>
      </c>
      <c r="F228">
        <f>IF(INDEX([1]equip.xml!$B:$B,MATCH(A228&amp;"",[1]equip.xml!$A:$A,0))=0,0,E228)</f>
        <v>0</v>
      </c>
      <c r="G228" t="str">
        <f t="shared" si="125"/>
        <v>40000_10452051_1_0</v>
      </c>
      <c r="H228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</v>
      </c>
      <c r="I228" s="8" t="str">
        <f>I227&amp;","&amp;"40000_"&amp;A228&amp;"_1_"&amp;F228*2</f>
        <v>40000_10450010_1_100,40000_10450020_1_100,40000_10450030_1_100,40000_10450080_1_100,40000_10450090_1_100,40000_10450100_1_100,40000_10451050_1_100,40000_10451051_1_0,40000_10451061_1_0,40000_10452050_1_100,40000_10452051_1_0</v>
      </c>
      <c r="J228">
        <v>20452051</v>
      </c>
      <c r="K228">
        <f t="shared" si="107"/>
        <v>45</v>
      </c>
      <c r="L228">
        <v>2</v>
      </c>
      <c r="M228" t="str">
        <f t="shared" si="96"/>
        <v>主手武器</v>
      </c>
      <c r="N228">
        <f t="shared" si="108"/>
        <v>75</v>
      </c>
      <c r="O228">
        <f>IF(INDEX([1]equip.xml!$B:$B,MATCH(J228&amp;"",[1]equip.xml!$A:$A,0))=0,0,N228)</f>
        <v>0</v>
      </c>
      <c r="P228" t="str">
        <f t="shared" si="126"/>
        <v>40000_20452051_1_0</v>
      </c>
      <c r="Q228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</v>
      </c>
      <c r="R228" s="8" t="str">
        <f>R227&amp;","&amp;"40000_"&amp;J228&amp;"_1_"&amp;O228*2</f>
        <v>40000_20450010_1_100,40000_20450020_1_100,40000_20450030_1_100,40000_20450080_1_100,40000_20450090_1_100,40000_20450100_1_100,40000_20451050_1_100,40000_20451051_1_0,40000_20451061_1_0,40000_20452050_1_100,40000_20452051_1_0</v>
      </c>
      <c r="S228">
        <v>30452051</v>
      </c>
      <c r="T228">
        <f t="shared" si="109"/>
        <v>45</v>
      </c>
      <c r="U228">
        <v>3</v>
      </c>
      <c r="V228" t="str">
        <f t="shared" si="97"/>
        <v>主手武器</v>
      </c>
      <c r="W228">
        <f t="shared" si="110"/>
        <v>75</v>
      </c>
      <c r="X228">
        <f>IF(INDEX([1]equip.xml!$B:$B,MATCH(S228&amp;"",[1]equip.xml!$A:$A,0))=0,0,W228)</f>
        <v>0</v>
      </c>
      <c r="Y228" t="str">
        <f t="shared" si="127"/>
        <v>40000_30452051_1_0</v>
      </c>
      <c r="Z228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</v>
      </c>
      <c r="AA228" s="8" t="str">
        <f>AA227&amp;","&amp;"40000_"&amp;S228&amp;"_1_"&amp;X228*2</f>
        <v>40000_30450010_1_100,40000_30450020_1_100,40000_30450030_1_100,40000_30450080_1_100,40000_30450090_1_100,40000_30450100_1_100,40000_30451050_1_100,40000_30451051_1_0,40000_30451061_1_0,40000_30452050_1_100,40000_30452051_1_0</v>
      </c>
      <c r="AB228">
        <v>40452051</v>
      </c>
      <c r="AC228">
        <f t="shared" si="111"/>
        <v>45</v>
      </c>
      <c r="AD228">
        <v>4</v>
      </c>
      <c r="AE228" t="str">
        <f t="shared" si="98"/>
        <v>主手武器</v>
      </c>
      <c r="AF228">
        <f t="shared" si="112"/>
        <v>60</v>
      </c>
      <c r="AG228">
        <f>IF(INDEX([1]equip.xml!$B:$B,MATCH(AB228&amp;"",[1]equip.xml!$A:$A,0))=0,0,AF228)</f>
        <v>0</v>
      </c>
      <c r="AH228" t="str">
        <f t="shared" si="128"/>
        <v>40000_40452051_1_0</v>
      </c>
      <c r="AI228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</v>
      </c>
      <c r="AJ228" s="8" t="str">
        <f>AJ227&amp;","&amp;"40000_"&amp;AB228&amp;"_1_"&amp;AG228*2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</v>
      </c>
      <c r="AK228">
        <v>50452051</v>
      </c>
      <c r="AL228">
        <f t="shared" si="113"/>
        <v>45</v>
      </c>
      <c r="AM228">
        <v>5</v>
      </c>
      <c r="AN228" t="str">
        <f t="shared" si="99"/>
        <v>主手武器</v>
      </c>
      <c r="AO228">
        <f t="shared" si="114"/>
        <v>50</v>
      </c>
      <c r="AP228">
        <f>IF(INDEX([1]equip.xml!$B:$B,MATCH(AK228&amp;"",[1]equip.xml!$A:$A,0))=0,0,AO228)</f>
        <v>0</v>
      </c>
      <c r="AQ228" t="str">
        <f t="shared" si="129"/>
        <v>40000_50452051_1_0</v>
      </c>
      <c r="AR228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</v>
      </c>
      <c r="AS228" s="8" t="str">
        <f>AS227&amp;","&amp;"40000_"&amp;AK228&amp;"_1_"&amp;AP228*2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</v>
      </c>
    </row>
    <row r="229" spans="1:45">
      <c r="A229" t="s">
        <v>217</v>
      </c>
      <c r="B229">
        <f t="shared" si="105"/>
        <v>45</v>
      </c>
      <c r="C229">
        <v>1</v>
      </c>
      <c r="D229" t="str">
        <f t="shared" si="95"/>
        <v>副手武器</v>
      </c>
      <c r="E229">
        <f t="shared" si="106"/>
        <v>100</v>
      </c>
      <c r="F229">
        <f>IF(INDEX([1]equip.xml!$B:$B,MATCH(A229&amp;"",[1]equip.xml!$A:$A,0))=0,0,E229)</f>
        <v>100</v>
      </c>
      <c r="G229" t="str">
        <f t="shared" si="125"/>
        <v>40000_10452060_1_100</v>
      </c>
      <c r="H229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</v>
      </c>
      <c r="I229" s="8" t="str">
        <f>I228</f>
        <v>40000_10450010_1_100,40000_10450020_1_100,40000_10450030_1_100,40000_10450080_1_100,40000_10450090_1_100,40000_10450100_1_100,40000_10451050_1_100,40000_10451051_1_0,40000_10451061_1_0,40000_10452050_1_100,40000_10452051_1_0</v>
      </c>
      <c r="J229">
        <v>20452060</v>
      </c>
      <c r="K229">
        <f t="shared" si="107"/>
        <v>45</v>
      </c>
      <c r="L229">
        <v>2</v>
      </c>
      <c r="M229" t="str">
        <f t="shared" si="96"/>
        <v>副手武器</v>
      </c>
      <c r="N229">
        <f t="shared" si="108"/>
        <v>100</v>
      </c>
      <c r="O229">
        <f>IF(INDEX([1]equip.xml!$B:$B,MATCH(J229&amp;"",[1]equip.xml!$A:$A,0))=0,0,N229)</f>
        <v>100</v>
      </c>
      <c r="P229" t="str">
        <f t="shared" si="126"/>
        <v>40000_20452060_1_100</v>
      </c>
      <c r="Q229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</v>
      </c>
      <c r="R229" s="8" t="str">
        <f>R228</f>
        <v>40000_20450010_1_100,40000_20450020_1_100,40000_20450030_1_100,40000_20450080_1_100,40000_20450090_1_100,40000_20450100_1_100,40000_20451050_1_100,40000_20451051_1_0,40000_20451061_1_0,40000_20452050_1_100,40000_20452051_1_0</v>
      </c>
      <c r="S229">
        <v>30452060</v>
      </c>
      <c r="T229">
        <f t="shared" si="109"/>
        <v>45</v>
      </c>
      <c r="U229">
        <v>3</v>
      </c>
      <c r="V229" t="str">
        <f t="shared" si="97"/>
        <v>副手武器</v>
      </c>
      <c r="W229">
        <f t="shared" si="110"/>
        <v>100</v>
      </c>
      <c r="X229">
        <f>IF(INDEX([1]equip.xml!$B:$B,MATCH(S229&amp;"",[1]equip.xml!$A:$A,0))=0,0,W229)</f>
        <v>100</v>
      </c>
      <c r="Y229" t="str">
        <f t="shared" si="127"/>
        <v>40000_30452060_1_100</v>
      </c>
      <c r="Z229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</v>
      </c>
      <c r="AA229" s="8" t="str">
        <f>AA228</f>
        <v>40000_30450010_1_100,40000_30450020_1_100,40000_30450030_1_100,40000_30450080_1_100,40000_30450090_1_100,40000_30450100_1_100,40000_30451050_1_100,40000_30451051_1_0,40000_30451061_1_0,40000_30452050_1_100,40000_30452051_1_0</v>
      </c>
      <c r="AB229">
        <v>40452060</v>
      </c>
      <c r="AC229">
        <f t="shared" si="111"/>
        <v>45</v>
      </c>
      <c r="AD229">
        <v>4</v>
      </c>
      <c r="AE229" t="str">
        <f t="shared" si="98"/>
        <v>副手武器</v>
      </c>
      <c r="AF229">
        <f t="shared" si="112"/>
        <v>100</v>
      </c>
      <c r="AG229">
        <f>IF(INDEX([1]equip.xml!$B:$B,MATCH(AB229&amp;"",[1]equip.xml!$A:$A,0))=0,0,AF229)</f>
        <v>100</v>
      </c>
      <c r="AH229" t="str">
        <f t="shared" si="128"/>
        <v>40000_40452060_1_100</v>
      </c>
      <c r="AI229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</v>
      </c>
      <c r="AJ229" s="8" t="str">
        <f>AJ228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</v>
      </c>
      <c r="AK229">
        <v>50452060</v>
      </c>
      <c r="AL229">
        <f t="shared" si="113"/>
        <v>45</v>
      </c>
      <c r="AM229">
        <v>5</v>
      </c>
      <c r="AN229" t="str">
        <f t="shared" si="99"/>
        <v>副手武器</v>
      </c>
      <c r="AO229">
        <f t="shared" si="114"/>
        <v>100</v>
      </c>
      <c r="AP229">
        <f>IF(INDEX([1]equip.xml!$B:$B,MATCH(AK229&amp;"",[1]equip.xml!$A:$A,0))=0,0,AO229)</f>
        <v>100</v>
      </c>
      <c r="AQ229" t="str">
        <f t="shared" si="129"/>
        <v>40000_50452060_1_100</v>
      </c>
      <c r="AR229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</v>
      </c>
      <c r="AS229" s="8" t="str">
        <f>AS228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</v>
      </c>
    </row>
    <row r="230" spans="1:45">
      <c r="A230" t="s">
        <v>218</v>
      </c>
      <c r="B230">
        <f t="shared" si="105"/>
        <v>45</v>
      </c>
      <c r="C230">
        <v>1</v>
      </c>
      <c r="D230" t="str">
        <f t="shared" si="95"/>
        <v>副手武器</v>
      </c>
      <c r="E230">
        <f t="shared" si="106"/>
        <v>75</v>
      </c>
      <c r="F230">
        <f>IF(INDEX([1]equip.xml!$B:$B,MATCH(A230&amp;"",[1]equip.xml!$A:$A,0))=0,0,E230)</f>
        <v>0</v>
      </c>
      <c r="G230" t="str">
        <f t="shared" si="125"/>
        <v>40000_10452061_1_0</v>
      </c>
      <c r="H230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</v>
      </c>
      <c r="I230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</v>
      </c>
      <c r="J230">
        <v>20452061</v>
      </c>
      <c r="K230">
        <f t="shared" si="107"/>
        <v>45</v>
      </c>
      <c r="L230">
        <v>2</v>
      </c>
      <c r="M230" t="str">
        <f t="shared" si="96"/>
        <v>副手武器</v>
      </c>
      <c r="N230">
        <f t="shared" si="108"/>
        <v>75</v>
      </c>
      <c r="O230">
        <f>IF(INDEX([1]equip.xml!$B:$B,MATCH(J230&amp;"",[1]equip.xml!$A:$A,0))=0,0,N230)</f>
        <v>0</v>
      </c>
      <c r="P230" t="str">
        <f t="shared" si="126"/>
        <v>40000_20452061_1_0</v>
      </c>
      <c r="Q230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</v>
      </c>
      <c r="R230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</v>
      </c>
      <c r="S230">
        <v>30452061</v>
      </c>
      <c r="T230">
        <f t="shared" si="109"/>
        <v>45</v>
      </c>
      <c r="U230">
        <v>3</v>
      </c>
      <c r="V230" t="str">
        <f t="shared" si="97"/>
        <v>副手武器</v>
      </c>
      <c r="W230">
        <f t="shared" si="110"/>
        <v>75</v>
      </c>
      <c r="X230">
        <f>IF(INDEX([1]equip.xml!$B:$B,MATCH(S230&amp;"",[1]equip.xml!$A:$A,0))=0,0,W230)</f>
        <v>0</v>
      </c>
      <c r="Y230" t="str">
        <f t="shared" si="127"/>
        <v>40000_30452061_1_0</v>
      </c>
      <c r="Z230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</v>
      </c>
      <c r="AA230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</v>
      </c>
      <c r="AB230">
        <v>40452061</v>
      </c>
      <c r="AC230">
        <f t="shared" si="111"/>
        <v>45</v>
      </c>
      <c r="AD230">
        <v>4</v>
      </c>
      <c r="AE230" t="str">
        <f t="shared" si="98"/>
        <v>副手武器</v>
      </c>
      <c r="AF230">
        <f t="shared" si="112"/>
        <v>60</v>
      </c>
      <c r="AG230">
        <f>IF(INDEX([1]equip.xml!$B:$B,MATCH(AB230&amp;"",[1]equip.xml!$A:$A,0))=0,0,AF230)</f>
        <v>0</v>
      </c>
      <c r="AH230" t="str">
        <f t="shared" si="128"/>
        <v>40000_40452061_1_0</v>
      </c>
      <c r="AI230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</v>
      </c>
      <c r="AJ230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</v>
      </c>
      <c r="AK230">
        <v>50452061</v>
      </c>
      <c r="AL230">
        <f t="shared" si="113"/>
        <v>45</v>
      </c>
      <c r="AM230">
        <v>5</v>
      </c>
      <c r="AN230" t="str">
        <f t="shared" si="99"/>
        <v>副手武器</v>
      </c>
      <c r="AO230">
        <f t="shared" si="114"/>
        <v>50</v>
      </c>
      <c r="AP230">
        <f>IF(INDEX([1]equip.xml!$B:$B,MATCH(AK230&amp;"",[1]equip.xml!$A:$A,0))=0,0,AO230)</f>
        <v>0</v>
      </c>
      <c r="AQ230" t="str">
        <f t="shared" si="129"/>
        <v>40000_50452061_1_0</v>
      </c>
      <c r="AR230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</v>
      </c>
      <c r="AS230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</v>
      </c>
    </row>
    <row r="231" spans="1:45">
      <c r="A231" t="s">
        <v>219</v>
      </c>
      <c r="B231">
        <f t="shared" si="105"/>
        <v>45</v>
      </c>
      <c r="C231">
        <v>1</v>
      </c>
      <c r="D231" t="str">
        <f t="shared" si="95"/>
        <v>主手武器</v>
      </c>
      <c r="E231">
        <f t="shared" si="106"/>
        <v>100</v>
      </c>
      <c r="F231">
        <f>IF(INDEX([1]equip.xml!$B:$B,MATCH(A231&amp;"",[1]equip.xml!$A:$A,0))=0,0,E231)</f>
        <v>100</v>
      </c>
      <c r="G231" t="str">
        <f t="shared" si="125"/>
        <v>40000_10453050_1_100</v>
      </c>
      <c r="H231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</v>
      </c>
      <c r="I231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</v>
      </c>
      <c r="J231">
        <v>20453050</v>
      </c>
      <c r="K231">
        <f t="shared" si="107"/>
        <v>45</v>
      </c>
      <c r="L231">
        <v>2</v>
      </c>
      <c r="M231" t="str">
        <f t="shared" si="96"/>
        <v>主手武器</v>
      </c>
      <c r="N231">
        <f t="shared" si="108"/>
        <v>100</v>
      </c>
      <c r="O231">
        <f>IF(INDEX([1]equip.xml!$B:$B,MATCH(J231&amp;"",[1]equip.xml!$A:$A,0))=0,0,N231)</f>
        <v>100</v>
      </c>
      <c r="P231" t="str">
        <f t="shared" si="126"/>
        <v>40000_20453050_1_100</v>
      </c>
      <c r="Q231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</v>
      </c>
      <c r="R231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</v>
      </c>
      <c r="S231">
        <v>30453050</v>
      </c>
      <c r="T231">
        <f t="shared" si="109"/>
        <v>45</v>
      </c>
      <c r="U231">
        <v>3</v>
      </c>
      <c r="V231" t="str">
        <f t="shared" si="97"/>
        <v>主手武器</v>
      </c>
      <c r="W231">
        <f t="shared" si="110"/>
        <v>100</v>
      </c>
      <c r="X231">
        <f>IF(INDEX([1]equip.xml!$B:$B,MATCH(S231&amp;"",[1]equip.xml!$A:$A,0))=0,0,W231)</f>
        <v>100</v>
      </c>
      <c r="Y231" t="str">
        <f t="shared" si="127"/>
        <v>40000_30453050_1_100</v>
      </c>
      <c r="Z231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</v>
      </c>
      <c r="AA231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</v>
      </c>
      <c r="AB231">
        <v>40453050</v>
      </c>
      <c r="AC231">
        <f t="shared" si="111"/>
        <v>45</v>
      </c>
      <c r="AD231">
        <v>4</v>
      </c>
      <c r="AE231" t="str">
        <f t="shared" si="98"/>
        <v>主手武器</v>
      </c>
      <c r="AF231">
        <f t="shared" si="112"/>
        <v>100</v>
      </c>
      <c r="AG231">
        <f>IF(INDEX([1]equip.xml!$B:$B,MATCH(AB231&amp;"",[1]equip.xml!$A:$A,0))=0,0,AF231)</f>
        <v>100</v>
      </c>
      <c r="AH231" t="str">
        <f t="shared" si="128"/>
        <v>40000_40453050_1_100</v>
      </c>
      <c r="AI231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</v>
      </c>
      <c r="AJ231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</v>
      </c>
      <c r="AK231">
        <v>50453050</v>
      </c>
      <c r="AL231">
        <f t="shared" si="113"/>
        <v>45</v>
      </c>
      <c r="AM231">
        <v>5</v>
      </c>
      <c r="AN231" t="str">
        <f t="shared" si="99"/>
        <v>主手武器</v>
      </c>
      <c r="AO231">
        <f t="shared" si="114"/>
        <v>100</v>
      </c>
      <c r="AP231">
        <f>IF(INDEX([1]equip.xml!$B:$B,MATCH(AK231&amp;"",[1]equip.xml!$A:$A,0))=0,0,AO231)</f>
        <v>100</v>
      </c>
      <c r="AQ231" t="str">
        <f t="shared" si="129"/>
        <v>40000_50453050_1_100</v>
      </c>
      <c r="AR231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</v>
      </c>
      <c r="AS231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</v>
      </c>
    </row>
    <row r="232" spans="1:45">
      <c r="A232" t="s">
        <v>220</v>
      </c>
      <c r="B232">
        <f t="shared" si="105"/>
        <v>45</v>
      </c>
      <c r="C232">
        <v>1</v>
      </c>
      <c r="D232" t="str">
        <f t="shared" si="95"/>
        <v>主手武器</v>
      </c>
      <c r="E232">
        <f t="shared" si="106"/>
        <v>75</v>
      </c>
      <c r="F232">
        <f>IF(INDEX([1]equip.xml!$B:$B,MATCH(A232&amp;"",[1]equip.xml!$A:$A,0))=0,0,E232)</f>
        <v>75</v>
      </c>
      <c r="G232" t="str">
        <f t="shared" si="125"/>
        <v>40000_10453051_1_75</v>
      </c>
      <c r="H232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</v>
      </c>
      <c r="I232" s="8" t="str">
        <f>I231&amp;","&amp;"40000_"&amp;A232&amp;"_1_"&amp;F232*2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</v>
      </c>
      <c r="J232">
        <v>20453051</v>
      </c>
      <c r="K232">
        <f t="shared" si="107"/>
        <v>45</v>
      </c>
      <c r="L232">
        <v>2</v>
      </c>
      <c r="M232" t="str">
        <f t="shared" si="96"/>
        <v>主手武器</v>
      </c>
      <c r="N232">
        <f t="shared" si="108"/>
        <v>75</v>
      </c>
      <c r="O232">
        <f>IF(INDEX([1]equip.xml!$B:$B,MATCH(J232&amp;"",[1]equip.xml!$A:$A,0))=0,0,N232)</f>
        <v>75</v>
      </c>
      <c r="P232" t="str">
        <f t="shared" si="126"/>
        <v>40000_20453051_1_75</v>
      </c>
      <c r="Q232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</v>
      </c>
      <c r="R232" s="8" t="str">
        <f>R231&amp;","&amp;"40000_"&amp;J232&amp;"_1_"&amp;O232*2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</v>
      </c>
      <c r="S232">
        <v>30453051</v>
      </c>
      <c r="T232">
        <f t="shared" si="109"/>
        <v>45</v>
      </c>
      <c r="U232">
        <v>3</v>
      </c>
      <c r="V232" t="str">
        <f t="shared" si="97"/>
        <v>主手武器</v>
      </c>
      <c r="W232">
        <f t="shared" si="110"/>
        <v>75</v>
      </c>
      <c r="X232">
        <f>IF(INDEX([1]equip.xml!$B:$B,MATCH(S232&amp;"",[1]equip.xml!$A:$A,0))=0,0,W232)</f>
        <v>75</v>
      </c>
      <c r="Y232" t="str">
        <f t="shared" si="127"/>
        <v>40000_30453051_1_75</v>
      </c>
      <c r="Z232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</v>
      </c>
      <c r="AA232" s="8" t="str">
        <f>AA231&amp;","&amp;"40000_"&amp;S232&amp;"_1_"&amp;X232*2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</v>
      </c>
      <c r="AB232">
        <v>40453051</v>
      </c>
      <c r="AC232">
        <f t="shared" si="111"/>
        <v>45</v>
      </c>
      <c r="AD232">
        <v>4</v>
      </c>
      <c r="AE232" t="str">
        <f t="shared" si="98"/>
        <v>主手武器</v>
      </c>
      <c r="AF232">
        <f t="shared" si="112"/>
        <v>60</v>
      </c>
      <c r="AG232">
        <f>IF(INDEX([1]equip.xml!$B:$B,MATCH(AB232&amp;"",[1]equip.xml!$A:$A,0))=0,0,AF232)</f>
        <v>60</v>
      </c>
      <c r="AH232" t="str">
        <f t="shared" si="128"/>
        <v>40000_40453051_1_60</v>
      </c>
      <c r="AI232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</v>
      </c>
      <c r="AJ232" s="8" t="str">
        <f>AJ231&amp;","&amp;"40000_"&amp;AB232&amp;"_1_"&amp;AG232*2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</v>
      </c>
      <c r="AK232">
        <v>50453051</v>
      </c>
      <c r="AL232">
        <f t="shared" si="113"/>
        <v>45</v>
      </c>
      <c r="AM232">
        <v>5</v>
      </c>
      <c r="AN232" t="str">
        <f t="shared" si="99"/>
        <v>主手武器</v>
      </c>
      <c r="AO232">
        <f t="shared" si="114"/>
        <v>50</v>
      </c>
      <c r="AP232">
        <f>IF(INDEX([1]equip.xml!$B:$B,MATCH(AK232&amp;"",[1]equip.xml!$A:$A,0))=0,0,AO232)</f>
        <v>50</v>
      </c>
      <c r="AQ232" t="str">
        <f t="shared" si="129"/>
        <v>40000_50453051_1_50</v>
      </c>
      <c r="AR232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</v>
      </c>
      <c r="AS232" s="8" t="str">
        <f>AS231&amp;","&amp;"40000_"&amp;AK232&amp;"_1_"&amp;AP232*2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</v>
      </c>
    </row>
    <row r="233" spans="1:45">
      <c r="A233" t="s">
        <v>221</v>
      </c>
      <c r="B233">
        <f t="shared" si="105"/>
        <v>45</v>
      </c>
      <c r="C233">
        <v>1</v>
      </c>
      <c r="D233" t="str">
        <f t="shared" si="95"/>
        <v>副手武器</v>
      </c>
      <c r="E233">
        <f t="shared" si="106"/>
        <v>100</v>
      </c>
      <c r="F233">
        <f>IF(INDEX([1]equip.xml!$B:$B,MATCH(A233&amp;"",[1]equip.xml!$A:$A,0))=0,0,E233)</f>
        <v>100</v>
      </c>
      <c r="G233" t="str">
        <f t="shared" si="125"/>
        <v>40000_10453060_1_100</v>
      </c>
      <c r="H233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</v>
      </c>
      <c r="I233" s="8" t="str">
        <f>I232&amp;","&amp;G243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</v>
      </c>
      <c r="J233">
        <v>20453060</v>
      </c>
      <c r="K233">
        <f t="shared" si="107"/>
        <v>45</v>
      </c>
      <c r="L233">
        <v>2</v>
      </c>
      <c r="M233" t="str">
        <f t="shared" si="96"/>
        <v>副手武器</v>
      </c>
      <c r="N233">
        <f t="shared" si="108"/>
        <v>100</v>
      </c>
      <c r="O233">
        <f>IF(INDEX([1]equip.xml!$B:$B,MATCH(J233&amp;"",[1]equip.xml!$A:$A,0))=0,0,N233)</f>
        <v>100</v>
      </c>
      <c r="P233" t="str">
        <f t="shared" si="126"/>
        <v>40000_20453060_1_100</v>
      </c>
      <c r="Q233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</v>
      </c>
      <c r="R233" s="8" t="str">
        <f>R232&amp;","&amp;P243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</v>
      </c>
      <c r="S233">
        <v>30453060</v>
      </c>
      <c r="T233">
        <f t="shared" si="109"/>
        <v>45</v>
      </c>
      <c r="U233">
        <v>3</v>
      </c>
      <c r="V233" t="str">
        <f t="shared" si="97"/>
        <v>副手武器</v>
      </c>
      <c r="W233">
        <f t="shared" si="110"/>
        <v>100</v>
      </c>
      <c r="X233">
        <f>IF(INDEX([1]equip.xml!$B:$B,MATCH(S233&amp;"",[1]equip.xml!$A:$A,0))=0,0,W233)</f>
        <v>100</v>
      </c>
      <c r="Y233" t="str">
        <f t="shared" si="127"/>
        <v>40000_30453060_1_100</v>
      </c>
      <c r="Z233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</v>
      </c>
      <c r="AA233" s="8" t="str">
        <f>AA232&amp;","&amp;Y243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</v>
      </c>
      <c r="AB233">
        <v>40453060</v>
      </c>
      <c r="AC233">
        <f t="shared" si="111"/>
        <v>45</v>
      </c>
      <c r="AD233">
        <v>4</v>
      </c>
      <c r="AE233" t="str">
        <f t="shared" si="98"/>
        <v>副手武器</v>
      </c>
      <c r="AF233">
        <f t="shared" si="112"/>
        <v>100</v>
      </c>
      <c r="AG233">
        <f>IF(INDEX([1]equip.xml!$B:$B,MATCH(AB233&amp;"",[1]equip.xml!$A:$A,0))=0,0,AF233)</f>
        <v>100</v>
      </c>
      <c r="AH233" t="str">
        <f t="shared" si="128"/>
        <v>40000_40453060_1_100</v>
      </c>
      <c r="AI233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</v>
      </c>
      <c r="AJ233" s="8" t="str">
        <f>AJ232&amp;","&amp;AH243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</v>
      </c>
      <c r="AK233">
        <v>50453060</v>
      </c>
      <c r="AL233">
        <f t="shared" si="113"/>
        <v>45</v>
      </c>
      <c r="AM233">
        <v>5</v>
      </c>
      <c r="AN233" t="str">
        <f t="shared" si="99"/>
        <v>副手武器</v>
      </c>
      <c r="AO233">
        <f t="shared" si="114"/>
        <v>100</v>
      </c>
      <c r="AP233">
        <f>IF(INDEX([1]equip.xml!$B:$B,MATCH(AK233&amp;"",[1]equip.xml!$A:$A,0))=0,0,AO233)</f>
        <v>100</v>
      </c>
      <c r="AQ233" t="str">
        <f t="shared" si="129"/>
        <v>40000_50453060_1_100</v>
      </c>
      <c r="AR233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</v>
      </c>
      <c r="AS233" s="8" t="str">
        <f>AS232&amp;","&amp;AQ243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</v>
      </c>
    </row>
    <row r="234" spans="1:45">
      <c r="A234" t="s">
        <v>222</v>
      </c>
      <c r="B234">
        <f t="shared" si="105"/>
        <v>45</v>
      </c>
      <c r="C234">
        <v>1</v>
      </c>
      <c r="D234" t="str">
        <f t="shared" ref="D234:D297" si="140">D212</f>
        <v>副手武器</v>
      </c>
      <c r="E234">
        <f t="shared" si="106"/>
        <v>75</v>
      </c>
      <c r="F234">
        <f>IF(INDEX([1]equip.xml!$B:$B,MATCH(A234&amp;"",[1]equip.xml!$A:$A,0))=0,0,E234)</f>
        <v>0</v>
      </c>
      <c r="G234" t="str">
        <f t="shared" si="125"/>
        <v>40000_10453061_1_0</v>
      </c>
      <c r="H234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</v>
      </c>
      <c r="I234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</v>
      </c>
      <c r="J234">
        <v>20453061</v>
      </c>
      <c r="K234">
        <f t="shared" si="107"/>
        <v>45</v>
      </c>
      <c r="L234">
        <v>2</v>
      </c>
      <c r="M234" t="str">
        <f t="shared" ref="M234:M297" si="141">M212</f>
        <v>副手武器</v>
      </c>
      <c r="N234">
        <f t="shared" si="108"/>
        <v>75</v>
      </c>
      <c r="O234">
        <f>IF(INDEX([1]equip.xml!$B:$B,MATCH(J234&amp;"",[1]equip.xml!$A:$A,0))=0,0,N234)</f>
        <v>0</v>
      </c>
      <c r="P234" t="str">
        <f t="shared" si="126"/>
        <v>40000_20453061_1_0</v>
      </c>
      <c r="Q234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</v>
      </c>
      <c r="R234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</v>
      </c>
      <c r="S234">
        <v>30453061</v>
      </c>
      <c r="T234">
        <f t="shared" si="109"/>
        <v>45</v>
      </c>
      <c r="U234">
        <v>3</v>
      </c>
      <c r="V234" t="str">
        <f t="shared" ref="V234:V297" si="142">V212</f>
        <v>副手武器</v>
      </c>
      <c r="W234">
        <f t="shared" si="110"/>
        <v>75</v>
      </c>
      <c r="X234">
        <f>IF(INDEX([1]equip.xml!$B:$B,MATCH(S234&amp;"",[1]equip.xml!$A:$A,0))=0,0,W234)</f>
        <v>0</v>
      </c>
      <c r="Y234" t="str">
        <f t="shared" si="127"/>
        <v>40000_30453061_1_0</v>
      </c>
      <c r="Z234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</v>
      </c>
      <c r="AA234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</v>
      </c>
      <c r="AB234">
        <v>40453061</v>
      </c>
      <c r="AC234">
        <f t="shared" si="111"/>
        <v>45</v>
      </c>
      <c r="AD234">
        <v>4</v>
      </c>
      <c r="AE234" t="str">
        <f t="shared" ref="AE234:AE297" si="143">AE212</f>
        <v>副手武器</v>
      </c>
      <c r="AF234">
        <f t="shared" si="112"/>
        <v>60</v>
      </c>
      <c r="AG234">
        <f>IF(INDEX([1]equip.xml!$B:$B,MATCH(AB234&amp;"",[1]equip.xml!$A:$A,0))=0,0,AF234)</f>
        <v>0</v>
      </c>
      <c r="AH234" t="str">
        <f t="shared" si="128"/>
        <v>40000_40453061_1_0</v>
      </c>
      <c r="AI234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</v>
      </c>
      <c r="AJ234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</v>
      </c>
      <c r="AK234">
        <v>50453061</v>
      </c>
      <c r="AL234">
        <f t="shared" si="113"/>
        <v>45</v>
      </c>
      <c r="AM234">
        <v>5</v>
      </c>
      <c r="AN234" t="str">
        <f t="shared" ref="AN234:AN297" si="144">AN212</f>
        <v>副手武器</v>
      </c>
      <c r="AO234">
        <f t="shared" si="114"/>
        <v>50</v>
      </c>
      <c r="AP234">
        <f>IF(INDEX([1]equip.xml!$B:$B,MATCH(AK234&amp;"",[1]equip.xml!$A:$A,0))=0,0,AO234)</f>
        <v>0</v>
      </c>
      <c r="AQ234" t="str">
        <f t="shared" si="129"/>
        <v>40000_50453061_1_0</v>
      </c>
      <c r="AR234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</v>
      </c>
      <c r="AS234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</v>
      </c>
    </row>
    <row r="235" spans="1:45">
      <c r="A235" t="s">
        <v>223</v>
      </c>
      <c r="B235">
        <f t="shared" si="105"/>
        <v>45</v>
      </c>
      <c r="C235">
        <v>1</v>
      </c>
      <c r="D235" t="str">
        <f t="shared" si="140"/>
        <v>胸甲</v>
      </c>
      <c r="E235">
        <f t="shared" si="106"/>
        <v>100</v>
      </c>
      <c r="F235">
        <f>IF(INDEX([1]equip.xml!$B:$B,MATCH(A235&amp;"",[1]equip.xml!$A:$A,0))=0,0,E235)</f>
        <v>100</v>
      </c>
      <c r="G235" t="str">
        <f t="shared" si="125"/>
        <v>40000_10450040_1_100</v>
      </c>
      <c r="H235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</v>
      </c>
      <c r="I235" s="8" t="str">
        <f>I234&amp;","&amp;G242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</v>
      </c>
      <c r="J235">
        <v>20450040</v>
      </c>
      <c r="K235">
        <f t="shared" si="107"/>
        <v>45</v>
      </c>
      <c r="L235">
        <v>2</v>
      </c>
      <c r="M235" t="str">
        <f t="shared" si="141"/>
        <v>胸甲</v>
      </c>
      <c r="N235">
        <f t="shared" si="108"/>
        <v>100</v>
      </c>
      <c r="O235">
        <f>IF(INDEX([1]equip.xml!$B:$B,MATCH(J235&amp;"",[1]equip.xml!$A:$A,0))=0,0,N235)</f>
        <v>100</v>
      </c>
      <c r="P235" t="str">
        <f t="shared" si="126"/>
        <v>40000_20450040_1_100</v>
      </c>
      <c r="Q235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</v>
      </c>
      <c r="R235" s="8" t="str">
        <f>R234&amp;","&amp;P242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</v>
      </c>
      <c r="S235">
        <v>30450040</v>
      </c>
      <c r="T235">
        <f t="shared" si="109"/>
        <v>45</v>
      </c>
      <c r="U235">
        <v>3</v>
      </c>
      <c r="V235" t="str">
        <f t="shared" si="142"/>
        <v>胸甲</v>
      </c>
      <c r="W235">
        <f t="shared" si="110"/>
        <v>100</v>
      </c>
      <c r="X235">
        <f>IF(INDEX([1]equip.xml!$B:$B,MATCH(S235&amp;"",[1]equip.xml!$A:$A,0))=0,0,W235)</f>
        <v>100</v>
      </c>
      <c r="Y235" t="str">
        <f t="shared" si="127"/>
        <v>40000_30450040_1_100</v>
      </c>
      <c r="Z235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</v>
      </c>
      <c r="AA235" s="8" t="str">
        <f>AA234&amp;","&amp;Y242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</v>
      </c>
      <c r="AB235">
        <v>40450040</v>
      </c>
      <c r="AC235">
        <f t="shared" si="111"/>
        <v>45</v>
      </c>
      <c r="AD235">
        <v>4</v>
      </c>
      <c r="AE235" t="str">
        <f t="shared" si="143"/>
        <v>胸甲</v>
      </c>
      <c r="AF235">
        <f t="shared" si="112"/>
        <v>100</v>
      </c>
      <c r="AG235">
        <f>IF(INDEX([1]equip.xml!$B:$B,MATCH(AB235&amp;"",[1]equip.xml!$A:$A,0))=0,0,AF235)</f>
        <v>100</v>
      </c>
      <c r="AH235" t="str">
        <f t="shared" si="128"/>
        <v>40000_40450040_1_100</v>
      </c>
      <c r="AI235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</v>
      </c>
      <c r="AJ235" s="8" t="str">
        <f>AJ234&amp;","&amp;AH242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</v>
      </c>
      <c r="AK235">
        <v>50450040</v>
      </c>
      <c r="AL235">
        <f t="shared" si="113"/>
        <v>45</v>
      </c>
      <c r="AM235">
        <v>5</v>
      </c>
      <c r="AN235" t="str">
        <f t="shared" si="144"/>
        <v>胸甲</v>
      </c>
      <c r="AO235">
        <f t="shared" si="114"/>
        <v>100</v>
      </c>
      <c r="AP235">
        <f>IF(INDEX([1]equip.xml!$B:$B,MATCH(AK235&amp;"",[1]equip.xml!$A:$A,0))=0,0,AO235)</f>
        <v>100</v>
      </c>
      <c r="AQ235" t="str">
        <f t="shared" si="129"/>
        <v>40000_50450040_1_100</v>
      </c>
      <c r="AR235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</v>
      </c>
      <c r="AS235" s="8" t="str">
        <f>AS234&amp;","&amp;AQ242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</v>
      </c>
    </row>
    <row r="236" spans="1:45">
      <c r="A236" t="s">
        <v>224</v>
      </c>
      <c r="B236">
        <f t="shared" si="105"/>
        <v>45</v>
      </c>
      <c r="C236">
        <v>1</v>
      </c>
      <c r="D236" t="str">
        <f t="shared" si="140"/>
        <v>胸甲</v>
      </c>
      <c r="E236">
        <f t="shared" si="106"/>
        <v>75</v>
      </c>
      <c r="F236">
        <f>IF(INDEX([1]equip.xml!$B:$B,MATCH(A236&amp;"",[1]equip.xml!$A:$A,0))=0,0,E236)</f>
        <v>75</v>
      </c>
      <c r="G236" t="str">
        <f t="shared" si="125"/>
        <v>40000_10450041_1_75</v>
      </c>
      <c r="H236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</v>
      </c>
      <c r="I236" s="8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</v>
      </c>
      <c r="J236">
        <v>20450041</v>
      </c>
      <c r="K236">
        <f t="shared" si="107"/>
        <v>45</v>
      </c>
      <c r="L236">
        <v>2</v>
      </c>
      <c r="M236" t="str">
        <f t="shared" si="141"/>
        <v>胸甲</v>
      </c>
      <c r="N236">
        <f t="shared" si="108"/>
        <v>75</v>
      </c>
      <c r="O236">
        <f>IF(INDEX([1]equip.xml!$B:$B,MATCH(J236&amp;"",[1]equip.xml!$A:$A,0))=0,0,N236)</f>
        <v>75</v>
      </c>
      <c r="P236" t="str">
        <f t="shared" si="126"/>
        <v>40000_20450041_1_75</v>
      </c>
      <c r="Q236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</v>
      </c>
      <c r="R236" s="8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</v>
      </c>
      <c r="S236">
        <v>30450041</v>
      </c>
      <c r="T236">
        <f t="shared" si="109"/>
        <v>45</v>
      </c>
      <c r="U236">
        <v>3</v>
      </c>
      <c r="V236" t="str">
        <f t="shared" si="142"/>
        <v>胸甲</v>
      </c>
      <c r="W236">
        <f t="shared" si="110"/>
        <v>75</v>
      </c>
      <c r="X236">
        <f>IF(INDEX([1]equip.xml!$B:$B,MATCH(S236&amp;"",[1]equip.xml!$A:$A,0))=0,0,W236)</f>
        <v>75</v>
      </c>
      <c r="Y236" t="str">
        <f t="shared" si="127"/>
        <v>40000_30450041_1_75</v>
      </c>
      <c r="Z236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</v>
      </c>
      <c r="AA236" s="8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</v>
      </c>
      <c r="AB236">
        <v>40450041</v>
      </c>
      <c r="AC236">
        <f t="shared" si="111"/>
        <v>45</v>
      </c>
      <c r="AD236">
        <v>4</v>
      </c>
      <c r="AE236" t="str">
        <f t="shared" si="143"/>
        <v>胸甲</v>
      </c>
      <c r="AF236">
        <f t="shared" si="112"/>
        <v>60</v>
      </c>
      <c r="AG236">
        <f>IF(INDEX([1]equip.xml!$B:$B,MATCH(AB236&amp;"",[1]equip.xml!$A:$A,0))=0,0,AF236)</f>
        <v>60</v>
      </c>
      <c r="AH236" t="str">
        <f t="shared" si="128"/>
        <v>40000_40450041_1_60</v>
      </c>
      <c r="AI236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</v>
      </c>
      <c r="AJ236" s="8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</v>
      </c>
      <c r="AK236">
        <v>50450041</v>
      </c>
      <c r="AL236">
        <f t="shared" si="113"/>
        <v>45</v>
      </c>
      <c r="AM236">
        <v>5</v>
      </c>
      <c r="AN236" t="str">
        <f t="shared" si="144"/>
        <v>胸甲</v>
      </c>
      <c r="AO236">
        <f t="shared" si="114"/>
        <v>50</v>
      </c>
      <c r="AP236">
        <f>IF(INDEX([1]equip.xml!$B:$B,MATCH(AK236&amp;"",[1]equip.xml!$A:$A,0))=0,0,AO236)</f>
        <v>50</v>
      </c>
      <c r="AQ236" t="str">
        <f t="shared" si="129"/>
        <v>40000_50450041_1_50</v>
      </c>
      <c r="AR236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</v>
      </c>
      <c r="AS236" s="8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</v>
      </c>
    </row>
    <row r="237" spans="1:45">
      <c r="A237" t="s">
        <v>225</v>
      </c>
      <c r="B237">
        <f t="shared" si="105"/>
        <v>45</v>
      </c>
      <c r="C237">
        <v>1</v>
      </c>
      <c r="D237" t="str">
        <f t="shared" si="140"/>
        <v>护腿</v>
      </c>
      <c r="E237">
        <f t="shared" si="106"/>
        <v>100</v>
      </c>
      <c r="F237">
        <f>IF(INDEX([1]equip.xml!$B:$B,MATCH(A237&amp;"",[1]equip.xml!$A:$A,0))=0,0,E237)</f>
        <v>100</v>
      </c>
      <c r="G237" t="str">
        <f t="shared" si="125"/>
        <v>40000_10450070_1_100</v>
      </c>
      <c r="H237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</v>
      </c>
      <c r="I237" s="8" t="str">
        <f>I236&amp;","&amp;G240</f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75,40000_10500020_1_200</v>
      </c>
      <c r="J237">
        <v>20450070</v>
      </c>
      <c r="K237">
        <f t="shared" si="107"/>
        <v>45</v>
      </c>
      <c r="L237">
        <v>2</v>
      </c>
      <c r="M237" t="str">
        <f t="shared" si="141"/>
        <v>护腿</v>
      </c>
      <c r="N237">
        <f t="shared" si="108"/>
        <v>100</v>
      </c>
      <c r="O237">
        <f>IF(INDEX([1]equip.xml!$B:$B,MATCH(J237&amp;"",[1]equip.xml!$A:$A,0))=0,0,N237)</f>
        <v>100</v>
      </c>
      <c r="P237" t="str">
        <f t="shared" si="126"/>
        <v>40000_20450070_1_100</v>
      </c>
      <c r="Q237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</v>
      </c>
      <c r="R237" s="8" t="str">
        <f>R236&amp;","&amp;P240</f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75,40000_20500020_1_200</v>
      </c>
      <c r="S237">
        <v>30450070</v>
      </c>
      <c r="T237">
        <f t="shared" si="109"/>
        <v>45</v>
      </c>
      <c r="U237">
        <v>3</v>
      </c>
      <c r="V237" t="str">
        <f t="shared" si="142"/>
        <v>护腿</v>
      </c>
      <c r="W237">
        <f t="shared" si="110"/>
        <v>100</v>
      </c>
      <c r="X237">
        <f>IF(INDEX([1]equip.xml!$B:$B,MATCH(S237&amp;"",[1]equip.xml!$A:$A,0))=0,0,W237)</f>
        <v>100</v>
      </c>
      <c r="Y237" t="str">
        <f t="shared" si="127"/>
        <v>40000_30450070_1_100</v>
      </c>
      <c r="Z237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</v>
      </c>
      <c r="AA237" s="8" t="str">
        <f>AA236&amp;","&amp;Y240</f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75,40000_30500020_1_200</v>
      </c>
      <c r="AB237">
        <v>40450070</v>
      </c>
      <c r="AC237">
        <f t="shared" si="111"/>
        <v>45</v>
      </c>
      <c r="AD237">
        <v>4</v>
      </c>
      <c r="AE237" t="str">
        <f t="shared" si="143"/>
        <v>护腿</v>
      </c>
      <c r="AF237">
        <f t="shared" si="112"/>
        <v>100</v>
      </c>
      <c r="AG237">
        <f>IF(INDEX([1]equip.xml!$B:$B,MATCH(AB237&amp;"",[1]equip.xml!$A:$A,0))=0,0,AF237)</f>
        <v>100</v>
      </c>
      <c r="AH237" t="str">
        <f t="shared" si="128"/>
        <v>40000_40450070_1_100</v>
      </c>
      <c r="AI237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</v>
      </c>
      <c r="AJ237" s="8" t="str">
        <f>AJ236&amp;","&amp;AH240</f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60,40000_40500020_1_200</v>
      </c>
      <c r="AK237">
        <v>50450070</v>
      </c>
      <c r="AL237">
        <f t="shared" si="113"/>
        <v>45</v>
      </c>
      <c r="AM237">
        <v>5</v>
      </c>
      <c r="AN237" t="str">
        <f t="shared" si="144"/>
        <v>护腿</v>
      </c>
      <c r="AO237">
        <f t="shared" si="114"/>
        <v>100</v>
      </c>
      <c r="AP237">
        <f>IF(INDEX([1]equip.xml!$B:$B,MATCH(AK237&amp;"",[1]equip.xml!$A:$A,0))=0,0,AO237)</f>
        <v>100</v>
      </c>
      <c r="AQ237" t="str">
        <f t="shared" si="129"/>
        <v>40000_50450070_1_100</v>
      </c>
      <c r="AR237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</v>
      </c>
      <c r="AS237" s="8" t="str">
        <f>AS236&amp;","&amp;AQ240</f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50,40000_50500020_1_200</v>
      </c>
    </row>
    <row r="238" spans="1:45" s="9" customFormat="1">
      <c r="A238" s="9" t="s">
        <v>226</v>
      </c>
      <c r="B238" s="9">
        <f t="shared" si="105"/>
        <v>45</v>
      </c>
      <c r="C238" s="9">
        <v>1</v>
      </c>
      <c r="D238" s="9" t="str">
        <f t="shared" si="140"/>
        <v>护腿</v>
      </c>
      <c r="E238" s="9">
        <f t="shared" si="106"/>
        <v>65</v>
      </c>
      <c r="F238" s="9">
        <f>IF(INDEX([1]equip.xml!$B:$B,MATCH(A238&amp;"",[1]equip.xml!$A:$A,0))=0,0,E238)</f>
        <v>65</v>
      </c>
      <c r="G238" s="9" t="str">
        <f t="shared" si="125"/>
        <v>40000_10450071_1_65</v>
      </c>
      <c r="H238" s="9" t="str">
        <f t="shared" si="130"/>
        <v>40000_10450010_1_100,40000_10450020_1_100,40000_10450030_1_100,40000_10450080_1_100,40000_10450090_1_100,40000_10450100_1_100,40000_10451050_1_100,40000_10451051_1_0,40000_10451060_1_100,40000_10451061_1_0,40000_10452050_1_100,40000_10452051_1_0,40000_10452060_1_100,40000_10452061_1_0,40000_10453050_1_100,40000_10453051_1_75,40000_10453060_1_100,40000_10453061_1_0,40000_10450040_1_100,40000_10450041_1_75,40000_10450070_1_100,40000_10450071_1_65</v>
      </c>
      <c r="I238" s="10" t="str">
        <f t="shared" si="131"/>
        <v>40000_10450010_1_100,40000_10450020_1_100,40000_10450030_1_100,40000_10450080_1_100,40000_10450090_1_100,40000_10450100_1_100,40000_10451050_1_100,40000_10451051_1_0,40000_10451061_1_0,40000_10452050_1_100,40000_10452051_1_0,40000_10452061_1_0,40000_10453050_1_100,40000_10453051_1_150,40000_10500090_1_200,40000_10453061_1_0,40000_10500080_1_200,40000_10450041_1_75,40000_10500020_1_200,40000_10450071_1_65</v>
      </c>
      <c r="J238" s="9">
        <v>20450071</v>
      </c>
      <c r="K238" s="9">
        <f t="shared" si="107"/>
        <v>45</v>
      </c>
      <c r="L238" s="9">
        <v>2</v>
      </c>
      <c r="M238" s="9" t="str">
        <f t="shared" si="141"/>
        <v>护腿</v>
      </c>
      <c r="N238" s="9">
        <f t="shared" si="108"/>
        <v>65</v>
      </c>
      <c r="O238" s="9">
        <f>IF(INDEX([1]equip.xml!$B:$B,MATCH(J238&amp;"",[1]equip.xml!$A:$A,0))=0,0,N238)</f>
        <v>65</v>
      </c>
      <c r="P238" s="9" t="str">
        <f t="shared" si="126"/>
        <v>40000_20450071_1_65</v>
      </c>
      <c r="Q238" s="9" t="str">
        <f t="shared" si="132"/>
        <v>40000_20450010_1_100,40000_20450020_1_100,40000_20450030_1_100,40000_20450080_1_100,40000_20450090_1_100,40000_20450100_1_100,40000_20451050_1_100,40000_20451051_1_0,40000_20451060_1_100,40000_20451061_1_0,40000_20452050_1_100,40000_20452051_1_0,40000_20452060_1_100,40000_20452061_1_0,40000_20453050_1_100,40000_20453051_1_75,40000_20453060_1_100,40000_20453061_1_0,40000_20450040_1_100,40000_20450041_1_75,40000_20450070_1_100,40000_20450071_1_65</v>
      </c>
      <c r="R238" s="10" t="str">
        <f t="shared" si="133"/>
        <v>40000_20450010_1_100,40000_20450020_1_100,40000_20450030_1_100,40000_20450080_1_100,40000_20450090_1_100,40000_20450100_1_100,40000_20451050_1_100,40000_20451051_1_0,40000_20451061_1_0,40000_20452050_1_100,40000_20452051_1_0,40000_20452061_1_0,40000_20453050_1_100,40000_20453051_1_150,40000_20500090_1_200,40000_20453061_1_0,40000_20500080_1_200,40000_20450041_1_75,40000_20500020_1_200,40000_20450071_1_65</v>
      </c>
      <c r="S238" s="9">
        <v>30450071</v>
      </c>
      <c r="T238" s="9">
        <f t="shared" si="109"/>
        <v>45</v>
      </c>
      <c r="U238" s="9">
        <v>3</v>
      </c>
      <c r="V238" s="9" t="str">
        <f t="shared" si="142"/>
        <v>护腿</v>
      </c>
      <c r="W238" s="9">
        <f t="shared" si="110"/>
        <v>65</v>
      </c>
      <c r="X238" s="9">
        <f>IF(INDEX([1]equip.xml!$B:$B,MATCH(S238&amp;"",[1]equip.xml!$A:$A,0))=0,0,W238)</f>
        <v>65</v>
      </c>
      <c r="Y238" s="9" t="str">
        <f t="shared" si="127"/>
        <v>40000_30450071_1_65</v>
      </c>
      <c r="Z238" s="9" t="str">
        <f t="shared" si="134"/>
        <v>40000_30450010_1_100,40000_30450020_1_100,40000_30450030_1_100,40000_30450080_1_100,40000_30450090_1_100,40000_30450100_1_100,40000_30451050_1_100,40000_30451051_1_0,40000_30451060_1_100,40000_30451061_1_0,40000_30452050_1_100,40000_30452051_1_0,40000_30452060_1_100,40000_30452061_1_0,40000_30453050_1_100,40000_30453051_1_75,40000_30453060_1_100,40000_30453061_1_0,40000_30450040_1_100,40000_30450041_1_75,40000_30450070_1_100,40000_30450071_1_65</v>
      </c>
      <c r="AA238" s="10" t="str">
        <f t="shared" si="135"/>
        <v>40000_30450010_1_100,40000_30450020_1_100,40000_30450030_1_100,40000_30450080_1_100,40000_30450090_1_100,40000_30450100_1_100,40000_30451050_1_100,40000_30451051_1_0,40000_30451061_1_0,40000_30452050_1_100,40000_30452051_1_0,40000_30452061_1_0,40000_30453050_1_100,40000_30453051_1_150,40000_30500090_1_200,40000_30453061_1_0,40000_30500080_1_200,40000_30450041_1_75,40000_30500020_1_200,40000_30450071_1_65</v>
      </c>
      <c r="AB238" s="9">
        <v>40450071</v>
      </c>
      <c r="AC238" s="9">
        <f t="shared" si="111"/>
        <v>45</v>
      </c>
      <c r="AD238" s="9">
        <v>4</v>
      </c>
      <c r="AE238" s="9" t="str">
        <f t="shared" si="143"/>
        <v>护腿</v>
      </c>
      <c r="AF238" s="9">
        <f t="shared" si="112"/>
        <v>65</v>
      </c>
      <c r="AG238" s="9">
        <f>IF(INDEX([1]equip.xml!$B:$B,MATCH(AB238&amp;"",[1]equip.xml!$A:$A,0))=0,0,AF238)</f>
        <v>65</v>
      </c>
      <c r="AH238" s="9" t="str">
        <f t="shared" si="128"/>
        <v>40000_40450071_1_65</v>
      </c>
      <c r="AI238" s="9" t="str">
        <f t="shared" si="136"/>
        <v>40000_40450010_1_100,40000_40500020_1_10,40000_40500090_1_10,40000_40450020_1_100,40000_40450030_1_100,40000_40450080_1_100,40000_40450090_1_100,40000_40450100_1_100,40000_40451050_1_100,40000_40451051_1_0,40000_40451060_1_100,40000_40451061_1_0,40000_40452050_1_100,40000_40452051_1_0,40000_40452060_1_100,40000_40452061_1_0,40000_40453050_1_100,40000_40453051_1_60,40000_40453060_1_100,40000_40453061_1_0,40000_40450040_1_100,40000_40450041_1_60,40000_40450070_1_100,40000_40450071_1_65</v>
      </c>
      <c r="AJ238" s="10" t="str">
        <f t="shared" si="137"/>
        <v>40000_40450010_1_100,40000_40500020_1_10,40000_40500090_1_10,40000_40450020_1_100,40000_40450030_1_100,40000_40450080_1_100,40000_40450090_1_100,40000_40450100_1_100,40000_40451050_1_100,40000_40451051_1_0,40000_40451061_1_0,40000_40452050_1_100,40000_40452051_1_0,40000_40452061_1_0,40000_40453050_1_100,40000_40453051_1_120,40000_40500090_1_200,40000_40453061_1_0,40000_40500080_1_200,40000_40450041_1_60,40000_40500020_1_200,40000_40450071_1_65</v>
      </c>
      <c r="AK238" s="9">
        <v>50450071</v>
      </c>
      <c r="AL238" s="9">
        <f t="shared" si="113"/>
        <v>45</v>
      </c>
      <c r="AM238" s="9">
        <v>5</v>
      </c>
      <c r="AN238" s="9" t="str">
        <f t="shared" si="144"/>
        <v>护腿</v>
      </c>
      <c r="AO238" s="9">
        <f t="shared" si="114"/>
        <v>65</v>
      </c>
      <c r="AP238" s="9">
        <f>IF(INDEX([1]equip.xml!$B:$B,MATCH(AK238&amp;"",[1]equip.xml!$A:$A,0))=0,0,AO238)</f>
        <v>65</v>
      </c>
      <c r="AQ238" s="9" t="str">
        <f t="shared" si="129"/>
        <v>40000_50450071_1_65</v>
      </c>
      <c r="AR238" s="9" t="str">
        <f t="shared" si="138"/>
        <v>40000_50450010_1_100,40000_50500020_1_20,40000_50500090_1_20,40000_50450020_1_100,40000_50450030_1_100,40000_50450080_1_100,40000_50450090_1_100,40000_50450100_1_100,40000_50451050_1_100,40000_50451051_1_0,40000_50451060_1_100,40000_50451061_1_0,40000_50452050_1_100,40000_50452051_1_0,40000_50452060_1_100,40000_50452061_1_0,40000_50453050_1_100,40000_50453051_1_50,40000_50453060_1_100,40000_50453061_1_0,40000_50450040_1_100,40000_50450041_1_50,40000_50450070_1_100,40000_50450071_1_65</v>
      </c>
      <c r="AS238" s="10" t="str">
        <f t="shared" si="139"/>
        <v>40000_50450010_1_100,40000_50500020_1_20,40000_50500090_1_20,40000_50450020_1_100,40000_50450030_1_100,40000_50450080_1_100,40000_50450090_1_100,40000_50450100_1_100,40000_50451050_1_100,40000_50451051_1_0,40000_50451061_1_0,40000_50452050_1_100,40000_50452051_1_0,40000_50452061_1_0,40000_50453050_1_100,40000_50453051_1_100,40000_50500090_1_200,40000_50453061_1_0,40000_50500080_1_200,40000_50450041_1_50,40000_50500020_1_200,40000_50450071_1_65</v>
      </c>
    </row>
    <row r="239" spans="1:45">
      <c r="A239" t="s">
        <v>227</v>
      </c>
      <c r="B239">
        <f t="shared" si="105"/>
        <v>50</v>
      </c>
      <c r="C239">
        <v>1</v>
      </c>
      <c r="D239" t="str">
        <f t="shared" si="140"/>
        <v>头盔</v>
      </c>
      <c r="E239">
        <f t="shared" si="106"/>
        <v>200</v>
      </c>
      <c r="F239">
        <f>IF(INDEX([1]equip.xml!$B:$B,MATCH(A239&amp;"",[1]equip.xml!$A:$A,0))=0,0,E239)</f>
        <v>200</v>
      </c>
      <c r="G239" t="str">
        <f t="shared" si="125"/>
        <v>40000_10500010_1_200</v>
      </c>
      <c r="H239" t="str">
        <f>G239</f>
        <v>40000_10500010_1_200</v>
      </c>
      <c r="I239" s="8" t="str">
        <f>G239</f>
        <v>40000_10500010_1_200</v>
      </c>
      <c r="J239">
        <v>20500010</v>
      </c>
      <c r="K239">
        <f t="shared" si="107"/>
        <v>50</v>
      </c>
      <c r="L239">
        <v>2</v>
      </c>
      <c r="M239" t="str">
        <f t="shared" si="141"/>
        <v>头盔</v>
      </c>
      <c r="N239">
        <f t="shared" si="108"/>
        <v>200</v>
      </c>
      <c r="O239">
        <f>IF(INDEX([1]equip.xml!$B:$B,MATCH(J239&amp;"",[1]equip.xml!$A:$A,0))=0,0,N239)</f>
        <v>200</v>
      </c>
      <c r="P239" t="str">
        <f t="shared" si="126"/>
        <v>40000_20500010_1_200</v>
      </c>
      <c r="Q239" t="str">
        <f>P239</f>
        <v>40000_20500010_1_200</v>
      </c>
      <c r="R239" s="8" t="str">
        <f>P239</f>
        <v>40000_20500010_1_200</v>
      </c>
      <c r="S239">
        <v>30500010</v>
      </c>
      <c r="T239">
        <f t="shared" si="109"/>
        <v>50</v>
      </c>
      <c r="U239">
        <v>3</v>
      </c>
      <c r="V239" t="str">
        <f t="shared" si="142"/>
        <v>头盔</v>
      </c>
      <c r="W239">
        <f t="shared" si="110"/>
        <v>200</v>
      </c>
      <c r="X239">
        <f>IF(INDEX([1]equip.xml!$B:$B,MATCH(S239&amp;"",[1]equip.xml!$A:$A,0))=0,0,W239)</f>
        <v>200</v>
      </c>
      <c r="Y239" t="str">
        <f t="shared" si="127"/>
        <v>40000_30500010_1_200</v>
      </c>
      <c r="Z239" t="str">
        <f>Y239</f>
        <v>40000_30500010_1_200</v>
      </c>
      <c r="AA239" s="8" t="str">
        <f>Y239</f>
        <v>40000_30500010_1_200</v>
      </c>
      <c r="AB239">
        <v>40500010</v>
      </c>
      <c r="AC239">
        <f t="shared" si="111"/>
        <v>50</v>
      </c>
      <c r="AD239">
        <v>4</v>
      </c>
      <c r="AE239" t="str">
        <f t="shared" si="143"/>
        <v>头盔</v>
      </c>
      <c r="AF239">
        <f t="shared" si="112"/>
        <v>200</v>
      </c>
      <c r="AG239">
        <f>IF(INDEX([1]equip.xml!$B:$B,MATCH(AB239&amp;"",[1]equip.xml!$A:$A,0))=0,0,AF239)</f>
        <v>200</v>
      </c>
      <c r="AH239" t="str">
        <f t="shared" si="128"/>
        <v>40000_40500010_1_200</v>
      </c>
      <c r="AI239" t="str">
        <f>AH239&amp;","&amp;"40000_"&amp;AB262&amp;"_1_"&amp;AG262/20&amp;","&amp;"40000_"&amp;AB279&amp;"_1_"&amp;AG279/20</f>
        <v>40000_40500010_1_200,40000_40550020_1_5,40000_40550040_1_5</v>
      </c>
      <c r="AJ239" s="8" t="str">
        <f>AH239&amp;","&amp;"40000_"&amp;AB262&amp;"_1_"&amp;AG262/20&amp;","&amp;"40000_"&amp;AB279&amp;"_1_"&amp;AG279/20</f>
        <v>40000_40500010_1_200,40000_40550020_1_5,40000_40550040_1_5</v>
      </c>
      <c r="AK239">
        <v>50500010</v>
      </c>
      <c r="AL239">
        <f t="shared" si="113"/>
        <v>50</v>
      </c>
      <c r="AM239">
        <v>5</v>
      </c>
      <c r="AN239" t="str">
        <f t="shared" si="144"/>
        <v>头盔</v>
      </c>
      <c r="AO239">
        <f t="shared" si="114"/>
        <v>200</v>
      </c>
      <c r="AP239">
        <f>IF(INDEX([1]equip.xml!$B:$B,MATCH(AK239&amp;"",[1]equip.xml!$A:$A,0))=0,0,AO239)</f>
        <v>200</v>
      </c>
      <c r="AQ239" t="str">
        <f t="shared" si="129"/>
        <v>40000_50500010_1_200</v>
      </c>
      <c r="AR239" t="str">
        <f>AQ239&amp;","&amp;"40000_"&amp;AK262&amp;"_1_"&amp;AP262/10&amp;","&amp;"40000_"&amp;AK279&amp;"_1_"&amp;AP279/10</f>
        <v>40000_50500010_1_200,40000_50550020_1_10,40000_50550040_1_10</v>
      </c>
      <c r="AS239" s="8" t="str">
        <f>AQ239&amp;","&amp;"40000_"&amp;AK262&amp;"_1_"&amp;AP262/10&amp;","&amp;"40000_"&amp;AK279&amp;"_1_"&amp;AP279/10</f>
        <v>40000_50500010_1_200,40000_50550020_1_10,40000_50550040_1_10</v>
      </c>
    </row>
    <row r="240" spans="1:45">
      <c r="A240" t="s">
        <v>228</v>
      </c>
      <c r="B240">
        <f t="shared" si="105"/>
        <v>50</v>
      </c>
      <c r="C240">
        <v>1</v>
      </c>
      <c r="D240" t="str">
        <f t="shared" si="140"/>
        <v>戒指</v>
      </c>
      <c r="E240">
        <f t="shared" si="106"/>
        <v>200</v>
      </c>
      <c r="F240">
        <f>IF(INDEX([1]equip.xml!$B:$B,MATCH(A240&amp;"",[1]equip.xml!$A:$A,0))=0,0,E240)</f>
        <v>200</v>
      </c>
      <c r="G240" t="str">
        <f t="shared" si="125"/>
        <v>40000_10500020_1_200</v>
      </c>
      <c r="H240" t="str">
        <f>H239&amp;","&amp;G240</f>
        <v>40000_10500010_1_200,40000_10500020_1_200</v>
      </c>
      <c r="I240" s="8" t="str">
        <f>I239&amp;","&amp;G240</f>
        <v>40000_10500010_1_200,40000_10500020_1_200</v>
      </c>
      <c r="J240">
        <v>20500020</v>
      </c>
      <c r="K240">
        <f t="shared" si="107"/>
        <v>50</v>
      </c>
      <c r="L240">
        <v>2</v>
      </c>
      <c r="M240" t="str">
        <f t="shared" si="141"/>
        <v>戒指</v>
      </c>
      <c r="N240">
        <f t="shared" si="108"/>
        <v>200</v>
      </c>
      <c r="O240">
        <f>IF(INDEX([1]equip.xml!$B:$B,MATCH(J240&amp;"",[1]equip.xml!$A:$A,0))=0,0,N240)</f>
        <v>200</v>
      </c>
      <c r="P240" t="str">
        <f t="shared" si="126"/>
        <v>40000_20500020_1_200</v>
      </c>
      <c r="Q240" t="str">
        <f>Q239&amp;","&amp;P240</f>
        <v>40000_20500010_1_200,40000_20500020_1_200</v>
      </c>
      <c r="R240" s="8" t="str">
        <f>R239&amp;","&amp;P240</f>
        <v>40000_20500010_1_200,40000_20500020_1_200</v>
      </c>
      <c r="S240">
        <v>30500020</v>
      </c>
      <c r="T240">
        <f t="shared" si="109"/>
        <v>50</v>
      </c>
      <c r="U240">
        <v>3</v>
      </c>
      <c r="V240" t="str">
        <f t="shared" si="142"/>
        <v>戒指</v>
      </c>
      <c r="W240">
        <f t="shared" si="110"/>
        <v>200</v>
      </c>
      <c r="X240">
        <f>IF(INDEX([1]equip.xml!$B:$B,MATCH(S240&amp;"",[1]equip.xml!$A:$A,0))=0,0,W240)</f>
        <v>200</v>
      </c>
      <c r="Y240" t="str">
        <f t="shared" si="127"/>
        <v>40000_30500020_1_200</v>
      </c>
      <c r="Z240" t="str">
        <f>Z239&amp;","&amp;Y240</f>
        <v>40000_30500010_1_200,40000_30500020_1_200</v>
      </c>
      <c r="AA240" s="8" t="str">
        <f>AA239&amp;","&amp;Y240</f>
        <v>40000_30500010_1_200,40000_30500020_1_200</v>
      </c>
      <c r="AB240">
        <v>40500020</v>
      </c>
      <c r="AC240">
        <f t="shared" si="111"/>
        <v>50</v>
      </c>
      <c r="AD240">
        <v>4</v>
      </c>
      <c r="AE240" t="str">
        <f t="shared" si="143"/>
        <v>戒指</v>
      </c>
      <c r="AF240">
        <f t="shared" si="112"/>
        <v>200</v>
      </c>
      <c r="AG240">
        <f>IF(INDEX([1]equip.xml!$B:$B,MATCH(AB240&amp;"",[1]equip.xml!$A:$A,0))=0,0,AF240)</f>
        <v>200</v>
      </c>
      <c r="AH240" t="str">
        <f t="shared" si="128"/>
        <v>40000_40500020_1_200</v>
      </c>
      <c r="AI240" t="str">
        <f>AI239&amp;","&amp;AH240</f>
        <v>40000_40500010_1_200,40000_40550020_1_5,40000_40550040_1_5,40000_40500020_1_200</v>
      </c>
      <c r="AJ240" s="8" t="str">
        <f>AJ239&amp;","&amp;AH240</f>
        <v>40000_40500010_1_200,40000_40550020_1_5,40000_40550040_1_5,40000_40500020_1_200</v>
      </c>
      <c r="AK240">
        <v>50500020</v>
      </c>
      <c r="AL240">
        <f t="shared" si="113"/>
        <v>50</v>
      </c>
      <c r="AM240">
        <v>5</v>
      </c>
      <c r="AN240" t="str">
        <f t="shared" si="144"/>
        <v>戒指</v>
      </c>
      <c r="AO240">
        <f t="shared" si="114"/>
        <v>200</v>
      </c>
      <c r="AP240">
        <f>IF(INDEX([1]equip.xml!$B:$B,MATCH(AK240&amp;"",[1]equip.xml!$A:$A,0))=0,0,AO240)</f>
        <v>200</v>
      </c>
      <c r="AQ240" t="str">
        <f t="shared" si="129"/>
        <v>40000_50500020_1_200</v>
      </c>
      <c r="AR240" t="str">
        <f>AR239&amp;","&amp;AQ240</f>
        <v>40000_50500010_1_200,40000_50550020_1_10,40000_50550040_1_10,40000_50500020_1_200</v>
      </c>
      <c r="AS240" s="8" t="str">
        <f>AS239&amp;","&amp;AQ240</f>
        <v>40000_50500010_1_200,40000_50550020_1_10,40000_50550040_1_10,40000_50500020_1_200</v>
      </c>
    </row>
    <row r="241" spans="1:45">
      <c r="A241" t="s">
        <v>229</v>
      </c>
      <c r="B241">
        <f t="shared" si="105"/>
        <v>50</v>
      </c>
      <c r="C241">
        <v>1</v>
      </c>
      <c r="D241" t="str">
        <f t="shared" si="140"/>
        <v>腰带</v>
      </c>
      <c r="E241">
        <f t="shared" si="106"/>
        <v>200</v>
      </c>
      <c r="F241">
        <f>IF(INDEX([1]equip.xml!$B:$B,MATCH(A241&amp;"",[1]equip.xml!$A:$A,0))=0,0,E241)</f>
        <v>200</v>
      </c>
      <c r="G241" t="str">
        <f t="shared" si="125"/>
        <v>40000_10500030_1_200</v>
      </c>
      <c r="H241" t="str">
        <f t="shared" ref="H241:H260" si="145">H240&amp;","&amp;G241</f>
        <v>40000_10500010_1_200,40000_10500020_1_200,40000_10500030_1_200</v>
      </c>
      <c r="I241" s="8" t="str">
        <f t="shared" ref="I241:I260" si="146">I240&amp;","&amp;G241</f>
        <v>40000_10500010_1_200,40000_10500020_1_200,40000_10500030_1_200</v>
      </c>
      <c r="J241">
        <v>20500030</v>
      </c>
      <c r="K241">
        <f t="shared" si="107"/>
        <v>50</v>
      </c>
      <c r="L241">
        <v>2</v>
      </c>
      <c r="M241" t="str">
        <f t="shared" si="141"/>
        <v>腰带</v>
      </c>
      <c r="N241">
        <f t="shared" si="108"/>
        <v>200</v>
      </c>
      <c r="O241">
        <f>IF(INDEX([1]equip.xml!$B:$B,MATCH(J241&amp;"",[1]equip.xml!$A:$A,0))=0,0,N241)</f>
        <v>200</v>
      </c>
      <c r="P241" t="str">
        <f t="shared" si="126"/>
        <v>40000_20500030_1_200</v>
      </c>
      <c r="Q241" t="str">
        <f t="shared" ref="Q241:Q260" si="147">Q240&amp;","&amp;P241</f>
        <v>40000_20500010_1_200,40000_20500020_1_200,40000_20500030_1_200</v>
      </c>
      <c r="R241" s="8" t="str">
        <f t="shared" ref="R241:R260" si="148">R240&amp;","&amp;P241</f>
        <v>40000_20500010_1_200,40000_20500020_1_200,40000_20500030_1_200</v>
      </c>
      <c r="S241">
        <v>30500030</v>
      </c>
      <c r="T241">
        <f t="shared" si="109"/>
        <v>50</v>
      </c>
      <c r="U241">
        <v>3</v>
      </c>
      <c r="V241" t="str">
        <f t="shared" si="142"/>
        <v>腰带</v>
      </c>
      <c r="W241">
        <f t="shared" si="110"/>
        <v>200</v>
      </c>
      <c r="X241">
        <f>IF(INDEX([1]equip.xml!$B:$B,MATCH(S241&amp;"",[1]equip.xml!$A:$A,0))=0,0,W241)</f>
        <v>200</v>
      </c>
      <c r="Y241" t="str">
        <f t="shared" si="127"/>
        <v>40000_30500030_1_200</v>
      </c>
      <c r="Z241" t="str">
        <f t="shared" ref="Z241:Z260" si="149">Z240&amp;","&amp;Y241</f>
        <v>40000_30500010_1_200,40000_30500020_1_200,40000_30500030_1_200</v>
      </c>
      <c r="AA241" s="8" t="str">
        <f t="shared" ref="AA241:AA260" si="150">AA240&amp;","&amp;Y241</f>
        <v>40000_30500010_1_200,40000_30500020_1_200,40000_30500030_1_200</v>
      </c>
      <c r="AB241">
        <v>40500030</v>
      </c>
      <c r="AC241">
        <f t="shared" si="111"/>
        <v>50</v>
      </c>
      <c r="AD241">
        <v>4</v>
      </c>
      <c r="AE241" t="str">
        <f t="shared" si="143"/>
        <v>腰带</v>
      </c>
      <c r="AF241">
        <f t="shared" si="112"/>
        <v>200</v>
      </c>
      <c r="AG241">
        <f>IF(INDEX([1]equip.xml!$B:$B,MATCH(AB241&amp;"",[1]equip.xml!$A:$A,0))=0,0,AF241)</f>
        <v>200</v>
      </c>
      <c r="AH241" t="str">
        <f t="shared" si="128"/>
        <v>40000_40500030_1_200</v>
      </c>
      <c r="AI241" t="str">
        <f t="shared" ref="AI241:AI260" si="151">AI240&amp;","&amp;AH241</f>
        <v>40000_40500010_1_200,40000_40550020_1_5,40000_40550040_1_5,40000_40500020_1_200,40000_40500030_1_200</v>
      </c>
      <c r="AJ241" s="8" t="str">
        <f t="shared" ref="AJ241:AJ260" si="152">AJ240&amp;","&amp;AH241</f>
        <v>40000_40500010_1_200,40000_40550020_1_5,40000_40550040_1_5,40000_40500020_1_200,40000_40500030_1_200</v>
      </c>
      <c r="AK241">
        <v>50500030</v>
      </c>
      <c r="AL241">
        <f t="shared" si="113"/>
        <v>50</v>
      </c>
      <c r="AM241">
        <v>5</v>
      </c>
      <c r="AN241" t="str">
        <f t="shared" si="144"/>
        <v>腰带</v>
      </c>
      <c r="AO241">
        <f t="shared" si="114"/>
        <v>200</v>
      </c>
      <c r="AP241">
        <f>IF(INDEX([1]equip.xml!$B:$B,MATCH(AK241&amp;"",[1]equip.xml!$A:$A,0))=0,0,AO241)</f>
        <v>200</v>
      </c>
      <c r="AQ241" t="str">
        <f t="shared" si="129"/>
        <v>40000_50500030_1_200</v>
      </c>
      <c r="AR241" t="str">
        <f t="shared" ref="AR241:AR260" si="153">AR240&amp;","&amp;AQ241</f>
        <v>40000_50500010_1_200,40000_50550020_1_10,40000_50550040_1_10,40000_50500020_1_200,40000_50500030_1_200</v>
      </c>
      <c r="AS241" s="8" t="str">
        <f t="shared" ref="AS241:AS260" si="154">AS240&amp;","&amp;AQ241</f>
        <v>40000_50500010_1_200,40000_50550020_1_10,40000_50550040_1_10,40000_50500020_1_200,40000_50500030_1_200</v>
      </c>
    </row>
    <row r="242" spans="1:45">
      <c r="A242" t="s">
        <v>230</v>
      </c>
      <c r="B242">
        <f t="shared" si="105"/>
        <v>50</v>
      </c>
      <c r="C242">
        <v>1</v>
      </c>
      <c r="D242" t="str">
        <f t="shared" si="140"/>
        <v>鞋子</v>
      </c>
      <c r="E242">
        <f t="shared" si="106"/>
        <v>200</v>
      </c>
      <c r="F242">
        <f>IF(INDEX([1]equip.xml!$B:$B,MATCH(A242&amp;"",[1]equip.xml!$A:$A,0))=0,0,E242)</f>
        <v>200</v>
      </c>
      <c r="G242" t="str">
        <f t="shared" si="125"/>
        <v>40000_10500080_1_200</v>
      </c>
      <c r="H242" t="str">
        <f t="shared" si="145"/>
        <v>40000_10500010_1_200,40000_10500020_1_200,40000_10500030_1_200,40000_10500080_1_200</v>
      </c>
      <c r="I242" s="8" t="str">
        <f t="shared" si="146"/>
        <v>40000_10500010_1_200,40000_10500020_1_200,40000_10500030_1_200,40000_10500080_1_200</v>
      </c>
      <c r="J242">
        <v>20500080</v>
      </c>
      <c r="K242">
        <f t="shared" si="107"/>
        <v>50</v>
      </c>
      <c r="L242">
        <v>2</v>
      </c>
      <c r="M242" t="str">
        <f t="shared" si="141"/>
        <v>鞋子</v>
      </c>
      <c r="N242">
        <f t="shared" si="108"/>
        <v>200</v>
      </c>
      <c r="O242">
        <f>IF(INDEX([1]equip.xml!$B:$B,MATCH(J242&amp;"",[1]equip.xml!$A:$A,0))=0,0,N242)</f>
        <v>200</v>
      </c>
      <c r="P242" t="str">
        <f t="shared" si="126"/>
        <v>40000_20500080_1_200</v>
      </c>
      <c r="Q242" t="str">
        <f t="shared" si="147"/>
        <v>40000_20500010_1_200,40000_20500020_1_200,40000_20500030_1_200,40000_20500080_1_200</v>
      </c>
      <c r="R242" s="8" t="str">
        <f t="shared" si="148"/>
        <v>40000_20500010_1_200,40000_20500020_1_200,40000_20500030_1_200,40000_20500080_1_200</v>
      </c>
      <c r="S242">
        <v>30500080</v>
      </c>
      <c r="T242">
        <f t="shared" si="109"/>
        <v>50</v>
      </c>
      <c r="U242">
        <v>3</v>
      </c>
      <c r="V242" t="str">
        <f t="shared" si="142"/>
        <v>鞋子</v>
      </c>
      <c r="W242">
        <f t="shared" si="110"/>
        <v>200</v>
      </c>
      <c r="X242">
        <f>IF(INDEX([1]equip.xml!$B:$B,MATCH(S242&amp;"",[1]equip.xml!$A:$A,0))=0,0,W242)</f>
        <v>200</v>
      </c>
      <c r="Y242" t="str">
        <f t="shared" si="127"/>
        <v>40000_30500080_1_200</v>
      </c>
      <c r="Z242" t="str">
        <f t="shared" si="149"/>
        <v>40000_30500010_1_200,40000_30500020_1_200,40000_30500030_1_200,40000_30500080_1_200</v>
      </c>
      <c r="AA242" s="8" t="str">
        <f t="shared" si="150"/>
        <v>40000_30500010_1_200,40000_30500020_1_200,40000_30500030_1_200,40000_30500080_1_200</v>
      </c>
      <c r="AB242">
        <v>40500080</v>
      </c>
      <c r="AC242">
        <f t="shared" si="111"/>
        <v>50</v>
      </c>
      <c r="AD242">
        <v>4</v>
      </c>
      <c r="AE242" t="str">
        <f t="shared" si="143"/>
        <v>鞋子</v>
      </c>
      <c r="AF242">
        <f t="shared" si="112"/>
        <v>200</v>
      </c>
      <c r="AG242">
        <f>IF(INDEX([1]equip.xml!$B:$B,MATCH(AB242&amp;"",[1]equip.xml!$A:$A,0))=0,0,AF242)</f>
        <v>200</v>
      </c>
      <c r="AH242" t="str">
        <f t="shared" si="128"/>
        <v>40000_40500080_1_200</v>
      </c>
      <c r="AI242" t="str">
        <f t="shared" si="151"/>
        <v>40000_40500010_1_200,40000_40550020_1_5,40000_40550040_1_5,40000_40500020_1_200,40000_40500030_1_200,40000_40500080_1_200</v>
      </c>
      <c r="AJ242" s="8" t="str">
        <f t="shared" si="152"/>
        <v>40000_40500010_1_200,40000_40550020_1_5,40000_40550040_1_5,40000_40500020_1_200,40000_40500030_1_200,40000_40500080_1_200</v>
      </c>
      <c r="AK242">
        <v>50500080</v>
      </c>
      <c r="AL242">
        <f t="shared" si="113"/>
        <v>50</v>
      </c>
      <c r="AM242">
        <v>5</v>
      </c>
      <c r="AN242" t="str">
        <f t="shared" si="144"/>
        <v>鞋子</v>
      </c>
      <c r="AO242">
        <f t="shared" si="114"/>
        <v>200</v>
      </c>
      <c r="AP242">
        <f>IF(INDEX([1]equip.xml!$B:$B,MATCH(AK242&amp;"",[1]equip.xml!$A:$A,0))=0,0,AO242)</f>
        <v>200</v>
      </c>
      <c r="AQ242" t="str">
        <f t="shared" si="129"/>
        <v>40000_50500080_1_200</v>
      </c>
      <c r="AR242" t="str">
        <f t="shared" si="153"/>
        <v>40000_50500010_1_200,40000_50550020_1_10,40000_50550040_1_10,40000_50500020_1_200,40000_50500030_1_200,40000_50500080_1_200</v>
      </c>
      <c r="AS242" s="8" t="str">
        <f t="shared" si="154"/>
        <v>40000_50500010_1_200,40000_50550020_1_10,40000_50550040_1_10,40000_50500020_1_200,40000_50500030_1_200,40000_50500080_1_200</v>
      </c>
    </row>
    <row r="243" spans="1:45">
      <c r="A243" t="s">
        <v>231</v>
      </c>
      <c r="B243">
        <f t="shared" si="105"/>
        <v>50</v>
      </c>
      <c r="C243">
        <v>1</v>
      </c>
      <c r="D243" t="str">
        <f t="shared" si="140"/>
        <v>手套</v>
      </c>
      <c r="E243">
        <f t="shared" si="106"/>
        <v>200</v>
      </c>
      <c r="F243">
        <f>IF(INDEX([1]equip.xml!$B:$B,MATCH(A243&amp;"",[1]equip.xml!$A:$A,0))=0,0,E243)</f>
        <v>200</v>
      </c>
      <c r="G243" t="str">
        <f t="shared" si="125"/>
        <v>40000_10500090_1_200</v>
      </c>
      <c r="H243" t="str">
        <f t="shared" si="145"/>
        <v>40000_10500010_1_200,40000_10500020_1_200,40000_10500030_1_200,40000_10500080_1_200,40000_10500090_1_200</v>
      </c>
      <c r="I243" s="8" t="str">
        <f t="shared" si="146"/>
        <v>40000_10500010_1_200,40000_10500020_1_200,40000_10500030_1_200,40000_10500080_1_200,40000_10500090_1_200</v>
      </c>
      <c r="J243">
        <v>20500090</v>
      </c>
      <c r="K243">
        <f t="shared" si="107"/>
        <v>50</v>
      </c>
      <c r="L243">
        <v>2</v>
      </c>
      <c r="M243" t="str">
        <f t="shared" si="141"/>
        <v>手套</v>
      </c>
      <c r="N243">
        <f t="shared" si="108"/>
        <v>200</v>
      </c>
      <c r="O243">
        <f>IF(INDEX([1]equip.xml!$B:$B,MATCH(J243&amp;"",[1]equip.xml!$A:$A,0))=0,0,N243)</f>
        <v>200</v>
      </c>
      <c r="P243" t="str">
        <f t="shared" si="126"/>
        <v>40000_20500090_1_200</v>
      </c>
      <c r="Q243" t="str">
        <f t="shared" si="147"/>
        <v>40000_20500010_1_200,40000_20500020_1_200,40000_20500030_1_200,40000_20500080_1_200,40000_20500090_1_200</v>
      </c>
      <c r="R243" s="8" t="str">
        <f t="shared" si="148"/>
        <v>40000_20500010_1_200,40000_20500020_1_200,40000_20500030_1_200,40000_20500080_1_200,40000_20500090_1_200</v>
      </c>
      <c r="S243">
        <v>30500090</v>
      </c>
      <c r="T243">
        <f t="shared" si="109"/>
        <v>50</v>
      </c>
      <c r="U243">
        <v>3</v>
      </c>
      <c r="V243" t="str">
        <f t="shared" si="142"/>
        <v>手套</v>
      </c>
      <c r="W243">
        <f t="shared" si="110"/>
        <v>200</v>
      </c>
      <c r="X243">
        <f>IF(INDEX([1]equip.xml!$B:$B,MATCH(S243&amp;"",[1]equip.xml!$A:$A,0))=0,0,W243)</f>
        <v>200</v>
      </c>
      <c r="Y243" t="str">
        <f t="shared" si="127"/>
        <v>40000_30500090_1_200</v>
      </c>
      <c r="Z243" t="str">
        <f t="shared" si="149"/>
        <v>40000_30500010_1_200,40000_30500020_1_200,40000_30500030_1_200,40000_30500080_1_200,40000_30500090_1_200</v>
      </c>
      <c r="AA243" s="8" t="str">
        <f t="shared" si="150"/>
        <v>40000_30500010_1_200,40000_30500020_1_200,40000_30500030_1_200,40000_30500080_1_200,40000_30500090_1_200</v>
      </c>
      <c r="AB243">
        <v>40500090</v>
      </c>
      <c r="AC243">
        <f t="shared" si="111"/>
        <v>50</v>
      </c>
      <c r="AD243">
        <v>4</v>
      </c>
      <c r="AE243" t="str">
        <f t="shared" si="143"/>
        <v>手套</v>
      </c>
      <c r="AF243">
        <f t="shared" si="112"/>
        <v>200</v>
      </c>
      <c r="AG243">
        <f>IF(INDEX([1]equip.xml!$B:$B,MATCH(AB243&amp;"",[1]equip.xml!$A:$A,0))=0,0,AF243)</f>
        <v>200</v>
      </c>
      <c r="AH243" t="str">
        <f t="shared" si="128"/>
        <v>40000_40500090_1_200</v>
      </c>
      <c r="AI243" t="str">
        <f t="shared" si="151"/>
        <v>40000_40500010_1_200,40000_40550020_1_5,40000_40550040_1_5,40000_40500020_1_200,40000_40500030_1_200,40000_40500080_1_200,40000_40500090_1_200</v>
      </c>
      <c r="AJ243" s="8" t="str">
        <f t="shared" si="152"/>
        <v>40000_40500010_1_200,40000_40550020_1_5,40000_40550040_1_5,40000_40500020_1_200,40000_40500030_1_200,40000_40500080_1_200,40000_40500090_1_200</v>
      </c>
      <c r="AK243">
        <v>50500090</v>
      </c>
      <c r="AL243">
        <f t="shared" si="113"/>
        <v>50</v>
      </c>
      <c r="AM243">
        <v>5</v>
      </c>
      <c r="AN243" t="str">
        <f t="shared" si="144"/>
        <v>手套</v>
      </c>
      <c r="AO243">
        <f t="shared" si="114"/>
        <v>200</v>
      </c>
      <c r="AP243">
        <f>IF(INDEX([1]equip.xml!$B:$B,MATCH(AK243&amp;"",[1]equip.xml!$A:$A,0))=0,0,AO243)</f>
        <v>200</v>
      </c>
      <c r="AQ243" t="str">
        <f t="shared" si="129"/>
        <v>40000_50500090_1_200</v>
      </c>
      <c r="AR243" t="str">
        <f t="shared" si="153"/>
        <v>40000_50500010_1_200,40000_50550020_1_10,40000_50550040_1_10,40000_50500020_1_200,40000_50500030_1_200,40000_50500080_1_200,40000_50500090_1_200</v>
      </c>
      <c r="AS243" s="8" t="str">
        <f t="shared" si="154"/>
        <v>40000_50500010_1_200,40000_50550020_1_10,40000_50550040_1_10,40000_50500020_1_200,40000_50500030_1_200,40000_50500080_1_200,40000_50500090_1_200</v>
      </c>
    </row>
    <row r="244" spans="1:45">
      <c r="A244" t="s">
        <v>232</v>
      </c>
      <c r="B244">
        <f t="shared" si="105"/>
        <v>50</v>
      </c>
      <c r="C244">
        <v>1</v>
      </c>
      <c r="D244" t="str">
        <f t="shared" si="140"/>
        <v>项链</v>
      </c>
      <c r="E244">
        <f t="shared" si="106"/>
        <v>200</v>
      </c>
      <c r="F244">
        <f>IF(INDEX([1]equip.xml!$B:$B,MATCH(A244&amp;"",[1]equip.xml!$A:$A,0))=0,0,E244)</f>
        <v>200</v>
      </c>
      <c r="G244" t="str">
        <f t="shared" si="125"/>
        <v>40000_10500100_1_200</v>
      </c>
      <c r="H244" t="str">
        <f t="shared" si="145"/>
        <v>40000_10500010_1_200,40000_10500020_1_200,40000_10500030_1_200,40000_10500080_1_200,40000_10500090_1_200,40000_10500100_1_200</v>
      </c>
      <c r="I244" s="8" t="str">
        <f t="shared" si="146"/>
        <v>40000_10500010_1_200,40000_10500020_1_200,40000_10500030_1_200,40000_10500080_1_200,40000_10500090_1_200,40000_10500100_1_200</v>
      </c>
      <c r="J244">
        <v>20500100</v>
      </c>
      <c r="K244">
        <f t="shared" si="107"/>
        <v>50</v>
      </c>
      <c r="L244">
        <v>2</v>
      </c>
      <c r="M244" t="str">
        <f t="shared" si="141"/>
        <v>项链</v>
      </c>
      <c r="N244">
        <f t="shared" si="108"/>
        <v>200</v>
      </c>
      <c r="O244">
        <f>IF(INDEX([1]equip.xml!$B:$B,MATCH(J244&amp;"",[1]equip.xml!$A:$A,0))=0,0,N244)</f>
        <v>200</v>
      </c>
      <c r="P244" t="str">
        <f t="shared" si="126"/>
        <v>40000_20500100_1_200</v>
      </c>
      <c r="Q244" t="str">
        <f t="shared" si="147"/>
        <v>40000_20500010_1_200,40000_20500020_1_200,40000_20500030_1_200,40000_20500080_1_200,40000_20500090_1_200,40000_20500100_1_200</v>
      </c>
      <c r="R244" s="8" t="str">
        <f t="shared" si="148"/>
        <v>40000_20500010_1_200,40000_20500020_1_200,40000_20500030_1_200,40000_20500080_1_200,40000_20500090_1_200,40000_20500100_1_200</v>
      </c>
      <c r="S244">
        <v>30500100</v>
      </c>
      <c r="T244">
        <f t="shared" si="109"/>
        <v>50</v>
      </c>
      <c r="U244">
        <v>3</v>
      </c>
      <c r="V244" t="str">
        <f t="shared" si="142"/>
        <v>项链</v>
      </c>
      <c r="W244">
        <f t="shared" si="110"/>
        <v>200</v>
      </c>
      <c r="X244">
        <f>IF(INDEX([1]equip.xml!$B:$B,MATCH(S244&amp;"",[1]equip.xml!$A:$A,0))=0,0,W244)</f>
        <v>200</v>
      </c>
      <c r="Y244" t="str">
        <f t="shared" si="127"/>
        <v>40000_30500100_1_200</v>
      </c>
      <c r="Z244" t="str">
        <f t="shared" si="149"/>
        <v>40000_30500010_1_200,40000_30500020_1_200,40000_30500030_1_200,40000_30500080_1_200,40000_30500090_1_200,40000_30500100_1_200</v>
      </c>
      <c r="AA244" s="8" t="str">
        <f t="shared" si="150"/>
        <v>40000_30500010_1_200,40000_30500020_1_200,40000_30500030_1_200,40000_30500080_1_200,40000_30500090_1_200,40000_30500100_1_200</v>
      </c>
      <c r="AB244">
        <v>40500100</v>
      </c>
      <c r="AC244">
        <f t="shared" si="111"/>
        <v>50</v>
      </c>
      <c r="AD244">
        <v>4</v>
      </c>
      <c r="AE244" t="str">
        <f t="shared" si="143"/>
        <v>项链</v>
      </c>
      <c r="AF244">
        <f t="shared" si="112"/>
        <v>200</v>
      </c>
      <c r="AG244">
        <f>IF(INDEX([1]equip.xml!$B:$B,MATCH(AB244&amp;"",[1]equip.xml!$A:$A,0))=0,0,AF244)</f>
        <v>200</v>
      </c>
      <c r="AH244" t="str">
        <f t="shared" si="128"/>
        <v>40000_40500100_1_200</v>
      </c>
      <c r="AI244" t="str">
        <f t="shared" si="151"/>
        <v>40000_40500010_1_200,40000_40550020_1_5,40000_40550040_1_5,40000_40500020_1_200,40000_40500030_1_200,40000_40500080_1_200,40000_40500090_1_200,40000_40500100_1_200</v>
      </c>
      <c r="AJ244" s="8" t="str">
        <f t="shared" si="152"/>
        <v>40000_40500010_1_200,40000_40550020_1_5,40000_40550040_1_5,40000_40500020_1_200,40000_40500030_1_200,40000_40500080_1_200,40000_40500090_1_200,40000_40500100_1_200</v>
      </c>
      <c r="AK244">
        <v>50500100</v>
      </c>
      <c r="AL244">
        <f t="shared" si="113"/>
        <v>50</v>
      </c>
      <c r="AM244">
        <v>5</v>
      </c>
      <c r="AN244" t="str">
        <f t="shared" si="144"/>
        <v>项链</v>
      </c>
      <c r="AO244">
        <f t="shared" si="114"/>
        <v>200</v>
      </c>
      <c r="AP244">
        <f>IF(INDEX([1]equip.xml!$B:$B,MATCH(AK244&amp;"",[1]equip.xml!$A:$A,0))=0,0,AO244)</f>
        <v>200</v>
      </c>
      <c r="AQ244" t="str">
        <f t="shared" si="129"/>
        <v>40000_50500100_1_200</v>
      </c>
      <c r="AR244" t="str">
        <f t="shared" si="153"/>
        <v>40000_50500010_1_200,40000_50550020_1_10,40000_50550040_1_10,40000_50500020_1_200,40000_50500030_1_200,40000_50500080_1_200,40000_50500090_1_200,40000_50500100_1_200</v>
      </c>
      <c r="AS244" s="8" t="str">
        <f t="shared" si="154"/>
        <v>40000_50500010_1_200,40000_50550020_1_10,40000_50550040_1_10,40000_50500020_1_200,40000_50500030_1_200,40000_50500080_1_200,40000_50500090_1_200,40000_50500100_1_200</v>
      </c>
    </row>
    <row r="245" spans="1:45">
      <c r="A245" t="s">
        <v>233</v>
      </c>
      <c r="B245">
        <f t="shared" si="105"/>
        <v>50</v>
      </c>
      <c r="C245">
        <v>1</v>
      </c>
      <c r="D245" t="str">
        <f t="shared" si="140"/>
        <v>主手武器</v>
      </c>
      <c r="E245">
        <f t="shared" si="106"/>
        <v>200</v>
      </c>
      <c r="F245">
        <f>IF(INDEX([1]equip.xml!$B:$B,MATCH(A245&amp;"",[1]equip.xml!$A:$A,0))=0,0,E245)</f>
        <v>200</v>
      </c>
      <c r="G245" t="str">
        <f t="shared" si="125"/>
        <v>40000_10501050_1_200</v>
      </c>
      <c r="H245" t="str">
        <f t="shared" si="145"/>
        <v>40000_10500010_1_200,40000_10500020_1_200,40000_10500030_1_200,40000_10500080_1_200,40000_10500090_1_200,40000_10500100_1_200,40000_10501050_1_200</v>
      </c>
      <c r="I245" s="8" t="str">
        <f t="shared" si="146"/>
        <v>40000_10500010_1_200,40000_10500020_1_200,40000_10500030_1_200,40000_10500080_1_200,40000_10500090_1_200,40000_10500100_1_200,40000_10501050_1_200</v>
      </c>
      <c r="J245">
        <v>20501050</v>
      </c>
      <c r="K245">
        <f t="shared" si="107"/>
        <v>50</v>
      </c>
      <c r="L245">
        <v>2</v>
      </c>
      <c r="M245" t="str">
        <f t="shared" si="141"/>
        <v>主手武器</v>
      </c>
      <c r="N245">
        <f t="shared" si="108"/>
        <v>200</v>
      </c>
      <c r="O245">
        <f>IF(INDEX([1]equip.xml!$B:$B,MATCH(J245&amp;"",[1]equip.xml!$A:$A,0))=0,0,N245)</f>
        <v>200</v>
      </c>
      <c r="P245" t="str">
        <f t="shared" si="126"/>
        <v>40000_20501050_1_200</v>
      </c>
      <c r="Q245" t="str">
        <f t="shared" si="147"/>
        <v>40000_20500010_1_200,40000_20500020_1_200,40000_20500030_1_200,40000_20500080_1_200,40000_20500090_1_200,40000_20500100_1_200,40000_20501050_1_200</v>
      </c>
      <c r="R245" s="8" t="str">
        <f t="shared" si="148"/>
        <v>40000_20500010_1_200,40000_20500020_1_200,40000_20500030_1_200,40000_20500080_1_200,40000_20500090_1_200,40000_20500100_1_200,40000_20501050_1_200</v>
      </c>
      <c r="S245">
        <v>30501050</v>
      </c>
      <c r="T245">
        <f t="shared" si="109"/>
        <v>50</v>
      </c>
      <c r="U245">
        <v>3</v>
      </c>
      <c r="V245" t="str">
        <f t="shared" si="142"/>
        <v>主手武器</v>
      </c>
      <c r="W245">
        <f t="shared" si="110"/>
        <v>200</v>
      </c>
      <c r="X245">
        <f>IF(INDEX([1]equip.xml!$B:$B,MATCH(S245&amp;"",[1]equip.xml!$A:$A,0))=0,0,W245)</f>
        <v>200</v>
      </c>
      <c r="Y245" t="str">
        <f t="shared" si="127"/>
        <v>40000_30501050_1_200</v>
      </c>
      <c r="Z245" t="str">
        <f t="shared" si="149"/>
        <v>40000_30500010_1_200,40000_30500020_1_200,40000_30500030_1_200,40000_30500080_1_200,40000_30500090_1_200,40000_30500100_1_200,40000_30501050_1_200</v>
      </c>
      <c r="AA245" s="8" t="str">
        <f t="shared" si="150"/>
        <v>40000_30500010_1_200,40000_30500020_1_200,40000_30500030_1_200,40000_30500080_1_200,40000_30500090_1_200,40000_30500100_1_200,40000_30501050_1_200</v>
      </c>
      <c r="AB245">
        <v>40501050</v>
      </c>
      <c r="AC245">
        <f t="shared" si="111"/>
        <v>50</v>
      </c>
      <c r="AD245">
        <v>4</v>
      </c>
      <c r="AE245" t="str">
        <f t="shared" si="143"/>
        <v>主手武器</v>
      </c>
      <c r="AF245">
        <f t="shared" si="112"/>
        <v>200</v>
      </c>
      <c r="AG245">
        <f>IF(INDEX([1]equip.xml!$B:$B,MATCH(AB245&amp;"",[1]equip.xml!$A:$A,0))=0,0,AF245)</f>
        <v>200</v>
      </c>
      <c r="AH245" t="str">
        <f t="shared" si="128"/>
        <v>40000_40501050_1_200</v>
      </c>
      <c r="AI245" t="str">
        <f t="shared" si="151"/>
        <v>40000_40500010_1_200,40000_40550020_1_5,40000_40550040_1_5,40000_40500020_1_200,40000_40500030_1_200,40000_40500080_1_200,40000_40500090_1_200,40000_40500100_1_200,40000_40501050_1_200</v>
      </c>
      <c r="AJ245" s="8" t="str">
        <f t="shared" si="152"/>
        <v>40000_40500010_1_200,40000_40550020_1_5,40000_40550040_1_5,40000_40500020_1_200,40000_40500030_1_200,40000_40500080_1_200,40000_40500090_1_200,40000_40500100_1_200,40000_40501050_1_200</v>
      </c>
      <c r="AK245">
        <v>50501050</v>
      </c>
      <c r="AL245">
        <f t="shared" si="113"/>
        <v>50</v>
      </c>
      <c r="AM245">
        <v>5</v>
      </c>
      <c r="AN245" t="str">
        <f t="shared" si="144"/>
        <v>主手武器</v>
      </c>
      <c r="AO245">
        <f t="shared" si="114"/>
        <v>200</v>
      </c>
      <c r="AP245">
        <f>IF(INDEX([1]equip.xml!$B:$B,MATCH(AK245&amp;"",[1]equip.xml!$A:$A,0))=0,0,AO245)</f>
        <v>200</v>
      </c>
      <c r="AQ245" t="str">
        <f t="shared" si="129"/>
        <v>40000_50501050_1_200</v>
      </c>
      <c r="AR245" t="str">
        <f t="shared" si="153"/>
        <v>40000_50500010_1_200,40000_50550020_1_10,40000_50550040_1_10,40000_50500020_1_200,40000_50500030_1_200,40000_50500080_1_200,40000_50500090_1_200,40000_50500100_1_200,40000_50501050_1_200</v>
      </c>
      <c r="AS245" s="8" t="str">
        <f t="shared" si="154"/>
        <v>40000_50500010_1_200,40000_50550020_1_10,40000_50550040_1_10,40000_50500020_1_200,40000_50500030_1_200,40000_50500080_1_200,40000_50500090_1_200,40000_50500100_1_200,40000_50501050_1_200</v>
      </c>
    </row>
    <row r="246" spans="1:45">
      <c r="A246" t="s">
        <v>234</v>
      </c>
      <c r="B246">
        <f t="shared" si="105"/>
        <v>50</v>
      </c>
      <c r="C246">
        <v>1</v>
      </c>
      <c r="D246" t="str">
        <f t="shared" si="140"/>
        <v>主手武器</v>
      </c>
      <c r="E246">
        <f t="shared" si="106"/>
        <v>150</v>
      </c>
      <c r="F246">
        <f>IF(INDEX([1]equip.xml!$B:$B,MATCH(A246&amp;"",[1]equip.xml!$A:$A,0))=0,0,E246)</f>
        <v>150</v>
      </c>
      <c r="G246" t="str">
        <f t="shared" si="125"/>
        <v>40000_10501051_1_150</v>
      </c>
      <c r="H246" t="str">
        <f t="shared" si="145"/>
        <v>40000_10500010_1_200,40000_10500020_1_200,40000_10500030_1_200,40000_10500080_1_200,40000_10500090_1_200,40000_10500100_1_200,40000_10501050_1_200,40000_10501051_1_150</v>
      </c>
      <c r="I246" s="8" t="str">
        <f>I245&amp;","&amp;"40000_"&amp;A246&amp;"_1_"&amp;F246*2</f>
        <v>40000_10500010_1_200,40000_10500020_1_200,40000_10500030_1_200,40000_10500080_1_200,40000_10500090_1_200,40000_10500100_1_200,40000_10501050_1_200,40000_10501051_1_300</v>
      </c>
      <c r="J246">
        <v>20501051</v>
      </c>
      <c r="K246">
        <f t="shared" si="107"/>
        <v>50</v>
      </c>
      <c r="L246">
        <v>2</v>
      </c>
      <c r="M246" t="str">
        <f t="shared" si="141"/>
        <v>主手武器</v>
      </c>
      <c r="N246">
        <f t="shared" si="108"/>
        <v>150</v>
      </c>
      <c r="O246">
        <f>IF(INDEX([1]equip.xml!$B:$B,MATCH(J246&amp;"",[1]equip.xml!$A:$A,0))=0,0,N246)</f>
        <v>150</v>
      </c>
      <c r="P246" t="str">
        <f t="shared" si="126"/>
        <v>40000_20501051_1_150</v>
      </c>
      <c r="Q246" t="str">
        <f t="shared" si="147"/>
        <v>40000_20500010_1_200,40000_20500020_1_200,40000_20500030_1_200,40000_20500080_1_200,40000_20500090_1_200,40000_20500100_1_200,40000_20501050_1_200,40000_20501051_1_150</v>
      </c>
      <c r="R246" s="8" t="str">
        <f>R245&amp;","&amp;"40000_"&amp;J246&amp;"_1_"&amp;O246*2</f>
        <v>40000_20500010_1_200,40000_20500020_1_200,40000_20500030_1_200,40000_20500080_1_200,40000_20500090_1_200,40000_20500100_1_200,40000_20501050_1_200,40000_20501051_1_300</v>
      </c>
      <c r="S246">
        <v>30501051</v>
      </c>
      <c r="T246">
        <f t="shared" si="109"/>
        <v>50</v>
      </c>
      <c r="U246">
        <v>3</v>
      </c>
      <c r="V246" t="str">
        <f t="shared" si="142"/>
        <v>主手武器</v>
      </c>
      <c r="W246">
        <f t="shared" si="110"/>
        <v>150</v>
      </c>
      <c r="X246">
        <f>IF(INDEX([1]equip.xml!$B:$B,MATCH(S246&amp;"",[1]equip.xml!$A:$A,0))=0,0,W246)</f>
        <v>150</v>
      </c>
      <c r="Y246" t="str">
        <f t="shared" si="127"/>
        <v>40000_30501051_1_150</v>
      </c>
      <c r="Z246" t="str">
        <f t="shared" si="149"/>
        <v>40000_30500010_1_200,40000_30500020_1_200,40000_30500030_1_200,40000_30500080_1_200,40000_30500090_1_200,40000_30500100_1_200,40000_30501050_1_200,40000_30501051_1_150</v>
      </c>
      <c r="AA246" s="8" t="str">
        <f>AA245&amp;","&amp;"40000_"&amp;S246&amp;"_1_"&amp;X246*2</f>
        <v>40000_30500010_1_200,40000_30500020_1_200,40000_30500030_1_200,40000_30500080_1_200,40000_30500090_1_200,40000_30500100_1_200,40000_30501050_1_200,40000_30501051_1_300</v>
      </c>
      <c r="AB246">
        <v>40501051</v>
      </c>
      <c r="AC246">
        <f t="shared" si="111"/>
        <v>50</v>
      </c>
      <c r="AD246">
        <v>4</v>
      </c>
      <c r="AE246" t="str">
        <f t="shared" si="143"/>
        <v>主手武器</v>
      </c>
      <c r="AF246">
        <f t="shared" si="112"/>
        <v>120</v>
      </c>
      <c r="AG246">
        <f>IF(INDEX([1]equip.xml!$B:$B,MATCH(AB246&amp;"",[1]equip.xml!$A:$A,0))=0,0,AF246)</f>
        <v>120</v>
      </c>
      <c r="AH246" t="str">
        <f t="shared" si="128"/>
        <v>40000_40501051_1_120</v>
      </c>
      <c r="AI246" t="str">
        <f t="shared" si="151"/>
        <v>40000_40500010_1_200,40000_40550020_1_5,40000_40550040_1_5,40000_40500020_1_200,40000_40500030_1_200,40000_40500080_1_200,40000_40500090_1_200,40000_40500100_1_200,40000_40501050_1_200,40000_40501051_1_120</v>
      </c>
      <c r="AJ246" s="8" t="str">
        <f>AJ245&amp;","&amp;"40000_"&amp;AB246&amp;"_1_"&amp;AG246*2</f>
        <v>40000_40500010_1_200,40000_40550020_1_5,40000_40550040_1_5,40000_40500020_1_200,40000_40500030_1_200,40000_40500080_1_200,40000_40500090_1_200,40000_40500100_1_200,40000_40501050_1_200,40000_40501051_1_240</v>
      </c>
      <c r="AK246">
        <v>50501051</v>
      </c>
      <c r="AL246">
        <f t="shared" si="113"/>
        <v>50</v>
      </c>
      <c r="AM246">
        <v>5</v>
      </c>
      <c r="AN246" t="str">
        <f t="shared" si="144"/>
        <v>主手武器</v>
      </c>
      <c r="AO246">
        <f t="shared" si="114"/>
        <v>100</v>
      </c>
      <c r="AP246">
        <f>IF(INDEX([1]equip.xml!$B:$B,MATCH(AK246&amp;"",[1]equip.xml!$A:$A,0))=0,0,AO246)</f>
        <v>100</v>
      </c>
      <c r="AQ246" t="str">
        <f t="shared" si="129"/>
        <v>40000_50501051_1_100</v>
      </c>
      <c r="AR246" t="str">
        <f t="shared" si="153"/>
        <v>40000_50500010_1_200,40000_50550020_1_10,40000_50550040_1_10,40000_50500020_1_200,40000_50500030_1_200,40000_50500080_1_200,40000_50500090_1_200,40000_50500100_1_200,40000_50501050_1_200,40000_50501051_1_100</v>
      </c>
      <c r="AS246" s="8" t="str">
        <f>AS245&amp;","&amp;"40000_"&amp;AK246&amp;"_1_"&amp;AP246*2</f>
        <v>40000_50500010_1_200,40000_50550020_1_10,40000_50550040_1_10,40000_50500020_1_200,40000_50500030_1_200,40000_50500080_1_200,40000_50500090_1_200,40000_50500100_1_200,40000_50501050_1_200,40000_50501051_1_200</v>
      </c>
    </row>
    <row r="247" spans="1:45">
      <c r="A247" t="s">
        <v>235</v>
      </c>
      <c r="B247">
        <f t="shared" si="105"/>
        <v>50</v>
      </c>
      <c r="C247">
        <v>1</v>
      </c>
      <c r="D247" t="str">
        <f t="shared" si="140"/>
        <v>副手武器</v>
      </c>
      <c r="E247">
        <f t="shared" si="106"/>
        <v>200</v>
      </c>
      <c r="F247">
        <f>IF(INDEX([1]equip.xml!$B:$B,MATCH(A247&amp;"",[1]equip.xml!$A:$A,0))=0,0,E247)</f>
        <v>200</v>
      </c>
      <c r="G247" t="str">
        <f t="shared" si="125"/>
        <v>40000_10501060_1_200</v>
      </c>
      <c r="H247" t="str">
        <f t="shared" si="145"/>
        <v>40000_10500010_1_200,40000_10500020_1_200,40000_10500030_1_200,40000_10500080_1_200,40000_10500090_1_200,40000_10500100_1_200,40000_10501050_1_200,40000_10501051_1_150,40000_10501060_1_200</v>
      </c>
      <c r="I247" s="8" t="str">
        <f>I246</f>
        <v>40000_10500010_1_200,40000_10500020_1_200,40000_10500030_1_200,40000_10500080_1_200,40000_10500090_1_200,40000_10500100_1_200,40000_10501050_1_200,40000_10501051_1_300</v>
      </c>
      <c r="J247">
        <v>20501060</v>
      </c>
      <c r="K247">
        <f t="shared" si="107"/>
        <v>50</v>
      </c>
      <c r="L247">
        <v>2</v>
      </c>
      <c r="M247" t="str">
        <f t="shared" si="141"/>
        <v>副手武器</v>
      </c>
      <c r="N247">
        <f t="shared" si="108"/>
        <v>200</v>
      </c>
      <c r="O247">
        <f>IF(INDEX([1]equip.xml!$B:$B,MATCH(J247&amp;"",[1]equip.xml!$A:$A,0))=0,0,N247)</f>
        <v>200</v>
      </c>
      <c r="P247" t="str">
        <f t="shared" si="126"/>
        <v>40000_20501060_1_200</v>
      </c>
      <c r="Q247" t="str">
        <f t="shared" si="147"/>
        <v>40000_20500010_1_200,40000_20500020_1_200,40000_20500030_1_200,40000_20500080_1_200,40000_20500090_1_200,40000_20500100_1_200,40000_20501050_1_200,40000_20501051_1_150,40000_20501060_1_200</v>
      </c>
      <c r="R247" s="8" t="str">
        <f>R246</f>
        <v>40000_20500010_1_200,40000_20500020_1_200,40000_20500030_1_200,40000_20500080_1_200,40000_20500090_1_200,40000_20500100_1_200,40000_20501050_1_200,40000_20501051_1_300</v>
      </c>
      <c r="S247">
        <v>30501060</v>
      </c>
      <c r="T247">
        <f t="shared" si="109"/>
        <v>50</v>
      </c>
      <c r="U247">
        <v>3</v>
      </c>
      <c r="V247" t="str">
        <f t="shared" si="142"/>
        <v>副手武器</v>
      </c>
      <c r="W247">
        <f t="shared" si="110"/>
        <v>200</v>
      </c>
      <c r="X247">
        <f>IF(INDEX([1]equip.xml!$B:$B,MATCH(S247&amp;"",[1]equip.xml!$A:$A,0))=0,0,W247)</f>
        <v>200</v>
      </c>
      <c r="Y247" t="str">
        <f t="shared" si="127"/>
        <v>40000_30501060_1_200</v>
      </c>
      <c r="Z247" t="str">
        <f t="shared" si="149"/>
        <v>40000_30500010_1_200,40000_30500020_1_200,40000_30500030_1_200,40000_30500080_1_200,40000_30500090_1_200,40000_30500100_1_200,40000_30501050_1_200,40000_30501051_1_150,40000_30501060_1_200</v>
      </c>
      <c r="AA247" s="8" t="str">
        <f>AA246</f>
        <v>40000_30500010_1_200,40000_30500020_1_200,40000_30500030_1_200,40000_30500080_1_200,40000_30500090_1_200,40000_30500100_1_200,40000_30501050_1_200,40000_30501051_1_300</v>
      </c>
      <c r="AB247">
        <v>40501060</v>
      </c>
      <c r="AC247">
        <f t="shared" si="111"/>
        <v>50</v>
      </c>
      <c r="AD247">
        <v>4</v>
      </c>
      <c r="AE247" t="str">
        <f t="shared" si="143"/>
        <v>副手武器</v>
      </c>
      <c r="AF247">
        <f t="shared" si="112"/>
        <v>200</v>
      </c>
      <c r="AG247">
        <f>IF(INDEX([1]equip.xml!$B:$B,MATCH(AB247&amp;"",[1]equip.xml!$A:$A,0))=0,0,AF247)</f>
        <v>200</v>
      </c>
      <c r="AH247" t="str">
        <f t="shared" si="128"/>
        <v>40000_40501060_1_200</v>
      </c>
      <c r="AI247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</v>
      </c>
      <c r="AJ247" s="8" t="str">
        <f>AJ246</f>
        <v>40000_40500010_1_200,40000_40550020_1_5,40000_40550040_1_5,40000_40500020_1_200,40000_40500030_1_200,40000_40500080_1_200,40000_40500090_1_200,40000_40500100_1_200,40000_40501050_1_200,40000_40501051_1_240</v>
      </c>
      <c r="AK247">
        <v>50501060</v>
      </c>
      <c r="AL247">
        <f t="shared" si="113"/>
        <v>50</v>
      </c>
      <c r="AM247">
        <v>5</v>
      </c>
      <c r="AN247" t="str">
        <f t="shared" si="144"/>
        <v>副手武器</v>
      </c>
      <c r="AO247">
        <f t="shared" si="114"/>
        <v>200</v>
      </c>
      <c r="AP247">
        <f>IF(INDEX([1]equip.xml!$B:$B,MATCH(AK247&amp;"",[1]equip.xml!$A:$A,0))=0,0,AO247)</f>
        <v>200</v>
      </c>
      <c r="AQ247" t="str">
        <f t="shared" si="129"/>
        <v>40000_50501060_1_200</v>
      </c>
      <c r="AR247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</v>
      </c>
      <c r="AS247" s="8" t="str">
        <f>AS246</f>
        <v>40000_50500010_1_200,40000_50550020_1_10,40000_50550040_1_10,40000_50500020_1_200,40000_50500030_1_200,40000_50500080_1_200,40000_50500090_1_200,40000_50500100_1_200,40000_50501050_1_200,40000_50501051_1_200</v>
      </c>
    </row>
    <row r="248" spans="1:45">
      <c r="A248" t="s">
        <v>236</v>
      </c>
      <c r="B248">
        <f t="shared" si="105"/>
        <v>50</v>
      </c>
      <c r="C248">
        <v>1</v>
      </c>
      <c r="D248" t="str">
        <f t="shared" si="140"/>
        <v>副手武器</v>
      </c>
      <c r="E248">
        <f t="shared" si="106"/>
        <v>150</v>
      </c>
      <c r="F248">
        <f>IF(INDEX([1]equip.xml!$B:$B,MATCH(A248&amp;"",[1]equip.xml!$A:$A,0))=0,0,E248)</f>
        <v>150</v>
      </c>
      <c r="G248" t="str">
        <f t="shared" si="125"/>
        <v>40000_10501061_1_150</v>
      </c>
      <c r="H248" t="str">
        <f t="shared" si="145"/>
        <v>40000_10500010_1_200,40000_10500020_1_200,40000_10500030_1_200,40000_10500080_1_200,40000_10500090_1_200,40000_10500100_1_200,40000_10501050_1_200,40000_10501051_1_150,40000_10501060_1_200,40000_10501061_1_150</v>
      </c>
      <c r="I248" s="8" t="str">
        <f t="shared" si="146"/>
        <v>40000_10500010_1_200,40000_10500020_1_200,40000_10500030_1_200,40000_10500080_1_200,40000_10500090_1_200,40000_10500100_1_200,40000_10501050_1_200,40000_10501051_1_300,40000_10501061_1_150</v>
      </c>
      <c r="J248">
        <v>20501061</v>
      </c>
      <c r="K248">
        <f t="shared" si="107"/>
        <v>50</v>
      </c>
      <c r="L248">
        <v>2</v>
      </c>
      <c r="M248" t="str">
        <f t="shared" si="141"/>
        <v>副手武器</v>
      </c>
      <c r="N248">
        <f t="shared" si="108"/>
        <v>150</v>
      </c>
      <c r="O248">
        <f>IF(INDEX([1]equip.xml!$B:$B,MATCH(J248&amp;"",[1]equip.xml!$A:$A,0))=0,0,N248)</f>
        <v>150</v>
      </c>
      <c r="P248" t="str">
        <f t="shared" si="126"/>
        <v>40000_20501061_1_150</v>
      </c>
      <c r="Q248" t="str">
        <f t="shared" si="147"/>
        <v>40000_20500010_1_200,40000_20500020_1_200,40000_20500030_1_200,40000_20500080_1_200,40000_20500090_1_200,40000_20500100_1_200,40000_20501050_1_200,40000_20501051_1_150,40000_20501060_1_200,40000_20501061_1_150</v>
      </c>
      <c r="R248" s="8" t="str">
        <f t="shared" si="148"/>
        <v>40000_20500010_1_200,40000_20500020_1_200,40000_20500030_1_200,40000_20500080_1_200,40000_20500090_1_200,40000_20500100_1_200,40000_20501050_1_200,40000_20501051_1_300,40000_20501061_1_150</v>
      </c>
      <c r="S248">
        <v>30501061</v>
      </c>
      <c r="T248">
        <f t="shared" si="109"/>
        <v>50</v>
      </c>
      <c r="U248">
        <v>3</v>
      </c>
      <c r="V248" t="str">
        <f t="shared" si="142"/>
        <v>副手武器</v>
      </c>
      <c r="W248">
        <f t="shared" si="110"/>
        <v>150</v>
      </c>
      <c r="X248">
        <f>IF(INDEX([1]equip.xml!$B:$B,MATCH(S248&amp;"",[1]equip.xml!$A:$A,0))=0,0,W248)</f>
        <v>150</v>
      </c>
      <c r="Y248" t="str">
        <f t="shared" si="127"/>
        <v>40000_30501061_1_150</v>
      </c>
      <c r="Z248" t="str">
        <f t="shared" si="149"/>
        <v>40000_30500010_1_200,40000_30500020_1_200,40000_30500030_1_200,40000_30500080_1_200,40000_30500090_1_200,40000_30500100_1_200,40000_30501050_1_200,40000_30501051_1_150,40000_30501060_1_200,40000_30501061_1_150</v>
      </c>
      <c r="AA248" s="8" t="str">
        <f t="shared" si="150"/>
        <v>40000_30500010_1_200,40000_30500020_1_200,40000_30500030_1_200,40000_30500080_1_200,40000_30500090_1_200,40000_30500100_1_200,40000_30501050_1_200,40000_30501051_1_300,40000_30501061_1_150</v>
      </c>
      <c r="AB248">
        <v>40501061</v>
      </c>
      <c r="AC248">
        <f t="shared" si="111"/>
        <v>50</v>
      </c>
      <c r="AD248">
        <v>4</v>
      </c>
      <c r="AE248" t="str">
        <f t="shared" si="143"/>
        <v>副手武器</v>
      </c>
      <c r="AF248">
        <f t="shared" si="112"/>
        <v>120</v>
      </c>
      <c r="AG248">
        <f>IF(INDEX([1]equip.xml!$B:$B,MATCH(AB248&amp;"",[1]equip.xml!$A:$A,0))=0,0,AF248)</f>
        <v>120</v>
      </c>
      <c r="AH248" t="str">
        <f t="shared" si="128"/>
        <v>40000_40501061_1_120</v>
      </c>
      <c r="AI248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</v>
      </c>
      <c r="AJ248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</v>
      </c>
      <c r="AK248">
        <v>50501061</v>
      </c>
      <c r="AL248">
        <f t="shared" si="113"/>
        <v>50</v>
      </c>
      <c r="AM248">
        <v>5</v>
      </c>
      <c r="AN248" t="str">
        <f t="shared" si="144"/>
        <v>副手武器</v>
      </c>
      <c r="AO248">
        <f t="shared" si="114"/>
        <v>100</v>
      </c>
      <c r="AP248">
        <f>IF(INDEX([1]equip.xml!$B:$B,MATCH(AK248&amp;"",[1]equip.xml!$A:$A,0))=0,0,AO248)</f>
        <v>100</v>
      </c>
      <c r="AQ248" t="str">
        <f t="shared" si="129"/>
        <v>40000_50501061_1_100</v>
      </c>
      <c r="AR248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</v>
      </c>
      <c r="AS248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</v>
      </c>
    </row>
    <row r="249" spans="1:45">
      <c r="A249" t="s">
        <v>237</v>
      </c>
      <c r="B249">
        <f t="shared" si="105"/>
        <v>50</v>
      </c>
      <c r="C249">
        <v>1</v>
      </c>
      <c r="D249" t="str">
        <f t="shared" si="140"/>
        <v>主手武器</v>
      </c>
      <c r="E249">
        <f t="shared" si="106"/>
        <v>200</v>
      </c>
      <c r="F249">
        <f>IF(INDEX([1]equip.xml!$B:$B,MATCH(A249&amp;"",[1]equip.xml!$A:$A,0))=0,0,E249)</f>
        <v>200</v>
      </c>
      <c r="G249" t="str">
        <f t="shared" si="125"/>
        <v>40000_10502050_1_200</v>
      </c>
      <c r="H249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</v>
      </c>
      <c r="I249" s="8" t="str">
        <f t="shared" si="146"/>
        <v>40000_10500010_1_200,40000_10500020_1_200,40000_10500030_1_200,40000_10500080_1_200,40000_10500090_1_200,40000_10500100_1_200,40000_10501050_1_200,40000_10501051_1_300,40000_10501061_1_150,40000_10502050_1_200</v>
      </c>
      <c r="J249">
        <v>20502050</v>
      </c>
      <c r="K249">
        <f t="shared" si="107"/>
        <v>50</v>
      </c>
      <c r="L249">
        <v>2</v>
      </c>
      <c r="M249" t="str">
        <f t="shared" si="141"/>
        <v>主手武器</v>
      </c>
      <c r="N249">
        <f t="shared" si="108"/>
        <v>200</v>
      </c>
      <c r="O249">
        <f>IF(INDEX([1]equip.xml!$B:$B,MATCH(J249&amp;"",[1]equip.xml!$A:$A,0))=0,0,N249)</f>
        <v>200</v>
      </c>
      <c r="P249" t="str">
        <f t="shared" si="126"/>
        <v>40000_20502050_1_200</v>
      </c>
      <c r="Q249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</v>
      </c>
      <c r="R249" s="8" t="str">
        <f t="shared" si="148"/>
        <v>40000_20500010_1_200,40000_20500020_1_200,40000_20500030_1_200,40000_20500080_1_200,40000_20500090_1_200,40000_20500100_1_200,40000_20501050_1_200,40000_20501051_1_300,40000_20501061_1_150,40000_20502050_1_200</v>
      </c>
      <c r="S249">
        <v>30502050</v>
      </c>
      <c r="T249">
        <f t="shared" si="109"/>
        <v>50</v>
      </c>
      <c r="U249">
        <v>3</v>
      </c>
      <c r="V249" t="str">
        <f t="shared" si="142"/>
        <v>主手武器</v>
      </c>
      <c r="W249">
        <f t="shared" si="110"/>
        <v>200</v>
      </c>
      <c r="X249">
        <f>IF(INDEX([1]equip.xml!$B:$B,MATCH(S249&amp;"",[1]equip.xml!$A:$A,0))=0,0,W249)</f>
        <v>200</v>
      </c>
      <c r="Y249" t="str">
        <f t="shared" si="127"/>
        <v>40000_30502050_1_200</v>
      </c>
      <c r="Z249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</v>
      </c>
      <c r="AA249" s="8" t="str">
        <f t="shared" si="150"/>
        <v>40000_30500010_1_200,40000_30500020_1_200,40000_30500030_1_200,40000_30500080_1_200,40000_30500090_1_200,40000_30500100_1_200,40000_30501050_1_200,40000_30501051_1_300,40000_30501061_1_150,40000_30502050_1_200</v>
      </c>
      <c r="AB249">
        <v>40502050</v>
      </c>
      <c r="AC249">
        <f t="shared" si="111"/>
        <v>50</v>
      </c>
      <c r="AD249">
        <v>4</v>
      </c>
      <c r="AE249" t="str">
        <f t="shared" si="143"/>
        <v>主手武器</v>
      </c>
      <c r="AF249">
        <f t="shared" si="112"/>
        <v>200</v>
      </c>
      <c r="AG249">
        <f>IF(INDEX([1]equip.xml!$B:$B,MATCH(AB249&amp;"",[1]equip.xml!$A:$A,0))=0,0,AF249)</f>
        <v>200</v>
      </c>
      <c r="AH249" t="str">
        <f t="shared" si="128"/>
        <v>40000_40502050_1_200</v>
      </c>
      <c r="AI249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</v>
      </c>
      <c r="AJ249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</v>
      </c>
      <c r="AK249">
        <v>50502050</v>
      </c>
      <c r="AL249">
        <f t="shared" si="113"/>
        <v>50</v>
      </c>
      <c r="AM249">
        <v>5</v>
      </c>
      <c r="AN249" t="str">
        <f t="shared" si="144"/>
        <v>主手武器</v>
      </c>
      <c r="AO249">
        <f t="shared" si="114"/>
        <v>200</v>
      </c>
      <c r="AP249">
        <f>IF(INDEX([1]equip.xml!$B:$B,MATCH(AK249&amp;"",[1]equip.xml!$A:$A,0))=0,0,AO249)</f>
        <v>200</v>
      </c>
      <c r="AQ249" t="str">
        <f t="shared" si="129"/>
        <v>40000_50502050_1_200</v>
      </c>
      <c r="AR249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</v>
      </c>
      <c r="AS249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</v>
      </c>
    </row>
    <row r="250" spans="1:45">
      <c r="A250" t="s">
        <v>238</v>
      </c>
      <c r="B250">
        <f t="shared" si="105"/>
        <v>50</v>
      </c>
      <c r="C250">
        <v>1</v>
      </c>
      <c r="D250" t="str">
        <f t="shared" si="140"/>
        <v>主手武器</v>
      </c>
      <c r="E250">
        <f t="shared" si="106"/>
        <v>150</v>
      </c>
      <c r="F250">
        <f>IF(INDEX([1]equip.xml!$B:$B,MATCH(A250&amp;"",[1]equip.xml!$A:$A,0))=0,0,E250)</f>
        <v>150</v>
      </c>
      <c r="G250" t="str">
        <f t="shared" si="125"/>
        <v>40000_10502051_1_150</v>
      </c>
      <c r="H250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</v>
      </c>
      <c r="I250" s="8" t="str">
        <f>I249&amp;","&amp;"40000_"&amp;A250&amp;"_1_"&amp;F250*2</f>
        <v>40000_10500010_1_200,40000_10500020_1_200,40000_10500030_1_200,40000_10500080_1_200,40000_10500090_1_200,40000_10500100_1_200,40000_10501050_1_200,40000_10501051_1_300,40000_10501061_1_150,40000_10502050_1_200,40000_10502051_1_300</v>
      </c>
      <c r="J250">
        <v>20502051</v>
      </c>
      <c r="K250">
        <f t="shared" si="107"/>
        <v>50</v>
      </c>
      <c r="L250">
        <v>2</v>
      </c>
      <c r="M250" t="str">
        <f t="shared" si="141"/>
        <v>主手武器</v>
      </c>
      <c r="N250">
        <f t="shared" si="108"/>
        <v>150</v>
      </c>
      <c r="O250">
        <f>IF(INDEX([1]equip.xml!$B:$B,MATCH(J250&amp;"",[1]equip.xml!$A:$A,0))=0,0,N250)</f>
        <v>150</v>
      </c>
      <c r="P250" t="str">
        <f t="shared" si="126"/>
        <v>40000_20502051_1_150</v>
      </c>
      <c r="Q250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</v>
      </c>
      <c r="R250" s="8" t="str">
        <f>R249&amp;","&amp;"40000_"&amp;J250&amp;"_1_"&amp;O250*2</f>
        <v>40000_20500010_1_200,40000_20500020_1_200,40000_20500030_1_200,40000_20500080_1_200,40000_20500090_1_200,40000_20500100_1_200,40000_20501050_1_200,40000_20501051_1_300,40000_20501061_1_150,40000_20502050_1_200,40000_20502051_1_300</v>
      </c>
      <c r="S250">
        <v>30502051</v>
      </c>
      <c r="T250">
        <f t="shared" si="109"/>
        <v>50</v>
      </c>
      <c r="U250">
        <v>3</v>
      </c>
      <c r="V250" t="str">
        <f t="shared" si="142"/>
        <v>主手武器</v>
      </c>
      <c r="W250">
        <f t="shared" si="110"/>
        <v>150</v>
      </c>
      <c r="X250">
        <f>IF(INDEX([1]equip.xml!$B:$B,MATCH(S250&amp;"",[1]equip.xml!$A:$A,0))=0,0,W250)</f>
        <v>150</v>
      </c>
      <c r="Y250" t="str">
        <f t="shared" si="127"/>
        <v>40000_30502051_1_150</v>
      </c>
      <c r="Z250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</v>
      </c>
      <c r="AA250" s="8" t="str">
        <f>AA249&amp;","&amp;"40000_"&amp;S250&amp;"_1_"&amp;X250*2</f>
        <v>40000_30500010_1_200,40000_30500020_1_200,40000_30500030_1_200,40000_30500080_1_200,40000_30500090_1_200,40000_30500100_1_200,40000_30501050_1_200,40000_30501051_1_300,40000_30501061_1_150,40000_30502050_1_200,40000_30502051_1_300</v>
      </c>
      <c r="AB250">
        <v>40502051</v>
      </c>
      <c r="AC250">
        <f t="shared" si="111"/>
        <v>50</v>
      </c>
      <c r="AD250">
        <v>4</v>
      </c>
      <c r="AE250" t="str">
        <f t="shared" si="143"/>
        <v>主手武器</v>
      </c>
      <c r="AF250">
        <f t="shared" si="112"/>
        <v>120</v>
      </c>
      <c r="AG250">
        <f>IF(INDEX([1]equip.xml!$B:$B,MATCH(AB250&amp;"",[1]equip.xml!$A:$A,0))=0,0,AF250)</f>
        <v>120</v>
      </c>
      <c r="AH250" t="str">
        <f t="shared" si="128"/>
        <v>40000_40502051_1_120</v>
      </c>
      <c r="AI250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</v>
      </c>
      <c r="AJ250" s="8" t="str">
        <f>AJ249&amp;","&amp;"40000_"&amp;AB250&amp;"_1_"&amp;AG250*2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</v>
      </c>
      <c r="AK250">
        <v>50502051</v>
      </c>
      <c r="AL250">
        <f t="shared" si="113"/>
        <v>50</v>
      </c>
      <c r="AM250">
        <v>5</v>
      </c>
      <c r="AN250" t="str">
        <f t="shared" si="144"/>
        <v>主手武器</v>
      </c>
      <c r="AO250">
        <f t="shared" si="114"/>
        <v>100</v>
      </c>
      <c r="AP250">
        <f>IF(INDEX([1]equip.xml!$B:$B,MATCH(AK250&amp;"",[1]equip.xml!$A:$A,0))=0,0,AO250)</f>
        <v>100</v>
      </c>
      <c r="AQ250" t="str">
        <f t="shared" si="129"/>
        <v>40000_50502051_1_100</v>
      </c>
      <c r="AR250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</v>
      </c>
      <c r="AS250" s="8" t="str">
        <f>AS249&amp;","&amp;"40000_"&amp;AK250&amp;"_1_"&amp;AP250*2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</v>
      </c>
    </row>
    <row r="251" spans="1:45">
      <c r="A251" t="s">
        <v>239</v>
      </c>
      <c r="B251">
        <f t="shared" si="105"/>
        <v>50</v>
      </c>
      <c r="C251">
        <v>1</v>
      </c>
      <c r="D251" t="str">
        <f t="shared" si="140"/>
        <v>副手武器</v>
      </c>
      <c r="E251">
        <f t="shared" si="106"/>
        <v>200</v>
      </c>
      <c r="F251">
        <f>IF(INDEX([1]equip.xml!$B:$B,MATCH(A251&amp;"",[1]equip.xml!$A:$A,0))=0,0,E251)</f>
        <v>200</v>
      </c>
      <c r="G251" t="str">
        <f t="shared" si="125"/>
        <v>40000_10502060_1_200</v>
      </c>
      <c r="H251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</v>
      </c>
      <c r="I251" s="8" t="str">
        <f>I250</f>
        <v>40000_10500010_1_200,40000_10500020_1_200,40000_10500030_1_200,40000_10500080_1_200,40000_10500090_1_200,40000_10500100_1_200,40000_10501050_1_200,40000_10501051_1_300,40000_10501061_1_150,40000_10502050_1_200,40000_10502051_1_300</v>
      </c>
      <c r="J251">
        <v>20502060</v>
      </c>
      <c r="K251">
        <f t="shared" si="107"/>
        <v>50</v>
      </c>
      <c r="L251">
        <v>2</v>
      </c>
      <c r="M251" t="str">
        <f t="shared" si="141"/>
        <v>副手武器</v>
      </c>
      <c r="N251">
        <f t="shared" si="108"/>
        <v>200</v>
      </c>
      <c r="O251">
        <f>IF(INDEX([1]equip.xml!$B:$B,MATCH(J251&amp;"",[1]equip.xml!$A:$A,0))=0,0,N251)</f>
        <v>200</v>
      </c>
      <c r="P251" t="str">
        <f t="shared" si="126"/>
        <v>40000_20502060_1_200</v>
      </c>
      <c r="Q251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</v>
      </c>
      <c r="R251" s="8" t="str">
        <f>R250</f>
        <v>40000_20500010_1_200,40000_20500020_1_200,40000_20500030_1_200,40000_20500080_1_200,40000_20500090_1_200,40000_20500100_1_200,40000_20501050_1_200,40000_20501051_1_300,40000_20501061_1_150,40000_20502050_1_200,40000_20502051_1_300</v>
      </c>
      <c r="S251">
        <v>30502060</v>
      </c>
      <c r="T251">
        <f t="shared" si="109"/>
        <v>50</v>
      </c>
      <c r="U251">
        <v>3</v>
      </c>
      <c r="V251" t="str">
        <f t="shared" si="142"/>
        <v>副手武器</v>
      </c>
      <c r="W251">
        <f t="shared" si="110"/>
        <v>200</v>
      </c>
      <c r="X251">
        <f>IF(INDEX([1]equip.xml!$B:$B,MATCH(S251&amp;"",[1]equip.xml!$A:$A,0))=0,0,W251)</f>
        <v>200</v>
      </c>
      <c r="Y251" t="str">
        <f t="shared" si="127"/>
        <v>40000_30502060_1_200</v>
      </c>
      <c r="Z251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</v>
      </c>
      <c r="AA251" s="8" t="str">
        <f>AA250</f>
        <v>40000_30500010_1_200,40000_30500020_1_200,40000_30500030_1_200,40000_30500080_1_200,40000_30500090_1_200,40000_30500100_1_200,40000_30501050_1_200,40000_30501051_1_300,40000_30501061_1_150,40000_30502050_1_200,40000_30502051_1_300</v>
      </c>
      <c r="AB251">
        <v>40502060</v>
      </c>
      <c r="AC251">
        <f t="shared" si="111"/>
        <v>50</v>
      </c>
      <c r="AD251">
        <v>4</v>
      </c>
      <c r="AE251" t="str">
        <f t="shared" si="143"/>
        <v>副手武器</v>
      </c>
      <c r="AF251">
        <f t="shared" si="112"/>
        <v>200</v>
      </c>
      <c r="AG251">
        <f>IF(INDEX([1]equip.xml!$B:$B,MATCH(AB251&amp;"",[1]equip.xml!$A:$A,0))=0,0,AF251)</f>
        <v>200</v>
      </c>
      <c r="AH251" t="str">
        <f t="shared" si="128"/>
        <v>40000_40502060_1_200</v>
      </c>
      <c r="AI251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</v>
      </c>
      <c r="AJ251" s="8" t="str">
        <f>AJ250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</v>
      </c>
      <c r="AK251">
        <v>50502060</v>
      </c>
      <c r="AL251">
        <f t="shared" si="113"/>
        <v>50</v>
      </c>
      <c r="AM251">
        <v>5</v>
      </c>
      <c r="AN251" t="str">
        <f t="shared" si="144"/>
        <v>副手武器</v>
      </c>
      <c r="AO251">
        <f t="shared" si="114"/>
        <v>200</v>
      </c>
      <c r="AP251">
        <f>IF(INDEX([1]equip.xml!$B:$B,MATCH(AK251&amp;"",[1]equip.xml!$A:$A,0))=0,0,AO251)</f>
        <v>200</v>
      </c>
      <c r="AQ251" t="str">
        <f t="shared" si="129"/>
        <v>40000_50502060_1_200</v>
      </c>
      <c r="AR251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</v>
      </c>
      <c r="AS251" s="8" t="str">
        <f>AS250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</v>
      </c>
    </row>
    <row r="252" spans="1:45">
      <c r="A252" t="s">
        <v>240</v>
      </c>
      <c r="B252">
        <f t="shared" si="105"/>
        <v>50</v>
      </c>
      <c r="C252">
        <v>1</v>
      </c>
      <c r="D252" t="str">
        <f t="shared" si="140"/>
        <v>副手武器</v>
      </c>
      <c r="E252">
        <f t="shared" si="106"/>
        <v>150</v>
      </c>
      <c r="F252">
        <f>IF(INDEX([1]equip.xml!$B:$B,MATCH(A252&amp;"",[1]equip.xml!$A:$A,0))=0,0,E252)</f>
        <v>150</v>
      </c>
      <c r="G252" t="str">
        <f t="shared" si="125"/>
        <v>40000_10502061_1_150</v>
      </c>
      <c r="H252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</v>
      </c>
      <c r="I252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</v>
      </c>
      <c r="J252">
        <v>20502061</v>
      </c>
      <c r="K252">
        <f t="shared" si="107"/>
        <v>50</v>
      </c>
      <c r="L252">
        <v>2</v>
      </c>
      <c r="M252" t="str">
        <f t="shared" si="141"/>
        <v>副手武器</v>
      </c>
      <c r="N252">
        <f t="shared" si="108"/>
        <v>150</v>
      </c>
      <c r="O252">
        <f>IF(INDEX([1]equip.xml!$B:$B,MATCH(J252&amp;"",[1]equip.xml!$A:$A,0))=0,0,N252)</f>
        <v>150</v>
      </c>
      <c r="P252" t="str">
        <f t="shared" si="126"/>
        <v>40000_20502061_1_150</v>
      </c>
      <c r="Q252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</v>
      </c>
      <c r="R252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</v>
      </c>
      <c r="S252">
        <v>30502061</v>
      </c>
      <c r="T252">
        <f t="shared" si="109"/>
        <v>50</v>
      </c>
      <c r="U252">
        <v>3</v>
      </c>
      <c r="V252" t="str">
        <f t="shared" si="142"/>
        <v>副手武器</v>
      </c>
      <c r="W252">
        <f t="shared" si="110"/>
        <v>150</v>
      </c>
      <c r="X252">
        <f>IF(INDEX([1]equip.xml!$B:$B,MATCH(S252&amp;"",[1]equip.xml!$A:$A,0))=0,0,W252)</f>
        <v>150</v>
      </c>
      <c r="Y252" t="str">
        <f t="shared" si="127"/>
        <v>40000_30502061_1_150</v>
      </c>
      <c r="Z252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</v>
      </c>
      <c r="AA252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</v>
      </c>
      <c r="AB252">
        <v>40502061</v>
      </c>
      <c r="AC252">
        <f t="shared" si="111"/>
        <v>50</v>
      </c>
      <c r="AD252">
        <v>4</v>
      </c>
      <c r="AE252" t="str">
        <f t="shared" si="143"/>
        <v>副手武器</v>
      </c>
      <c r="AF252">
        <f t="shared" si="112"/>
        <v>120</v>
      </c>
      <c r="AG252">
        <f>IF(INDEX([1]equip.xml!$B:$B,MATCH(AB252&amp;"",[1]equip.xml!$A:$A,0))=0,0,AF252)</f>
        <v>120</v>
      </c>
      <c r="AH252" t="str">
        <f t="shared" si="128"/>
        <v>40000_40502061_1_120</v>
      </c>
      <c r="AI252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</v>
      </c>
      <c r="AJ252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</v>
      </c>
      <c r="AK252">
        <v>50502061</v>
      </c>
      <c r="AL252">
        <f t="shared" si="113"/>
        <v>50</v>
      </c>
      <c r="AM252">
        <v>5</v>
      </c>
      <c r="AN252" t="str">
        <f t="shared" si="144"/>
        <v>副手武器</v>
      </c>
      <c r="AO252">
        <f t="shared" si="114"/>
        <v>100</v>
      </c>
      <c r="AP252">
        <f>IF(INDEX([1]equip.xml!$B:$B,MATCH(AK252&amp;"",[1]equip.xml!$A:$A,0))=0,0,AO252)</f>
        <v>100</v>
      </c>
      <c r="AQ252" t="str">
        <f t="shared" si="129"/>
        <v>40000_50502061_1_100</v>
      </c>
      <c r="AR252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</v>
      </c>
      <c r="AS252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</v>
      </c>
    </row>
    <row r="253" spans="1:45">
      <c r="A253" t="s">
        <v>241</v>
      </c>
      <c r="B253">
        <f t="shared" si="105"/>
        <v>50</v>
      </c>
      <c r="C253">
        <v>1</v>
      </c>
      <c r="D253" t="str">
        <f t="shared" si="140"/>
        <v>主手武器</v>
      </c>
      <c r="E253">
        <f t="shared" si="106"/>
        <v>200</v>
      </c>
      <c r="F253">
        <f>IF(INDEX([1]equip.xml!$B:$B,MATCH(A253&amp;"",[1]equip.xml!$A:$A,0))=0,0,E253)</f>
        <v>200</v>
      </c>
      <c r="G253" t="str">
        <f t="shared" si="125"/>
        <v>40000_10503050_1_200</v>
      </c>
      <c r="H253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</v>
      </c>
      <c r="I253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</v>
      </c>
      <c r="J253">
        <v>20503050</v>
      </c>
      <c r="K253">
        <f t="shared" si="107"/>
        <v>50</v>
      </c>
      <c r="L253">
        <v>2</v>
      </c>
      <c r="M253" t="str">
        <f t="shared" si="141"/>
        <v>主手武器</v>
      </c>
      <c r="N253">
        <f t="shared" si="108"/>
        <v>200</v>
      </c>
      <c r="O253">
        <f>IF(INDEX([1]equip.xml!$B:$B,MATCH(J253&amp;"",[1]equip.xml!$A:$A,0))=0,0,N253)</f>
        <v>200</v>
      </c>
      <c r="P253" t="str">
        <f t="shared" si="126"/>
        <v>40000_20503050_1_200</v>
      </c>
      <c r="Q253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</v>
      </c>
      <c r="R253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</v>
      </c>
      <c r="S253">
        <v>30503050</v>
      </c>
      <c r="T253">
        <f t="shared" si="109"/>
        <v>50</v>
      </c>
      <c r="U253">
        <v>3</v>
      </c>
      <c r="V253" t="str">
        <f t="shared" si="142"/>
        <v>主手武器</v>
      </c>
      <c r="W253">
        <f t="shared" si="110"/>
        <v>200</v>
      </c>
      <c r="X253">
        <f>IF(INDEX([1]equip.xml!$B:$B,MATCH(S253&amp;"",[1]equip.xml!$A:$A,0))=0,0,W253)</f>
        <v>200</v>
      </c>
      <c r="Y253" t="str">
        <f t="shared" si="127"/>
        <v>40000_30503050_1_200</v>
      </c>
      <c r="Z253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</v>
      </c>
      <c r="AA253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</v>
      </c>
      <c r="AB253">
        <v>40503050</v>
      </c>
      <c r="AC253">
        <f t="shared" si="111"/>
        <v>50</v>
      </c>
      <c r="AD253">
        <v>4</v>
      </c>
      <c r="AE253" t="str">
        <f t="shared" si="143"/>
        <v>主手武器</v>
      </c>
      <c r="AF253">
        <f t="shared" si="112"/>
        <v>200</v>
      </c>
      <c r="AG253">
        <f>IF(INDEX([1]equip.xml!$B:$B,MATCH(AB253&amp;"",[1]equip.xml!$A:$A,0))=0,0,AF253)</f>
        <v>200</v>
      </c>
      <c r="AH253" t="str">
        <f t="shared" si="128"/>
        <v>40000_40503050_1_200</v>
      </c>
      <c r="AI253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</v>
      </c>
      <c r="AJ253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</v>
      </c>
      <c r="AK253">
        <v>50503050</v>
      </c>
      <c r="AL253">
        <f t="shared" si="113"/>
        <v>50</v>
      </c>
      <c r="AM253">
        <v>5</v>
      </c>
      <c r="AN253" t="str">
        <f t="shared" si="144"/>
        <v>主手武器</v>
      </c>
      <c r="AO253">
        <f t="shared" si="114"/>
        <v>200</v>
      </c>
      <c r="AP253">
        <f>IF(INDEX([1]equip.xml!$B:$B,MATCH(AK253&amp;"",[1]equip.xml!$A:$A,0))=0,0,AO253)</f>
        <v>200</v>
      </c>
      <c r="AQ253" t="str">
        <f t="shared" si="129"/>
        <v>40000_50503050_1_200</v>
      </c>
      <c r="AR253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</v>
      </c>
      <c r="AS253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</v>
      </c>
    </row>
    <row r="254" spans="1:45">
      <c r="A254" t="s">
        <v>242</v>
      </c>
      <c r="B254">
        <f t="shared" si="105"/>
        <v>50</v>
      </c>
      <c r="C254">
        <v>1</v>
      </c>
      <c r="D254" t="str">
        <f t="shared" si="140"/>
        <v>主手武器</v>
      </c>
      <c r="E254">
        <f t="shared" si="106"/>
        <v>150</v>
      </c>
      <c r="F254">
        <f>IF(INDEX([1]equip.xml!$B:$B,MATCH(A254&amp;"",[1]equip.xml!$A:$A,0))=0,0,E254)</f>
        <v>150</v>
      </c>
      <c r="G254" t="str">
        <f t="shared" si="125"/>
        <v>40000_10503051_1_150</v>
      </c>
      <c r="H254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</v>
      </c>
      <c r="I254" s="8" t="str">
        <f>I253&amp;","&amp;"40000_"&amp;A254&amp;"_1_"&amp;F254*2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</v>
      </c>
      <c r="J254">
        <v>20503051</v>
      </c>
      <c r="K254">
        <f t="shared" si="107"/>
        <v>50</v>
      </c>
      <c r="L254">
        <v>2</v>
      </c>
      <c r="M254" t="str">
        <f t="shared" si="141"/>
        <v>主手武器</v>
      </c>
      <c r="N254">
        <f t="shared" si="108"/>
        <v>150</v>
      </c>
      <c r="O254">
        <f>IF(INDEX([1]equip.xml!$B:$B,MATCH(J254&amp;"",[1]equip.xml!$A:$A,0))=0,0,N254)</f>
        <v>150</v>
      </c>
      <c r="P254" t="str">
        <f t="shared" si="126"/>
        <v>40000_20503051_1_150</v>
      </c>
      <c r="Q254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</v>
      </c>
      <c r="R254" s="8" t="str">
        <f>R253&amp;","&amp;"40000_"&amp;J254&amp;"_1_"&amp;O254*2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</v>
      </c>
      <c r="S254">
        <v>30503051</v>
      </c>
      <c r="T254">
        <f t="shared" si="109"/>
        <v>50</v>
      </c>
      <c r="U254">
        <v>3</v>
      </c>
      <c r="V254" t="str">
        <f t="shared" si="142"/>
        <v>主手武器</v>
      </c>
      <c r="W254">
        <f t="shared" si="110"/>
        <v>150</v>
      </c>
      <c r="X254">
        <f>IF(INDEX([1]equip.xml!$B:$B,MATCH(S254&amp;"",[1]equip.xml!$A:$A,0))=0,0,W254)</f>
        <v>150</v>
      </c>
      <c r="Y254" t="str">
        <f t="shared" si="127"/>
        <v>40000_30503051_1_150</v>
      </c>
      <c r="Z254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</v>
      </c>
      <c r="AA254" s="8" t="str">
        <f>AA253&amp;","&amp;"40000_"&amp;S254&amp;"_1_"&amp;X254*2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</v>
      </c>
      <c r="AB254">
        <v>40503051</v>
      </c>
      <c r="AC254">
        <f t="shared" si="111"/>
        <v>50</v>
      </c>
      <c r="AD254">
        <v>4</v>
      </c>
      <c r="AE254" t="str">
        <f t="shared" si="143"/>
        <v>主手武器</v>
      </c>
      <c r="AF254">
        <f t="shared" si="112"/>
        <v>120</v>
      </c>
      <c r="AG254">
        <f>IF(INDEX([1]equip.xml!$B:$B,MATCH(AB254&amp;"",[1]equip.xml!$A:$A,0))=0,0,AF254)</f>
        <v>120</v>
      </c>
      <c r="AH254" t="str">
        <f t="shared" si="128"/>
        <v>40000_40503051_1_120</v>
      </c>
      <c r="AI254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</v>
      </c>
      <c r="AJ254" s="8" t="str">
        <f>AJ253&amp;","&amp;"40000_"&amp;AB254&amp;"_1_"&amp;AG254*2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</v>
      </c>
      <c r="AK254">
        <v>50503051</v>
      </c>
      <c r="AL254">
        <f t="shared" si="113"/>
        <v>50</v>
      </c>
      <c r="AM254">
        <v>5</v>
      </c>
      <c r="AN254" t="str">
        <f t="shared" si="144"/>
        <v>主手武器</v>
      </c>
      <c r="AO254">
        <f t="shared" si="114"/>
        <v>100</v>
      </c>
      <c r="AP254">
        <f>IF(INDEX([1]equip.xml!$B:$B,MATCH(AK254&amp;"",[1]equip.xml!$A:$A,0))=0,0,AO254)</f>
        <v>100</v>
      </c>
      <c r="AQ254" t="str">
        <f t="shared" si="129"/>
        <v>40000_50503051_1_100</v>
      </c>
      <c r="AR254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</v>
      </c>
      <c r="AS254" s="8" t="str">
        <f>AS253&amp;","&amp;"40000_"&amp;AK254&amp;"_1_"&amp;AP254*2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</v>
      </c>
    </row>
    <row r="255" spans="1:45">
      <c r="A255" t="s">
        <v>243</v>
      </c>
      <c r="B255">
        <f t="shared" si="105"/>
        <v>50</v>
      </c>
      <c r="C255">
        <v>1</v>
      </c>
      <c r="D255" t="str">
        <f t="shared" si="140"/>
        <v>副手武器</v>
      </c>
      <c r="E255">
        <f t="shared" si="106"/>
        <v>200</v>
      </c>
      <c r="F255">
        <f>IF(INDEX([1]equip.xml!$B:$B,MATCH(A255&amp;"",[1]equip.xml!$A:$A,0))=0,0,E255)</f>
        <v>200</v>
      </c>
      <c r="G255" t="str">
        <f t="shared" si="125"/>
        <v>40000_10503060_1_200</v>
      </c>
      <c r="H255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</v>
      </c>
      <c r="I255" s="8" t="str">
        <f>I254&amp;","&amp;G265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</v>
      </c>
      <c r="J255">
        <v>20503060</v>
      </c>
      <c r="K255">
        <f t="shared" si="107"/>
        <v>50</v>
      </c>
      <c r="L255">
        <v>2</v>
      </c>
      <c r="M255" t="str">
        <f t="shared" si="141"/>
        <v>副手武器</v>
      </c>
      <c r="N255">
        <f t="shared" si="108"/>
        <v>200</v>
      </c>
      <c r="O255">
        <f>IF(INDEX([1]equip.xml!$B:$B,MATCH(J255&amp;"",[1]equip.xml!$A:$A,0))=0,0,N255)</f>
        <v>200</v>
      </c>
      <c r="P255" t="str">
        <f t="shared" si="126"/>
        <v>40000_20503060_1_200</v>
      </c>
      <c r="Q255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</v>
      </c>
      <c r="R255" s="8" t="str">
        <f>R254&amp;","&amp;P265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</v>
      </c>
      <c r="S255">
        <v>30503060</v>
      </c>
      <c r="T255">
        <f t="shared" si="109"/>
        <v>50</v>
      </c>
      <c r="U255">
        <v>3</v>
      </c>
      <c r="V255" t="str">
        <f t="shared" si="142"/>
        <v>副手武器</v>
      </c>
      <c r="W255">
        <f t="shared" si="110"/>
        <v>200</v>
      </c>
      <c r="X255">
        <f>IF(INDEX([1]equip.xml!$B:$B,MATCH(S255&amp;"",[1]equip.xml!$A:$A,0))=0,0,W255)</f>
        <v>200</v>
      </c>
      <c r="Y255" t="str">
        <f t="shared" si="127"/>
        <v>40000_30503060_1_200</v>
      </c>
      <c r="Z255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</v>
      </c>
      <c r="AA255" s="8" t="str">
        <f>AA254&amp;","&amp;Y265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</v>
      </c>
      <c r="AB255">
        <v>40503060</v>
      </c>
      <c r="AC255">
        <f t="shared" si="111"/>
        <v>50</v>
      </c>
      <c r="AD255">
        <v>4</v>
      </c>
      <c r="AE255" t="str">
        <f t="shared" si="143"/>
        <v>副手武器</v>
      </c>
      <c r="AF255">
        <f t="shared" si="112"/>
        <v>200</v>
      </c>
      <c r="AG255">
        <f>IF(INDEX([1]equip.xml!$B:$B,MATCH(AB255&amp;"",[1]equip.xml!$A:$A,0))=0,0,AF255)</f>
        <v>200</v>
      </c>
      <c r="AH255" t="str">
        <f t="shared" si="128"/>
        <v>40000_40503060_1_200</v>
      </c>
      <c r="AI255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</v>
      </c>
      <c r="AJ255" s="8" t="str">
        <f>AJ254&amp;","&amp;AH265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</v>
      </c>
      <c r="AK255">
        <v>50503060</v>
      </c>
      <c r="AL255">
        <f t="shared" si="113"/>
        <v>50</v>
      </c>
      <c r="AM255">
        <v>5</v>
      </c>
      <c r="AN255" t="str">
        <f t="shared" si="144"/>
        <v>副手武器</v>
      </c>
      <c r="AO255">
        <f t="shared" si="114"/>
        <v>200</v>
      </c>
      <c r="AP255">
        <f>IF(INDEX([1]equip.xml!$B:$B,MATCH(AK255&amp;"",[1]equip.xml!$A:$A,0))=0,0,AO255)</f>
        <v>200</v>
      </c>
      <c r="AQ255" t="str">
        <f t="shared" si="129"/>
        <v>40000_50503060_1_200</v>
      </c>
      <c r="AR255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</v>
      </c>
      <c r="AS255" s="8" t="str">
        <f>AS254&amp;","&amp;AQ265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</v>
      </c>
    </row>
    <row r="256" spans="1:45">
      <c r="A256" t="s">
        <v>244</v>
      </c>
      <c r="B256">
        <f t="shared" ref="B256:B319" si="155">B234+5</f>
        <v>50</v>
      </c>
      <c r="C256">
        <v>1</v>
      </c>
      <c r="D256" t="str">
        <f t="shared" si="140"/>
        <v>副手武器</v>
      </c>
      <c r="E256">
        <f t="shared" ref="E256:E319" si="156">E212</f>
        <v>150</v>
      </c>
      <c r="F256">
        <f>IF(INDEX([1]equip.xml!$B:$B,MATCH(A256&amp;"",[1]equip.xml!$A:$A,0))=0,0,E256)</f>
        <v>150</v>
      </c>
      <c r="G256" t="str">
        <f t="shared" si="125"/>
        <v>40000_10503061_1_150</v>
      </c>
      <c r="H256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</v>
      </c>
      <c r="I256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</v>
      </c>
      <c r="J256">
        <v>20503061</v>
      </c>
      <c r="K256">
        <f t="shared" ref="K256:K319" si="157">K234+5</f>
        <v>50</v>
      </c>
      <c r="L256">
        <v>2</v>
      </c>
      <c r="M256" t="str">
        <f t="shared" si="141"/>
        <v>副手武器</v>
      </c>
      <c r="N256">
        <f t="shared" ref="N256:N319" si="158">N212</f>
        <v>150</v>
      </c>
      <c r="O256">
        <f>IF(INDEX([1]equip.xml!$B:$B,MATCH(J256&amp;"",[1]equip.xml!$A:$A,0))=0,0,N256)</f>
        <v>150</v>
      </c>
      <c r="P256" t="str">
        <f t="shared" si="126"/>
        <v>40000_20503061_1_150</v>
      </c>
      <c r="Q256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</v>
      </c>
      <c r="R256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</v>
      </c>
      <c r="S256">
        <v>30503061</v>
      </c>
      <c r="T256">
        <f t="shared" ref="T256:T319" si="159">T234+5</f>
        <v>50</v>
      </c>
      <c r="U256">
        <v>3</v>
      </c>
      <c r="V256" t="str">
        <f t="shared" si="142"/>
        <v>副手武器</v>
      </c>
      <c r="W256">
        <f t="shared" ref="W256:W319" si="160">W212</f>
        <v>150</v>
      </c>
      <c r="X256">
        <f>IF(INDEX([1]equip.xml!$B:$B,MATCH(S256&amp;"",[1]equip.xml!$A:$A,0))=0,0,W256)</f>
        <v>150</v>
      </c>
      <c r="Y256" t="str">
        <f t="shared" si="127"/>
        <v>40000_30503061_1_150</v>
      </c>
      <c r="Z256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</v>
      </c>
      <c r="AA256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</v>
      </c>
      <c r="AB256">
        <v>40503061</v>
      </c>
      <c r="AC256">
        <f t="shared" ref="AC256:AC319" si="161">AC234+5</f>
        <v>50</v>
      </c>
      <c r="AD256">
        <v>4</v>
      </c>
      <c r="AE256" t="str">
        <f t="shared" si="143"/>
        <v>副手武器</v>
      </c>
      <c r="AF256">
        <f t="shared" ref="AF256:AF319" si="162">AF212</f>
        <v>120</v>
      </c>
      <c r="AG256">
        <f>IF(INDEX([1]equip.xml!$B:$B,MATCH(AB256&amp;"",[1]equip.xml!$A:$A,0))=0,0,AF256)</f>
        <v>120</v>
      </c>
      <c r="AH256" t="str">
        <f t="shared" si="128"/>
        <v>40000_40503061_1_120</v>
      </c>
      <c r="AI256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</v>
      </c>
      <c r="AJ256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</v>
      </c>
      <c r="AK256">
        <v>50503061</v>
      </c>
      <c r="AL256">
        <f t="shared" ref="AL256:AL319" si="163">AL234+5</f>
        <v>50</v>
      </c>
      <c r="AM256">
        <v>5</v>
      </c>
      <c r="AN256" t="str">
        <f t="shared" si="144"/>
        <v>副手武器</v>
      </c>
      <c r="AO256">
        <f t="shared" ref="AO256:AO319" si="164">AO212</f>
        <v>100</v>
      </c>
      <c r="AP256">
        <f>IF(INDEX([1]equip.xml!$B:$B,MATCH(AK256&amp;"",[1]equip.xml!$A:$A,0))=0,0,AO256)</f>
        <v>100</v>
      </c>
      <c r="AQ256" t="str">
        <f t="shared" si="129"/>
        <v>40000_50503061_1_100</v>
      </c>
      <c r="AR256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</v>
      </c>
      <c r="AS256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</v>
      </c>
    </row>
    <row r="257" spans="1:45">
      <c r="A257" t="s">
        <v>245</v>
      </c>
      <c r="B257">
        <f t="shared" si="155"/>
        <v>50</v>
      </c>
      <c r="C257">
        <v>1</v>
      </c>
      <c r="D257" t="str">
        <f t="shared" si="140"/>
        <v>胸甲</v>
      </c>
      <c r="E257">
        <f t="shared" si="156"/>
        <v>200</v>
      </c>
      <c r="F257">
        <f>IF(INDEX([1]equip.xml!$B:$B,MATCH(A257&amp;"",[1]equip.xml!$A:$A,0))=0,0,E257)</f>
        <v>200</v>
      </c>
      <c r="G257" t="str">
        <f t="shared" si="125"/>
        <v>40000_10500040_1_200</v>
      </c>
      <c r="H257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</v>
      </c>
      <c r="I257" s="8" t="str">
        <f>I256&amp;","&amp;G264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</v>
      </c>
      <c r="J257">
        <v>20500040</v>
      </c>
      <c r="K257">
        <f t="shared" si="157"/>
        <v>50</v>
      </c>
      <c r="L257">
        <v>2</v>
      </c>
      <c r="M257" t="str">
        <f t="shared" si="141"/>
        <v>胸甲</v>
      </c>
      <c r="N257">
        <f t="shared" si="158"/>
        <v>200</v>
      </c>
      <c r="O257">
        <f>IF(INDEX([1]equip.xml!$B:$B,MATCH(J257&amp;"",[1]equip.xml!$A:$A,0))=0,0,N257)</f>
        <v>200</v>
      </c>
      <c r="P257" t="str">
        <f t="shared" si="126"/>
        <v>40000_20500040_1_200</v>
      </c>
      <c r="Q257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</v>
      </c>
      <c r="R257" s="8" t="str">
        <f>R256&amp;","&amp;P264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</v>
      </c>
      <c r="S257">
        <v>30500040</v>
      </c>
      <c r="T257">
        <f t="shared" si="159"/>
        <v>50</v>
      </c>
      <c r="U257">
        <v>3</v>
      </c>
      <c r="V257" t="str">
        <f t="shared" si="142"/>
        <v>胸甲</v>
      </c>
      <c r="W257">
        <f t="shared" si="160"/>
        <v>200</v>
      </c>
      <c r="X257">
        <f>IF(INDEX([1]equip.xml!$B:$B,MATCH(S257&amp;"",[1]equip.xml!$A:$A,0))=0,0,W257)</f>
        <v>200</v>
      </c>
      <c r="Y257" t="str">
        <f t="shared" si="127"/>
        <v>40000_30500040_1_200</v>
      </c>
      <c r="Z257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</v>
      </c>
      <c r="AA257" s="8" t="str">
        <f>AA256&amp;","&amp;Y264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</v>
      </c>
      <c r="AB257">
        <v>40500040</v>
      </c>
      <c r="AC257">
        <f t="shared" si="161"/>
        <v>50</v>
      </c>
      <c r="AD257">
        <v>4</v>
      </c>
      <c r="AE257" t="str">
        <f t="shared" si="143"/>
        <v>胸甲</v>
      </c>
      <c r="AF257">
        <f t="shared" si="162"/>
        <v>200</v>
      </c>
      <c r="AG257">
        <f>IF(INDEX([1]equip.xml!$B:$B,MATCH(AB257&amp;"",[1]equip.xml!$A:$A,0))=0,0,AF257)</f>
        <v>200</v>
      </c>
      <c r="AH257" t="str">
        <f t="shared" si="128"/>
        <v>40000_40500040_1_200</v>
      </c>
      <c r="AI257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</v>
      </c>
      <c r="AJ257" s="8" t="str">
        <f>AJ256&amp;","&amp;AH264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</v>
      </c>
      <c r="AK257">
        <v>50500040</v>
      </c>
      <c r="AL257">
        <f t="shared" si="163"/>
        <v>50</v>
      </c>
      <c r="AM257">
        <v>5</v>
      </c>
      <c r="AN257" t="str">
        <f t="shared" si="144"/>
        <v>胸甲</v>
      </c>
      <c r="AO257">
        <f t="shared" si="164"/>
        <v>200</v>
      </c>
      <c r="AP257">
        <f>IF(INDEX([1]equip.xml!$B:$B,MATCH(AK257&amp;"",[1]equip.xml!$A:$A,0))=0,0,AO257)</f>
        <v>200</v>
      </c>
      <c r="AQ257" t="str">
        <f t="shared" si="129"/>
        <v>40000_50500040_1_200</v>
      </c>
      <c r="AR257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</v>
      </c>
      <c r="AS257" s="8" t="str">
        <f>AS256&amp;","&amp;AQ264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</v>
      </c>
    </row>
    <row r="258" spans="1:45">
      <c r="A258" t="s">
        <v>246</v>
      </c>
      <c r="B258">
        <f t="shared" si="155"/>
        <v>50</v>
      </c>
      <c r="C258">
        <v>1</v>
      </c>
      <c r="D258" t="str">
        <f t="shared" si="140"/>
        <v>胸甲</v>
      </c>
      <c r="E258">
        <f t="shared" si="156"/>
        <v>150</v>
      </c>
      <c r="F258">
        <f>IF(INDEX([1]equip.xml!$B:$B,MATCH(A258&amp;"",[1]equip.xml!$A:$A,0))=0,0,E258)</f>
        <v>0</v>
      </c>
      <c r="G258" t="str">
        <f t="shared" si="125"/>
        <v>40000_10500041_1_0</v>
      </c>
      <c r="H258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</v>
      </c>
      <c r="I258" s="8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</v>
      </c>
      <c r="J258">
        <v>20500041</v>
      </c>
      <c r="K258">
        <f t="shared" si="157"/>
        <v>50</v>
      </c>
      <c r="L258">
        <v>2</v>
      </c>
      <c r="M258" t="str">
        <f t="shared" si="141"/>
        <v>胸甲</v>
      </c>
      <c r="N258">
        <f t="shared" si="158"/>
        <v>150</v>
      </c>
      <c r="O258">
        <f>IF(INDEX([1]equip.xml!$B:$B,MATCH(J258&amp;"",[1]equip.xml!$A:$A,0))=0,0,N258)</f>
        <v>0</v>
      </c>
      <c r="P258" t="str">
        <f t="shared" si="126"/>
        <v>40000_20500041_1_0</v>
      </c>
      <c r="Q258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</v>
      </c>
      <c r="R258" s="8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</v>
      </c>
      <c r="S258">
        <v>30500041</v>
      </c>
      <c r="T258">
        <f t="shared" si="159"/>
        <v>50</v>
      </c>
      <c r="U258">
        <v>3</v>
      </c>
      <c r="V258" t="str">
        <f t="shared" si="142"/>
        <v>胸甲</v>
      </c>
      <c r="W258">
        <f t="shared" si="160"/>
        <v>150</v>
      </c>
      <c r="X258">
        <f>IF(INDEX([1]equip.xml!$B:$B,MATCH(S258&amp;"",[1]equip.xml!$A:$A,0))=0,0,W258)</f>
        <v>0</v>
      </c>
      <c r="Y258" t="str">
        <f t="shared" si="127"/>
        <v>40000_30500041_1_0</v>
      </c>
      <c r="Z258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</v>
      </c>
      <c r="AA258" s="8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</v>
      </c>
      <c r="AB258">
        <v>40500041</v>
      </c>
      <c r="AC258">
        <f t="shared" si="161"/>
        <v>50</v>
      </c>
      <c r="AD258">
        <v>4</v>
      </c>
      <c r="AE258" t="str">
        <f t="shared" si="143"/>
        <v>胸甲</v>
      </c>
      <c r="AF258">
        <f t="shared" si="162"/>
        <v>120</v>
      </c>
      <c r="AG258">
        <f>IF(INDEX([1]equip.xml!$B:$B,MATCH(AB258&amp;"",[1]equip.xml!$A:$A,0))=0,0,AF258)</f>
        <v>0</v>
      </c>
      <c r="AH258" t="str">
        <f t="shared" si="128"/>
        <v>40000_40500041_1_0</v>
      </c>
      <c r="AI258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</v>
      </c>
      <c r="AJ258" s="8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</v>
      </c>
      <c r="AK258">
        <v>50500041</v>
      </c>
      <c r="AL258">
        <f t="shared" si="163"/>
        <v>50</v>
      </c>
      <c r="AM258">
        <v>5</v>
      </c>
      <c r="AN258" t="str">
        <f t="shared" si="144"/>
        <v>胸甲</v>
      </c>
      <c r="AO258">
        <f t="shared" si="164"/>
        <v>100</v>
      </c>
      <c r="AP258">
        <f>IF(INDEX([1]equip.xml!$B:$B,MATCH(AK258&amp;"",[1]equip.xml!$A:$A,0))=0,0,AO258)</f>
        <v>0</v>
      </c>
      <c r="AQ258" t="str">
        <f t="shared" si="129"/>
        <v>40000_50500041_1_0</v>
      </c>
      <c r="AR258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</v>
      </c>
      <c r="AS258" s="8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</v>
      </c>
    </row>
    <row r="259" spans="1:45">
      <c r="A259" t="s">
        <v>247</v>
      </c>
      <c r="B259">
        <f t="shared" si="155"/>
        <v>50</v>
      </c>
      <c r="C259">
        <v>1</v>
      </c>
      <c r="D259" t="str">
        <f t="shared" si="140"/>
        <v>护腿</v>
      </c>
      <c r="E259">
        <f t="shared" si="156"/>
        <v>200</v>
      </c>
      <c r="F259">
        <f>IF(INDEX([1]equip.xml!$B:$B,MATCH(A259&amp;"",[1]equip.xml!$A:$A,0))=0,0,E259)</f>
        <v>200</v>
      </c>
      <c r="G259" t="str">
        <f t="shared" si="125"/>
        <v>40000_10500070_1_200</v>
      </c>
      <c r="H259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0,40000_10500070_1_200</v>
      </c>
      <c r="I259" s="8" t="str">
        <f>I258&amp;","&amp;G262</f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</v>
      </c>
      <c r="J259">
        <v>20500070</v>
      </c>
      <c r="K259">
        <f t="shared" si="157"/>
        <v>50</v>
      </c>
      <c r="L259">
        <v>2</v>
      </c>
      <c r="M259" t="str">
        <f t="shared" si="141"/>
        <v>护腿</v>
      </c>
      <c r="N259">
        <f t="shared" si="158"/>
        <v>200</v>
      </c>
      <c r="O259">
        <f>IF(INDEX([1]equip.xml!$B:$B,MATCH(J259&amp;"",[1]equip.xml!$A:$A,0))=0,0,N259)</f>
        <v>200</v>
      </c>
      <c r="P259" t="str">
        <f t="shared" si="126"/>
        <v>40000_20500070_1_200</v>
      </c>
      <c r="Q259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0,40000_20500070_1_200</v>
      </c>
      <c r="R259" s="8" t="str">
        <f>R258&amp;","&amp;P262</f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</v>
      </c>
      <c r="S259">
        <v>30500070</v>
      </c>
      <c r="T259">
        <f t="shared" si="159"/>
        <v>50</v>
      </c>
      <c r="U259">
        <v>3</v>
      </c>
      <c r="V259" t="str">
        <f t="shared" si="142"/>
        <v>护腿</v>
      </c>
      <c r="W259">
        <f t="shared" si="160"/>
        <v>200</v>
      </c>
      <c r="X259">
        <f>IF(INDEX([1]equip.xml!$B:$B,MATCH(S259&amp;"",[1]equip.xml!$A:$A,0))=0,0,W259)</f>
        <v>200</v>
      </c>
      <c r="Y259" t="str">
        <f t="shared" si="127"/>
        <v>40000_30500070_1_200</v>
      </c>
      <c r="Z259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0,40000_30500070_1_200</v>
      </c>
      <c r="AA259" s="8" t="str">
        <f>AA258&amp;","&amp;Y262</f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</v>
      </c>
      <c r="AB259">
        <v>40500070</v>
      </c>
      <c r="AC259">
        <f t="shared" si="161"/>
        <v>50</v>
      </c>
      <c r="AD259">
        <v>4</v>
      </c>
      <c r="AE259" t="str">
        <f t="shared" si="143"/>
        <v>护腿</v>
      </c>
      <c r="AF259">
        <f t="shared" si="162"/>
        <v>200</v>
      </c>
      <c r="AG259">
        <f>IF(INDEX([1]equip.xml!$B:$B,MATCH(AB259&amp;"",[1]equip.xml!$A:$A,0))=0,0,AF259)</f>
        <v>200</v>
      </c>
      <c r="AH259" t="str">
        <f t="shared" si="128"/>
        <v>40000_40500070_1_200</v>
      </c>
      <c r="AI259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0,40000_40500070_1_200</v>
      </c>
      <c r="AJ259" s="8" t="str">
        <f>AJ258&amp;","&amp;AH262</f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</v>
      </c>
      <c r="AK259">
        <v>50500070</v>
      </c>
      <c r="AL259">
        <f t="shared" si="163"/>
        <v>50</v>
      </c>
      <c r="AM259">
        <v>5</v>
      </c>
      <c r="AN259" t="str">
        <f t="shared" si="144"/>
        <v>护腿</v>
      </c>
      <c r="AO259">
        <f t="shared" si="164"/>
        <v>200</v>
      </c>
      <c r="AP259">
        <f>IF(INDEX([1]equip.xml!$B:$B,MATCH(AK259&amp;"",[1]equip.xml!$A:$A,0))=0,0,AO259)</f>
        <v>200</v>
      </c>
      <c r="AQ259" t="str">
        <f t="shared" si="129"/>
        <v>40000_50500070_1_200</v>
      </c>
      <c r="AR259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0,40000_50500070_1_200</v>
      </c>
      <c r="AS259" s="8" t="str">
        <f>AS258&amp;","&amp;AQ262</f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</v>
      </c>
    </row>
    <row r="260" spans="1:45" s="9" customFormat="1">
      <c r="A260" s="9" t="s">
        <v>248</v>
      </c>
      <c r="B260" s="9">
        <f t="shared" si="155"/>
        <v>50</v>
      </c>
      <c r="C260" s="9">
        <v>1</v>
      </c>
      <c r="D260" s="9" t="str">
        <f t="shared" si="140"/>
        <v>护腿</v>
      </c>
      <c r="E260" s="9">
        <f t="shared" si="156"/>
        <v>150</v>
      </c>
      <c r="F260" s="9">
        <f>IF(INDEX([1]equip.xml!$B:$B,MATCH(A260&amp;"",[1]equip.xml!$A:$A,0))=0,0,E260)</f>
        <v>0</v>
      </c>
      <c r="G260" s="9" t="str">
        <f t="shared" si="125"/>
        <v>40000_10500071_1_0</v>
      </c>
      <c r="H260" s="9" t="str">
        <f t="shared" si="145"/>
        <v>40000_10500010_1_200,40000_10500020_1_200,40000_10500030_1_200,40000_10500080_1_200,40000_10500090_1_200,40000_10500100_1_200,40000_10501050_1_200,40000_10501051_1_150,40000_10501060_1_200,40000_10501061_1_150,40000_10502050_1_200,40000_10502051_1_150,40000_10502060_1_200,40000_10502061_1_150,40000_10503050_1_200,40000_10503051_1_150,40000_10503060_1_200,40000_10503061_1_150,40000_10500040_1_200,40000_10500041_1_0,40000_10500070_1_200,40000_10500071_1_0</v>
      </c>
      <c r="I260" s="10" t="str">
        <f t="shared" si="146"/>
        <v>40000_10500010_1_200,40000_10500020_1_200,40000_10500030_1_200,40000_10500080_1_200,40000_10500090_1_200,40000_10500100_1_200,40000_10501050_1_200,40000_10501051_1_300,40000_10501061_1_150,40000_10502050_1_200,40000_10502051_1_300,40000_10502061_1_150,40000_10503050_1_200,40000_10503051_1_300,40000_10550090_1_0,40000_10503061_1_150,40000_10550080_1_100,40000_10500041_1_0,40000_10550020_1_100,40000_10500071_1_0</v>
      </c>
      <c r="J260" s="9">
        <v>20500071</v>
      </c>
      <c r="K260" s="9">
        <f t="shared" si="157"/>
        <v>50</v>
      </c>
      <c r="L260" s="9">
        <v>2</v>
      </c>
      <c r="M260" s="9" t="str">
        <f t="shared" si="141"/>
        <v>护腿</v>
      </c>
      <c r="N260" s="9">
        <f t="shared" si="158"/>
        <v>150</v>
      </c>
      <c r="O260" s="9">
        <f>IF(INDEX([1]equip.xml!$B:$B,MATCH(J260&amp;"",[1]equip.xml!$A:$A,0))=0,0,N260)</f>
        <v>0</v>
      </c>
      <c r="P260" s="9" t="str">
        <f t="shared" si="126"/>
        <v>40000_20500071_1_0</v>
      </c>
      <c r="Q260" s="9" t="str">
        <f t="shared" si="147"/>
        <v>40000_20500010_1_200,40000_20500020_1_200,40000_20500030_1_200,40000_20500080_1_200,40000_20500090_1_200,40000_20500100_1_200,40000_20501050_1_200,40000_20501051_1_150,40000_20501060_1_200,40000_20501061_1_150,40000_20502050_1_200,40000_20502051_1_150,40000_20502060_1_200,40000_20502061_1_150,40000_20503050_1_200,40000_20503051_1_150,40000_20503060_1_200,40000_20503061_1_150,40000_20500040_1_200,40000_20500041_1_0,40000_20500070_1_200,40000_20500071_1_0</v>
      </c>
      <c r="R260" s="10" t="str">
        <f t="shared" si="148"/>
        <v>40000_20500010_1_200,40000_20500020_1_200,40000_20500030_1_200,40000_20500080_1_200,40000_20500090_1_200,40000_20500100_1_200,40000_20501050_1_200,40000_20501051_1_300,40000_20501061_1_150,40000_20502050_1_200,40000_20502051_1_300,40000_20502061_1_150,40000_20503050_1_200,40000_20503051_1_300,40000_20550090_1_0,40000_20503061_1_150,40000_20550080_1_100,40000_20500041_1_0,40000_20550020_1_100,40000_20500071_1_0</v>
      </c>
      <c r="S260" s="9">
        <v>30500071</v>
      </c>
      <c r="T260" s="9">
        <f t="shared" si="159"/>
        <v>50</v>
      </c>
      <c r="U260" s="9">
        <v>3</v>
      </c>
      <c r="V260" s="9" t="str">
        <f t="shared" si="142"/>
        <v>护腿</v>
      </c>
      <c r="W260" s="9">
        <f t="shared" si="160"/>
        <v>150</v>
      </c>
      <c r="X260" s="9">
        <f>IF(INDEX([1]equip.xml!$B:$B,MATCH(S260&amp;"",[1]equip.xml!$A:$A,0))=0,0,W260)</f>
        <v>0</v>
      </c>
      <c r="Y260" s="9" t="str">
        <f t="shared" si="127"/>
        <v>40000_30500071_1_0</v>
      </c>
      <c r="Z260" s="9" t="str">
        <f t="shared" si="149"/>
        <v>40000_30500010_1_200,40000_30500020_1_200,40000_30500030_1_200,40000_30500080_1_200,40000_30500090_1_200,40000_30500100_1_200,40000_30501050_1_200,40000_30501051_1_150,40000_30501060_1_200,40000_30501061_1_150,40000_30502050_1_200,40000_30502051_1_150,40000_30502060_1_200,40000_30502061_1_150,40000_30503050_1_200,40000_30503051_1_150,40000_30503060_1_200,40000_30503061_1_150,40000_30500040_1_200,40000_30500041_1_0,40000_30500070_1_200,40000_30500071_1_0</v>
      </c>
      <c r="AA260" s="10" t="str">
        <f t="shared" si="150"/>
        <v>40000_30500010_1_200,40000_30500020_1_200,40000_30500030_1_200,40000_30500080_1_200,40000_30500090_1_200,40000_30500100_1_200,40000_30501050_1_200,40000_30501051_1_300,40000_30501061_1_150,40000_30502050_1_200,40000_30502051_1_300,40000_30502061_1_150,40000_30503050_1_200,40000_30503051_1_300,40000_30550090_1_0,40000_30503061_1_150,40000_30550080_1_100,40000_30500041_1_0,40000_30550020_1_100,40000_30500071_1_0</v>
      </c>
      <c r="AB260" s="9">
        <v>40500071</v>
      </c>
      <c r="AC260" s="9">
        <f t="shared" si="161"/>
        <v>50</v>
      </c>
      <c r="AD260" s="9">
        <v>4</v>
      </c>
      <c r="AE260" s="9" t="str">
        <f t="shared" si="143"/>
        <v>护腿</v>
      </c>
      <c r="AF260" s="9">
        <f t="shared" si="162"/>
        <v>120</v>
      </c>
      <c r="AG260" s="9">
        <f>IF(INDEX([1]equip.xml!$B:$B,MATCH(AB260&amp;"",[1]equip.xml!$A:$A,0))=0,0,AF260)</f>
        <v>0</v>
      </c>
      <c r="AH260" s="9" t="str">
        <f t="shared" si="128"/>
        <v>40000_40500071_1_0</v>
      </c>
      <c r="AI260" s="9" t="str">
        <f t="shared" si="151"/>
        <v>40000_40500010_1_200,40000_40550020_1_5,40000_40550040_1_5,40000_40500020_1_200,40000_40500030_1_200,40000_40500080_1_200,40000_40500090_1_200,40000_40500100_1_200,40000_40501050_1_200,40000_40501051_1_120,40000_40501060_1_200,40000_40501061_1_120,40000_40502050_1_200,40000_40502051_1_120,40000_40502060_1_200,40000_40502061_1_120,40000_40503050_1_200,40000_40503051_1_120,40000_40503060_1_200,40000_40503061_1_120,40000_40500040_1_200,40000_40500041_1_0,40000_40500070_1_200,40000_40500071_1_0</v>
      </c>
      <c r="AJ260" s="10" t="str">
        <f t="shared" si="152"/>
        <v>40000_40500010_1_200,40000_40550020_1_5,40000_40550040_1_5,40000_40500020_1_200,40000_40500030_1_200,40000_40500080_1_200,40000_40500090_1_200,40000_40500100_1_200,40000_40501050_1_200,40000_40501051_1_240,40000_40501061_1_120,40000_40502050_1_200,40000_40502051_1_240,40000_40502061_1_120,40000_40503050_1_200,40000_40503051_1_240,40000_40550090_1_0,40000_40503061_1_120,40000_40550080_1_100,40000_40500041_1_0,40000_40550020_1_100,40000_40500071_1_0</v>
      </c>
      <c r="AK260" s="9">
        <v>50500071</v>
      </c>
      <c r="AL260" s="9">
        <f t="shared" si="163"/>
        <v>50</v>
      </c>
      <c r="AM260" s="9">
        <v>5</v>
      </c>
      <c r="AN260" s="9" t="str">
        <f t="shared" si="144"/>
        <v>护腿</v>
      </c>
      <c r="AO260" s="9">
        <f t="shared" si="164"/>
        <v>100</v>
      </c>
      <c r="AP260" s="9">
        <f>IF(INDEX([1]equip.xml!$B:$B,MATCH(AK260&amp;"",[1]equip.xml!$A:$A,0))=0,0,AO260)</f>
        <v>0</v>
      </c>
      <c r="AQ260" s="9" t="str">
        <f t="shared" si="129"/>
        <v>40000_50500071_1_0</v>
      </c>
      <c r="AR260" s="9" t="str">
        <f t="shared" si="153"/>
        <v>40000_50500010_1_200,40000_50550020_1_10,40000_50550040_1_10,40000_50500020_1_200,40000_50500030_1_200,40000_50500080_1_200,40000_50500090_1_200,40000_50500100_1_200,40000_50501050_1_200,40000_50501051_1_100,40000_50501060_1_200,40000_50501061_1_100,40000_50502050_1_200,40000_50502051_1_100,40000_50502060_1_200,40000_50502061_1_100,40000_50503050_1_200,40000_50503051_1_100,40000_50503060_1_200,40000_50503061_1_100,40000_50500040_1_200,40000_50500041_1_0,40000_50500070_1_200,40000_50500071_1_0</v>
      </c>
      <c r="AS260" s="10" t="str">
        <f t="shared" si="154"/>
        <v>40000_50500010_1_200,40000_50550020_1_10,40000_50550040_1_10,40000_50500020_1_200,40000_50500030_1_200,40000_50500080_1_200,40000_50500090_1_200,40000_50500100_1_200,40000_50501050_1_200,40000_50501051_1_200,40000_50501061_1_100,40000_50502050_1_200,40000_50502051_1_200,40000_50502061_1_100,40000_50503050_1_200,40000_50503051_1_200,40000_50550090_1_0,40000_50503061_1_100,40000_50550080_1_100,40000_50500041_1_0,40000_50550020_1_100,40000_50500071_1_0</v>
      </c>
    </row>
    <row r="261" spans="1:45">
      <c r="A261" t="s">
        <v>249</v>
      </c>
      <c r="B261">
        <f t="shared" si="155"/>
        <v>55</v>
      </c>
      <c r="C261">
        <v>1</v>
      </c>
      <c r="D261" t="str">
        <f t="shared" si="140"/>
        <v>头盔</v>
      </c>
      <c r="E261">
        <f t="shared" si="156"/>
        <v>100</v>
      </c>
      <c r="F261">
        <f>IF(INDEX([1]equip.xml!$B:$B,MATCH(A261&amp;"",[1]equip.xml!$A:$A,0))=0,0,E261)</f>
        <v>100</v>
      </c>
      <c r="G261" t="str">
        <f t="shared" si="125"/>
        <v>40000_10550010_1_100</v>
      </c>
      <c r="H261" t="str">
        <f>G261</f>
        <v>40000_10550010_1_100</v>
      </c>
      <c r="I261" s="8" t="str">
        <f>G261</f>
        <v>40000_10550010_1_100</v>
      </c>
      <c r="J261">
        <v>20550010</v>
      </c>
      <c r="K261">
        <f t="shared" si="157"/>
        <v>55</v>
      </c>
      <c r="L261">
        <v>2</v>
      </c>
      <c r="M261" t="str">
        <f t="shared" si="141"/>
        <v>头盔</v>
      </c>
      <c r="N261">
        <f t="shared" si="158"/>
        <v>100</v>
      </c>
      <c r="O261">
        <f>IF(INDEX([1]equip.xml!$B:$B,MATCH(J261&amp;"",[1]equip.xml!$A:$A,0))=0,0,N261)</f>
        <v>100</v>
      </c>
      <c r="P261" t="str">
        <f t="shared" si="126"/>
        <v>40000_20550010_1_100</v>
      </c>
      <c r="Q261" t="str">
        <f>P261</f>
        <v>40000_20550010_1_100</v>
      </c>
      <c r="R261" s="8" t="str">
        <f>P261</f>
        <v>40000_20550010_1_100</v>
      </c>
      <c r="S261">
        <v>30550010</v>
      </c>
      <c r="T261">
        <f t="shared" si="159"/>
        <v>55</v>
      </c>
      <c r="U261">
        <v>3</v>
      </c>
      <c r="V261" t="str">
        <f t="shared" si="142"/>
        <v>头盔</v>
      </c>
      <c r="W261">
        <f t="shared" si="160"/>
        <v>100</v>
      </c>
      <c r="X261">
        <f>IF(INDEX([1]equip.xml!$B:$B,MATCH(S261&amp;"",[1]equip.xml!$A:$A,0))=0,0,W261)</f>
        <v>100</v>
      </c>
      <c r="Y261" t="str">
        <f t="shared" si="127"/>
        <v>40000_30550010_1_100</v>
      </c>
      <c r="Z261" t="str">
        <f>Y261</f>
        <v>40000_30550010_1_100</v>
      </c>
      <c r="AA261" s="8" t="str">
        <f>Y261</f>
        <v>40000_30550010_1_100</v>
      </c>
      <c r="AB261">
        <v>40550010</v>
      </c>
      <c r="AC261">
        <f t="shared" si="161"/>
        <v>55</v>
      </c>
      <c r="AD261">
        <v>4</v>
      </c>
      <c r="AE261" t="str">
        <f t="shared" si="143"/>
        <v>头盔</v>
      </c>
      <c r="AF261">
        <f t="shared" si="162"/>
        <v>100</v>
      </c>
      <c r="AG261">
        <f>IF(INDEX([1]equip.xml!$B:$B,MATCH(AB261&amp;"",[1]equip.xml!$A:$A,0))=0,0,AF261)</f>
        <v>100</v>
      </c>
      <c r="AH261" t="str">
        <f t="shared" si="128"/>
        <v>40000_40550010_1_100</v>
      </c>
      <c r="AI261" t="str">
        <f>AH261&amp;","&amp;"40000_"&amp;AB301&amp;"_1_"&amp;AG301/20&amp;","&amp;"40000_"&amp;AB288&amp;"_1_"&amp;AG288/20</f>
        <v>40000_40550010_1_100,40000_40600040_1_10,40000_40600100_1_10</v>
      </c>
      <c r="AJ261" s="8" t="str">
        <f>AH261&amp;","&amp;"40000_"&amp;AB301&amp;"_1_"&amp;AG301/20&amp;","&amp;"40000_"&amp;AB288&amp;"_1_"&amp;AG288/20</f>
        <v>40000_40550010_1_100,40000_40600040_1_10,40000_40600100_1_10</v>
      </c>
      <c r="AK261">
        <v>50550010</v>
      </c>
      <c r="AL261">
        <f t="shared" si="163"/>
        <v>55</v>
      </c>
      <c r="AM261">
        <v>5</v>
      </c>
      <c r="AN261" t="str">
        <f t="shared" si="144"/>
        <v>头盔</v>
      </c>
      <c r="AO261">
        <f t="shared" si="164"/>
        <v>100</v>
      </c>
      <c r="AP261">
        <f>IF(INDEX([1]equip.xml!$B:$B,MATCH(AK261&amp;"",[1]equip.xml!$A:$A,0))=0,0,AO261)</f>
        <v>100</v>
      </c>
      <c r="AQ261" t="str">
        <f t="shared" si="129"/>
        <v>40000_50550010_1_100</v>
      </c>
      <c r="AR261" t="str">
        <f>AQ261&amp;","&amp;"40000_"&amp;AK301&amp;"_1_"&amp;AP301/10&amp;","&amp;"40000_"&amp;AK288&amp;"_1_"&amp;AP288/10</f>
        <v>40000_50550010_1_100,40000_50600040_1_20,40000_50600100_1_20</v>
      </c>
      <c r="AS261" s="8" t="str">
        <f>AQ261&amp;","&amp;"40000_"&amp;AK301&amp;"_1_"&amp;AP301/10&amp;","&amp;"40000_"&amp;AK288&amp;"_1_"&amp;AP288/10</f>
        <v>40000_50550010_1_100,40000_50600040_1_20,40000_50600100_1_20</v>
      </c>
    </row>
    <row r="262" spans="1:45">
      <c r="A262" t="s">
        <v>250</v>
      </c>
      <c r="B262">
        <f t="shared" si="155"/>
        <v>55</v>
      </c>
      <c r="C262">
        <v>1</v>
      </c>
      <c r="D262" t="str">
        <f t="shared" si="140"/>
        <v>戒指</v>
      </c>
      <c r="E262">
        <f t="shared" si="156"/>
        <v>100</v>
      </c>
      <c r="F262">
        <f>IF(INDEX([1]equip.xml!$B:$B,MATCH(A262&amp;"",[1]equip.xml!$A:$A,0))=0,0,E262)</f>
        <v>100</v>
      </c>
      <c r="G262" t="str">
        <f t="shared" si="125"/>
        <v>40000_10550020_1_100</v>
      </c>
      <c r="H262" t="str">
        <f>H261&amp;","&amp;G262</f>
        <v>40000_10550010_1_100,40000_10550020_1_100</v>
      </c>
      <c r="I262" s="8" t="str">
        <f>I261&amp;","&amp;G262</f>
        <v>40000_10550010_1_100,40000_10550020_1_100</v>
      </c>
      <c r="J262">
        <v>20550020</v>
      </c>
      <c r="K262">
        <f t="shared" si="157"/>
        <v>55</v>
      </c>
      <c r="L262">
        <v>2</v>
      </c>
      <c r="M262" t="str">
        <f t="shared" si="141"/>
        <v>戒指</v>
      </c>
      <c r="N262">
        <f t="shared" si="158"/>
        <v>100</v>
      </c>
      <c r="O262">
        <f>IF(INDEX([1]equip.xml!$B:$B,MATCH(J262&amp;"",[1]equip.xml!$A:$A,0))=0,0,N262)</f>
        <v>100</v>
      </c>
      <c r="P262" t="str">
        <f t="shared" si="126"/>
        <v>40000_20550020_1_100</v>
      </c>
      <c r="Q262" t="str">
        <f>Q261&amp;","&amp;P262</f>
        <v>40000_20550010_1_100,40000_20550020_1_100</v>
      </c>
      <c r="R262" s="8" t="str">
        <f>R261&amp;","&amp;P262</f>
        <v>40000_20550010_1_100,40000_20550020_1_100</v>
      </c>
      <c r="S262">
        <v>30550020</v>
      </c>
      <c r="T262">
        <f t="shared" si="159"/>
        <v>55</v>
      </c>
      <c r="U262">
        <v>3</v>
      </c>
      <c r="V262" t="str">
        <f t="shared" si="142"/>
        <v>戒指</v>
      </c>
      <c r="W262">
        <f t="shared" si="160"/>
        <v>100</v>
      </c>
      <c r="X262">
        <f>IF(INDEX([1]equip.xml!$B:$B,MATCH(S262&amp;"",[1]equip.xml!$A:$A,0))=0,0,W262)</f>
        <v>100</v>
      </c>
      <c r="Y262" t="str">
        <f t="shared" si="127"/>
        <v>40000_30550020_1_100</v>
      </c>
      <c r="Z262" t="str">
        <f>Z261&amp;","&amp;Y262</f>
        <v>40000_30550010_1_100,40000_30550020_1_100</v>
      </c>
      <c r="AA262" s="8" t="str">
        <f>AA261&amp;","&amp;Y262</f>
        <v>40000_30550010_1_100,40000_30550020_1_100</v>
      </c>
      <c r="AB262">
        <v>40550020</v>
      </c>
      <c r="AC262">
        <f t="shared" si="161"/>
        <v>55</v>
      </c>
      <c r="AD262">
        <v>4</v>
      </c>
      <c r="AE262" t="str">
        <f t="shared" si="143"/>
        <v>戒指</v>
      </c>
      <c r="AF262">
        <f t="shared" si="162"/>
        <v>100</v>
      </c>
      <c r="AG262">
        <f>IF(INDEX([1]equip.xml!$B:$B,MATCH(AB262&amp;"",[1]equip.xml!$A:$A,0))=0,0,AF262)</f>
        <v>100</v>
      </c>
      <c r="AH262" t="str">
        <f t="shared" si="128"/>
        <v>40000_40550020_1_100</v>
      </c>
      <c r="AI262" t="str">
        <f>AI261&amp;","&amp;AH262</f>
        <v>40000_40550010_1_100,40000_40600040_1_10,40000_40600100_1_10,40000_40550020_1_100</v>
      </c>
      <c r="AJ262" s="8" t="str">
        <f>AJ261&amp;","&amp;AH262</f>
        <v>40000_40550010_1_100,40000_40600040_1_10,40000_40600100_1_10,40000_40550020_1_100</v>
      </c>
      <c r="AK262">
        <v>50550020</v>
      </c>
      <c r="AL262">
        <f t="shared" si="163"/>
        <v>55</v>
      </c>
      <c r="AM262">
        <v>5</v>
      </c>
      <c r="AN262" t="str">
        <f t="shared" si="144"/>
        <v>戒指</v>
      </c>
      <c r="AO262">
        <f t="shared" si="164"/>
        <v>100</v>
      </c>
      <c r="AP262">
        <f>IF(INDEX([1]equip.xml!$B:$B,MATCH(AK262&amp;"",[1]equip.xml!$A:$A,0))=0,0,AO262)</f>
        <v>100</v>
      </c>
      <c r="AQ262" t="str">
        <f t="shared" si="129"/>
        <v>40000_50550020_1_100</v>
      </c>
      <c r="AR262" t="str">
        <f>AR261&amp;","&amp;AQ262</f>
        <v>40000_50550010_1_100,40000_50600040_1_20,40000_50600100_1_20,40000_50550020_1_100</v>
      </c>
      <c r="AS262" s="8" t="str">
        <f>AS261&amp;","&amp;AQ262</f>
        <v>40000_50550010_1_100,40000_50600040_1_20,40000_50600100_1_20,40000_50550020_1_100</v>
      </c>
    </row>
    <row r="263" spans="1:45">
      <c r="A263" t="s">
        <v>251</v>
      </c>
      <c r="B263">
        <f t="shared" si="155"/>
        <v>55</v>
      </c>
      <c r="C263">
        <v>1</v>
      </c>
      <c r="D263" t="str">
        <f t="shared" si="140"/>
        <v>腰带</v>
      </c>
      <c r="E263">
        <f t="shared" si="156"/>
        <v>100</v>
      </c>
      <c r="F263">
        <f>IF(INDEX([1]equip.xml!$B:$B,MATCH(A263&amp;"",[1]equip.xml!$A:$A,0))=0,0,E263)</f>
        <v>100</v>
      </c>
      <c r="G263" t="str">
        <f t="shared" si="125"/>
        <v>40000_10550030_1_100</v>
      </c>
      <c r="H263" t="str">
        <f t="shared" ref="H263:H282" si="165">H262&amp;","&amp;G263</f>
        <v>40000_10550010_1_100,40000_10550020_1_100,40000_10550030_1_100</v>
      </c>
      <c r="I263" s="8" t="str">
        <f t="shared" ref="I263:I282" si="166">I262&amp;","&amp;G263</f>
        <v>40000_10550010_1_100,40000_10550020_1_100,40000_10550030_1_100</v>
      </c>
      <c r="J263">
        <v>20550030</v>
      </c>
      <c r="K263">
        <f t="shared" si="157"/>
        <v>55</v>
      </c>
      <c r="L263">
        <v>2</v>
      </c>
      <c r="M263" t="str">
        <f t="shared" si="141"/>
        <v>腰带</v>
      </c>
      <c r="N263">
        <f t="shared" si="158"/>
        <v>100</v>
      </c>
      <c r="O263">
        <f>IF(INDEX([1]equip.xml!$B:$B,MATCH(J263&amp;"",[1]equip.xml!$A:$A,0))=0,0,N263)</f>
        <v>100</v>
      </c>
      <c r="P263" t="str">
        <f t="shared" si="126"/>
        <v>40000_20550030_1_100</v>
      </c>
      <c r="Q263" t="str">
        <f t="shared" ref="Q263:Q282" si="167">Q262&amp;","&amp;P263</f>
        <v>40000_20550010_1_100,40000_20550020_1_100,40000_20550030_1_100</v>
      </c>
      <c r="R263" s="8" t="str">
        <f t="shared" ref="R263:R282" si="168">R262&amp;","&amp;P263</f>
        <v>40000_20550010_1_100,40000_20550020_1_100,40000_20550030_1_100</v>
      </c>
      <c r="S263">
        <v>30550030</v>
      </c>
      <c r="T263">
        <f t="shared" si="159"/>
        <v>55</v>
      </c>
      <c r="U263">
        <v>3</v>
      </c>
      <c r="V263" t="str">
        <f t="shared" si="142"/>
        <v>腰带</v>
      </c>
      <c r="W263">
        <f t="shared" si="160"/>
        <v>100</v>
      </c>
      <c r="X263">
        <f>IF(INDEX([1]equip.xml!$B:$B,MATCH(S263&amp;"",[1]equip.xml!$A:$A,0))=0,0,W263)</f>
        <v>100</v>
      </c>
      <c r="Y263" t="str">
        <f t="shared" si="127"/>
        <v>40000_30550030_1_100</v>
      </c>
      <c r="Z263" t="str">
        <f t="shared" ref="Z263:Z282" si="169">Z262&amp;","&amp;Y263</f>
        <v>40000_30550010_1_100,40000_30550020_1_100,40000_30550030_1_100</v>
      </c>
      <c r="AA263" s="8" t="str">
        <f t="shared" ref="AA263:AA282" si="170">AA262&amp;","&amp;Y263</f>
        <v>40000_30550010_1_100,40000_30550020_1_100,40000_30550030_1_100</v>
      </c>
      <c r="AB263">
        <v>40550030</v>
      </c>
      <c r="AC263">
        <f t="shared" si="161"/>
        <v>55</v>
      </c>
      <c r="AD263">
        <v>4</v>
      </c>
      <c r="AE263" t="str">
        <f t="shared" si="143"/>
        <v>腰带</v>
      </c>
      <c r="AF263">
        <f t="shared" si="162"/>
        <v>100</v>
      </c>
      <c r="AG263">
        <f>IF(INDEX([1]equip.xml!$B:$B,MATCH(AB263&amp;"",[1]equip.xml!$A:$A,0))=0,0,AF263)</f>
        <v>100</v>
      </c>
      <c r="AH263" t="str">
        <f t="shared" si="128"/>
        <v>40000_40550030_1_100</v>
      </c>
      <c r="AI263" t="str">
        <f t="shared" ref="AI263:AI282" si="171">AI262&amp;","&amp;AH263</f>
        <v>40000_40550010_1_100,40000_40600040_1_10,40000_40600100_1_10,40000_40550020_1_100,40000_40550030_1_100</v>
      </c>
      <c r="AJ263" s="8" t="str">
        <f t="shared" ref="AJ263:AJ282" si="172">AJ262&amp;","&amp;AH263</f>
        <v>40000_40550010_1_100,40000_40600040_1_10,40000_40600100_1_10,40000_40550020_1_100,40000_40550030_1_100</v>
      </c>
      <c r="AK263">
        <v>50550030</v>
      </c>
      <c r="AL263">
        <f t="shared" si="163"/>
        <v>55</v>
      </c>
      <c r="AM263">
        <v>5</v>
      </c>
      <c r="AN263" t="str">
        <f t="shared" si="144"/>
        <v>腰带</v>
      </c>
      <c r="AO263">
        <f t="shared" si="164"/>
        <v>100</v>
      </c>
      <c r="AP263">
        <f>IF(INDEX([1]equip.xml!$B:$B,MATCH(AK263&amp;"",[1]equip.xml!$A:$A,0))=0,0,AO263)</f>
        <v>100</v>
      </c>
      <c r="AQ263" t="str">
        <f t="shared" si="129"/>
        <v>40000_50550030_1_100</v>
      </c>
      <c r="AR263" t="str">
        <f t="shared" ref="AR263:AR282" si="173">AR262&amp;","&amp;AQ263</f>
        <v>40000_50550010_1_100,40000_50600040_1_20,40000_50600100_1_20,40000_50550020_1_100,40000_50550030_1_100</v>
      </c>
      <c r="AS263" s="8" t="str">
        <f t="shared" ref="AS263:AS282" si="174">AS262&amp;","&amp;AQ263</f>
        <v>40000_50550010_1_100,40000_50600040_1_20,40000_50600100_1_20,40000_50550020_1_100,40000_50550030_1_100</v>
      </c>
    </row>
    <row r="264" spans="1:45">
      <c r="A264" t="s">
        <v>252</v>
      </c>
      <c r="B264">
        <f t="shared" si="155"/>
        <v>55</v>
      </c>
      <c r="C264">
        <v>1</v>
      </c>
      <c r="D264" t="str">
        <f t="shared" si="140"/>
        <v>鞋子</v>
      </c>
      <c r="E264">
        <f t="shared" si="156"/>
        <v>100</v>
      </c>
      <c r="F264">
        <f>IF(INDEX([1]equip.xml!$B:$B,MATCH(A264&amp;"",[1]equip.xml!$A:$A,0))=0,0,E264)</f>
        <v>100</v>
      </c>
      <c r="G264" t="str">
        <f t="shared" si="125"/>
        <v>40000_10550080_1_100</v>
      </c>
      <c r="H264" t="str">
        <f t="shared" si="165"/>
        <v>40000_10550010_1_100,40000_10550020_1_100,40000_10550030_1_100,40000_10550080_1_100</v>
      </c>
      <c r="I264" s="8" t="str">
        <f t="shared" si="166"/>
        <v>40000_10550010_1_100,40000_10550020_1_100,40000_10550030_1_100,40000_10550080_1_100</v>
      </c>
      <c r="J264">
        <v>20550080</v>
      </c>
      <c r="K264">
        <f t="shared" si="157"/>
        <v>55</v>
      </c>
      <c r="L264">
        <v>2</v>
      </c>
      <c r="M264" t="str">
        <f t="shared" si="141"/>
        <v>鞋子</v>
      </c>
      <c r="N264">
        <f t="shared" si="158"/>
        <v>100</v>
      </c>
      <c r="O264">
        <f>IF(INDEX([1]equip.xml!$B:$B,MATCH(J264&amp;"",[1]equip.xml!$A:$A,0))=0,0,N264)</f>
        <v>100</v>
      </c>
      <c r="P264" t="str">
        <f t="shared" si="126"/>
        <v>40000_20550080_1_100</v>
      </c>
      <c r="Q264" t="str">
        <f t="shared" si="167"/>
        <v>40000_20550010_1_100,40000_20550020_1_100,40000_20550030_1_100,40000_20550080_1_100</v>
      </c>
      <c r="R264" s="8" t="str">
        <f t="shared" si="168"/>
        <v>40000_20550010_1_100,40000_20550020_1_100,40000_20550030_1_100,40000_20550080_1_100</v>
      </c>
      <c r="S264">
        <v>30550080</v>
      </c>
      <c r="T264">
        <f t="shared" si="159"/>
        <v>55</v>
      </c>
      <c r="U264">
        <v>3</v>
      </c>
      <c r="V264" t="str">
        <f t="shared" si="142"/>
        <v>鞋子</v>
      </c>
      <c r="W264">
        <f t="shared" si="160"/>
        <v>100</v>
      </c>
      <c r="X264">
        <f>IF(INDEX([1]equip.xml!$B:$B,MATCH(S264&amp;"",[1]equip.xml!$A:$A,0))=0,0,W264)</f>
        <v>100</v>
      </c>
      <c r="Y264" t="str">
        <f t="shared" si="127"/>
        <v>40000_30550080_1_100</v>
      </c>
      <c r="Z264" t="str">
        <f t="shared" si="169"/>
        <v>40000_30550010_1_100,40000_30550020_1_100,40000_30550030_1_100,40000_30550080_1_100</v>
      </c>
      <c r="AA264" s="8" t="str">
        <f t="shared" si="170"/>
        <v>40000_30550010_1_100,40000_30550020_1_100,40000_30550030_1_100,40000_30550080_1_100</v>
      </c>
      <c r="AB264">
        <v>40550080</v>
      </c>
      <c r="AC264">
        <f t="shared" si="161"/>
        <v>55</v>
      </c>
      <c r="AD264">
        <v>4</v>
      </c>
      <c r="AE264" t="str">
        <f t="shared" si="143"/>
        <v>鞋子</v>
      </c>
      <c r="AF264">
        <f t="shared" si="162"/>
        <v>100</v>
      </c>
      <c r="AG264">
        <f>IF(INDEX([1]equip.xml!$B:$B,MATCH(AB264&amp;"",[1]equip.xml!$A:$A,0))=0,0,AF264)</f>
        <v>100</v>
      </c>
      <c r="AH264" t="str">
        <f t="shared" si="128"/>
        <v>40000_40550080_1_100</v>
      </c>
      <c r="AI264" t="str">
        <f t="shared" si="171"/>
        <v>40000_40550010_1_100,40000_40600040_1_10,40000_40600100_1_10,40000_40550020_1_100,40000_40550030_1_100,40000_40550080_1_100</v>
      </c>
      <c r="AJ264" s="8" t="str">
        <f t="shared" si="172"/>
        <v>40000_40550010_1_100,40000_40600040_1_10,40000_40600100_1_10,40000_40550020_1_100,40000_40550030_1_100,40000_40550080_1_100</v>
      </c>
      <c r="AK264">
        <v>50550080</v>
      </c>
      <c r="AL264">
        <f t="shared" si="163"/>
        <v>55</v>
      </c>
      <c r="AM264">
        <v>5</v>
      </c>
      <c r="AN264" t="str">
        <f t="shared" si="144"/>
        <v>鞋子</v>
      </c>
      <c r="AO264">
        <f t="shared" si="164"/>
        <v>100</v>
      </c>
      <c r="AP264">
        <f>IF(INDEX([1]equip.xml!$B:$B,MATCH(AK264&amp;"",[1]equip.xml!$A:$A,0))=0,0,AO264)</f>
        <v>100</v>
      </c>
      <c r="AQ264" t="str">
        <f t="shared" si="129"/>
        <v>40000_50550080_1_100</v>
      </c>
      <c r="AR264" t="str">
        <f t="shared" si="173"/>
        <v>40000_50550010_1_100,40000_50600040_1_20,40000_50600100_1_20,40000_50550020_1_100,40000_50550030_1_100,40000_50550080_1_100</v>
      </c>
      <c r="AS264" s="8" t="str">
        <f t="shared" si="174"/>
        <v>40000_50550010_1_100,40000_50600040_1_20,40000_50600100_1_20,40000_50550020_1_100,40000_50550030_1_100,40000_50550080_1_100</v>
      </c>
    </row>
    <row r="265" spans="1:45">
      <c r="A265" t="s">
        <v>253</v>
      </c>
      <c r="B265">
        <f t="shared" si="155"/>
        <v>55</v>
      </c>
      <c r="C265">
        <v>1</v>
      </c>
      <c r="D265" t="str">
        <f t="shared" si="140"/>
        <v>手套</v>
      </c>
      <c r="E265">
        <f t="shared" si="156"/>
        <v>100</v>
      </c>
      <c r="F265">
        <f>IF(INDEX([1]equip.xml!$B:$B,MATCH(A265&amp;"",[1]equip.xml!$A:$A,0))=0,0,E265)</f>
        <v>0</v>
      </c>
      <c r="G265" t="str">
        <f t="shared" si="125"/>
        <v>40000_10550090_1_0</v>
      </c>
      <c r="H265" t="str">
        <f t="shared" si="165"/>
        <v>40000_10550010_1_100,40000_10550020_1_100,40000_10550030_1_100,40000_10550080_1_100,40000_10550090_1_0</v>
      </c>
      <c r="I265" s="8" t="str">
        <f t="shared" si="166"/>
        <v>40000_10550010_1_100,40000_10550020_1_100,40000_10550030_1_100,40000_10550080_1_100,40000_10550090_1_0</v>
      </c>
      <c r="J265">
        <v>20550090</v>
      </c>
      <c r="K265">
        <f t="shared" si="157"/>
        <v>55</v>
      </c>
      <c r="L265">
        <v>2</v>
      </c>
      <c r="M265" t="str">
        <f t="shared" si="141"/>
        <v>手套</v>
      </c>
      <c r="N265">
        <f t="shared" si="158"/>
        <v>100</v>
      </c>
      <c r="O265">
        <f>IF(INDEX([1]equip.xml!$B:$B,MATCH(J265&amp;"",[1]equip.xml!$A:$A,0))=0,0,N265)</f>
        <v>0</v>
      </c>
      <c r="P265" t="str">
        <f t="shared" si="126"/>
        <v>40000_20550090_1_0</v>
      </c>
      <c r="Q265" t="str">
        <f t="shared" si="167"/>
        <v>40000_20550010_1_100,40000_20550020_1_100,40000_20550030_1_100,40000_20550080_1_100,40000_20550090_1_0</v>
      </c>
      <c r="R265" s="8" t="str">
        <f t="shared" si="168"/>
        <v>40000_20550010_1_100,40000_20550020_1_100,40000_20550030_1_100,40000_20550080_1_100,40000_20550090_1_0</v>
      </c>
      <c r="S265">
        <v>30550090</v>
      </c>
      <c r="T265">
        <f t="shared" si="159"/>
        <v>55</v>
      </c>
      <c r="U265">
        <v>3</v>
      </c>
      <c r="V265" t="str">
        <f t="shared" si="142"/>
        <v>手套</v>
      </c>
      <c r="W265">
        <f t="shared" si="160"/>
        <v>100</v>
      </c>
      <c r="X265">
        <f>IF(INDEX([1]equip.xml!$B:$B,MATCH(S265&amp;"",[1]equip.xml!$A:$A,0))=0,0,W265)</f>
        <v>0</v>
      </c>
      <c r="Y265" t="str">
        <f t="shared" si="127"/>
        <v>40000_30550090_1_0</v>
      </c>
      <c r="Z265" t="str">
        <f t="shared" si="169"/>
        <v>40000_30550010_1_100,40000_30550020_1_100,40000_30550030_1_100,40000_30550080_1_100,40000_30550090_1_0</v>
      </c>
      <c r="AA265" s="8" t="str">
        <f t="shared" si="170"/>
        <v>40000_30550010_1_100,40000_30550020_1_100,40000_30550030_1_100,40000_30550080_1_100,40000_30550090_1_0</v>
      </c>
      <c r="AB265">
        <v>40550090</v>
      </c>
      <c r="AC265">
        <f t="shared" si="161"/>
        <v>55</v>
      </c>
      <c r="AD265">
        <v>4</v>
      </c>
      <c r="AE265" t="str">
        <f t="shared" si="143"/>
        <v>手套</v>
      </c>
      <c r="AF265">
        <f t="shared" si="162"/>
        <v>100</v>
      </c>
      <c r="AG265">
        <f>IF(INDEX([1]equip.xml!$B:$B,MATCH(AB265&amp;"",[1]equip.xml!$A:$A,0))=0,0,AF265)</f>
        <v>0</v>
      </c>
      <c r="AH265" t="str">
        <f t="shared" si="128"/>
        <v>40000_40550090_1_0</v>
      </c>
      <c r="AI265" t="str">
        <f t="shared" si="171"/>
        <v>40000_40550010_1_100,40000_40600040_1_10,40000_40600100_1_10,40000_40550020_1_100,40000_40550030_1_100,40000_40550080_1_100,40000_40550090_1_0</v>
      </c>
      <c r="AJ265" s="8" t="str">
        <f t="shared" si="172"/>
        <v>40000_40550010_1_100,40000_40600040_1_10,40000_40600100_1_10,40000_40550020_1_100,40000_40550030_1_100,40000_40550080_1_100,40000_40550090_1_0</v>
      </c>
      <c r="AK265">
        <v>50550090</v>
      </c>
      <c r="AL265">
        <f t="shared" si="163"/>
        <v>55</v>
      </c>
      <c r="AM265">
        <v>5</v>
      </c>
      <c r="AN265" t="str">
        <f t="shared" si="144"/>
        <v>手套</v>
      </c>
      <c r="AO265">
        <f t="shared" si="164"/>
        <v>100</v>
      </c>
      <c r="AP265">
        <f>IF(INDEX([1]equip.xml!$B:$B,MATCH(AK265,[1]equip.xml!$A:$A,0))=0,0,AO265)</f>
        <v>0</v>
      </c>
      <c r="AQ265" t="str">
        <f t="shared" si="129"/>
        <v>40000_50550090_1_0</v>
      </c>
      <c r="AR265" t="str">
        <f t="shared" si="173"/>
        <v>40000_50550010_1_100,40000_50600040_1_20,40000_50600100_1_20,40000_50550020_1_100,40000_50550030_1_100,40000_50550080_1_100,40000_50550090_1_0</v>
      </c>
      <c r="AS265" s="8" t="str">
        <f t="shared" si="174"/>
        <v>40000_50550010_1_100,40000_50600040_1_20,40000_50600100_1_20,40000_50550020_1_100,40000_50550030_1_100,40000_50550080_1_100,40000_50550090_1_0</v>
      </c>
    </row>
    <row r="266" spans="1:45">
      <c r="A266" t="s">
        <v>254</v>
      </c>
      <c r="B266">
        <f t="shared" si="155"/>
        <v>55</v>
      </c>
      <c r="C266">
        <v>1</v>
      </c>
      <c r="D266" t="str">
        <f t="shared" si="140"/>
        <v>项链</v>
      </c>
      <c r="E266">
        <f t="shared" si="156"/>
        <v>100</v>
      </c>
      <c r="F266">
        <f>IF(INDEX([1]equip.xml!$B:$B,MATCH(A266&amp;"",[1]equip.xml!$A:$A,0))=0,0,E266)</f>
        <v>100</v>
      </c>
      <c r="G266" t="str">
        <f t="shared" si="125"/>
        <v>40000_10550100_1_100</v>
      </c>
      <c r="H266" t="str">
        <f t="shared" si="165"/>
        <v>40000_10550010_1_100,40000_10550020_1_100,40000_10550030_1_100,40000_10550080_1_100,40000_10550090_1_0,40000_10550100_1_100</v>
      </c>
      <c r="I266" s="8" t="str">
        <f t="shared" si="166"/>
        <v>40000_10550010_1_100,40000_10550020_1_100,40000_10550030_1_100,40000_10550080_1_100,40000_10550090_1_0,40000_10550100_1_100</v>
      </c>
      <c r="J266">
        <v>20550100</v>
      </c>
      <c r="K266">
        <f t="shared" si="157"/>
        <v>55</v>
      </c>
      <c r="L266">
        <v>2</v>
      </c>
      <c r="M266" t="str">
        <f t="shared" si="141"/>
        <v>项链</v>
      </c>
      <c r="N266">
        <f t="shared" si="158"/>
        <v>100</v>
      </c>
      <c r="O266">
        <f>IF(INDEX([1]equip.xml!$B:$B,MATCH(J266&amp;"",[1]equip.xml!$A:$A,0))=0,0,N266)</f>
        <v>100</v>
      </c>
      <c r="P266" t="str">
        <f t="shared" si="126"/>
        <v>40000_20550100_1_100</v>
      </c>
      <c r="Q266" t="str">
        <f t="shared" si="167"/>
        <v>40000_20550010_1_100,40000_20550020_1_100,40000_20550030_1_100,40000_20550080_1_100,40000_20550090_1_0,40000_20550100_1_100</v>
      </c>
      <c r="R266" s="8" t="str">
        <f t="shared" si="168"/>
        <v>40000_20550010_1_100,40000_20550020_1_100,40000_20550030_1_100,40000_20550080_1_100,40000_20550090_1_0,40000_20550100_1_100</v>
      </c>
      <c r="S266">
        <v>30550100</v>
      </c>
      <c r="T266">
        <f t="shared" si="159"/>
        <v>55</v>
      </c>
      <c r="U266">
        <v>3</v>
      </c>
      <c r="V266" t="str">
        <f t="shared" si="142"/>
        <v>项链</v>
      </c>
      <c r="W266">
        <f t="shared" si="160"/>
        <v>100</v>
      </c>
      <c r="X266">
        <f>IF(INDEX([1]equip.xml!$B:$B,MATCH(S266&amp;"",[1]equip.xml!$A:$A,0))=0,0,W266)</f>
        <v>100</v>
      </c>
      <c r="Y266" t="str">
        <f t="shared" si="127"/>
        <v>40000_30550100_1_100</v>
      </c>
      <c r="Z266" t="str">
        <f t="shared" si="169"/>
        <v>40000_30550010_1_100,40000_30550020_1_100,40000_30550030_1_100,40000_30550080_1_100,40000_30550090_1_0,40000_30550100_1_100</v>
      </c>
      <c r="AA266" s="8" t="str">
        <f t="shared" si="170"/>
        <v>40000_30550010_1_100,40000_30550020_1_100,40000_30550030_1_100,40000_30550080_1_100,40000_30550090_1_0,40000_30550100_1_100</v>
      </c>
      <c r="AB266">
        <v>40550100</v>
      </c>
      <c r="AC266">
        <f t="shared" si="161"/>
        <v>55</v>
      </c>
      <c r="AD266">
        <v>4</v>
      </c>
      <c r="AE266" t="str">
        <f t="shared" si="143"/>
        <v>项链</v>
      </c>
      <c r="AF266">
        <f t="shared" si="162"/>
        <v>100</v>
      </c>
      <c r="AG266">
        <f>IF(INDEX([1]equip.xml!$B:$B,MATCH(AB266&amp;"",[1]equip.xml!$A:$A,0))=0,0,AF266)</f>
        <v>100</v>
      </c>
      <c r="AH266" t="str">
        <f t="shared" si="128"/>
        <v>40000_40550100_1_100</v>
      </c>
      <c r="AI266" t="str">
        <f t="shared" si="171"/>
        <v>40000_40550010_1_100,40000_40600040_1_10,40000_40600100_1_10,40000_40550020_1_100,40000_40550030_1_100,40000_40550080_1_100,40000_40550090_1_0,40000_40550100_1_100</v>
      </c>
      <c r="AJ266" s="8" t="str">
        <f t="shared" si="172"/>
        <v>40000_40550010_1_100,40000_40600040_1_10,40000_40600100_1_10,40000_40550020_1_100,40000_40550030_1_100,40000_40550080_1_100,40000_40550090_1_0,40000_40550100_1_100</v>
      </c>
      <c r="AK266">
        <v>50550100</v>
      </c>
      <c r="AL266">
        <f t="shared" si="163"/>
        <v>55</v>
      </c>
      <c r="AM266">
        <v>5</v>
      </c>
      <c r="AN266" t="str">
        <f t="shared" si="144"/>
        <v>项链</v>
      </c>
      <c r="AO266">
        <f t="shared" si="164"/>
        <v>100</v>
      </c>
      <c r="AP266">
        <f>IF(INDEX([1]equip.xml!$B:$B,MATCH(AK266&amp;"",[1]equip.xml!$A:$A,0))=0,0,AO266)</f>
        <v>100</v>
      </c>
      <c r="AQ266" t="str">
        <f t="shared" si="129"/>
        <v>40000_50550100_1_100</v>
      </c>
      <c r="AR266" t="str">
        <f t="shared" si="173"/>
        <v>40000_50550010_1_100,40000_50600040_1_20,40000_50600100_1_20,40000_50550020_1_100,40000_50550030_1_100,40000_50550080_1_100,40000_50550090_1_0,40000_50550100_1_100</v>
      </c>
      <c r="AS266" s="8" t="str">
        <f t="shared" si="174"/>
        <v>40000_50550010_1_100,40000_50600040_1_20,40000_50600100_1_20,40000_50550020_1_100,40000_50550030_1_100,40000_50550080_1_100,40000_50550090_1_0,40000_50550100_1_100</v>
      </c>
    </row>
    <row r="267" spans="1:45">
      <c r="A267" t="s">
        <v>255</v>
      </c>
      <c r="B267">
        <f t="shared" si="155"/>
        <v>55</v>
      </c>
      <c r="C267">
        <v>1</v>
      </c>
      <c r="D267" t="str">
        <f t="shared" si="140"/>
        <v>主手武器</v>
      </c>
      <c r="E267">
        <f t="shared" si="156"/>
        <v>100</v>
      </c>
      <c r="F267">
        <f>IF(INDEX([1]equip.xml!$B:$B,MATCH(A267&amp;"",[1]equip.xml!$A:$A,0))=0,0,E267)</f>
        <v>100</v>
      </c>
      <c r="G267" t="str">
        <f t="shared" si="125"/>
        <v>40000_10551050_1_100</v>
      </c>
      <c r="H267" t="str">
        <f t="shared" si="165"/>
        <v>40000_10550010_1_100,40000_10550020_1_100,40000_10550030_1_100,40000_10550080_1_100,40000_10550090_1_0,40000_10550100_1_100,40000_10551050_1_100</v>
      </c>
      <c r="I267" s="8" t="str">
        <f t="shared" si="166"/>
        <v>40000_10550010_1_100,40000_10550020_1_100,40000_10550030_1_100,40000_10550080_1_100,40000_10550090_1_0,40000_10550100_1_100,40000_10551050_1_100</v>
      </c>
      <c r="J267">
        <v>20551050</v>
      </c>
      <c r="K267">
        <f t="shared" si="157"/>
        <v>55</v>
      </c>
      <c r="L267">
        <v>2</v>
      </c>
      <c r="M267" t="str">
        <f t="shared" si="141"/>
        <v>主手武器</v>
      </c>
      <c r="N267">
        <f t="shared" si="158"/>
        <v>100</v>
      </c>
      <c r="O267">
        <f>IF(INDEX([1]equip.xml!$B:$B,MATCH(J267&amp;"",[1]equip.xml!$A:$A,0))=0,0,N267)</f>
        <v>100</v>
      </c>
      <c r="P267" t="str">
        <f t="shared" si="126"/>
        <v>40000_20551050_1_100</v>
      </c>
      <c r="Q267" t="str">
        <f t="shared" si="167"/>
        <v>40000_20550010_1_100,40000_20550020_1_100,40000_20550030_1_100,40000_20550080_1_100,40000_20550090_1_0,40000_20550100_1_100,40000_20551050_1_100</v>
      </c>
      <c r="R267" s="8" t="str">
        <f t="shared" si="168"/>
        <v>40000_20550010_1_100,40000_20550020_1_100,40000_20550030_1_100,40000_20550080_1_100,40000_20550090_1_0,40000_20550100_1_100,40000_20551050_1_100</v>
      </c>
      <c r="S267">
        <v>30551050</v>
      </c>
      <c r="T267">
        <f t="shared" si="159"/>
        <v>55</v>
      </c>
      <c r="U267">
        <v>3</v>
      </c>
      <c r="V267" t="str">
        <f t="shared" si="142"/>
        <v>主手武器</v>
      </c>
      <c r="W267">
        <f t="shared" si="160"/>
        <v>100</v>
      </c>
      <c r="X267">
        <f>IF(INDEX([1]equip.xml!$B:$B,MATCH(S267&amp;"",[1]equip.xml!$A:$A,0))=0,0,W267)</f>
        <v>100</v>
      </c>
      <c r="Y267" t="str">
        <f t="shared" si="127"/>
        <v>40000_30551050_1_100</v>
      </c>
      <c r="Z267" t="str">
        <f t="shared" si="169"/>
        <v>40000_30550010_1_100,40000_30550020_1_100,40000_30550030_1_100,40000_30550080_1_100,40000_30550090_1_0,40000_30550100_1_100,40000_30551050_1_100</v>
      </c>
      <c r="AA267" s="8" t="str">
        <f t="shared" si="170"/>
        <v>40000_30550010_1_100,40000_30550020_1_100,40000_30550030_1_100,40000_30550080_1_100,40000_30550090_1_0,40000_30550100_1_100,40000_30551050_1_100</v>
      </c>
      <c r="AB267">
        <v>40551050</v>
      </c>
      <c r="AC267">
        <f t="shared" si="161"/>
        <v>55</v>
      </c>
      <c r="AD267">
        <v>4</v>
      </c>
      <c r="AE267" t="str">
        <f t="shared" si="143"/>
        <v>主手武器</v>
      </c>
      <c r="AF267">
        <f t="shared" si="162"/>
        <v>100</v>
      </c>
      <c r="AG267">
        <f>IF(INDEX([1]equip.xml!$B:$B,MATCH(AB267&amp;"",[1]equip.xml!$A:$A,0))=0,0,AF267)</f>
        <v>100</v>
      </c>
      <c r="AH267" t="str">
        <f t="shared" si="128"/>
        <v>40000_40551050_1_100</v>
      </c>
      <c r="AI267" t="str">
        <f t="shared" si="171"/>
        <v>40000_40550010_1_100,40000_40600040_1_10,40000_40600100_1_10,40000_40550020_1_100,40000_40550030_1_100,40000_40550080_1_100,40000_40550090_1_0,40000_40550100_1_100,40000_40551050_1_100</v>
      </c>
      <c r="AJ267" s="8" t="str">
        <f t="shared" si="172"/>
        <v>40000_40550010_1_100,40000_40600040_1_10,40000_40600100_1_10,40000_40550020_1_100,40000_40550030_1_100,40000_40550080_1_100,40000_40550090_1_0,40000_40550100_1_100,40000_40551050_1_100</v>
      </c>
      <c r="AK267">
        <v>50551050</v>
      </c>
      <c r="AL267">
        <f t="shared" si="163"/>
        <v>55</v>
      </c>
      <c r="AM267">
        <v>5</v>
      </c>
      <c r="AN267" t="str">
        <f t="shared" si="144"/>
        <v>主手武器</v>
      </c>
      <c r="AO267">
        <f t="shared" si="164"/>
        <v>100</v>
      </c>
      <c r="AP267">
        <f>IF(INDEX([1]equip.xml!$B:$B,MATCH(AK267&amp;"",[1]equip.xml!$A:$A,0))=0,0,AO267)</f>
        <v>100</v>
      </c>
      <c r="AQ267" t="str">
        <f t="shared" si="129"/>
        <v>40000_50551050_1_100</v>
      </c>
      <c r="AR267" t="str">
        <f t="shared" si="173"/>
        <v>40000_50550010_1_100,40000_50600040_1_20,40000_50600100_1_20,40000_50550020_1_100,40000_50550030_1_100,40000_50550080_1_100,40000_50550090_1_0,40000_50550100_1_100,40000_50551050_1_100</v>
      </c>
      <c r="AS267" s="8" t="str">
        <f t="shared" si="174"/>
        <v>40000_50550010_1_100,40000_50600040_1_20,40000_50600100_1_20,40000_50550020_1_100,40000_50550030_1_100,40000_50550080_1_100,40000_50550090_1_0,40000_50550100_1_100,40000_50551050_1_100</v>
      </c>
    </row>
    <row r="268" spans="1:45">
      <c r="A268" t="s">
        <v>256</v>
      </c>
      <c r="B268">
        <f t="shared" si="155"/>
        <v>55</v>
      </c>
      <c r="C268">
        <v>1</v>
      </c>
      <c r="D268" t="str">
        <f t="shared" si="140"/>
        <v>主手武器</v>
      </c>
      <c r="E268">
        <f t="shared" si="156"/>
        <v>75</v>
      </c>
      <c r="F268">
        <f>IF(INDEX([1]equip.xml!$B:$B,MATCH(A268&amp;"",[1]equip.xml!$A:$A,0))=0,0,E268)</f>
        <v>0</v>
      </c>
      <c r="G268" t="str">
        <f t="shared" si="125"/>
        <v>40000_10551051_1_0</v>
      </c>
      <c r="H268" t="str">
        <f t="shared" si="165"/>
        <v>40000_10550010_1_100,40000_10550020_1_100,40000_10550030_1_100,40000_10550080_1_100,40000_10550090_1_0,40000_10550100_1_100,40000_10551050_1_100,40000_10551051_1_0</v>
      </c>
      <c r="I268" s="8" t="str">
        <f>I267&amp;","&amp;"40000_"&amp;A268&amp;"_1_"&amp;F268*2</f>
        <v>40000_10550010_1_100,40000_10550020_1_100,40000_10550030_1_100,40000_10550080_1_100,40000_10550090_1_0,40000_10550100_1_100,40000_10551050_1_100,40000_10551051_1_0</v>
      </c>
      <c r="J268">
        <v>20551051</v>
      </c>
      <c r="K268">
        <f t="shared" si="157"/>
        <v>55</v>
      </c>
      <c r="L268">
        <v>2</v>
      </c>
      <c r="M268" t="str">
        <f t="shared" si="141"/>
        <v>主手武器</v>
      </c>
      <c r="N268">
        <f t="shared" si="158"/>
        <v>75</v>
      </c>
      <c r="O268">
        <f>IF(INDEX([1]equip.xml!$B:$B,MATCH(J268&amp;"",[1]equip.xml!$A:$A,0))=0,0,N268)</f>
        <v>0</v>
      </c>
      <c r="P268" t="str">
        <f t="shared" si="126"/>
        <v>40000_20551051_1_0</v>
      </c>
      <c r="Q268" t="str">
        <f t="shared" si="167"/>
        <v>40000_20550010_1_100,40000_20550020_1_100,40000_20550030_1_100,40000_20550080_1_100,40000_20550090_1_0,40000_20550100_1_100,40000_20551050_1_100,40000_20551051_1_0</v>
      </c>
      <c r="R268" s="8" t="str">
        <f>R267&amp;","&amp;"40000_"&amp;J268&amp;"_1_"&amp;O268*2</f>
        <v>40000_20550010_1_100,40000_20550020_1_100,40000_20550030_1_100,40000_20550080_1_100,40000_20550090_1_0,40000_20550100_1_100,40000_20551050_1_100,40000_20551051_1_0</v>
      </c>
      <c r="S268">
        <v>30551051</v>
      </c>
      <c r="T268">
        <f t="shared" si="159"/>
        <v>55</v>
      </c>
      <c r="U268">
        <v>3</v>
      </c>
      <c r="V268" t="str">
        <f t="shared" si="142"/>
        <v>主手武器</v>
      </c>
      <c r="W268">
        <f t="shared" si="160"/>
        <v>75</v>
      </c>
      <c r="X268">
        <f>IF(INDEX([1]equip.xml!$B:$B,MATCH(S268&amp;"",[1]equip.xml!$A:$A,0))=0,0,W268)</f>
        <v>0</v>
      </c>
      <c r="Y268" t="str">
        <f t="shared" si="127"/>
        <v>40000_30551051_1_0</v>
      </c>
      <c r="Z268" t="str">
        <f t="shared" si="169"/>
        <v>40000_30550010_1_100,40000_30550020_1_100,40000_30550030_1_100,40000_30550080_1_100,40000_30550090_1_0,40000_30550100_1_100,40000_30551050_1_100,40000_30551051_1_0</v>
      </c>
      <c r="AA268" s="8" t="str">
        <f>AA267&amp;","&amp;"40000_"&amp;S268&amp;"_1_"&amp;X268*2</f>
        <v>40000_30550010_1_100,40000_30550020_1_100,40000_30550030_1_100,40000_30550080_1_100,40000_30550090_1_0,40000_30550100_1_100,40000_30551050_1_100,40000_30551051_1_0</v>
      </c>
      <c r="AB268">
        <v>40551051</v>
      </c>
      <c r="AC268">
        <f t="shared" si="161"/>
        <v>55</v>
      </c>
      <c r="AD268">
        <v>4</v>
      </c>
      <c r="AE268" t="str">
        <f t="shared" si="143"/>
        <v>主手武器</v>
      </c>
      <c r="AF268">
        <f t="shared" si="162"/>
        <v>60</v>
      </c>
      <c r="AG268">
        <f>IF(INDEX([1]equip.xml!$B:$B,MATCH(AB268&amp;"",[1]equip.xml!$A:$A,0))=0,0,AF268)</f>
        <v>0</v>
      </c>
      <c r="AH268" t="str">
        <f t="shared" si="128"/>
        <v>40000_40551051_1_0</v>
      </c>
      <c r="AI268" t="str">
        <f t="shared" si="171"/>
        <v>40000_40550010_1_100,40000_40600040_1_10,40000_40600100_1_10,40000_40550020_1_100,40000_40550030_1_100,40000_40550080_1_100,40000_40550090_1_0,40000_40550100_1_100,40000_40551050_1_100,40000_40551051_1_0</v>
      </c>
      <c r="AJ268" s="8" t="str">
        <f>AJ267&amp;","&amp;"40000_"&amp;AB268&amp;"_1_"&amp;AG268*2</f>
        <v>40000_40550010_1_100,40000_40600040_1_10,40000_40600100_1_10,40000_40550020_1_100,40000_40550030_1_100,40000_40550080_1_100,40000_40550090_1_0,40000_40550100_1_100,40000_40551050_1_100,40000_40551051_1_0</v>
      </c>
      <c r="AK268">
        <v>50551051</v>
      </c>
      <c r="AL268">
        <f t="shared" si="163"/>
        <v>55</v>
      </c>
      <c r="AM268">
        <v>5</v>
      </c>
      <c r="AN268" t="str">
        <f t="shared" si="144"/>
        <v>主手武器</v>
      </c>
      <c r="AO268">
        <f t="shared" si="164"/>
        <v>50</v>
      </c>
      <c r="AP268">
        <f>IF(INDEX([1]equip.xml!$B:$B,MATCH(AK268&amp;"",[1]equip.xml!$A:$A,0))=0,0,AO268)</f>
        <v>0</v>
      </c>
      <c r="AQ268" t="str">
        <f t="shared" si="129"/>
        <v>40000_50551051_1_0</v>
      </c>
      <c r="AR268" t="str">
        <f t="shared" si="173"/>
        <v>40000_50550010_1_100,40000_50600040_1_20,40000_50600100_1_20,40000_50550020_1_100,40000_50550030_1_100,40000_50550080_1_100,40000_50550090_1_0,40000_50550100_1_100,40000_50551050_1_100,40000_50551051_1_0</v>
      </c>
      <c r="AS268" s="8" t="str">
        <f>AS267&amp;","&amp;"40000_"&amp;AK268&amp;"_1_"&amp;AP268*2</f>
        <v>40000_50550010_1_100,40000_50600040_1_20,40000_50600100_1_20,40000_50550020_1_100,40000_50550030_1_100,40000_50550080_1_100,40000_50550090_1_0,40000_50550100_1_100,40000_50551050_1_100,40000_50551051_1_0</v>
      </c>
    </row>
    <row r="269" spans="1:45">
      <c r="A269" t="s">
        <v>257</v>
      </c>
      <c r="B269">
        <f t="shared" si="155"/>
        <v>55</v>
      </c>
      <c r="C269">
        <v>1</v>
      </c>
      <c r="D269" t="str">
        <f t="shared" si="140"/>
        <v>副手武器</v>
      </c>
      <c r="E269">
        <f t="shared" si="156"/>
        <v>100</v>
      </c>
      <c r="F269">
        <f>IF(INDEX([1]equip.xml!$B:$B,MATCH(A269&amp;"",[1]equip.xml!$A:$A,0))=0,0,E269)</f>
        <v>100</v>
      </c>
      <c r="G269" t="str">
        <f t="shared" si="125"/>
        <v>40000_10551060_1_100</v>
      </c>
      <c r="H269" t="str">
        <f t="shared" si="165"/>
        <v>40000_10550010_1_100,40000_10550020_1_100,40000_10550030_1_100,40000_10550080_1_100,40000_10550090_1_0,40000_10550100_1_100,40000_10551050_1_100,40000_10551051_1_0,40000_10551060_1_100</v>
      </c>
      <c r="I269" s="8" t="str">
        <f>I268</f>
        <v>40000_10550010_1_100,40000_10550020_1_100,40000_10550030_1_100,40000_10550080_1_100,40000_10550090_1_0,40000_10550100_1_100,40000_10551050_1_100,40000_10551051_1_0</v>
      </c>
      <c r="J269">
        <v>20551060</v>
      </c>
      <c r="K269">
        <f t="shared" si="157"/>
        <v>55</v>
      </c>
      <c r="L269">
        <v>2</v>
      </c>
      <c r="M269" t="str">
        <f t="shared" si="141"/>
        <v>副手武器</v>
      </c>
      <c r="N269">
        <f t="shared" si="158"/>
        <v>100</v>
      </c>
      <c r="O269">
        <f>IF(INDEX([1]equip.xml!$B:$B,MATCH(J269&amp;"",[1]equip.xml!$A:$A,0))=0,0,N269)</f>
        <v>100</v>
      </c>
      <c r="P269" t="str">
        <f t="shared" si="126"/>
        <v>40000_20551060_1_100</v>
      </c>
      <c r="Q269" t="str">
        <f t="shared" si="167"/>
        <v>40000_20550010_1_100,40000_20550020_1_100,40000_20550030_1_100,40000_20550080_1_100,40000_20550090_1_0,40000_20550100_1_100,40000_20551050_1_100,40000_20551051_1_0,40000_20551060_1_100</v>
      </c>
      <c r="R269" s="8" t="str">
        <f>R268</f>
        <v>40000_20550010_1_100,40000_20550020_1_100,40000_20550030_1_100,40000_20550080_1_100,40000_20550090_1_0,40000_20550100_1_100,40000_20551050_1_100,40000_20551051_1_0</v>
      </c>
      <c r="S269">
        <v>30551060</v>
      </c>
      <c r="T269">
        <f t="shared" si="159"/>
        <v>55</v>
      </c>
      <c r="U269">
        <v>3</v>
      </c>
      <c r="V269" t="str">
        <f t="shared" si="142"/>
        <v>副手武器</v>
      </c>
      <c r="W269">
        <f t="shared" si="160"/>
        <v>100</v>
      </c>
      <c r="X269">
        <f>IF(INDEX([1]equip.xml!$B:$B,MATCH(S269&amp;"",[1]equip.xml!$A:$A,0))=0,0,W269)</f>
        <v>100</v>
      </c>
      <c r="Y269" t="str">
        <f t="shared" si="127"/>
        <v>40000_30551060_1_100</v>
      </c>
      <c r="Z269" t="str">
        <f t="shared" si="169"/>
        <v>40000_30550010_1_100,40000_30550020_1_100,40000_30550030_1_100,40000_30550080_1_100,40000_30550090_1_0,40000_30550100_1_100,40000_30551050_1_100,40000_30551051_1_0,40000_30551060_1_100</v>
      </c>
      <c r="AA269" s="8" t="str">
        <f>AA268</f>
        <v>40000_30550010_1_100,40000_30550020_1_100,40000_30550030_1_100,40000_30550080_1_100,40000_30550090_1_0,40000_30550100_1_100,40000_30551050_1_100,40000_30551051_1_0</v>
      </c>
      <c r="AB269">
        <v>40551060</v>
      </c>
      <c r="AC269">
        <f t="shared" si="161"/>
        <v>55</v>
      </c>
      <c r="AD269">
        <v>4</v>
      </c>
      <c r="AE269" t="str">
        <f t="shared" si="143"/>
        <v>副手武器</v>
      </c>
      <c r="AF269">
        <f t="shared" si="162"/>
        <v>100</v>
      </c>
      <c r="AG269">
        <f>IF(INDEX([1]equip.xml!$B:$B,MATCH(AB269&amp;"",[1]equip.xml!$A:$A,0))=0,0,AF269)</f>
        <v>100</v>
      </c>
      <c r="AH269" t="str">
        <f t="shared" si="128"/>
        <v>40000_40551060_1_100</v>
      </c>
      <c r="AI269" t="str">
        <f t="shared" si="171"/>
        <v>40000_40550010_1_100,40000_40600040_1_10,40000_40600100_1_10,40000_40550020_1_100,40000_40550030_1_100,40000_40550080_1_100,40000_40550090_1_0,40000_40550100_1_100,40000_40551050_1_100,40000_40551051_1_0,40000_40551060_1_100</v>
      </c>
      <c r="AJ269" s="8" t="str">
        <f>AJ268</f>
        <v>40000_40550010_1_100,40000_40600040_1_10,40000_40600100_1_10,40000_40550020_1_100,40000_40550030_1_100,40000_40550080_1_100,40000_40550090_1_0,40000_40550100_1_100,40000_40551050_1_100,40000_40551051_1_0</v>
      </c>
      <c r="AK269">
        <v>50551060</v>
      </c>
      <c r="AL269">
        <f t="shared" si="163"/>
        <v>55</v>
      </c>
      <c r="AM269">
        <v>5</v>
      </c>
      <c r="AN269" t="str">
        <f t="shared" si="144"/>
        <v>副手武器</v>
      </c>
      <c r="AO269">
        <f t="shared" si="164"/>
        <v>100</v>
      </c>
      <c r="AP269">
        <f>IF(INDEX([1]equip.xml!$B:$B,MATCH(AK269&amp;"",[1]equip.xml!$A:$A,0))=0,0,AO269)</f>
        <v>100</v>
      </c>
      <c r="AQ269" t="str">
        <f t="shared" si="129"/>
        <v>40000_50551060_1_100</v>
      </c>
      <c r="AR269" t="str">
        <f t="shared" si="173"/>
        <v>40000_50550010_1_100,40000_50600040_1_20,40000_50600100_1_20,40000_50550020_1_100,40000_50550030_1_100,40000_50550080_1_100,40000_50550090_1_0,40000_50550100_1_100,40000_50551050_1_100,40000_50551051_1_0,40000_50551060_1_100</v>
      </c>
      <c r="AS269" s="8" t="str">
        <f>AS268</f>
        <v>40000_50550010_1_100,40000_50600040_1_20,40000_50600100_1_20,40000_50550020_1_100,40000_50550030_1_100,40000_50550080_1_100,40000_50550090_1_0,40000_50550100_1_100,40000_50551050_1_100,40000_50551051_1_0</v>
      </c>
    </row>
    <row r="270" spans="1:45">
      <c r="A270" t="s">
        <v>258</v>
      </c>
      <c r="B270">
        <f t="shared" si="155"/>
        <v>55</v>
      </c>
      <c r="C270">
        <v>1</v>
      </c>
      <c r="D270" t="str">
        <f t="shared" si="140"/>
        <v>副手武器</v>
      </c>
      <c r="E270">
        <f t="shared" si="156"/>
        <v>75</v>
      </c>
      <c r="F270">
        <f>IF(INDEX([1]equip.xml!$B:$B,MATCH(A270&amp;"",[1]equip.xml!$A:$A,0))=0,0,E270)</f>
        <v>75</v>
      </c>
      <c r="G270" t="str">
        <f t="shared" si="125"/>
        <v>40000_10551061_1_75</v>
      </c>
      <c r="H270" t="str">
        <f t="shared" si="165"/>
        <v>40000_10550010_1_100,40000_10550020_1_100,40000_10550030_1_100,40000_10550080_1_100,40000_10550090_1_0,40000_10550100_1_100,40000_10551050_1_100,40000_10551051_1_0,40000_10551060_1_100,40000_10551061_1_75</v>
      </c>
      <c r="I270" s="8" t="str">
        <f t="shared" si="166"/>
        <v>40000_10550010_1_100,40000_10550020_1_100,40000_10550030_1_100,40000_10550080_1_100,40000_10550090_1_0,40000_10550100_1_100,40000_10551050_1_100,40000_10551051_1_0,40000_10551061_1_75</v>
      </c>
      <c r="J270">
        <v>20551061</v>
      </c>
      <c r="K270">
        <f t="shared" si="157"/>
        <v>55</v>
      </c>
      <c r="L270">
        <v>2</v>
      </c>
      <c r="M270" t="str">
        <f t="shared" si="141"/>
        <v>副手武器</v>
      </c>
      <c r="N270">
        <f t="shared" si="158"/>
        <v>75</v>
      </c>
      <c r="O270">
        <f>IF(INDEX([1]equip.xml!$B:$B,MATCH(J270&amp;"",[1]equip.xml!$A:$A,0))=0,0,N270)</f>
        <v>75</v>
      </c>
      <c r="P270" t="str">
        <f t="shared" si="126"/>
        <v>40000_20551061_1_75</v>
      </c>
      <c r="Q270" t="str">
        <f t="shared" si="167"/>
        <v>40000_20550010_1_100,40000_20550020_1_100,40000_20550030_1_100,40000_20550080_1_100,40000_20550090_1_0,40000_20550100_1_100,40000_20551050_1_100,40000_20551051_1_0,40000_20551060_1_100,40000_20551061_1_75</v>
      </c>
      <c r="R270" s="8" t="str">
        <f t="shared" si="168"/>
        <v>40000_20550010_1_100,40000_20550020_1_100,40000_20550030_1_100,40000_20550080_1_100,40000_20550090_1_0,40000_20550100_1_100,40000_20551050_1_100,40000_20551051_1_0,40000_20551061_1_75</v>
      </c>
      <c r="S270">
        <v>30551061</v>
      </c>
      <c r="T270">
        <f t="shared" si="159"/>
        <v>55</v>
      </c>
      <c r="U270">
        <v>3</v>
      </c>
      <c r="V270" t="str">
        <f t="shared" si="142"/>
        <v>副手武器</v>
      </c>
      <c r="W270">
        <f t="shared" si="160"/>
        <v>75</v>
      </c>
      <c r="X270">
        <f>IF(INDEX([1]equip.xml!$B:$B,MATCH(S270&amp;"",[1]equip.xml!$A:$A,0))=0,0,W270)</f>
        <v>75</v>
      </c>
      <c r="Y270" t="str">
        <f t="shared" si="127"/>
        <v>40000_30551061_1_75</v>
      </c>
      <c r="Z270" t="str">
        <f t="shared" si="169"/>
        <v>40000_30550010_1_100,40000_30550020_1_100,40000_30550030_1_100,40000_30550080_1_100,40000_30550090_1_0,40000_30550100_1_100,40000_30551050_1_100,40000_30551051_1_0,40000_30551060_1_100,40000_30551061_1_75</v>
      </c>
      <c r="AA270" s="8" t="str">
        <f t="shared" si="170"/>
        <v>40000_30550010_1_100,40000_30550020_1_100,40000_30550030_1_100,40000_30550080_1_100,40000_30550090_1_0,40000_30550100_1_100,40000_30551050_1_100,40000_30551051_1_0,40000_30551061_1_75</v>
      </c>
      <c r="AB270">
        <v>40551061</v>
      </c>
      <c r="AC270">
        <f t="shared" si="161"/>
        <v>55</v>
      </c>
      <c r="AD270">
        <v>4</v>
      </c>
      <c r="AE270" t="str">
        <f t="shared" si="143"/>
        <v>副手武器</v>
      </c>
      <c r="AF270">
        <f t="shared" si="162"/>
        <v>60</v>
      </c>
      <c r="AG270">
        <f>IF(INDEX([1]equip.xml!$B:$B,MATCH(AB270&amp;"",[1]equip.xml!$A:$A,0))=0,0,AF270)</f>
        <v>60</v>
      </c>
      <c r="AH270" t="str">
        <f t="shared" si="128"/>
        <v>40000_40551061_1_60</v>
      </c>
      <c r="AI270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</v>
      </c>
      <c r="AJ270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</v>
      </c>
      <c r="AK270">
        <v>50551061</v>
      </c>
      <c r="AL270">
        <f t="shared" si="163"/>
        <v>55</v>
      </c>
      <c r="AM270">
        <v>5</v>
      </c>
      <c r="AN270" t="str">
        <f t="shared" si="144"/>
        <v>副手武器</v>
      </c>
      <c r="AO270">
        <f t="shared" si="164"/>
        <v>50</v>
      </c>
      <c r="AP270">
        <f>IF(INDEX([1]equip.xml!$B:$B,MATCH(AK270&amp;"",[1]equip.xml!$A:$A,0))=0,0,AO270)</f>
        <v>50</v>
      </c>
      <c r="AQ270" t="str">
        <f t="shared" si="129"/>
        <v>40000_50551061_1_50</v>
      </c>
      <c r="AR270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</v>
      </c>
      <c r="AS270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</v>
      </c>
    </row>
    <row r="271" spans="1:45">
      <c r="A271" t="s">
        <v>259</v>
      </c>
      <c r="B271">
        <f t="shared" si="155"/>
        <v>55</v>
      </c>
      <c r="C271">
        <v>1</v>
      </c>
      <c r="D271" t="str">
        <f t="shared" si="140"/>
        <v>主手武器</v>
      </c>
      <c r="E271">
        <f t="shared" si="156"/>
        <v>100</v>
      </c>
      <c r="F271">
        <f>IF(INDEX([1]equip.xml!$B:$B,MATCH(A271&amp;"",[1]equip.xml!$A:$A,0))=0,0,E271)</f>
        <v>100</v>
      </c>
      <c r="G271" t="str">
        <f t="shared" si="125"/>
        <v>40000_10552050_1_100</v>
      </c>
      <c r="H271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</v>
      </c>
      <c r="I271" s="8" t="str">
        <f t="shared" si="166"/>
        <v>40000_10550010_1_100,40000_10550020_1_100,40000_10550030_1_100,40000_10550080_1_100,40000_10550090_1_0,40000_10550100_1_100,40000_10551050_1_100,40000_10551051_1_0,40000_10551061_1_75,40000_10552050_1_100</v>
      </c>
      <c r="J271">
        <v>20552050</v>
      </c>
      <c r="K271">
        <f t="shared" si="157"/>
        <v>55</v>
      </c>
      <c r="L271">
        <v>2</v>
      </c>
      <c r="M271" t="str">
        <f t="shared" si="141"/>
        <v>主手武器</v>
      </c>
      <c r="N271">
        <f t="shared" si="158"/>
        <v>100</v>
      </c>
      <c r="O271">
        <f>IF(INDEX([1]equip.xml!$B:$B,MATCH(J271&amp;"",[1]equip.xml!$A:$A,0))=0,0,N271)</f>
        <v>100</v>
      </c>
      <c r="P271" t="str">
        <f t="shared" si="126"/>
        <v>40000_20552050_1_100</v>
      </c>
      <c r="Q271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</v>
      </c>
      <c r="R271" s="8" t="str">
        <f t="shared" si="168"/>
        <v>40000_20550010_1_100,40000_20550020_1_100,40000_20550030_1_100,40000_20550080_1_100,40000_20550090_1_0,40000_20550100_1_100,40000_20551050_1_100,40000_20551051_1_0,40000_20551061_1_75,40000_20552050_1_100</v>
      </c>
      <c r="S271">
        <v>30552050</v>
      </c>
      <c r="T271">
        <f t="shared" si="159"/>
        <v>55</v>
      </c>
      <c r="U271">
        <v>3</v>
      </c>
      <c r="V271" t="str">
        <f t="shared" si="142"/>
        <v>主手武器</v>
      </c>
      <c r="W271">
        <f t="shared" si="160"/>
        <v>100</v>
      </c>
      <c r="X271">
        <f>IF(INDEX([1]equip.xml!$B:$B,MATCH(S271&amp;"",[1]equip.xml!$A:$A,0))=0,0,W271)</f>
        <v>100</v>
      </c>
      <c r="Y271" t="str">
        <f t="shared" si="127"/>
        <v>40000_30552050_1_100</v>
      </c>
      <c r="Z271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</v>
      </c>
      <c r="AA271" s="8" t="str">
        <f t="shared" si="170"/>
        <v>40000_30550010_1_100,40000_30550020_1_100,40000_30550030_1_100,40000_30550080_1_100,40000_30550090_1_0,40000_30550100_1_100,40000_30551050_1_100,40000_30551051_1_0,40000_30551061_1_75,40000_30552050_1_100</v>
      </c>
      <c r="AB271">
        <v>40552050</v>
      </c>
      <c r="AC271">
        <f t="shared" si="161"/>
        <v>55</v>
      </c>
      <c r="AD271">
        <v>4</v>
      </c>
      <c r="AE271" t="str">
        <f t="shared" si="143"/>
        <v>主手武器</v>
      </c>
      <c r="AF271">
        <f t="shared" si="162"/>
        <v>100</v>
      </c>
      <c r="AG271">
        <f>IF(INDEX([1]equip.xml!$B:$B,MATCH(AB271&amp;"",[1]equip.xml!$A:$A,0))=0,0,AF271)</f>
        <v>100</v>
      </c>
      <c r="AH271" t="str">
        <f t="shared" si="128"/>
        <v>40000_40552050_1_100</v>
      </c>
      <c r="AI271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</v>
      </c>
      <c r="AJ271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</v>
      </c>
      <c r="AK271">
        <v>50552050</v>
      </c>
      <c r="AL271">
        <f t="shared" si="163"/>
        <v>55</v>
      </c>
      <c r="AM271">
        <v>5</v>
      </c>
      <c r="AN271" t="str">
        <f t="shared" si="144"/>
        <v>主手武器</v>
      </c>
      <c r="AO271">
        <f t="shared" si="164"/>
        <v>100</v>
      </c>
      <c r="AP271">
        <f>IF(INDEX([1]equip.xml!$B:$B,MATCH(AK271&amp;"",[1]equip.xml!$A:$A,0))=0,0,AO271)</f>
        <v>100</v>
      </c>
      <c r="AQ271" t="str">
        <f t="shared" si="129"/>
        <v>40000_50552050_1_100</v>
      </c>
      <c r="AR271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</v>
      </c>
      <c r="AS271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</v>
      </c>
    </row>
    <row r="272" spans="1:45">
      <c r="A272" t="s">
        <v>260</v>
      </c>
      <c r="B272">
        <f t="shared" si="155"/>
        <v>55</v>
      </c>
      <c r="C272">
        <v>1</v>
      </c>
      <c r="D272" t="str">
        <f t="shared" si="140"/>
        <v>主手武器</v>
      </c>
      <c r="E272">
        <f t="shared" si="156"/>
        <v>75</v>
      </c>
      <c r="F272">
        <f>IF(INDEX([1]equip.xml!$B:$B,MATCH(A272&amp;"",[1]equip.xml!$A:$A,0))=0,0,E272)</f>
        <v>0</v>
      </c>
      <c r="G272" t="str">
        <f t="shared" si="125"/>
        <v>40000_10552051_1_0</v>
      </c>
      <c r="H272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</v>
      </c>
      <c r="I272" s="8" t="str">
        <f>I271&amp;","&amp;"40000_"&amp;A272&amp;"_1_"&amp;F272*2</f>
        <v>40000_10550010_1_100,40000_10550020_1_100,40000_10550030_1_100,40000_10550080_1_100,40000_10550090_1_0,40000_10550100_1_100,40000_10551050_1_100,40000_10551051_1_0,40000_10551061_1_75,40000_10552050_1_100,40000_10552051_1_0</v>
      </c>
      <c r="J272">
        <v>20552051</v>
      </c>
      <c r="K272">
        <f t="shared" si="157"/>
        <v>55</v>
      </c>
      <c r="L272">
        <v>2</v>
      </c>
      <c r="M272" t="str">
        <f t="shared" si="141"/>
        <v>主手武器</v>
      </c>
      <c r="N272">
        <f t="shared" si="158"/>
        <v>75</v>
      </c>
      <c r="O272">
        <f>IF(INDEX([1]equip.xml!$B:$B,MATCH(J272&amp;"",[1]equip.xml!$A:$A,0))=0,0,N272)</f>
        <v>0</v>
      </c>
      <c r="P272" t="str">
        <f t="shared" si="126"/>
        <v>40000_20552051_1_0</v>
      </c>
      <c r="Q272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</v>
      </c>
      <c r="R272" s="8" t="str">
        <f>R271&amp;","&amp;"40000_"&amp;J272&amp;"_1_"&amp;O272*2</f>
        <v>40000_20550010_1_100,40000_20550020_1_100,40000_20550030_1_100,40000_20550080_1_100,40000_20550090_1_0,40000_20550100_1_100,40000_20551050_1_100,40000_20551051_1_0,40000_20551061_1_75,40000_20552050_1_100,40000_20552051_1_0</v>
      </c>
      <c r="S272">
        <v>30552051</v>
      </c>
      <c r="T272">
        <f t="shared" si="159"/>
        <v>55</v>
      </c>
      <c r="U272">
        <v>3</v>
      </c>
      <c r="V272" t="str">
        <f t="shared" si="142"/>
        <v>主手武器</v>
      </c>
      <c r="W272">
        <f t="shared" si="160"/>
        <v>75</v>
      </c>
      <c r="X272">
        <f>IF(INDEX([1]equip.xml!$B:$B,MATCH(S272&amp;"",[1]equip.xml!$A:$A,0))=0,0,W272)</f>
        <v>0</v>
      </c>
      <c r="Y272" t="str">
        <f t="shared" si="127"/>
        <v>40000_30552051_1_0</v>
      </c>
      <c r="Z272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</v>
      </c>
      <c r="AA272" s="8" t="str">
        <f>AA271&amp;","&amp;"40000_"&amp;S272&amp;"_1_"&amp;X272*2</f>
        <v>40000_30550010_1_100,40000_30550020_1_100,40000_30550030_1_100,40000_30550080_1_100,40000_30550090_1_0,40000_30550100_1_100,40000_30551050_1_100,40000_30551051_1_0,40000_30551061_1_75,40000_30552050_1_100,40000_30552051_1_0</v>
      </c>
      <c r="AB272">
        <v>40552051</v>
      </c>
      <c r="AC272">
        <f t="shared" si="161"/>
        <v>55</v>
      </c>
      <c r="AD272">
        <v>4</v>
      </c>
      <c r="AE272" t="str">
        <f t="shared" si="143"/>
        <v>主手武器</v>
      </c>
      <c r="AF272">
        <f t="shared" si="162"/>
        <v>60</v>
      </c>
      <c r="AG272">
        <f>IF(INDEX([1]equip.xml!$B:$B,MATCH(AB272&amp;"",[1]equip.xml!$A:$A,0))=0,0,AF272)</f>
        <v>0</v>
      </c>
      <c r="AH272" t="str">
        <f t="shared" si="128"/>
        <v>40000_40552051_1_0</v>
      </c>
      <c r="AI272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</v>
      </c>
      <c r="AJ272" s="8" t="str">
        <f>AJ271&amp;","&amp;"40000_"&amp;AB272&amp;"_1_"&amp;AG272*2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</v>
      </c>
      <c r="AK272">
        <v>50552051</v>
      </c>
      <c r="AL272">
        <f t="shared" si="163"/>
        <v>55</v>
      </c>
      <c r="AM272">
        <v>5</v>
      </c>
      <c r="AN272" t="str">
        <f t="shared" si="144"/>
        <v>主手武器</v>
      </c>
      <c r="AO272">
        <f t="shared" si="164"/>
        <v>50</v>
      </c>
      <c r="AP272">
        <f>IF(INDEX([1]equip.xml!$B:$B,MATCH(AK272&amp;"",[1]equip.xml!$A:$A,0))=0,0,AO272)</f>
        <v>0</v>
      </c>
      <c r="AQ272" t="str">
        <f t="shared" si="129"/>
        <v>40000_50552051_1_0</v>
      </c>
      <c r="AR272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</v>
      </c>
      <c r="AS272" s="8" t="str">
        <f>AS271&amp;","&amp;"40000_"&amp;AK272&amp;"_1_"&amp;AP272*2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</v>
      </c>
    </row>
    <row r="273" spans="1:45">
      <c r="A273" t="s">
        <v>261</v>
      </c>
      <c r="B273">
        <f t="shared" si="155"/>
        <v>55</v>
      </c>
      <c r="C273">
        <v>1</v>
      </c>
      <c r="D273" t="str">
        <f t="shared" si="140"/>
        <v>副手武器</v>
      </c>
      <c r="E273">
        <f t="shared" si="156"/>
        <v>100</v>
      </c>
      <c r="F273">
        <f>IF(INDEX([1]equip.xml!$B:$B,MATCH(A273&amp;"",[1]equip.xml!$A:$A,0))=0,0,E273)</f>
        <v>100</v>
      </c>
      <c r="G273" t="str">
        <f t="shared" si="125"/>
        <v>40000_10552060_1_100</v>
      </c>
      <c r="H273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</v>
      </c>
      <c r="I273" s="8" t="str">
        <f>I272</f>
        <v>40000_10550010_1_100,40000_10550020_1_100,40000_10550030_1_100,40000_10550080_1_100,40000_10550090_1_0,40000_10550100_1_100,40000_10551050_1_100,40000_10551051_1_0,40000_10551061_1_75,40000_10552050_1_100,40000_10552051_1_0</v>
      </c>
      <c r="J273">
        <v>20552060</v>
      </c>
      <c r="K273">
        <f t="shared" si="157"/>
        <v>55</v>
      </c>
      <c r="L273">
        <v>2</v>
      </c>
      <c r="M273" t="str">
        <f t="shared" si="141"/>
        <v>副手武器</v>
      </c>
      <c r="N273">
        <f t="shared" si="158"/>
        <v>100</v>
      </c>
      <c r="O273">
        <f>IF(INDEX([1]equip.xml!$B:$B,MATCH(J273&amp;"",[1]equip.xml!$A:$A,0))=0,0,N273)</f>
        <v>100</v>
      </c>
      <c r="P273" t="str">
        <f t="shared" si="126"/>
        <v>40000_20552060_1_100</v>
      </c>
      <c r="Q273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</v>
      </c>
      <c r="R273" s="8" t="str">
        <f>R272</f>
        <v>40000_20550010_1_100,40000_20550020_1_100,40000_20550030_1_100,40000_20550080_1_100,40000_20550090_1_0,40000_20550100_1_100,40000_20551050_1_100,40000_20551051_1_0,40000_20551061_1_75,40000_20552050_1_100,40000_20552051_1_0</v>
      </c>
      <c r="S273">
        <v>30552060</v>
      </c>
      <c r="T273">
        <f t="shared" si="159"/>
        <v>55</v>
      </c>
      <c r="U273">
        <v>3</v>
      </c>
      <c r="V273" t="str">
        <f t="shared" si="142"/>
        <v>副手武器</v>
      </c>
      <c r="W273">
        <f t="shared" si="160"/>
        <v>100</v>
      </c>
      <c r="X273">
        <f>IF(INDEX([1]equip.xml!$B:$B,MATCH(S273&amp;"",[1]equip.xml!$A:$A,0))=0,0,W273)</f>
        <v>100</v>
      </c>
      <c r="Y273" t="str">
        <f t="shared" si="127"/>
        <v>40000_30552060_1_100</v>
      </c>
      <c r="Z273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</v>
      </c>
      <c r="AA273" s="8" t="str">
        <f>AA272</f>
        <v>40000_30550010_1_100,40000_30550020_1_100,40000_30550030_1_100,40000_30550080_1_100,40000_30550090_1_0,40000_30550100_1_100,40000_30551050_1_100,40000_30551051_1_0,40000_30551061_1_75,40000_30552050_1_100,40000_30552051_1_0</v>
      </c>
      <c r="AB273">
        <v>40552060</v>
      </c>
      <c r="AC273">
        <f t="shared" si="161"/>
        <v>55</v>
      </c>
      <c r="AD273">
        <v>4</v>
      </c>
      <c r="AE273" t="str">
        <f t="shared" si="143"/>
        <v>副手武器</v>
      </c>
      <c r="AF273">
        <f t="shared" si="162"/>
        <v>100</v>
      </c>
      <c r="AG273">
        <f>IF(INDEX([1]equip.xml!$B:$B,MATCH(AB273&amp;"",[1]equip.xml!$A:$A,0))=0,0,AF273)</f>
        <v>100</v>
      </c>
      <c r="AH273" t="str">
        <f t="shared" si="128"/>
        <v>40000_40552060_1_100</v>
      </c>
      <c r="AI273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</v>
      </c>
      <c r="AJ273" s="8" t="str">
        <f>AJ272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</v>
      </c>
      <c r="AK273">
        <v>50552060</v>
      </c>
      <c r="AL273">
        <f t="shared" si="163"/>
        <v>55</v>
      </c>
      <c r="AM273">
        <v>5</v>
      </c>
      <c r="AN273" t="str">
        <f t="shared" si="144"/>
        <v>副手武器</v>
      </c>
      <c r="AO273">
        <f t="shared" si="164"/>
        <v>100</v>
      </c>
      <c r="AP273">
        <f>IF(INDEX([1]equip.xml!$B:$B,MATCH(AK273&amp;"",[1]equip.xml!$A:$A,0))=0,0,AO273)</f>
        <v>100</v>
      </c>
      <c r="AQ273" t="str">
        <f t="shared" si="129"/>
        <v>40000_50552060_1_100</v>
      </c>
      <c r="AR273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</v>
      </c>
      <c r="AS273" s="8" t="str">
        <f>AS272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</v>
      </c>
    </row>
    <row r="274" spans="1:45">
      <c r="A274" t="s">
        <v>262</v>
      </c>
      <c r="B274">
        <f t="shared" si="155"/>
        <v>55</v>
      </c>
      <c r="C274">
        <v>1</v>
      </c>
      <c r="D274" t="str">
        <f t="shared" si="140"/>
        <v>副手武器</v>
      </c>
      <c r="E274">
        <f t="shared" si="156"/>
        <v>75</v>
      </c>
      <c r="F274">
        <f>IF(INDEX([1]equip.xml!$B:$B,MATCH(A274&amp;"",[1]equip.xml!$A:$A,0))=0,0,E274)</f>
        <v>75</v>
      </c>
      <c r="G274" t="str">
        <f t="shared" si="125"/>
        <v>40000_10552061_1_75</v>
      </c>
      <c r="H274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</v>
      </c>
      <c r="I274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</v>
      </c>
      <c r="J274">
        <v>20552061</v>
      </c>
      <c r="K274">
        <f t="shared" si="157"/>
        <v>55</v>
      </c>
      <c r="L274">
        <v>2</v>
      </c>
      <c r="M274" t="str">
        <f t="shared" si="141"/>
        <v>副手武器</v>
      </c>
      <c r="N274">
        <f t="shared" si="158"/>
        <v>75</v>
      </c>
      <c r="O274">
        <f>IF(INDEX([1]equip.xml!$B:$B,MATCH(J274&amp;"",[1]equip.xml!$A:$A,0))=0,0,N274)</f>
        <v>75</v>
      </c>
      <c r="P274" t="str">
        <f t="shared" si="126"/>
        <v>40000_20552061_1_75</v>
      </c>
      <c r="Q274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</v>
      </c>
      <c r="R274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</v>
      </c>
      <c r="S274">
        <v>30552061</v>
      </c>
      <c r="T274">
        <f t="shared" si="159"/>
        <v>55</v>
      </c>
      <c r="U274">
        <v>3</v>
      </c>
      <c r="V274" t="str">
        <f t="shared" si="142"/>
        <v>副手武器</v>
      </c>
      <c r="W274">
        <f t="shared" si="160"/>
        <v>75</v>
      </c>
      <c r="X274">
        <f>IF(INDEX([1]equip.xml!$B:$B,MATCH(S274&amp;"",[1]equip.xml!$A:$A,0))=0,0,W274)</f>
        <v>75</v>
      </c>
      <c r="Y274" t="str">
        <f t="shared" si="127"/>
        <v>40000_30552061_1_75</v>
      </c>
      <c r="Z274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</v>
      </c>
      <c r="AA274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</v>
      </c>
      <c r="AB274">
        <v>40552061</v>
      </c>
      <c r="AC274">
        <f t="shared" si="161"/>
        <v>55</v>
      </c>
      <c r="AD274">
        <v>4</v>
      </c>
      <c r="AE274" t="str">
        <f t="shared" si="143"/>
        <v>副手武器</v>
      </c>
      <c r="AF274">
        <f t="shared" si="162"/>
        <v>60</v>
      </c>
      <c r="AG274">
        <f>IF(INDEX([1]equip.xml!$B:$B,MATCH(AB274&amp;"",[1]equip.xml!$A:$A,0))=0,0,AF274)</f>
        <v>60</v>
      </c>
      <c r="AH274" t="str">
        <f t="shared" si="128"/>
        <v>40000_40552061_1_60</v>
      </c>
      <c r="AI274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</v>
      </c>
      <c r="AJ274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</v>
      </c>
      <c r="AK274">
        <v>50552061</v>
      </c>
      <c r="AL274">
        <f t="shared" si="163"/>
        <v>55</v>
      </c>
      <c r="AM274">
        <v>5</v>
      </c>
      <c r="AN274" t="str">
        <f t="shared" si="144"/>
        <v>副手武器</v>
      </c>
      <c r="AO274">
        <f t="shared" si="164"/>
        <v>50</v>
      </c>
      <c r="AP274">
        <f>IF(INDEX([1]equip.xml!$B:$B,MATCH(AK274&amp;"",[1]equip.xml!$A:$A,0))=0,0,AO274)</f>
        <v>50</v>
      </c>
      <c r="AQ274" t="str">
        <f t="shared" si="129"/>
        <v>40000_50552061_1_50</v>
      </c>
      <c r="AR274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</v>
      </c>
      <c r="AS274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</v>
      </c>
    </row>
    <row r="275" spans="1:45">
      <c r="A275" t="s">
        <v>263</v>
      </c>
      <c r="B275">
        <f t="shared" si="155"/>
        <v>55</v>
      </c>
      <c r="C275">
        <v>1</v>
      </c>
      <c r="D275" t="str">
        <f t="shared" si="140"/>
        <v>主手武器</v>
      </c>
      <c r="E275">
        <f t="shared" si="156"/>
        <v>100</v>
      </c>
      <c r="F275">
        <f>IF(INDEX([1]equip.xml!$B:$B,MATCH(A275&amp;"",[1]equip.xml!$A:$A,0))=0,0,E275)</f>
        <v>100</v>
      </c>
      <c r="G275" t="str">
        <f t="shared" si="125"/>
        <v>40000_10553050_1_100</v>
      </c>
      <c r="H275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</v>
      </c>
      <c r="I275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</v>
      </c>
      <c r="J275">
        <v>20553050</v>
      </c>
      <c r="K275">
        <f t="shared" si="157"/>
        <v>55</v>
      </c>
      <c r="L275">
        <v>2</v>
      </c>
      <c r="M275" t="str">
        <f t="shared" si="141"/>
        <v>主手武器</v>
      </c>
      <c r="N275">
        <f t="shared" si="158"/>
        <v>100</v>
      </c>
      <c r="O275">
        <f>IF(INDEX([1]equip.xml!$B:$B,MATCH(J275&amp;"",[1]equip.xml!$A:$A,0))=0,0,N275)</f>
        <v>100</v>
      </c>
      <c r="P275" t="str">
        <f t="shared" si="126"/>
        <v>40000_20553050_1_100</v>
      </c>
      <c r="Q275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</v>
      </c>
      <c r="R275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</v>
      </c>
      <c r="S275">
        <v>30553050</v>
      </c>
      <c r="T275">
        <f t="shared" si="159"/>
        <v>55</v>
      </c>
      <c r="U275">
        <v>3</v>
      </c>
      <c r="V275" t="str">
        <f t="shared" si="142"/>
        <v>主手武器</v>
      </c>
      <c r="W275">
        <f t="shared" si="160"/>
        <v>100</v>
      </c>
      <c r="X275">
        <f>IF(INDEX([1]equip.xml!$B:$B,MATCH(S275&amp;"",[1]equip.xml!$A:$A,0))=0,0,W275)</f>
        <v>100</v>
      </c>
      <c r="Y275" t="str">
        <f t="shared" si="127"/>
        <v>40000_30553050_1_100</v>
      </c>
      <c r="Z275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</v>
      </c>
      <c r="AA275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</v>
      </c>
      <c r="AB275">
        <v>40553050</v>
      </c>
      <c r="AC275">
        <f t="shared" si="161"/>
        <v>55</v>
      </c>
      <c r="AD275">
        <v>4</v>
      </c>
      <c r="AE275" t="str">
        <f t="shared" si="143"/>
        <v>主手武器</v>
      </c>
      <c r="AF275">
        <f t="shared" si="162"/>
        <v>100</v>
      </c>
      <c r="AG275">
        <f>IF(INDEX([1]equip.xml!$B:$B,MATCH(AB275&amp;"",[1]equip.xml!$A:$A,0))=0,0,AF275)</f>
        <v>100</v>
      </c>
      <c r="AH275" t="str">
        <f t="shared" si="128"/>
        <v>40000_40553050_1_100</v>
      </c>
      <c r="AI275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</v>
      </c>
      <c r="AJ275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</v>
      </c>
      <c r="AK275">
        <v>50553050</v>
      </c>
      <c r="AL275">
        <f t="shared" si="163"/>
        <v>55</v>
      </c>
      <c r="AM275">
        <v>5</v>
      </c>
      <c r="AN275" t="str">
        <f t="shared" si="144"/>
        <v>主手武器</v>
      </c>
      <c r="AO275">
        <f t="shared" si="164"/>
        <v>100</v>
      </c>
      <c r="AP275">
        <f>IF(INDEX([1]equip.xml!$B:$B,MATCH(AK275&amp;"",[1]equip.xml!$A:$A,0))=0,0,AO275)</f>
        <v>100</v>
      </c>
      <c r="AQ275" t="str">
        <f t="shared" si="129"/>
        <v>40000_50553050_1_100</v>
      </c>
      <c r="AR275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</v>
      </c>
      <c r="AS275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</v>
      </c>
    </row>
    <row r="276" spans="1:45">
      <c r="A276" t="s">
        <v>264</v>
      </c>
      <c r="B276">
        <f t="shared" si="155"/>
        <v>55</v>
      </c>
      <c r="C276">
        <v>1</v>
      </c>
      <c r="D276" t="str">
        <f t="shared" si="140"/>
        <v>主手武器</v>
      </c>
      <c r="E276">
        <f t="shared" si="156"/>
        <v>75</v>
      </c>
      <c r="F276">
        <f>IF(INDEX([1]equip.xml!$B:$B,MATCH(A276&amp;"",[1]equip.xml!$A:$A,0))=0,0,E276)</f>
        <v>0</v>
      </c>
      <c r="G276" t="str">
        <f t="shared" ref="G276:G339" si="175">"40000_"&amp;A276&amp;"_1_"&amp;F276</f>
        <v>40000_10553051_1_0</v>
      </c>
      <c r="H276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</v>
      </c>
      <c r="I276" s="8" t="str">
        <f>I275&amp;","&amp;"40000_"&amp;A276&amp;"_1_"&amp;F276*2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</v>
      </c>
      <c r="J276">
        <v>20553051</v>
      </c>
      <c r="K276">
        <f t="shared" si="157"/>
        <v>55</v>
      </c>
      <c r="L276">
        <v>2</v>
      </c>
      <c r="M276" t="str">
        <f t="shared" si="141"/>
        <v>主手武器</v>
      </c>
      <c r="N276">
        <f t="shared" si="158"/>
        <v>75</v>
      </c>
      <c r="O276">
        <f>IF(INDEX([1]equip.xml!$B:$B,MATCH(J276&amp;"",[1]equip.xml!$A:$A,0))=0,0,N276)</f>
        <v>0</v>
      </c>
      <c r="P276" t="str">
        <f t="shared" ref="P276:P339" si="176">"40000_"&amp;J276&amp;"_1_"&amp;O276</f>
        <v>40000_20553051_1_0</v>
      </c>
      <c r="Q276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</v>
      </c>
      <c r="R276" s="8" t="str">
        <f>R275&amp;","&amp;"40000_"&amp;J276&amp;"_1_"&amp;O276*2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</v>
      </c>
      <c r="S276">
        <v>30553051</v>
      </c>
      <c r="T276">
        <f t="shared" si="159"/>
        <v>55</v>
      </c>
      <c r="U276">
        <v>3</v>
      </c>
      <c r="V276" t="str">
        <f t="shared" si="142"/>
        <v>主手武器</v>
      </c>
      <c r="W276">
        <f t="shared" si="160"/>
        <v>75</v>
      </c>
      <c r="X276">
        <f>IF(INDEX([1]equip.xml!$B:$B,MATCH(S276&amp;"",[1]equip.xml!$A:$A,0))=0,0,W276)</f>
        <v>0</v>
      </c>
      <c r="Y276" t="str">
        <f t="shared" ref="Y276:Y339" si="177">"40000_"&amp;S276&amp;"_1_"&amp;X276</f>
        <v>40000_30553051_1_0</v>
      </c>
      <c r="Z276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</v>
      </c>
      <c r="AA276" s="8" t="str">
        <f>AA275&amp;","&amp;"40000_"&amp;S276&amp;"_1_"&amp;X276*2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</v>
      </c>
      <c r="AB276">
        <v>40553051</v>
      </c>
      <c r="AC276">
        <f t="shared" si="161"/>
        <v>55</v>
      </c>
      <c r="AD276">
        <v>4</v>
      </c>
      <c r="AE276" t="str">
        <f t="shared" si="143"/>
        <v>主手武器</v>
      </c>
      <c r="AF276">
        <f t="shared" si="162"/>
        <v>60</v>
      </c>
      <c r="AG276">
        <f>IF(INDEX([1]equip.xml!$B:$B,MATCH(AB276&amp;"",[1]equip.xml!$A:$A,0))=0,0,AF276)</f>
        <v>0</v>
      </c>
      <c r="AH276" t="str">
        <f t="shared" ref="AH276:AH339" si="178">"40000_"&amp;AB276&amp;"_1_"&amp;AG276</f>
        <v>40000_40553051_1_0</v>
      </c>
      <c r="AI276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</v>
      </c>
      <c r="AJ276" s="8" t="str">
        <f>AJ275&amp;","&amp;"40000_"&amp;AB276&amp;"_1_"&amp;AG276*2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</v>
      </c>
      <c r="AK276">
        <v>50553051</v>
      </c>
      <c r="AL276">
        <f t="shared" si="163"/>
        <v>55</v>
      </c>
      <c r="AM276">
        <v>5</v>
      </c>
      <c r="AN276" t="str">
        <f t="shared" si="144"/>
        <v>主手武器</v>
      </c>
      <c r="AO276">
        <f t="shared" si="164"/>
        <v>50</v>
      </c>
      <c r="AP276">
        <f>IF(INDEX([1]equip.xml!$B:$B,MATCH(AK276&amp;"",[1]equip.xml!$A:$A,0))=0,0,AO276)</f>
        <v>0</v>
      </c>
      <c r="AQ276" t="str">
        <f t="shared" ref="AQ276:AQ339" si="179">"40000_"&amp;AK276&amp;"_1_"&amp;AP276</f>
        <v>40000_50553051_1_0</v>
      </c>
      <c r="AR276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</v>
      </c>
      <c r="AS276" s="8" t="str">
        <f>AS275&amp;","&amp;"40000_"&amp;AK276&amp;"_1_"&amp;AP276*2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</v>
      </c>
    </row>
    <row r="277" spans="1:45">
      <c r="A277" t="s">
        <v>265</v>
      </c>
      <c r="B277">
        <f t="shared" si="155"/>
        <v>55</v>
      </c>
      <c r="C277">
        <v>1</v>
      </c>
      <c r="D277" t="str">
        <f t="shared" si="140"/>
        <v>副手武器</v>
      </c>
      <c r="E277">
        <f t="shared" si="156"/>
        <v>100</v>
      </c>
      <c r="F277">
        <f>IF(INDEX([1]equip.xml!$B:$B,MATCH(A277&amp;"",[1]equip.xml!$A:$A,0))=0,0,E277)</f>
        <v>100</v>
      </c>
      <c r="G277" t="str">
        <f t="shared" si="175"/>
        <v>40000_10553060_1_100</v>
      </c>
      <c r="H277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</v>
      </c>
      <c r="I277" s="8" t="str">
        <f>I276&amp;","&amp;G287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</v>
      </c>
      <c r="J277">
        <v>20553060</v>
      </c>
      <c r="K277">
        <f t="shared" si="157"/>
        <v>55</v>
      </c>
      <c r="L277">
        <v>2</v>
      </c>
      <c r="M277" t="str">
        <f t="shared" si="141"/>
        <v>副手武器</v>
      </c>
      <c r="N277">
        <f t="shared" si="158"/>
        <v>100</v>
      </c>
      <c r="O277">
        <f>IF(INDEX([1]equip.xml!$B:$B,MATCH(J277&amp;"",[1]equip.xml!$A:$A,0))=0,0,N277)</f>
        <v>100</v>
      </c>
      <c r="P277" t="str">
        <f t="shared" si="176"/>
        <v>40000_20553060_1_100</v>
      </c>
      <c r="Q277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</v>
      </c>
      <c r="R277" s="8" t="str">
        <f>R276&amp;","&amp;P287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</v>
      </c>
      <c r="S277">
        <v>30553060</v>
      </c>
      <c r="T277">
        <f t="shared" si="159"/>
        <v>55</v>
      </c>
      <c r="U277">
        <v>3</v>
      </c>
      <c r="V277" t="str">
        <f t="shared" si="142"/>
        <v>副手武器</v>
      </c>
      <c r="W277">
        <f t="shared" si="160"/>
        <v>100</v>
      </c>
      <c r="X277">
        <f>IF(INDEX([1]equip.xml!$B:$B,MATCH(S277&amp;"",[1]equip.xml!$A:$A,0))=0,0,W277)</f>
        <v>100</v>
      </c>
      <c r="Y277" t="str">
        <f t="shared" si="177"/>
        <v>40000_30553060_1_100</v>
      </c>
      <c r="Z277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</v>
      </c>
      <c r="AA277" s="8" t="str">
        <f>AA276&amp;","&amp;Y287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</v>
      </c>
      <c r="AB277">
        <v>40553060</v>
      </c>
      <c r="AC277">
        <f t="shared" si="161"/>
        <v>55</v>
      </c>
      <c r="AD277">
        <v>4</v>
      </c>
      <c r="AE277" t="str">
        <f t="shared" si="143"/>
        <v>副手武器</v>
      </c>
      <c r="AF277">
        <f t="shared" si="162"/>
        <v>100</v>
      </c>
      <c r="AG277">
        <f>IF(INDEX([1]equip.xml!$B:$B,MATCH(AB277&amp;"",[1]equip.xml!$A:$A,0))=0,0,AF277)</f>
        <v>100</v>
      </c>
      <c r="AH277" t="str">
        <f t="shared" si="178"/>
        <v>40000_40553060_1_100</v>
      </c>
      <c r="AI277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</v>
      </c>
      <c r="AJ277" s="8" t="str">
        <f>AJ276&amp;","&amp;AH287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</v>
      </c>
      <c r="AK277">
        <v>50553060</v>
      </c>
      <c r="AL277">
        <f t="shared" si="163"/>
        <v>55</v>
      </c>
      <c r="AM277">
        <v>5</v>
      </c>
      <c r="AN277" t="str">
        <f t="shared" si="144"/>
        <v>副手武器</v>
      </c>
      <c r="AO277">
        <f t="shared" si="164"/>
        <v>100</v>
      </c>
      <c r="AP277">
        <f>IF(INDEX([1]equip.xml!$B:$B,MATCH(AK277&amp;"",[1]equip.xml!$A:$A,0))=0,0,AO277)</f>
        <v>100</v>
      </c>
      <c r="AQ277" t="str">
        <f t="shared" si="179"/>
        <v>40000_50553060_1_100</v>
      </c>
      <c r="AR277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</v>
      </c>
      <c r="AS277" s="8" t="str">
        <f>AS276&amp;","&amp;AQ287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</v>
      </c>
    </row>
    <row r="278" spans="1:45">
      <c r="A278" t="s">
        <v>266</v>
      </c>
      <c r="B278">
        <f t="shared" si="155"/>
        <v>55</v>
      </c>
      <c r="C278">
        <v>1</v>
      </c>
      <c r="D278" t="str">
        <f t="shared" si="140"/>
        <v>副手武器</v>
      </c>
      <c r="E278">
        <f t="shared" si="156"/>
        <v>75</v>
      </c>
      <c r="F278">
        <f>IF(INDEX([1]equip.xml!$B:$B,MATCH(A278&amp;"",[1]equip.xml!$A:$A,0))=0,0,E278)</f>
        <v>75</v>
      </c>
      <c r="G278" t="str">
        <f t="shared" si="175"/>
        <v>40000_10553061_1_75</v>
      </c>
      <c r="H278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</v>
      </c>
      <c r="I278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</v>
      </c>
      <c r="J278">
        <v>20553061</v>
      </c>
      <c r="K278">
        <f t="shared" si="157"/>
        <v>55</v>
      </c>
      <c r="L278">
        <v>2</v>
      </c>
      <c r="M278" t="str">
        <f t="shared" si="141"/>
        <v>副手武器</v>
      </c>
      <c r="N278">
        <f t="shared" si="158"/>
        <v>75</v>
      </c>
      <c r="O278">
        <f>IF(INDEX([1]equip.xml!$B:$B,MATCH(J278&amp;"",[1]equip.xml!$A:$A,0))=0,0,N278)</f>
        <v>75</v>
      </c>
      <c r="P278" t="str">
        <f t="shared" si="176"/>
        <v>40000_20553061_1_75</v>
      </c>
      <c r="Q278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</v>
      </c>
      <c r="R278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</v>
      </c>
      <c r="S278">
        <v>30553061</v>
      </c>
      <c r="T278">
        <f t="shared" si="159"/>
        <v>55</v>
      </c>
      <c r="U278">
        <v>3</v>
      </c>
      <c r="V278" t="str">
        <f t="shared" si="142"/>
        <v>副手武器</v>
      </c>
      <c r="W278">
        <f t="shared" si="160"/>
        <v>75</v>
      </c>
      <c r="X278">
        <f>IF(INDEX([1]equip.xml!$B:$B,MATCH(S278&amp;"",[1]equip.xml!$A:$A,0))=0,0,W278)</f>
        <v>75</v>
      </c>
      <c r="Y278" t="str">
        <f t="shared" si="177"/>
        <v>40000_30553061_1_75</v>
      </c>
      <c r="Z278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</v>
      </c>
      <c r="AA278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</v>
      </c>
      <c r="AB278">
        <v>40553061</v>
      </c>
      <c r="AC278">
        <f t="shared" si="161"/>
        <v>55</v>
      </c>
      <c r="AD278">
        <v>4</v>
      </c>
      <c r="AE278" t="str">
        <f t="shared" si="143"/>
        <v>副手武器</v>
      </c>
      <c r="AF278">
        <f t="shared" si="162"/>
        <v>60</v>
      </c>
      <c r="AG278">
        <f>IF(INDEX([1]equip.xml!$B:$B,MATCH(AB278&amp;"",[1]equip.xml!$A:$A,0))=0,0,AF278)</f>
        <v>60</v>
      </c>
      <c r="AH278" t="str">
        <f t="shared" si="178"/>
        <v>40000_40553061_1_60</v>
      </c>
      <c r="AI278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</v>
      </c>
      <c r="AJ278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</v>
      </c>
      <c r="AK278">
        <v>50553061</v>
      </c>
      <c r="AL278">
        <f t="shared" si="163"/>
        <v>55</v>
      </c>
      <c r="AM278">
        <v>5</v>
      </c>
      <c r="AN278" t="str">
        <f t="shared" si="144"/>
        <v>副手武器</v>
      </c>
      <c r="AO278">
        <f t="shared" si="164"/>
        <v>50</v>
      </c>
      <c r="AP278">
        <f>IF(INDEX([1]equip.xml!$B:$B,MATCH(AK278&amp;"",[1]equip.xml!$A:$A,0))=0,0,AO278)</f>
        <v>50</v>
      </c>
      <c r="AQ278" t="str">
        <f t="shared" si="179"/>
        <v>40000_50553061_1_50</v>
      </c>
      <c r="AR278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</v>
      </c>
      <c r="AS278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</v>
      </c>
    </row>
    <row r="279" spans="1:45">
      <c r="A279" t="s">
        <v>267</v>
      </c>
      <c r="B279">
        <f t="shared" si="155"/>
        <v>55</v>
      </c>
      <c r="C279">
        <v>1</v>
      </c>
      <c r="D279" t="str">
        <f t="shared" si="140"/>
        <v>胸甲</v>
      </c>
      <c r="E279">
        <f t="shared" si="156"/>
        <v>100</v>
      </c>
      <c r="F279">
        <f>IF(INDEX([1]equip.xml!$B:$B,MATCH(A279&amp;"",[1]equip.xml!$A:$A,0))=0,0,E279)</f>
        <v>100</v>
      </c>
      <c r="G279" t="str">
        <f t="shared" si="175"/>
        <v>40000_10550040_1_100</v>
      </c>
      <c r="H279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</v>
      </c>
      <c r="I279" s="8" t="str">
        <f>I278&amp;","&amp;G286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</v>
      </c>
      <c r="J279">
        <v>20550040</v>
      </c>
      <c r="K279">
        <f t="shared" si="157"/>
        <v>55</v>
      </c>
      <c r="L279">
        <v>2</v>
      </c>
      <c r="M279" t="str">
        <f t="shared" si="141"/>
        <v>胸甲</v>
      </c>
      <c r="N279">
        <f t="shared" si="158"/>
        <v>100</v>
      </c>
      <c r="O279">
        <f>IF(INDEX([1]equip.xml!$B:$B,MATCH(J279&amp;"",[1]equip.xml!$A:$A,0))=0,0,N279)</f>
        <v>100</v>
      </c>
      <c r="P279" t="str">
        <f t="shared" si="176"/>
        <v>40000_20550040_1_100</v>
      </c>
      <c r="Q279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</v>
      </c>
      <c r="R279" s="8" t="str">
        <f>R278&amp;","&amp;P286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</v>
      </c>
      <c r="S279">
        <v>30550040</v>
      </c>
      <c r="T279">
        <f t="shared" si="159"/>
        <v>55</v>
      </c>
      <c r="U279">
        <v>3</v>
      </c>
      <c r="V279" t="str">
        <f t="shared" si="142"/>
        <v>胸甲</v>
      </c>
      <c r="W279">
        <f t="shared" si="160"/>
        <v>100</v>
      </c>
      <c r="X279">
        <f>IF(INDEX([1]equip.xml!$B:$B,MATCH(S279&amp;"",[1]equip.xml!$A:$A,0))=0,0,W279)</f>
        <v>100</v>
      </c>
      <c r="Y279" t="str">
        <f t="shared" si="177"/>
        <v>40000_30550040_1_100</v>
      </c>
      <c r="Z279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</v>
      </c>
      <c r="AA279" s="8" t="str">
        <f>AA278&amp;","&amp;Y286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</v>
      </c>
      <c r="AB279">
        <v>40550040</v>
      </c>
      <c r="AC279">
        <f t="shared" si="161"/>
        <v>55</v>
      </c>
      <c r="AD279">
        <v>4</v>
      </c>
      <c r="AE279" t="str">
        <f t="shared" si="143"/>
        <v>胸甲</v>
      </c>
      <c r="AF279">
        <f t="shared" si="162"/>
        <v>100</v>
      </c>
      <c r="AG279">
        <f>IF(INDEX([1]equip.xml!$B:$B,MATCH(AB279&amp;"",[1]equip.xml!$A:$A,0))=0,0,AF279)</f>
        <v>100</v>
      </c>
      <c r="AH279" t="str">
        <f t="shared" si="178"/>
        <v>40000_40550040_1_100</v>
      </c>
      <c r="AI279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</v>
      </c>
      <c r="AJ279" s="8" t="str">
        <f>AJ278&amp;","&amp;AH286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</v>
      </c>
      <c r="AK279">
        <v>50550040</v>
      </c>
      <c r="AL279">
        <f t="shared" si="163"/>
        <v>55</v>
      </c>
      <c r="AM279">
        <v>5</v>
      </c>
      <c r="AN279" t="str">
        <f t="shared" si="144"/>
        <v>胸甲</v>
      </c>
      <c r="AO279">
        <f t="shared" si="164"/>
        <v>100</v>
      </c>
      <c r="AP279">
        <f>IF(INDEX([1]equip.xml!$B:$B,MATCH(AK279&amp;"",[1]equip.xml!$A:$A,0))=0,0,AO279)</f>
        <v>100</v>
      </c>
      <c r="AQ279" t="str">
        <f t="shared" si="179"/>
        <v>40000_50550040_1_100</v>
      </c>
      <c r="AR279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</v>
      </c>
      <c r="AS279" s="8" t="str">
        <f>AS278&amp;","&amp;AQ286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</v>
      </c>
    </row>
    <row r="280" spans="1:45">
      <c r="A280" t="s">
        <v>268</v>
      </c>
      <c r="B280">
        <f t="shared" si="155"/>
        <v>55</v>
      </c>
      <c r="C280">
        <v>1</v>
      </c>
      <c r="D280" t="str">
        <f t="shared" si="140"/>
        <v>胸甲</v>
      </c>
      <c r="E280">
        <f t="shared" si="156"/>
        <v>75</v>
      </c>
      <c r="F280">
        <f>IF(INDEX([1]equip.xml!$B:$B,MATCH(A280&amp;"",[1]equip.xml!$A:$A,0))=0,0,E280)</f>
        <v>0</v>
      </c>
      <c r="G280" t="str">
        <f t="shared" si="175"/>
        <v>40000_10550041_1_0</v>
      </c>
      <c r="H280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</v>
      </c>
      <c r="I280" s="8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</v>
      </c>
      <c r="J280">
        <v>20550041</v>
      </c>
      <c r="K280">
        <f t="shared" si="157"/>
        <v>55</v>
      </c>
      <c r="L280">
        <v>2</v>
      </c>
      <c r="M280" t="str">
        <f t="shared" si="141"/>
        <v>胸甲</v>
      </c>
      <c r="N280">
        <f t="shared" si="158"/>
        <v>75</v>
      </c>
      <c r="O280">
        <f>IF(INDEX([1]equip.xml!$B:$B,MATCH(J280&amp;"",[1]equip.xml!$A:$A,0))=0,0,N280)</f>
        <v>0</v>
      </c>
      <c r="P280" t="str">
        <f t="shared" si="176"/>
        <v>40000_20550041_1_0</v>
      </c>
      <c r="Q280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</v>
      </c>
      <c r="R280" s="8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</v>
      </c>
      <c r="S280">
        <v>30550041</v>
      </c>
      <c r="T280">
        <f t="shared" si="159"/>
        <v>55</v>
      </c>
      <c r="U280">
        <v>3</v>
      </c>
      <c r="V280" t="str">
        <f t="shared" si="142"/>
        <v>胸甲</v>
      </c>
      <c r="W280">
        <f t="shared" si="160"/>
        <v>75</v>
      </c>
      <c r="X280">
        <f>IF(INDEX([1]equip.xml!$B:$B,MATCH(S280&amp;"",[1]equip.xml!$A:$A,0))=0,0,W280)</f>
        <v>0</v>
      </c>
      <c r="Y280" t="str">
        <f t="shared" si="177"/>
        <v>40000_30550041_1_0</v>
      </c>
      <c r="Z280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</v>
      </c>
      <c r="AA280" s="8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</v>
      </c>
      <c r="AB280">
        <v>40550041</v>
      </c>
      <c r="AC280">
        <f t="shared" si="161"/>
        <v>55</v>
      </c>
      <c r="AD280">
        <v>4</v>
      </c>
      <c r="AE280" t="str">
        <f t="shared" si="143"/>
        <v>胸甲</v>
      </c>
      <c r="AF280">
        <f t="shared" si="162"/>
        <v>60</v>
      </c>
      <c r="AG280">
        <f>IF(INDEX([1]equip.xml!$B:$B,MATCH(AB280&amp;"",[1]equip.xml!$A:$A,0))=0,0,AF280)</f>
        <v>0</v>
      </c>
      <c r="AH280" t="str">
        <f t="shared" si="178"/>
        <v>40000_40550041_1_0</v>
      </c>
      <c r="AI280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</v>
      </c>
      <c r="AJ280" s="8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</v>
      </c>
      <c r="AK280">
        <v>50550041</v>
      </c>
      <c r="AL280">
        <f t="shared" si="163"/>
        <v>55</v>
      </c>
      <c r="AM280">
        <v>5</v>
      </c>
      <c r="AN280" t="str">
        <f t="shared" si="144"/>
        <v>胸甲</v>
      </c>
      <c r="AO280">
        <f t="shared" si="164"/>
        <v>50</v>
      </c>
      <c r="AP280">
        <f>IF(INDEX([1]equip.xml!$B:$B,MATCH(AK280&amp;"",[1]equip.xml!$A:$A,0))=0,0,AO280)</f>
        <v>0</v>
      </c>
      <c r="AQ280" t="str">
        <f t="shared" si="179"/>
        <v>40000_50550041_1_0</v>
      </c>
      <c r="AR280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</v>
      </c>
      <c r="AS280" s="8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</v>
      </c>
    </row>
    <row r="281" spans="1:45">
      <c r="A281" t="s">
        <v>269</v>
      </c>
      <c r="B281">
        <f t="shared" si="155"/>
        <v>55</v>
      </c>
      <c r="C281">
        <v>1</v>
      </c>
      <c r="D281" t="str">
        <f t="shared" si="140"/>
        <v>护腿</v>
      </c>
      <c r="E281">
        <f t="shared" si="156"/>
        <v>100</v>
      </c>
      <c r="F281">
        <f>IF(INDEX([1]equip.xml!$B:$B,MATCH(A281&amp;"",[1]equip.xml!$A:$A,0))=0,0,E281)</f>
        <v>100</v>
      </c>
      <c r="G281" t="str">
        <f t="shared" si="175"/>
        <v>40000_10550070_1_100</v>
      </c>
      <c r="H281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</v>
      </c>
      <c r="I281" s="8" t="str">
        <f>I280&amp;","&amp;G284</f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</v>
      </c>
      <c r="J281">
        <v>20550070</v>
      </c>
      <c r="K281">
        <f t="shared" si="157"/>
        <v>55</v>
      </c>
      <c r="L281">
        <v>2</v>
      </c>
      <c r="M281" t="str">
        <f t="shared" si="141"/>
        <v>护腿</v>
      </c>
      <c r="N281">
        <f t="shared" si="158"/>
        <v>100</v>
      </c>
      <c r="O281">
        <f>IF(INDEX([1]equip.xml!$B:$B,MATCH(J281&amp;"",[1]equip.xml!$A:$A,0))=0,0,N281)</f>
        <v>100</v>
      </c>
      <c r="P281" t="str">
        <f t="shared" si="176"/>
        <v>40000_20550070_1_100</v>
      </c>
      <c r="Q281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</v>
      </c>
      <c r="R281" s="8" t="str">
        <f>R280&amp;","&amp;P284</f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</v>
      </c>
      <c r="S281">
        <v>30550070</v>
      </c>
      <c r="T281">
        <f t="shared" si="159"/>
        <v>55</v>
      </c>
      <c r="U281">
        <v>3</v>
      </c>
      <c r="V281" t="str">
        <f t="shared" si="142"/>
        <v>护腿</v>
      </c>
      <c r="W281">
        <f t="shared" si="160"/>
        <v>100</v>
      </c>
      <c r="X281">
        <f>IF(INDEX([1]equip.xml!$B:$B,MATCH(S281&amp;"",[1]equip.xml!$A:$A,0))=0,0,W281)</f>
        <v>100</v>
      </c>
      <c r="Y281" t="str">
        <f t="shared" si="177"/>
        <v>40000_30550070_1_100</v>
      </c>
      <c r="Z281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</v>
      </c>
      <c r="AA281" s="8" t="str">
        <f>AA280&amp;","&amp;Y284</f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</v>
      </c>
      <c r="AB281">
        <v>40550070</v>
      </c>
      <c r="AC281">
        <f t="shared" si="161"/>
        <v>55</v>
      </c>
      <c r="AD281">
        <v>4</v>
      </c>
      <c r="AE281" t="str">
        <f t="shared" si="143"/>
        <v>护腿</v>
      </c>
      <c r="AF281">
        <f t="shared" si="162"/>
        <v>100</v>
      </c>
      <c r="AG281">
        <f>IF(INDEX([1]equip.xml!$B:$B,MATCH(AB281&amp;"",[1]equip.xml!$A:$A,0))=0,0,AF281)</f>
        <v>100</v>
      </c>
      <c r="AH281" t="str">
        <f t="shared" si="178"/>
        <v>40000_40550070_1_100</v>
      </c>
      <c r="AI281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</v>
      </c>
      <c r="AJ281" s="8" t="str">
        <f>AJ280&amp;","&amp;AH284</f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</v>
      </c>
      <c r="AK281">
        <v>50550070</v>
      </c>
      <c r="AL281">
        <f t="shared" si="163"/>
        <v>55</v>
      </c>
      <c r="AM281">
        <v>5</v>
      </c>
      <c r="AN281" t="str">
        <f t="shared" si="144"/>
        <v>护腿</v>
      </c>
      <c r="AO281">
        <f t="shared" si="164"/>
        <v>100</v>
      </c>
      <c r="AP281">
        <f>IF(INDEX([1]equip.xml!$B:$B,MATCH(AK281&amp;"",[1]equip.xml!$A:$A,0))=0,0,AO281)</f>
        <v>100</v>
      </c>
      <c r="AQ281" t="str">
        <f t="shared" si="179"/>
        <v>40000_50550070_1_100</v>
      </c>
      <c r="AR281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</v>
      </c>
      <c r="AS281" s="8" t="str">
        <f>AS280&amp;","&amp;AQ284</f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</v>
      </c>
    </row>
    <row r="282" spans="1:45" s="9" customFormat="1">
      <c r="A282" s="9" t="s">
        <v>270</v>
      </c>
      <c r="B282" s="9">
        <f t="shared" si="155"/>
        <v>55</v>
      </c>
      <c r="C282" s="9">
        <v>1</v>
      </c>
      <c r="D282" s="9" t="str">
        <f t="shared" si="140"/>
        <v>护腿</v>
      </c>
      <c r="E282" s="9">
        <f t="shared" si="156"/>
        <v>65</v>
      </c>
      <c r="F282" s="9">
        <f>IF(INDEX([1]equip.xml!$B:$B,MATCH(A282&amp;"",[1]equip.xml!$A:$A,0))=0,0,E282)</f>
        <v>0</v>
      </c>
      <c r="G282" s="9" t="str">
        <f t="shared" si="175"/>
        <v>40000_10550071_1_0</v>
      </c>
      <c r="H282" s="9" t="str">
        <f t="shared" si="165"/>
        <v>40000_10550010_1_100,40000_10550020_1_100,40000_10550030_1_100,40000_10550080_1_100,40000_10550090_1_0,40000_10550100_1_100,40000_10551050_1_100,40000_10551051_1_0,40000_10551060_1_100,40000_10551061_1_75,40000_10552050_1_100,40000_10552051_1_0,40000_10552060_1_100,40000_10552061_1_75,40000_10553050_1_100,40000_10553051_1_0,40000_10553060_1_100,40000_10553061_1_75,40000_10550040_1_100,40000_10550041_1_0,40000_10550070_1_100,40000_10550071_1_0</v>
      </c>
      <c r="I282" s="10" t="str">
        <f t="shared" si="166"/>
        <v>40000_10550010_1_100,40000_10550020_1_100,40000_10550030_1_100,40000_10550080_1_100,40000_10550090_1_0,40000_10550100_1_100,40000_10551050_1_100,40000_10551051_1_0,40000_10551061_1_75,40000_10552050_1_100,40000_10552051_1_0,40000_10552061_1_75,40000_10553050_1_100,40000_10553051_1_0,40000_10600090_1_200,40000_10553061_1_75,40000_10600080_1_200,40000_10550041_1_0,40000_10600020_1_200,40000_10550071_1_0</v>
      </c>
      <c r="J282" s="9">
        <v>20550071</v>
      </c>
      <c r="K282" s="9">
        <f t="shared" si="157"/>
        <v>55</v>
      </c>
      <c r="L282" s="9">
        <v>2</v>
      </c>
      <c r="M282" s="9" t="str">
        <f t="shared" si="141"/>
        <v>护腿</v>
      </c>
      <c r="N282" s="9">
        <f t="shared" si="158"/>
        <v>65</v>
      </c>
      <c r="O282" s="9">
        <f>IF(INDEX([1]equip.xml!$B:$B,MATCH(J282&amp;"",[1]equip.xml!$A:$A,0))=0,0,N282)</f>
        <v>0</v>
      </c>
      <c r="P282" s="9" t="str">
        <f t="shared" si="176"/>
        <v>40000_20550071_1_0</v>
      </c>
      <c r="Q282" s="9" t="str">
        <f t="shared" si="167"/>
        <v>40000_20550010_1_100,40000_20550020_1_100,40000_20550030_1_100,40000_20550080_1_100,40000_20550090_1_0,40000_20550100_1_100,40000_20551050_1_100,40000_20551051_1_0,40000_20551060_1_100,40000_20551061_1_75,40000_20552050_1_100,40000_20552051_1_0,40000_20552060_1_100,40000_20552061_1_75,40000_20553050_1_100,40000_20553051_1_0,40000_20553060_1_100,40000_20553061_1_75,40000_20550040_1_100,40000_20550041_1_0,40000_20550070_1_100,40000_20550071_1_0</v>
      </c>
      <c r="R282" s="10" t="str">
        <f t="shared" si="168"/>
        <v>40000_20550010_1_100,40000_20550020_1_100,40000_20550030_1_100,40000_20550080_1_100,40000_20550090_1_0,40000_20550100_1_100,40000_20551050_1_100,40000_20551051_1_0,40000_20551061_1_75,40000_20552050_1_100,40000_20552051_1_0,40000_20552061_1_75,40000_20553050_1_100,40000_20553051_1_0,40000_20600090_1_200,40000_20553061_1_75,40000_20600080_1_200,40000_20550041_1_0,40000_20600020_1_200,40000_20550071_1_0</v>
      </c>
      <c r="S282" s="9">
        <v>30550071</v>
      </c>
      <c r="T282" s="9">
        <f t="shared" si="159"/>
        <v>55</v>
      </c>
      <c r="U282" s="9">
        <v>3</v>
      </c>
      <c r="V282" s="9" t="str">
        <f t="shared" si="142"/>
        <v>护腿</v>
      </c>
      <c r="W282" s="9">
        <f t="shared" si="160"/>
        <v>65</v>
      </c>
      <c r="X282" s="9">
        <f>IF(INDEX([1]equip.xml!$B:$B,MATCH(S282&amp;"",[1]equip.xml!$A:$A,0))=0,0,W282)</f>
        <v>0</v>
      </c>
      <c r="Y282" s="9" t="str">
        <f t="shared" si="177"/>
        <v>40000_30550071_1_0</v>
      </c>
      <c r="Z282" s="9" t="str">
        <f t="shared" si="169"/>
        <v>40000_30550010_1_100,40000_30550020_1_100,40000_30550030_1_100,40000_30550080_1_100,40000_30550090_1_0,40000_30550100_1_100,40000_30551050_1_100,40000_30551051_1_0,40000_30551060_1_100,40000_30551061_1_75,40000_30552050_1_100,40000_30552051_1_0,40000_30552060_1_100,40000_30552061_1_75,40000_30553050_1_100,40000_30553051_1_0,40000_30553060_1_100,40000_30553061_1_75,40000_30550040_1_100,40000_30550041_1_0,40000_30550070_1_100,40000_30550071_1_0</v>
      </c>
      <c r="AA282" s="10" t="str">
        <f t="shared" si="170"/>
        <v>40000_30550010_1_100,40000_30550020_1_100,40000_30550030_1_100,40000_30550080_1_100,40000_30550090_1_0,40000_30550100_1_100,40000_30551050_1_100,40000_30551051_1_0,40000_30551061_1_75,40000_30552050_1_100,40000_30552051_1_0,40000_30552061_1_75,40000_30553050_1_100,40000_30553051_1_0,40000_30600090_1_200,40000_30553061_1_75,40000_30600080_1_200,40000_30550041_1_0,40000_30600020_1_200,40000_30550071_1_0</v>
      </c>
      <c r="AB282" s="9">
        <v>40550071</v>
      </c>
      <c r="AC282" s="9">
        <f t="shared" si="161"/>
        <v>55</v>
      </c>
      <c r="AD282" s="9">
        <v>4</v>
      </c>
      <c r="AE282" s="9" t="str">
        <f t="shared" si="143"/>
        <v>护腿</v>
      </c>
      <c r="AF282" s="9">
        <f t="shared" si="162"/>
        <v>65</v>
      </c>
      <c r="AG282" s="9">
        <f>IF(INDEX([1]equip.xml!$B:$B,MATCH(AB282&amp;"",[1]equip.xml!$A:$A,0))=0,0,AF282)</f>
        <v>0</v>
      </c>
      <c r="AH282" s="9" t="str">
        <f t="shared" si="178"/>
        <v>40000_40550071_1_0</v>
      </c>
      <c r="AI282" s="9" t="str">
        <f t="shared" si="171"/>
        <v>40000_40550010_1_100,40000_40600040_1_10,40000_40600100_1_10,40000_40550020_1_100,40000_40550030_1_100,40000_40550080_1_100,40000_40550090_1_0,40000_40550100_1_100,40000_40551050_1_100,40000_40551051_1_0,40000_40551060_1_100,40000_40551061_1_60,40000_40552050_1_100,40000_40552051_1_0,40000_40552060_1_100,40000_40552061_1_60,40000_40553050_1_100,40000_40553051_1_0,40000_40553060_1_100,40000_40553061_1_60,40000_40550040_1_100,40000_40550041_1_0,40000_40550070_1_100,40000_40550071_1_0</v>
      </c>
      <c r="AJ282" s="10" t="str">
        <f t="shared" si="172"/>
        <v>40000_40550010_1_100,40000_40600040_1_10,40000_40600100_1_10,40000_40550020_1_100,40000_40550030_1_100,40000_40550080_1_100,40000_40550090_1_0,40000_40550100_1_100,40000_40551050_1_100,40000_40551051_1_0,40000_40551061_1_60,40000_40552050_1_100,40000_40552051_1_0,40000_40552061_1_60,40000_40553050_1_100,40000_40553051_1_0,40000_40600090_1_200,40000_40553061_1_60,40000_40600080_1_200,40000_40550041_1_0,40000_40600020_1_200,40000_40550071_1_0</v>
      </c>
      <c r="AK282" s="9">
        <v>50550071</v>
      </c>
      <c r="AL282" s="9">
        <f t="shared" si="163"/>
        <v>55</v>
      </c>
      <c r="AM282" s="9">
        <v>5</v>
      </c>
      <c r="AN282" s="9" t="str">
        <f t="shared" si="144"/>
        <v>护腿</v>
      </c>
      <c r="AO282" s="9">
        <f t="shared" si="164"/>
        <v>65</v>
      </c>
      <c r="AP282" s="9">
        <f>IF(INDEX([1]equip.xml!$B:$B,MATCH(AK282&amp;"",[1]equip.xml!$A:$A,0))=0,0,AO282)</f>
        <v>0</v>
      </c>
      <c r="AQ282" s="9" t="str">
        <f t="shared" si="179"/>
        <v>40000_50550071_1_0</v>
      </c>
      <c r="AR282" s="9" t="str">
        <f t="shared" si="173"/>
        <v>40000_50550010_1_100,40000_50600040_1_20,40000_50600100_1_20,40000_50550020_1_100,40000_50550030_1_100,40000_50550080_1_100,40000_50550090_1_0,40000_50550100_1_100,40000_50551050_1_100,40000_50551051_1_0,40000_50551060_1_100,40000_50551061_1_50,40000_50552050_1_100,40000_50552051_1_0,40000_50552060_1_100,40000_50552061_1_50,40000_50553050_1_100,40000_50553051_1_0,40000_50553060_1_100,40000_50553061_1_50,40000_50550040_1_100,40000_50550041_1_0,40000_50550070_1_100,40000_50550071_1_0</v>
      </c>
      <c r="AS282" s="10" t="str">
        <f t="shared" si="174"/>
        <v>40000_50550010_1_100,40000_50600040_1_20,40000_50600100_1_20,40000_50550020_1_100,40000_50550030_1_100,40000_50550080_1_100,40000_50550090_1_0,40000_50550100_1_100,40000_50551050_1_100,40000_50551051_1_0,40000_50551061_1_50,40000_50552050_1_100,40000_50552051_1_0,40000_50552061_1_50,40000_50553050_1_100,40000_50553051_1_0,40000_50600090_1_200,40000_50553061_1_50,40000_50600080_1_200,40000_50550041_1_0,40000_50600020_1_200,40000_50550071_1_0</v>
      </c>
    </row>
    <row r="283" spans="1:45">
      <c r="A283" t="s">
        <v>271</v>
      </c>
      <c r="B283">
        <f t="shared" si="155"/>
        <v>60</v>
      </c>
      <c r="C283">
        <v>1</v>
      </c>
      <c r="D283" t="str">
        <f t="shared" si="140"/>
        <v>头盔</v>
      </c>
      <c r="E283">
        <f t="shared" si="156"/>
        <v>200</v>
      </c>
      <c r="F283">
        <f>IF(INDEX([1]equip.xml!$B:$B,MATCH(A283&amp;"",[1]equip.xml!$A:$A,0))=0,0,E283)</f>
        <v>200</v>
      </c>
      <c r="G283" t="str">
        <f t="shared" si="175"/>
        <v>40000_10600010_1_200</v>
      </c>
      <c r="H283" t="str">
        <f>G283</f>
        <v>40000_10600010_1_200</v>
      </c>
      <c r="I283" s="8" t="str">
        <f>G283</f>
        <v>40000_10600010_1_200</v>
      </c>
      <c r="J283">
        <v>20600010</v>
      </c>
      <c r="K283">
        <f t="shared" si="157"/>
        <v>60</v>
      </c>
      <c r="L283">
        <v>2</v>
      </c>
      <c r="M283" t="str">
        <f t="shared" si="141"/>
        <v>头盔</v>
      </c>
      <c r="N283">
        <f t="shared" si="158"/>
        <v>200</v>
      </c>
      <c r="O283">
        <f>IF(INDEX([1]equip.xml!$B:$B,MATCH(J283&amp;"",[1]equip.xml!$A:$A,0))=0,0,N283)</f>
        <v>200</v>
      </c>
      <c r="P283" t="str">
        <f t="shared" si="176"/>
        <v>40000_20600010_1_200</v>
      </c>
      <c r="Q283" t="str">
        <f>P283</f>
        <v>40000_20600010_1_200</v>
      </c>
      <c r="R283" s="8" t="str">
        <f>P283</f>
        <v>40000_20600010_1_200</v>
      </c>
      <c r="S283">
        <v>30600010</v>
      </c>
      <c r="T283">
        <f t="shared" si="159"/>
        <v>60</v>
      </c>
      <c r="U283">
        <v>3</v>
      </c>
      <c r="V283" t="str">
        <f t="shared" si="142"/>
        <v>头盔</v>
      </c>
      <c r="W283">
        <f t="shared" si="160"/>
        <v>200</v>
      </c>
      <c r="X283">
        <f>IF(INDEX([1]equip.xml!$B:$B,MATCH(S283&amp;"",[1]equip.xml!$A:$A,0))=0,0,W283)</f>
        <v>200</v>
      </c>
      <c r="Y283" t="str">
        <f t="shared" si="177"/>
        <v>40000_30600010_1_200</v>
      </c>
      <c r="Z283" t="str">
        <f>Y283</f>
        <v>40000_30600010_1_200</v>
      </c>
      <c r="AA283" s="8" t="str">
        <f>Y283</f>
        <v>40000_30600010_1_200</v>
      </c>
      <c r="AB283">
        <v>40600010</v>
      </c>
      <c r="AC283">
        <f t="shared" si="161"/>
        <v>60</v>
      </c>
      <c r="AD283">
        <v>4</v>
      </c>
      <c r="AE283" t="str">
        <f t="shared" si="143"/>
        <v>头盔</v>
      </c>
      <c r="AF283">
        <f t="shared" si="162"/>
        <v>200</v>
      </c>
      <c r="AG283">
        <f>IF(INDEX([1]equip.xml!$B:$B,MATCH(AB283&amp;"",[1]equip.xml!$A:$A,0))=0,0,AF283)</f>
        <v>200</v>
      </c>
      <c r="AH283" t="str">
        <f t="shared" si="178"/>
        <v>40000_40600010_1_200</v>
      </c>
      <c r="AI283" t="str">
        <f>AH283&amp;","&amp;"40000_"&amp;AB305&amp;"_1_"&amp;AG305/20&amp;","&amp;"40000_"&amp;AB325&amp;"_1_"&amp;AG325/20</f>
        <v>40000_40600010_1_200,40000_40650010_1_5,40000_40650070_1_5</v>
      </c>
      <c r="AJ283" s="8" t="str">
        <f>AH283&amp;","&amp;"40000_"&amp;AB305&amp;"_1_"&amp;AG305/20&amp;","&amp;"40000_"&amp;AB325&amp;"_1_"&amp;AG325/20</f>
        <v>40000_40600010_1_200,40000_40650010_1_5,40000_40650070_1_5</v>
      </c>
      <c r="AK283">
        <v>50600010</v>
      </c>
      <c r="AL283">
        <f t="shared" si="163"/>
        <v>60</v>
      </c>
      <c r="AM283">
        <v>5</v>
      </c>
      <c r="AN283" t="str">
        <f t="shared" si="144"/>
        <v>头盔</v>
      </c>
      <c r="AO283">
        <f t="shared" si="164"/>
        <v>200</v>
      </c>
      <c r="AP283">
        <f>IF(INDEX([1]equip.xml!$B:$B,MATCH(AK283&amp;"",[1]equip.xml!$A:$A,0))=0,0,AO283)</f>
        <v>200</v>
      </c>
      <c r="AQ283" t="str">
        <f t="shared" si="179"/>
        <v>40000_50600010_1_200</v>
      </c>
      <c r="AR283" t="str">
        <f>AQ283&amp;","&amp;"40000_"&amp;AK305&amp;"_1_"&amp;AP305/10&amp;","&amp;"40000_"&amp;AK325&amp;"_1_"&amp;AP325/10</f>
        <v>40000_50600010_1_200,40000_50650010_1_10,40000_50650070_1_10</v>
      </c>
      <c r="AS283" s="8" t="str">
        <f>AQ283&amp;","&amp;"40000_"&amp;AK305&amp;"_1_"&amp;AP305/10&amp;","&amp;"40000_"&amp;AK325&amp;"_1_"&amp;AP325/10</f>
        <v>40000_50600010_1_200,40000_50650010_1_10,40000_50650070_1_10</v>
      </c>
    </row>
    <row r="284" spans="1:45">
      <c r="A284" t="s">
        <v>272</v>
      </c>
      <c r="B284">
        <f t="shared" si="155"/>
        <v>60</v>
      </c>
      <c r="C284">
        <v>1</v>
      </c>
      <c r="D284" t="str">
        <f t="shared" si="140"/>
        <v>戒指</v>
      </c>
      <c r="E284">
        <f t="shared" si="156"/>
        <v>200</v>
      </c>
      <c r="F284">
        <f>IF(INDEX([1]equip.xml!$B:$B,MATCH(A284&amp;"",[1]equip.xml!$A:$A,0))=0,0,E284)</f>
        <v>200</v>
      </c>
      <c r="G284" t="str">
        <f t="shared" si="175"/>
        <v>40000_10600020_1_200</v>
      </c>
      <c r="H284" t="str">
        <f>H283&amp;","&amp;G284</f>
        <v>40000_10600010_1_200,40000_10600020_1_200</v>
      </c>
      <c r="I284" s="8" t="str">
        <f>I283&amp;","&amp;G284</f>
        <v>40000_10600010_1_200,40000_10600020_1_200</v>
      </c>
      <c r="J284">
        <v>20600020</v>
      </c>
      <c r="K284">
        <f t="shared" si="157"/>
        <v>60</v>
      </c>
      <c r="L284">
        <v>2</v>
      </c>
      <c r="M284" t="str">
        <f t="shared" si="141"/>
        <v>戒指</v>
      </c>
      <c r="N284">
        <f t="shared" si="158"/>
        <v>200</v>
      </c>
      <c r="O284">
        <f>IF(INDEX([1]equip.xml!$B:$B,MATCH(J284&amp;"",[1]equip.xml!$A:$A,0))=0,0,N284)</f>
        <v>200</v>
      </c>
      <c r="P284" t="str">
        <f t="shared" si="176"/>
        <v>40000_20600020_1_200</v>
      </c>
      <c r="Q284" t="str">
        <f>Q283&amp;","&amp;P284</f>
        <v>40000_20600010_1_200,40000_20600020_1_200</v>
      </c>
      <c r="R284" s="8" t="str">
        <f>R283&amp;","&amp;P284</f>
        <v>40000_20600010_1_200,40000_20600020_1_200</v>
      </c>
      <c r="S284">
        <v>30600020</v>
      </c>
      <c r="T284">
        <f t="shared" si="159"/>
        <v>60</v>
      </c>
      <c r="U284">
        <v>3</v>
      </c>
      <c r="V284" t="str">
        <f t="shared" si="142"/>
        <v>戒指</v>
      </c>
      <c r="W284">
        <f t="shared" si="160"/>
        <v>200</v>
      </c>
      <c r="X284">
        <f>IF(INDEX([1]equip.xml!$B:$B,MATCH(S284&amp;"",[1]equip.xml!$A:$A,0))=0,0,W284)</f>
        <v>200</v>
      </c>
      <c r="Y284" t="str">
        <f t="shared" si="177"/>
        <v>40000_30600020_1_200</v>
      </c>
      <c r="Z284" t="str">
        <f>Z283&amp;","&amp;Y284</f>
        <v>40000_30600010_1_200,40000_30600020_1_200</v>
      </c>
      <c r="AA284" s="8" t="str">
        <f>AA283&amp;","&amp;Y284</f>
        <v>40000_30600010_1_200,40000_30600020_1_200</v>
      </c>
      <c r="AB284">
        <v>40600020</v>
      </c>
      <c r="AC284">
        <f t="shared" si="161"/>
        <v>60</v>
      </c>
      <c r="AD284">
        <v>4</v>
      </c>
      <c r="AE284" t="str">
        <f t="shared" si="143"/>
        <v>戒指</v>
      </c>
      <c r="AF284">
        <f t="shared" si="162"/>
        <v>200</v>
      </c>
      <c r="AG284">
        <f>IF(INDEX([1]equip.xml!$B:$B,MATCH(AB284&amp;"",[1]equip.xml!$A:$A,0))=0,0,AF284)</f>
        <v>200</v>
      </c>
      <c r="AH284" t="str">
        <f t="shared" si="178"/>
        <v>40000_40600020_1_200</v>
      </c>
      <c r="AI284" t="str">
        <f>AI283&amp;","&amp;AH284</f>
        <v>40000_40600010_1_200,40000_40650010_1_5,40000_40650070_1_5,40000_40600020_1_200</v>
      </c>
      <c r="AJ284" s="8" t="str">
        <f>AJ283&amp;","&amp;AH284</f>
        <v>40000_40600010_1_200,40000_40650010_1_5,40000_40650070_1_5,40000_40600020_1_200</v>
      </c>
      <c r="AK284">
        <v>50600020</v>
      </c>
      <c r="AL284">
        <f t="shared" si="163"/>
        <v>60</v>
      </c>
      <c r="AM284">
        <v>5</v>
      </c>
      <c r="AN284" t="str">
        <f t="shared" si="144"/>
        <v>戒指</v>
      </c>
      <c r="AO284">
        <f t="shared" si="164"/>
        <v>200</v>
      </c>
      <c r="AP284">
        <f>IF(INDEX([1]equip.xml!$B:$B,MATCH(AK284&amp;"",[1]equip.xml!$A:$A,0))=0,0,AO284)</f>
        <v>200</v>
      </c>
      <c r="AQ284" t="str">
        <f t="shared" si="179"/>
        <v>40000_50600020_1_200</v>
      </c>
      <c r="AR284" t="str">
        <f>AR283&amp;","&amp;AQ284</f>
        <v>40000_50600010_1_200,40000_50650010_1_10,40000_50650070_1_10,40000_50600020_1_200</v>
      </c>
      <c r="AS284" s="8" t="str">
        <f>AS283&amp;","&amp;AQ284</f>
        <v>40000_50600010_1_200,40000_50650010_1_10,40000_50650070_1_10,40000_50600020_1_200</v>
      </c>
    </row>
    <row r="285" spans="1:45">
      <c r="A285" t="s">
        <v>273</v>
      </c>
      <c r="B285">
        <f t="shared" si="155"/>
        <v>60</v>
      </c>
      <c r="C285">
        <v>1</v>
      </c>
      <c r="D285" t="str">
        <f t="shared" si="140"/>
        <v>腰带</v>
      </c>
      <c r="E285">
        <f t="shared" si="156"/>
        <v>200</v>
      </c>
      <c r="F285">
        <f>IF(INDEX([1]equip.xml!$B:$B,MATCH(A285&amp;"",[1]equip.xml!$A:$A,0))=0,0,E285)</f>
        <v>200</v>
      </c>
      <c r="G285" t="str">
        <f t="shared" si="175"/>
        <v>40000_10600030_1_200</v>
      </c>
      <c r="H285" t="str">
        <f t="shared" ref="H285:H304" si="180">H284&amp;","&amp;G285</f>
        <v>40000_10600010_1_200,40000_10600020_1_200,40000_10600030_1_200</v>
      </c>
      <c r="I285" s="8" t="str">
        <f t="shared" ref="I285:I304" si="181">I284&amp;","&amp;G285</f>
        <v>40000_10600010_1_200,40000_10600020_1_200,40000_10600030_1_200</v>
      </c>
      <c r="J285">
        <v>20600030</v>
      </c>
      <c r="K285">
        <f t="shared" si="157"/>
        <v>60</v>
      </c>
      <c r="L285">
        <v>2</v>
      </c>
      <c r="M285" t="str">
        <f t="shared" si="141"/>
        <v>腰带</v>
      </c>
      <c r="N285">
        <f t="shared" si="158"/>
        <v>200</v>
      </c>
      <c r="O285">
        <f>IF(INDEX([1]equip.xml!$B:$B,MATCH(J285&amp;"",[1]equip.xml!$A:$A,0))=0,0,N285)</f>
        <v>200</v>
      </c>
      <c r="P285" t="str">
        <f t="shared" si="176"/>
        <v>40000_20600030_1_200</v>
      </c>
      <c r="Q285" t="str">
        <f t="shared" ref="Q285:Q304" si="182">Q284&amp;","&amp;P285</f>
        <v>40000_20600010_1_200,40000_20600020_1_200,40000_20600030_1_200</v>
      </c>
      <c r="R285" s="8" t="str">
        <f t="shared" ref="R285:R304" si="183">R284&amp;","&amp;P285</f>
        <v>40000_20600010_1_200,40000_20600020_1_200,40000_20600030_1_200</v>
      </c>
      <c r="S285">
        <v>30600030</v>
      </c>
      <c r="T285">
        <f t="shared" si="159"/>
        <v>60</v>
      </c>
      <c r="U285">
        <v>3</v>
      </c>
      <c r="V285" t="str">
        <f t="shared" si="142"/>
        <v>腰带</v>
      </c>
      <c r="W285">
        <f t="shared" si="160"/>
        <v>200</v>
      </c>
      <c r="X285">
        <f>IF(INDEX([1]equip.xml!$B:$B,MATCH(S285&amp;"",[1]equip.xml!$A:$A,0))=0,0,W285)</f>
        <v>200</v>
      </c>
      <c r="Y285" t="str">
        <f t="shared" si="177"/>
        <v>40000_30600030_1_200</v>
      </c>
      <c r="Z285" t="str">
        <f t="shared" ref="Z285:Z304" si="184">Z284&amp;","&amp;Y285</f>
        <v>40000_30600010_1_200,40000_30600020_1_200,40000_30600030_1_200</v>
      </c>
      <c r="AA285" s="8" t="str">
        <f t="shared" ref="AA285:AA304" si="185">AA284&amp;","&amp;Y285</f>
        <v>40000_30600010_1_200,40000_30600020_1_200,40000_30600030_1_200</v>
      </c>
      <c r="AB285">
        <v>40600030</v>
      </c>
      <c r="AC285">
        <f t="shared" si="161"/>
        <v>60</v>
      </c>
      <c r="AD285">
        <v>4</v>
      </c>
      <c r="AE285" t="str">
        <f t="shared" si="143"/>
        <v>腰带</v>
      </c>
      <c r="AF285">
        <f t="shared" si="162"/>
        <v>200</v>
      </c>
      <c r="AG285">
        <f>IF(INDEX([1]equip.xml!$B:$B,MATCH(AB285&amp;"",[1]equip.xml!$A:$A,0))=0,0,AF285)</f>
        <v>200</v>
      </c>
      <c r="AH285" t="str">
        <f t="shared" si="178"/>
        <v>40000_40600030_1_200</v>
      </c>
      <c r="AI285" t="str">
        <f t="shared" ref="AI285:AI304" si="186">AI284&amp;","&amp;AH285</f>
        <v>40000_40600010_1_200,40000_40650010_1_5,40000_40650070_1_5,40000_40600020_1_200,40000_40600030_1_200</v>
      </c>
      <c r="AJ285" s="8" t="str">
        <f t="shared" ref="AJ285:AJ304" si="187">AJ284&amp;","&amp;AH285</f>
        <v>40000_40600010_1_200,40000_40650010_1_5,40000_40650070_1_5,40000_40600020_1_200,40000_40600030_1_200</v>
      </c>
      <c r="AK285">
        <v>50600030</v>
      </c>
      <c r="AL285">
        <f t="shared" si="163"/>
        <v>60</v>
      </c>
      <c r="AM285">
        <v>5</v>
      </c>
      <c r="AN285" t="str">
        <f t="shared" si="144"/>
        <v>腰带</v>
      </c>
      <c r="AO285">
        <f t="shared" si="164"/>
        <v>200</v>
      </c>
      <c r="AP285">
        <f>IF(INDEX([1]equip.xml!$B:$B,MATCH(AK285&amp;"",[1]equip.xml!$A:$A,0))=0,0,AO285)</f>
        <v>200</v>
      </c>
      <c r="AQ285" t="str">
        <f t="shared" si="179"/>
        <v>40000_50600030_1_200</v>
      </c>
      <c r="AR285" t="str">
        <f t="shared" ref="AR285:AR304" si="188">AR284&amp;","&amp;AQ285</f>
        <v>40000_50600010_1_200,40000_50650010_1_10,40000_50650070_1_10,40000_50600020_1_200,40000_50600030_1_200</v>
      </c>
      <c r="AS285" s="8" t="str">
        <f t="shared" ref="AS285:AS304" si="189">AS284&amp;","&amp;AQ285</f>
        <v>40000_50600010_1_200,40000_50650010_1_10,40000_50650070_1_10,40000_50600020_1_200,40000_50600030_1_200</v>
      </c>
    </row>
    <row r="286" spans="1:45">
      <c r="A286" t="s">
        <v>274</v>
      </c>
      <c r="B286">
        <f t="shared" si="155"/>
        <v>60</v>
      </c>
      <c r="C286">
        <v>1</v>
      </c>
      <c r="D286" t="str">
        <f t="shared" si="140"/>
        <v>鞋子</v>
      </c>
      <c r="E286">
        <f t="shared" si="156"/>
        <v>200</v>
      </c>
      <c r="F286">
        <f>IF(INDEX([1]equip.xml!$B:$B,MATCH(A286&amp;"",[1]equip.xml!$A:$A,0))=0,0,E286)</f>
        <v>200</v>
      </c>
      <c r="G286" t="str">
        <f t="shared" si="175"/>
        <v>40000_10600080_1_200</v>
      </c>
      <c r="H286" t="str">
        <f t="shared" si="180"/>
        <v>40000_10600010_1_200,40000_10600020_1_200,40000_10600030_1_200,40000_10600080_1_200</v>
      </c>
      <c r="I286" s="8" t="str">
        <f t="shared" si="181"/>
        <v>40000_10600010_1_200,40000_10600020_1_200,40000_10600030_1_200,40000_10600080_1_200</v>
      </c>
      <c r="J286">
        <v>20600080</v>
      </c>
      <c r="K286">
        <f t="shared" si="157"/>
        <v>60</v>
      </c>
      <c r="L286">
        <v>2</v>
      </c>
      <c r="M286" t="str">
        <f t="shared" si="141"/>
        <v>鞋子</v>
      </c>
      <c r="N286">
        <f t="shared" si="158"/>
        <v>200</v>
      </c>
      <c r="O286">
        <f>IF(INDEX([1]equip.xml!$B:$B,MATCH(J286&amp;"",[1]equip.xml!$A:$A,0))=0,0,N286)</f>
        <v>200</v>
      </c>
      <c r="P286" t="str">
        <f t="shared" si="176"/>
        <v>40000_20600080_1_200</v>
      </c>
      <c r="Q286" t="str">
        <f t="shared" si="182"/>
        <v>40000_20600010_1_200,40000_20600020_1_200,40000_20600030_1_200,40000_20600080_1_200</v>
      </c>
      <c r="R286" s="8" t="str">
        <f t="shared" si="183"/>
        <v>40000_20600010_1_200,40000_20600020_1_200,40000_20600030_1_200,40000_20600080_1_200</v>
      </c>
      <c r="S286">
        <v>30600080</v>
      </c>
      <c r="T286">
        <f t="shared" si="159"/>
        <v>60</v>
      </c>
      <c r="U286">
        <v>3</v>
      </c>
      <c r="V286" t="str">
        <f t="shared" si="142"/>
        <v>鞋子</v>
      </c>
      <c r="W286">
        <f t="shared" si="160"/>
        <v>200</v>
      </c>
      <c r="X286">
        <f>IF(INDEX([1]equip.xml!$B:$B,MATCH(S286&amp;"",[1]equip.xml!$A:$A,0))=0,0,W286)</f>
        <v>200</v>
      </c>
      <c r="Y286" t="str">
        <f t="shared" si="177"/>
        <v>40000_30600080_1_200</v>
      </c>
      <c r="Z286" t="str">
        <f t="shared" si="184"/>
        <v>40000_30600010_1_200,40000_30600020_1_200,40000_30600030_1_200,40000_30600080_1_200</v>
      </c>
      <c r="AA286" s="8" t="str">
        <f t="shared" si="185"/>
        <v>40000_30600010_1_200,40000_30600020_1_200,40000_30600030_1_200,40000_30600080_1_200</v>
      </c>
      <c r="AB286">
        <v>40600080</v>
      </c>
      <c r="AC286">
        <f t="shared" si="161"/>
        <v>60</v>
      </c>
      <c r="AD286">
        <v>4</v>
      </c>
      <c r="AE286" t="str">
        <f t="shared" si="143"/>
        <v>鞋子</v>
      </c>
      <c r="AF286">
        <f t="shared" si="162"/>
        <v>200</v>
      </c>
      <c r="AG286">
        <f>IF(INDEX([1]equip.xml!$B:$B,MATCH(AB286&amp;"",[1]equip.xml!$A:$A,0))=0,0,AF286)</f>
        <v>200</v>
      </c>
      <c r="AH286" t="str">
        <f t="shared" si="178"/>
        <v>40000_40600080_1_200</v>
      </c>
      <c r="AI286" t="str">
        <f t="shared" si="186"/>
        <v>40000_40600010_1_200,40000_40650010_1_5,40000_40650070_1_5,40000_40600020_1_200,40000_40600030_1_200,40000_40600080_1_200</v>
      </c>
      <c r="AJ286" s="8" t="str">
        <f t="shared" si="187"/>
        <v>40000_40600010_1_200,40000_40650010_1_5,40000_40650070_1_5,40000_40600020_1_200,40000_40600030_1_200,40000_40600080_1_200</v>
      </c>
      <c r="AK286">
        <v>50600080</v>
      </c>
      <c r="AL286">
        <f t="shared" si="163"/>
        <v>60</v>
      </c>
      <c r="AM286">
        <v>5</v>
      </c>
      <c r="AN286" t="str">
        <f t="shared" si="144"/>
        <v>鞋子</v>
      </c>
      <c r="AO286">
        <f t="shared" si="164"/>
        <v>200</v>
      </c>
      <c r="AP286">
        <f>IF(INDEX([1]equip.xml!$B:$B,MATCH(AK286&amp;"",[1]equip.xml!$A:$A,0))=0,0,AO286)</f>
        <v>200</v>
      </c>
      <c r="AQ286" t="str">
        <f t="shared" si="179"/>
        <v>40000_50600080_1_200</v>
      </c>
      <c r="AR286" t="str">
        <f t="shared" si="188"/>
        <v>40000_50600010_1_200,40000_50650010_1_10,40000_50650070_1_10,40000_50600020_1_200,40000_50600030_1_200,40000_50600080_1_200</v>
      </c>
      <c r="AS286" s="8" t="str">
        <f t="shared" si="189"/>
        <v>40000_50600010_1_200,40000_50650010_1_10,40000_50650070_1_10,40000_50600020_1_200,40000_50600030_1_200,40000_50600080_1_200</v>
      </c>
    </row>
    <row r="287" spans="1:45">
      <c r="A287" t="s">
        <v>275</v>
      </c>
      <c r="B287">
        <f t="shared" si="155"/>
        <v>60</v>
      </c>
      <c r="C287">
        <v>1</v>
      </c>
      <c r="D287" t="str">
        <f t="shared" si="140"/>
        <v>手套</v>
      </c>
      <c r="E287">
        <f t="shared" si="156"/>
        <v>200</v>
      </c>
      <c r="F287">
        <f>IF(INDEX([1]equip.xml!$B:$B,MATCH(A287&amp;"",[1]equip.xml!$A:$A,0))=0,0,E287)</f>
        <v>200</v>
      </c>
      <c r="G287" t="str">
        <f t="shared" si="175"/>
        <v>40000_10600090_1_200</v>
      </c>
      <c r="H287" t="str">
        <f t="shared" si="180"/>
        <v>40000_10600010_1_200,40000_10600020_1_200,40000_10600030_1_200,40000_10600080_1_200,40000_10600090_1_200</v>
      </c>
      <c r="I287" s="8" t="str">
        <f t="shared" si="181"/>
        <v>40000_10600010_1_200,40000_10600020_1_200,40000_10600030_1_200,40000_10600080_1_200,40000_10600090_1_200</v>
      </c>
      <c r="J287">
        <v>20600090</v>
      </c>
      <c r="K287">
        <f t="shared" si="157"/>
        <v>60</v>
      </c>
      <c r="L287">
        <v>2</v>
      </c>
      <c r="M287" t="str">
        <f t="shared" si="141"/>
        <v>手套</v>
      </c>
      <c r="N287">
        <f t="shared" si="158"/>
        <v>200</v>
      </c>
      <c r="O287">
        <f>IF(INDEX([1]equip.xml!$B:$B,MATCH(J287&amp;"",[1]equip.xml!$A:$A,0))=0,0,N287)</f>
        <v>200</v>
      </c>
      <c r="P287" t="str">
        <f t="shared" si="176"/>
        <v>40000_20600090_1_200</v>
      </c>
      <c r="Q287" t="str">
        <f t="shared" si="182"/>
        <v>40000_20600010_1_200,40000_20600020_1_200,40000_20600030_1_200,40000_20600080_1_200,40000_20600090_1_200</v>
      </c>
      <c r="R287" s="8" t="str">
        <f t="shared" si="183"/>
        <v>40000_20600010_1_200,40000_20600020_1_200,40000_20600030_1_200,40000_20600080_1_200,40000_20600090_1_200</v>
      </c>
      <c r="S287">
        <v>30600090</v>
      </c>
      <c r="T287">
        <f t="shared" si="159"/>
        <v>60</v>
      </c>
      <c r="U287">
        <v>3</v>
      </c>
      <c r="V287" t="str">
        <f t="shared" si="142"/>
        <v>手套</v>
      </c>
      <c r="W287">
        <f t="shared" si="160"/>
        <v>200</v>
      </c>
      <c r="X287">
        <f>IF(INDEX([1]equip.xml!$B:$B,MATCH(S287&amp;"",[1]equip.xml!$A:$A,0))=0,0,W287)</f>
        <v>200</v>
      </c>
      <c r="Y287" t="str">
        <f t="shared" si="177"/>
        <v>40000_30600090_1_200</v>
      </c>
      <c r="Z287" t="str">
        <f t="shared" si="184"/>
        <v>40000_30600010_1_200,40000_30600020_1_200,40000_30600030_1_200,40000_30600080_1_200,40000_30600090_1_200</v>
      </c>
      <c r="AA287" s="8" t="str">
        <f t="shared" si="185"/>
        <v>40000_30600010_1_200,40000_30600020_1_200,40000_30600030_1_200,40000_30600080_1_200,40000_30600090_1_200</v>
      </c>
      <c r="AB287">
        <v>40600090</v>
      </c>
      <c r="AC287">
        <f t="shared" si="161"/>
        <v>60</v>
      </c>
      <c r="AD287">
        <v>4</v>
      </c>
      <c r="AE287" t="str">
        <f t="shared" si="143"/>
        <v>手套</v>
      </c>
      <c r="AF287">
        <f t="shared" si="162"/>
        <v>200</v>
      </c>
      <c r="AG287">
        <f>IF(INDEX([1]equip.xml!$B:$B,MATCH(AB287&amp;"",[1]equip.xml!$A:$A,0))=0,0,AF287)</f>
        <v>200</v>
      </c>
      <c r="AH287" t="str">
        <f t="shared" si="178"/>
        <v>40000_40600090_1_200</v>
      </c>
      <c r="AI287" t="str">
        <f t="shared" si="186"/>
        <v>40000_40600010_1_200,40000_40650010_1_5,40000_40650070_1_5,40000_40600020_1_200,40000_40600030_1_200,40000_40600080_1_200,40000_40600090_1_200</v>
      </c>
      <c r="AJ287" s="8" t="str">
        <f t="shared" si="187"/>
        <v>40000_40600010_1_200,40000_40650010_1_5,40000_40650070_1_5,40000_40600020_1_200,40000_40600030_1_200,40000_40600080_1_200,40000_40600090_1_200</v>
      </c>
      <c r="AK287">
        <v>50600090</v>
      </c>
      <c r="AL287">
        <f t="shared" si="163"/>
        <v>60</v>
      </c>
      <c r="AM287">
        <v>5</v>
      </c>
      <c r="AN287" t="str">
        <f t="shared" si="144"/>
        <v>手套</v>
      </c>
      <c r="AO287">
        <f t="shared" si="164"/>
        <v>200</v>
      </c>
      <c r="AP287">
        <f>IF(INDEX([1]equip.xml!$B:$B,MATCH(AK287&amp;"",[1]equip.xml!$A:$A,0))=0,0,AO287)</f>
        <v>200</v>
      </c>
      <c r="AQ287" t="str">
        <f t="shared" si="179"/>
        <v>40000_50600090_1_200</v>
      </c>
      <c r="AR287" t="str">
        <f t="shared" si="188"/>
        <v>40000_50600010_1_200,40000_50650010_1_10,40000_50650070_1_10,40000_50600020_1_200,40000_50600030_1_200,40000_50600080_1_200,40000_50600090_1_200</v>
      </c>
      <c r="AS287" s="8" t="str">
        <f t="shared" si="189"/>
        <v>40000_50600010_1_200,40000_50650010_1_10,40000_50650070_1_10,40000_50600020_1_200,40000_50600030_1_200,40000_50600080_1_200,40000_50600090_1_200</v>
      </c>
    </row>
    <row r="288" spans="1:45">
      <c r="A288" t="s">
        <v>276</v>
      </c>
      <c r="B288">
        <f t="shared" si="155"/>
        <v>60</v>
      </c>
      <c r="C288">
        <v>1</v>
      </c>
      <c r="D288" t="str">
        <f t="shared" si="140"/>
        <v>项链</v>
      </c>
      <c r="E288">
        <f t="shared" si="156"/>
        <v>200</v>
      </c>
      <c r="F288">
        <f>IF(INDEX([1]equip.xml!$B:$B,MATCH(A288&amp;"",[1]equip.xml!$A:$A,0))=0,0,E288)</f>
        <v>200</v>
      </c>
      <c r="G288" t="str">
        <f t="shared" si="175"/>
        <v>40000_10600100_1_200</v>
      </c>
      <c r="H288" t="str">
        <f t="shared" si="180"/>
        <v>40000_10600010_1_200,40000_10600020_1_200,40000_10600030_1_200,40000_10600080_1_200,40000_10600090_1_200,40000_10600100_1_200</v>
      </c>
      <c r="I288" s="8" t="str">
        <f t="shared" si="181"/>
        <v>40000_10600010_1_200,40000_10600020_1_200,40000_10600030_1_200,40000_10600080_1_200,40000_10600090_1_200,40000_10600100_1_200</v>
      </c>
      <c r="J288">
        <v>20600100</v>
      </c>
      <c r="K288">
        <f t="shared" si="157"/>
        <v>60</v>
      </c>
      <c r="L288">
        <v>2</v>
      </c>
      <c r="M288" t="str">
        <f t="shared" si="141"/>
        <v>项链</v>
      </c>
      <c r="N288">
        <f t="shared" si="158"/>
        <v>200</v>
      </c>
      <c r="O288">
        <f>IF(INDEX([1]equip.xml!$B:$B,MATCH(J288&amp;"",[1]equip.xml!$A:$A,0))=0,0,N288)</f>
        <v>200</v>
      </c>
      <c r="P288" t="str">
        <f t="shared" si="176"/>
        <v>40000_20600100_1_200</v>
      </c>
      <c r="Q288" t="str">
        <f t="shared" si="182"/>
        <v>40000_20600010_1_200,40000_20600020_1_200,40000_20600030_1_200,40000_20600080_1_200,40000_20600090_1_200,40000_20600100_1_200</v>
      </c>
      <c r="R288" s="8" t="str">
        <f t="shared" si="183"/>
        <v>40000_20600010_1_200,40000_20600020_1_200,40000_20600030_1_200,40000_20600080_1_200,40000_20600090_1_200,40000_20600100_1_200</v>
      </c>
      <c r="S288">
        <v>30600100</v>
      </c>
      <c r="T288">
        <f t="shared" si="159"/>
        <v>60</v>
      </c>
      <c r="U288">
        <v>3</v>
      </c>
      <c r="V288" t="str">
        <f t="shared" si="142"/>
        <v>项链</v>
      </c>
      <c r="W288">
        <f t="shared" si="160"/>
        <v>200</v>
      </c>
      <c r="X288">
        <f>IF(INDEX([1]equip.xml!$B:$B,MATCH(S288&amp;"",[1]equip.xml!$A:$A,0))=0,0,W288)</f>
        <v>200</v>
      </c>
      <c r="Y288" t="str">
        <f t="shared" si="177"/>
        <v>40000_30600100_1_200</v>
      </c>
      <c r="Z288" t="str">
        <f t="shared" si="184"/>
        <v>40000_30600010_1_200,40000_30600020_1_200,40000_30600030_1_200,40000_30600080_1_200,40000_30600090_1_200,40000_30600100_1_200</v>
      </c>
      <c r="AA288" s="8" t="str">
        <f t="shared" si="185"/>
        <v>40000_30600010_1_200,40000_30600020_1_200,40000_30600030_1_200,40000_30600080_1_200,40000_30600090_1_200,40000_30600100_1_200</v>
      </c>
      <c r="AB288">
        <v>40600100</v>
      </c>
      <c r="AC288">
        <f t="shared" si="161"/>
        <v>60</v>
      </c>
      <c r="AD288">
        <v>4</v>
      </c>
      <c r="AE288" t="str">
        <f t="shared" si="143"/>
        <v>项链</v>
      </c>
      <c r="AF288">
        <f t="shared" si="162"/>
        <v>200</v>
      </c>
      <c r="AG288">
        <f>IF(INDEX([1]equip.xml!$B:$B,MATCH(AB288&amp;"",[1]equip.xml!$A:$A,0))=0,0,AF288)</f>
        <v>200</v>
      </c>
      <c r="AH288" t="str">
        <f t="shared" si="178"/>
        <v>40000_40600100_1_200</v>
      </c>
      <c r="AI288" t="str">
        <f t="shared" si="186"/>
        <v>40000_40600010_1_200,40000_40650010_1_5,40000_40650070_1_5,40000_40600020_1_200,40000_40600030_1_200,40000_40600080_1_200,40000_40600090_1_200,40000_40600100_1_200</v>
      </c>
      <c r="AJ288" s="8" t="str">
        <f t="shared" si="187"/>
        <v>40000_40600010_1_200,40000_40650010_1_5,40000_40650070_1_5,40000_40600020_1_200,40000_40600030_1_200,40000_40600080_1_200,40000_40600090_1_200,40000_40600100_1_200</v>
      </c>
      <c r="AK288">
        <v>50600100</v>
      </c>
      <c r="AL288">
        <f t="shared" si="163"/>
        <v>60</v>
      </c>
      <c r="AM288">
        <v>5</v>
      </c>
      <c r="AN288" t="str">
        <f t="shared" si="144"/>
        <v>项链</v>
      </c>
      <c r="AO288">
        <f t="shared" si="164"/>
        <v>200</v>
      </c>
      <c r="AP288">
        <f>IF(INDEX([1]equip.xml!$B:$B,MATCH(AK288&amp;"",[1]equip.xml!$A:$A,0))=0,0,AO288)</f>
        <v>200</v>
      </c>
      <c r="AQ288" t="str">
        <f t="shared" si="179"/>
        <v>40000_50600100_1_200</v>
      </c>
      <c r="AR288" t="str">
        <f t="shared" si="188"/>
        <v>40000_50600010_1_200,40000_50650010_1_10,40000_50650070_1_10,40000_50600020_1_200,40000_50600030_1_200,40000_50600080_1_200,40000_50600090_1_200,40000_50600100_1_200</v>
      </c>
      <c r="AS288" s="8" t="str">
        <f t="shared" si="189"/>
        <v>40000_50600010_1_200,40000_50650010_1_10,40000_50650070_1_10,40000_50600020_1_200,40000_50600030_1_200,40000_50600080_1_200,40000_50600090_1_200,40000_50600100_1_200</v>
      </c>
    </row>
    <row r="289" spans="1:45">
      <c r="A289" t="s">
        <v>277</v>
      </c>
      <c r="B289">
        <f t="shared" si="155"/>
        <v>60</v>
      </c>
      <c r="C289">
        <v>1</v>
      </c>
      <c r="D289" t="str">
        <f t="shared" si="140"/>
        <v>主手武器</v>
      </c>
      <c r="E289">
        <f t="shared" si="156"/>
        <v>200</v>
      </c>
      <c r="F289">
        <f>IF(INDEX([1]equip.xml!$B:$B,MATCH(A289&amp;"",[1]equip.xml!$A:$A,0))=0,0,E289)</f>
        <v>200</v>
      </c>
      <c r="G289" t="str">
        <f t="shared" si="175"/>
        <v>40000_10601050_1_200</v>
      </c>
      <c r="H289" t="str">
        <f t="shared" si="180"/>
        <v>40000_10600010_1_200,40000_10600020_1_200,40000_10600030_1_200,40000_10600080_1_200,40000_10600090_1_200,40000_10600100_1_200,40000_10601050_1_200</v>
      </c>
      <c r="I289" s="8" t="str">
        <f t="shared" si="181"/>
        <v>40000_10600010_1_200,40000_10600020_1_200,40000_10600030_1_200,40000_10600080_1_200,40000_10600090_1_200,40000_10600100_1_200,40000_10601050_1_200</v>
      </c>
      <c r="J289">
        <v>20601050</v>
      </c>
      <c r="K289">
        <f t="shared" si="157"/>
        <v>60</v>
      </c>
      <c r="L289">
        <v>2</v>
      </c>
      <c r="M289" t="str">
        <f t="shared" si="141"/>
        <v>主手武器</v>
      </c>
      <c r="N289">
        <f t="shared" si="158"/>
        <v>200</v>
      </c>
      <c r="O289">
        <f>IF(INDEX([1]equip.xml!$B:$B,MATCH(J289&amp;"",[1]equip.xml!$A:$A,0))=0,0,N289)</f>
        <v>200</v>
      </c>
      <c r="P289" t="str">
        <f t="shared" si="176"/>
        <v>40000_20601050_1_200</v>
      </c>
      <c r="Q289" t="str">
        <f t="shared" si="182"/>
        <v>40000_20600010_1_200,40000_20600020_1_200,40000_20600030_1_200,40000_20600080_1_200,40000_20600090_1_200,40000_20600100_1_200,40000_20601050_1_200</v>
      </c>
      <c r="R289" s="8" t="str">
        <f t="shared" si="183"/>
        <v>40000_20600010_1_200,40000_20600020_1_200,40000_20600030_1_200,40000_20600080_1_200,40000_20600090_1_200,40000_20600100_1_200,40000_20601050_1_200</v>
      </c>
      <c r="S289">
        <v>30601050</v>
      </c>
      <c r="T289">
        <f t="shared" si="159"/>
        <v>60</v>
      </c>
      <c r="U289">
        <v>3</v>
      </c>
      <c r="V289" t="str">
        <f t="shared" si="142"/>
        <v>主手武器</v>
      </c>
      <c r="W289">
        <f t="shared" si="160"/>
        <v>200</v>
      </c>
      <c r="X289">
        <f>IF(INDEX([1]equip.xml!$B:$B,MATCH(S289&amp;"",[1]equip.xml!$A:$A,0))=0,0,W289)</f>
        <v>200</v>
      </c>
      <c r="Y289" t="str">
        <f t="shared" si="177"/>
        <v>40000_30601050_1_200</v>
      </c>
      <c r="Z289" t="str">
        <f t="shared" si="184"/>
        <v>40000_30600010_1_200,40000_30600020_1_200,40000_30600030_1_200,40000_30600080_1_200,40000_30600090_1_200,40000_30600100_1_200,40000_30601050_1_200</v>
      </c>
      <c r="AA289" s="8" t="str">
        <f t="shared" si="185"/>
        <v>40000_30600010_1_200,40000_30600020_1_200,40000_30600030_1_200,40000_30600080_1_200,40000_30600090_1_200,40000_30600100_1_200,40000_30601050_1_200</v>
      </c>
      <c r="AB289">
        <v>40601050</v>
      </c>
      <c r="AC289">
        <f t="shared" si="161"/>
        <v>60</v>
      </c>
      <c r="AD289">
        <v>4</v>
      </c>
      <c r="AE289" t="str">
        <f t="shared" si="143"/>
        <v>主手武器</v>
      </c>
      <c r="AF289">
        <f t="shared" si="162"/>
        <v>200</v>
      </c>
      <c r="AG289">
        <f>IF(INDEX([1]equip.xml!$B:$B,MATCH(AB289&amp;"",[1]equip.xml!$A:$A,0))=0,0,AF289)</f>
        <v>200</v>
      </c>
      <c r="AH289" t="str">
        <f t="shared" si="178"/>
        <v>40000_40601050_1_200</v>
      </c>
      <c r="AI289" t="str">
        <f t="shared" si="186"/>
        <v>40000_40600010_1_200,40000_40650010_1_5,40000_40650070_1_5,40000_40600020_1_200,40000_40600030_1_200,40000_40600080_1_200,40000_40600090_1_200,40000_40600100_1_200,40000_40601050_1_200</v>
      </c>
      <c r="AJ289" s="8" t="str">
        <f t="shared" si="187"/>
        <v>40000_40600010_1_200,40000_40650010_1_5,40000_40650070_1_5,40000_40600020_1_200,40000_40600030_1_200,40000_40600080_1_200,40000_40600090_1_200,40000_40600100_1_200,40000_40601050_1_200</v>
      </c>
      <c r="AK289">
        <v>50601050</v>
      </c>
      <c r="AL289">
        <f t="shared" si="163"/>
        <v>60</v>
      </c>
      <c r="AM289">
        <v>5</v>
      </c>
      <c r="AN289" t="str">
        <f t="shared" si="144"/>
        <v>主手武器</v>
      </c>
      <c r="AO289">
        <f t="shared" si="164"/>
        <v>200</v>
      </c>
      <c r="AP289">
        <f>IF(INDEX([1]equip.xml!$B:$B,MATCH(AK289&amp;"",[1]equip.xml!$A:$A,0))=0,0,AO289)</f>
        <v>200</v>
      </c>
      <c r="AQ289" t="str">
        <f t="shared" si="179"/>
        <v>40000_50601050_1_200</v>
      </c>
      <c r="AR289" t="str">
        <f t="shared" si="188"/>
        <v>40000_50600010_1_200,40000_50650010_1_10,40000_50650070_1_10,40000_50600020_1_200,40000_50600030_1_200,40000_50600080_1_200,40000_50600090_1_200,40000_50600100_1_200,40000_50601050_1_200</v>
      </c>
      <c r="AS289" s="8" t="str">
        <f t="shared" si="189"/>
        <v>40000_50600010_1_200,40000_50650010_1_10,40000_50650070_1_10,40000_50600020_1_200,40000_50600030_1_200,40000_50600080_1_200,40000_50600090_1_200,40000_50600100_1_200,40000_50601050_1_200</v>
      </c>
    </row>
    <row r="290" spans="1:45">
      <c r="A290" t="s">
        <v>278</v>
      </c>
      <c r="B290">
        <f t="shared" si="155"/>
        <v>60</v>
      </c>
      <c r="C290">
        <v>1</v>
      </c>
      <c r="D290" t="str">
        <f t="shared" si="140"/>
        <v>主手武器</v>
      </c>
      <c r="E290">
        <f t="shared" si="156"/>
        <v>150</v>
      </c>
      <c r="F290">
        <f>IF(INDEX([1]equip.xml!$B:$B,MATCH(A290&amp;"",[1]equip.xml!$A:$A,0))=0,0,E290)</f>
        <v>150</v>
      </c>
      <c r="G290" t="str">
        <f t="shared" si="175"/>
        <v>40000_10601051_1_150</v>
      </c>
      <c r="H290" t="str">
        <f t="shared" si="180"/>
        <v>40000_10600010_1_200,40000_10600020_1_200,40000_10600030_1_200,40000_10600080_1_200,40000_10600090_1_200,40000_10600100_1_200,40000_10601050_1_200,40000_10601051_1_150</v>
      </c>
      <c r="I290" s="8" t="str">
        <f>I289&amp;","&amp;"40000_"&amp;A290&amp;"_1_"&amp;F290*2</f>
        <v>40000_10600010_1_200,40000_10600020_1_200,40000_10600030_1_200,40000_10600080_1_200,40000_10600090_1_200,40000_10600100_1_200,40000_10601050_1_200,40000_10601051_1_300</v>
      </c>
      <c r="J290">
        <v>20601051</v>
      </c>
      <c r="K290">
        <f t="shared" si="157"/>
        <v>60</v>
      </c>
      <c r="L290">
        <v>2</v>
      </c>
      <c r="M290" t="str">
        <f t="shared" si="141"/>
        <v>主手武器</v>
      </c>
      <c r="N290">
        <f t="shared" si="158"/>
        <v>150</v>
      </c>
      <c r="O290">
        <f>IF(INDEX([1]equip.xml!$B:$B,MATCH(J290&amp;"",[1]equip.xml!$A:$A,0))=0,0,N290)</f>
        <v>150</v>
      </c>
      <c r="P290" t="str">
        <f t="shared" si="176"/>
        <v>40000_20601051_1_150</v>
      </c>
      <c r="Q290" t="str">
        <f t="shared" si="182"/>
        <v>40000_20600010_1_200,40000_20600020_1_200,40000_20600030_1_200,40000_20600080_1_200,40000_20600090_1_200,40000_20600100_1_200,40000_20601050_1_200,40000_20601051_1_150</v>
      </c>
      <c r="R290" s="8" t="str">
        <f>R289&amp;","&amp;"40000_"&amp;J290&amp;"_1_"&amp;O290*2</f>
        <v>40000_20600010_1_200,40000_20600020_1_200,40000_20600030_1_200,40000_20600080_1_200,40000_20600090_1_200,40000_20600100_1_200,40000_20601050_1_200,40000_20601051_1_300</v>
      </c>
      <c r="S290">
        <v>30601051</v>
      </c>
      <c r="T290">
        <f t="shared" si="159"/>
        <v>60</v>
      </c>
      <c r="U290">
        <v>3</v>
      </c>
      <c r="V290" t="str">
        <f t="shared" si="142"/>
        <v>主手武器</v>
      </c>
      <c r="W290">
        <f t="shared" si="160"/>
        <v>150</v>
      </c>
      <c r="X290">
        <f>IF(INDEX([1]equip.xml!$B:$B,MATCH(S290&amp;"",[1]equip.xml!$A:$A,0))=0,0,W290)</f>
        <v>150</v>
      </c>
      <c r="Y290" t="str">
        <f t="shared" si="177"/>
        <v>40000_30601051_1_150</v>
      </c>
      <c r="Z290" t="str">
        <f t="shared" si="184"/>
        <v>40000_30600010_1_200,40000_30600020_1_200,40000_30600030_1_200,40000_30600080_1_200,40000_30600090_1_200,40000_30600100_1_200,40000_30601050_1_200,40000_30601051_1_150</v>
      </c>
      <c r="AA290" s="8" t="str">
        <f>AA289&amp;","&amp;"40000_"&amp;S290&amp;"_1_"&amp;X290*2</f>
        <v>40000_30600010_1_200,40000_30600020_1_200,40000_30600030_1_200,40000_30600080_1_200,40000_30600090_1_200,40000_30600100_1_200,40000_30601050_1_200,40000_30601051_1_300</v>
      </c>
      <c r="AB290">
        <v>40601051</v>
      </c>
      <c r="AC290">
        <f t="shared" si="161"/>
        <v>60</v>
      </c>
      <c r="AD290">
        <v>4</v>
      </c>
      <c r="AE290" t="str">
        <f t="shared" si="143"/>
        <v>主手武器</v>
      </c>
      <c r="AF290">
        <f t="shared" si="162"/>
        <v>120</v>
      </c>
      <c r="AG290">
        <f>IF(INDEX([1]equip.xml!$B:$B,MATCH(AB290&amp;"",[1]equip.xml!$A:$A,0))=0,0,AF290)</f>
        <v>120</v>
      </c>
      <c r="AH290" t="str">
        <f t="shared" si="178"/>
        <v>40000_40601051_1_120</v>
      </c>
      <c r="AI290" t="str">
        <f t="shared" si="186"/>
        <v>40000_40600010_1_200,40000_40650010_1_5,40000_40650070_1_5,40000_40600020_1_200,40000_40600030_1_200,40000_40600080_1_200,40000_40600090_1_200,40000_40600100_1_200,40000_40601050_1_200,40000_40601051_1_120</v>
      </c>
      <c r="AJ290" s="8" t="str">
        <f>AJ289&amp;","&amp;"40000_"&amp;AB290&amp;"_1_"&amp;AG290*2</f>
        <v>40000_40600010_1_200,40000_40650010_1_5,40000_40650070_1_5,40000_40600020_1_200,40000_40600030_1_200,40000_40600080_1_200,40000_40600090_1_200,40000_40600100_1_200,40000_40601050_1_200,40000_40601051_1_240</v>
      </c>
      <c r="AK290">
        <v>50601051</v>
      </c>
      <c r="AL290">
        <f t="shared" si="163"/>
        <v>60</v>
      </c>
      <c r="AM290">
        <v>5</v>
      </c>
      <c r="AN290" t="str">
        <f t="shared" si="144"/>
        <v>主手武器</v>
      </c>
      <c r="AO290">
        <f t="shared" si="164"/>
        <v>100</v>
      </c>
      <c r="AP290">
        <f>IF(INDEX([1]equip.xml!$B:$B,MATCH(AK290&amp;"",[1]equip.xml!$A:$A,0))=0,0,AO290)</f>
        <v>100</v>
      </c>
      <c r="AQ290" t="str">
        <f t="shared" si="179"/>
        <v>40000_50601051_1_100</v>
      </c>
      <c r="AR290" t="str">
        <f t="shared" si="188"/>
        <v>40000_50600010_1_200,40000_50650010_1_10,40000_50650070_1_10,40000_50600020_1_200,40000_50600030_1_200,40000_50600080_1_200,40000_50600090_1_200,40000_50600100_1_200,40000_50601050_1_200,40000_50601051_1_100</v>
      </c>
      <c r="AS290" s="8" t="str">
        <f>AS289&amp;","&amp;"40000_"&amp;AK290&amp;"_1_"&amp;AP290*2</f>
        <v>40000_50600010_1_200,40000_50650010_1_10,40000_50650070_1_10,40000_50600020_1_200,40000_50600030_1_200,40000_50600080_1_200,40000_50600090_1_200,40000_50600100_1_200,40000_50601050_1_200,40000_50601051_1_200</v>
      </c>
    </row>
    <row r="291" spans="1:45">
      <c r="A291" t="s">
        <v>279</v>
      </c>
      <c r="B291">
        <f t="shared" si="155"/>
        <v>60</v>
      </c>
      <c r="C291">
        <v>1</v>
      </c>
      <c r="D291" t="str">
        <f t="shared" si="140"/>
        <v>副手武器</v>
      </c>
      <c r="E291">
        <f t="shared" si="156"/>
        <v>200</v>
      </c>
      <c r="F291">
        <f>IF(INDEX([1]equip.xml!$B:$B,MATCH(A291&amp;"",[1]equip.xml!$A:$A,0))=0,0,E291)</f>
        <v>200</v>
      </c>
      <c r="G291" t="str">
        <f t="shared" si="175"/>
        <v>40000_10601060_1_200</v>
      </c>
      <c r="H291" t="str">
        <f t="shared" si="180"/>
        <v>40000_10600010_1_200,40000_10600020_1_200,40000_10600030_1_200,40000_10600080_1_200,40000_10600090_1_200,40000_10600100_1_200,40000_10601050_1_200,40000_10601051_1_150,40000_10601060_1_200</v>
      </c>
      <c r="I291" s="8" t="str">
        <f>I290</f>
        <v>40000_10600010_1_200,40000_10600020_1_200,40000_10600030_1_200,40000_10600080_1_200,40000_10600090_1_200,40000_10600100_1_200,40000_10601050_1_200,40000_10601051_1_300</v>
      </c>
      <c r="J291">
        <v>20601060</v>
      </c>
      <c r="K291">
        <f t="shared" si="157"/>
        <v>60</v>
      </c>
      <c r="L291">
        <v>2</v>
      </c>
      <c r="M291" t="str">
        <f t="shared" si="141"/>
        <v>副手武器</v>
      </c>
      <c r="N291">
        <f t="shared" si="158"/>
        <v>200</v>
      </c>
      <c r="O291">
        <f>IF(INDEX([1]equip.xml!$B:$B,MATCH(J291&amp;"",[1]equip.xml!$A:$A,0))=0,0,N291)</f>
        <v>200</v>
      </c>
      <c r="P291" t="str">
        <f t="shared" si="176"/>
        <v>40000_20601060_1_200</v>
      </c>
      <c r="Q291" t="str">
        <f t="shared" si="182"/>
        <v>40000_20600010_1_200,40000_20600020_1_200,40000_20600030_1_200,40000_20600080_1_200,40000_20600090_1_200,40000_20600100_1_200,40000_20601050_1_200,40000_20601051_1_150,40000_20601060_1_200</v>
      </c>
      <c r="R291" s="8" t="str">
        <f>R290</f>
        <v>40000_20600010_1_200,40000_20600020_1_200,40000_20600030_1_200,40000_20600080_1_200,40000_20600090_1_200,40000_20600100_1_200,40000_20601050_1_200,40000_20601051_1_300</v>
      </c>
      <c r="S291">
        <v>30601060</v>
      </c>
      <c r="T291">
        <f t="shared" si="159"/>
        <v>60</v>
      </c>
      <c r="U291">
        <v>3</v>
      </c>
      <c r="V291" t="str">
        <f t="shared" si="142"/>
        <v>副手武器</v>
      </c>
      <c r="W291">
        <f t="shared" si="160"/>
        <v>200</v>
      </c>
      <c r="X291">
        <f>IF(INDEX([1]equip.xml!$B:$B,MATCH(S291&amp;"",[1]equip.xml!$A:$A,0))=0,0,W291)</f>
        <v>200</v>
      </c>
      <c r="Y291" t="str">
        <f t="shared" si="177"/>
        <v>40000_30601060_1_200</v>
      </c>
      <c r="Z291" t="str">
        <f t="shared" si="184"/>
        <v>40000_30600010_1_200,40000_30600020_1_200,40000_30600030_1_200,40000_30600080_1_200,40000_30600090_1_200,40000_30600100_1_200,40000_30601050_1_200,40000_30601051_1_150,40000_30601060_1_200</v>
      </c>
      <c r="AA291" s="8" t="str">
        <f>AA290</f>
        <v>40000_30600010_1_200,40000_30600020_1_200,40000_30600030_1_200,40000_30600080_1_200,40000_30600090_1_200,40000_30600100_1_200,40000_30601050_1_200,40000_30601051_1_300</v>
      </c>
      <c r="AB291">
        <v>40601060</v>
      </c>
      <c r="AC291">
        <f t="shared" si="161"/>
        <v>60</v>
      </c>
      <c r="AD291">
        <v>4</v>
      </c>
      <c r="AE291" t="str">
        <f t="shared" si="143"/>
        <v>副手武器</v>
      </c>
      <c r="AF291">
        <f t="shared" si="162"/>
        <v>200</v>
      </c>
      <c r="AG291">
        <f>IF(INDEX([1]equip.xml!$B:$B,MATCH(AB291&amp;"",[1]equip.xml!$A:$A,0))=0,0,AF291)</f>
        <v>200</v>
      </c>
      <c r="AH291" t="str">
        <f t="shared" si="178"/>
        <v>40000_40601060_1_200</v>
      </c>
      <c r="AI291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</v>
      </c>
      <c r="AJ291" s="8" t="str">
        <f>AJ290</f>
        <v>40000_40600010_1_200,40000_40650010_1_5,40000_40650070_1_5,40000_40600020_1_200,40000_40600030_1_200,40000_40600080_1_200,40000_40600090_1_200,40000_40600100_1_200,40000_40601050_1_200,40000_40601051_1_240</v>
      </c>
      <c r="AK291">
        <v>50601060</v>
      </c>
      <c r="AL291">
        <f t="shared" si="163"/>
        <v>60</v>
      </c>
      <c r="AM291">
        <v>5</v>
      </c>
      <c r="AN291" t="str">
        <f t="shared" si="144"/>
        <v>副手武器</v>
      </c>
      <c r="AO291">
        <f t="shared" si="164"/>
        <v>200</v>
      </c>
      <c r="AP291">
        <f>IF(INDEX([1]equip.xml!$B:$B,MATCH(AK291&amp;"",[1]equip.xml!$A:$A,0))=0,0,AO291)</f>
        <v>200</v>
      </c>
      <c r="AQ291" t="str">
        <f t="shared" si="179"/>
        <v>40000_50601060_1_200</v>
      </c>
      <c r="AR291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</v>
      </c>
      <c r="AS291" s="8" t="str">
        <f>AS290</f>
        <v>40000_50600010_1_200,40000_50650010_1_10,40000_50650070_1_10,40000_50600020_1_200,40000_50600030_1_200,40000_50600080_1_200,40000_50600090_1_200,40000_50600100_1_200,40000_50601050_1_200,40000_50601051_1_200</v>
      </c>
    </row>
    <row r="292" spans="1:45">
      <c r="A292" t="s">
        <v>280</v>
      </c>
      <c r="B292">
        <f t="shared" si="155"/>
        <v>60</v>
      </c>
      <c r="C292">
        <v>1</v>
      </c>
      <c r="D292" t="str">
        <f t="shared" si="140"/>
        <v>副手武器</v>
      </c>
      <c r="E292">
        <f t="shared" si="156"/>
        <v>150</v>
      </c>
      <c r="F292">
        <f>IF(INDEX([1]equip.xml!$B:$B,MATCH(A292&amp;"",[1]equip.xml!$A:$A,0))=0,0,E292)</f>
        <v>0</v>
      </c>
      <c r="G292" t="str">
        <f t="shared" si="175"/>
        <v>40000_10601061_1_0</v>
      </c>
      <c r="H292" t="str">
        <f t="shared" si="180"/>
        <v>40000_10600010_1_200,40000_10600020_1_200,40000_10600030_1_200,40000_10600080_1_200,40000_10600090_1_200,40000_10600100_1_200,40000_10601050_1_200,40000_10601051_1_150,40000_10601060_1_200,40000_10601061_1_0</v>
      </c>
      <c r="I292" s="8" t="str">
        <f t="shared" si="181"/>
        <v>40000_10600010_1_200,40000_10600020_1_200,40000_10600030_1_200,40000_10600080_1_200,40000_10600090_1_200,40000_10600100_1_200,40000_10601050_1_200,40000_10601051_1_300,40000_10601061_1_0</v>
      </c>
      <c r="J292">
        <v>20601061</v>
      </c>
      <c r="K292">
        <f t="shared" si="157"/>
        <v>60</v>
      </c>
      <c r="L292">
        <v>2</v>
      </c>
      <c r="M292" t="str">
        <f t="shared" si="141"/>
        <v>副手武器</v>
      </c>
      <c r="N292">
        <f t="shared" si="158"/>
        <v>150</v>
      </c>
      <c r="O292">
        <f>IF(INDEX([1]equip.xml!$B:$B,MATCH(J292&amp;"",[1]equip.xml!$A:$A,0))=0,0,N292)</f>
        <v>0</v>
      </c>
      <c r="P292" t="str">
        <f t="shared" si="176"/>
        <v>40000_20601061_1_0</v>
      </c>
      <c r="Q292" t="str">
        <f t="shared" si="182"/>
        <v>40000_20600010_1_200,40000_20600020_1_200,40000_20600030_1_200,40000_20600080_1_200,40000_20600090_1_200,40000_20600100_1_200,40000_20601050_1_200,40000_20601051_1_150,40000_20601060_1_200,40000_20601061_1_0</v>
      </c>
      <c r="R292" s="8" t="str">
        <f t="shared" si="183"/>
        <v>40000_20600010_1_200,40000_20600020_1_200,40000_20600030_1_200,40000_20600080_1_200,40000_20600090_1_200,40000_20600100_1_200,40000_20601050_1_200,40000_20601051_1_300,40000_20601061_1_0</v>
      </c>
      <c r="S292">
        <v>30601061</v>
      </c>
      <c r="T292">
        <f t="shared" si="159"/>
        <v>60</v>
      </c>
      <c r="U292">
        <v>3</v>
      </c>
      <c r="V292" t="str">
        <f t="shared" si="142"/>
        <v>副手武器</v>
      </c>
      <c r="W292">
        <f t="shared" si="160"/>
        <v>150</v>
      </c>
      <c r="X292">
        <f>IF(INDEX([1]equip.xml!$B:$B,MATCH(S292&amp;"",[1]equip.xml!$A:$A,0))=0,0,W292)</f>
        <v>0</v>
      </c>
      <c r="Y292" t="str">
        <f t="shared" si="177"/>
        <v>40000_30601061_1_0</v>
      </c>
      <c r="Z292" t="str">
        <f t="shared" si="184"/>
        <v>40000_30600010_1_200,40000_30600020_1_200,40000_30600030_1_200,40000_30600080_1_200,40000_30600090_1_200,40000_30600100_1_200,40000_30601050_1_200,40000_30601051_1_150,40000_30601060_1_200,40000_30601061_1_0</v>
      </c>
      <c r="AA292" s="8" t="str">
        <f t="shared" si="185"/>
        <v>40000_30600010_1_200,40000_30600020_1_200,40000_30600030_1_200,40000_30600080_1_200,40000_30600090_1_200,40000_30600100_1_200,40000_30601050_1_200,40000_30601051_1_300,40000_30601061_1_0</v>
      </c>
      <c r="AB292">
        <v>40601061</v>
      </c>
      <c r="AC292">
        <f t="shared" si="161"/>
        <v>60</v>
      </c>
      <c r="AD292">
        <v>4</v>
      </c>
      <c r="AE292" t="str">
        <f t="shared" si="143"/>
        <v>副手武器</v>
      </c>
      <c r="AF292">
        <f t="shared" si="162"/>
        <v>120</v>
      </c>
      <c r="AG292">
        <f>IF(INDEX([1]equip.xml!$B:$B,MATCH(AB292&amp;"",[1]equip.xml!$A:$A,0))=0,0,AF292)</f>
        <v>0</v>
      </c>
      <c r="AH292" t="str">
        <f t="shared" si="178"/>
        <v>40000_40601061_1_0</v>
      </c>
      <c r="AI292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</v>
      </c>
      <c r="AJ292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</v>
      </c>
      <c r="AK292">
        <v>50601061</v>
      </c>
      <c r="AL292">
        <f t="shared" si="163"/>
        <v>60</v>
      </c>
      <c r="AM292">
        <v>5</v>
      </c>
      <c r="AN292" t="str">
        <f t="shared" si="144"/>
        <v>副手武器</v>
      </c>
      <c r="AO292">
        <f t="shared" si="164"/>
        <v>100</v>
      </c>
      <c r="AP292">
        <f>IF(INDEX([1]equip.xml!$B:$B,MATCH(AK292&amp;"",[1]equip.xml!$A:$A,0))=0,0,AO292)</f>
        <v>0</v>
      </c>
      <c r="AQ292" t="str">
        <f t="shared" si="179"/>
        <v>40000_50601061_1_0</v>
      </c>
      <c r="AR292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</v>
      </c>
      <c r="AS292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</v>
      </c>
    </row>
    <row r="293" spans="1:45">
      <c r="A293" t="s">
        <v>281</v>
      </c>
      <c r="B293">
        <f t="shared" si="155"/>
        <v>60</v>
      </c>
      <c r="C293">
        <v>1</v>
      </c>
      <c r="D293" t="str">
        <f t="shared" si="140"/>
        <v>主手武器</v>
      </c>
      <c r="E293">
        <f t="shared" si="156"/>
        <v>200</v>
      </c>
      <c r="F293">
        <f>IF(INDEX([1]equip.xml!$B:$B,MATCH(A293&amp;"",[1]equip.xml!$A:$A,0))=0,0,E293)</f>
        <v>200</v>
      </c>
      <c r="G293" t="str">
        <f t="shared" si="175"/>
        <v>40000_10602050_1_200</v>
      </c>
      <c r="H293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</v>
      </c>
      <c r="I293" s="8" t="str">
        <f t="shared" si="181"/>
        <v>40000_10600010_1_200,40000_10600020_1_200,40000_10600030_1_200,40000_10600080_1_200,40000_10600090_1_200,40000_10600100_1_200,40000_10601050_1_200,40000_10601051_1_300,40000_10601061_1_0,40000_10602050_1_200</v>
      </c>
      <c r="J293">
        <v>20602050</v>
      </c>
      <c r="K293">
        <f t="shared" si="157"/>
        <v>60</v>
      </c>
      <c r="L293">
        <v>2</v>
      </c>
      <c r="M293" t="str">
        <f t="shared" si="141"/>
        <v>主手武器</v>
      </c>
      <c r="N293">
        <f t="shared" si="158"/>
        <v>200</v>
      </c>
      <c r="O293">
        <f>IF(INDEX([1]equip.xml!$B:$B,MATCH(J293&amp;"",[1]equip.xml!$A:$A,0))=0,0,N293)</f>
        <v>200</v>
      </c>
      <c r="P293" t="str">
        <f t="shared" si="176"/>
        <v>40000_20602050_1_200</v>
      </c>
      <c r="Q293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</v>
      </c>
      <c r="R293" s="8" t="str">
        <f t="shared" si="183"/>
        <v>40000_20600010_1_200,40000_20600020_1_200,40000_20600030_1_200,40000_20600080_1_200,40000_20600090_1_200,40000_20600100_1_200,40000_20601050_1_200,40000_20601051_1_300,40000_20601061_1_0,40000_20602050_1_200</v>
      </c>
      <c r="S293">
        <v>30602050</v>
      </c>
      <c r="T293">
        <f t="shared" si="159"/>
        <v>60</v>
      </c>
      <c r="U293">
        <v>3</v>
      </c>
      <c r="V293" t="str">
        <f t="shared" si="142"/>
        <v>主手武器</v>
      </c>
      <c r="W293">
        <f t="shared" si="160"/>
        <v>200</v>
      </c>
      <c r="X293">
        <f>IF(INDEX([1]equip.xml!$B:$B,MATCH(S293&amp;"",[1]equip.xml!$A:$A,0))=0,0,W293)</f>
        <v>200</v>
      </c>
      <c r="Y293" t="str">
        <f t="shared" si="177"/>
        <v>40000_30602050_1_200</v>
      </c>
      <c r="Z293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</v>
      </c>
      <c r="AA293" s="8" t="str">
        <f t="shared" si="185"/>
        <v>40000_30600010_1_200,40000_30600020_1_200,40000_30600030_1_200,40000_30600080_1_200,40000_30600090_1_200,40000_30600100_1_200,40000_30601050_1_200,40000_30601051_1_300,40000_30601061_1_0,40000_30602050_1_200</v>
      </c>
      <c r="AB293">
        <v>40602050</v>
      </c>
      <c r="AC293">
        <f t="shared" si="161"/>
        <v>60</v>
      </c>
      <c r="AD293">
        <v>4</v>
      </c>
      <c r="AE293" t="str">
        <f t="shared" si="143"/>
        <v>主手武器</v>
      </c>
      <c r="AF293">
        <f t="shared" si="162"/>
        <v>200</v>
      </c>
      <c r="AG293">
        <f>IF(INDEX([1]equip.xml!$B:$B,MATCH(AB293&amp;"",[1]equip.xml!$A:$A,0))=0,0,AF293)</f>
        <v>200</v>
      </c>
      <c r="AH293" t="str">
        <f t="shared" si="178"/>
        <v>40000_40602050_1_200</v>
      </c>
      <c r="AI293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</v>
      </c>
      <c r="AJ293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</v>
      </c>
      <c r="AK293">
        <v>50602050</v>
      </c>
      <c r="AL293">
        <f t="shared" si="163"/>
        <v>60</v>
      </c>
      <c r="AM293">
        <v>5</v>
      </c>
      <c r="AN293" t="str">
        <f t="shared" si="144"/>
        <v>主手武器</v>
      </c>
      <c r="AO293">
        <f t="shared" si="164"/>
        <v>200</v>
      </c>
      <c r="AP293">
        <f>IF(INDEX([1]equip.xml!$B:$B,MATCH(AK293&amp;"",[1]equip.xml!$A:$A,0))=0,0,AO293)</f>
        <v>200</v>
      </c>
      <c r="AQ293" t="str">
        <f t="shared" si="179"/>
        <v>40000_50602050_1_200</v>
      </c>
      <c r="AR293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</v>
      </c>
      <c r="AS293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</v>
      </c>
    </row>
    <row r="294" spans="1:45">
      <c r="A294" t="s">
        <v>282</v>
      </c>
      <c r="B294">
        <f t="shared" si="155"/>
        <v>60</v>
      </c>
      <c r="C294">
        <v>1</v>
      </c>
      <c r="D294" t="str">
        <f t="shared" si="140"/>
        <v>主手武器</v>
      </c>
      <c r="E294">
        <f t="shared" si="156"/>
        <v>150</v>
      </c>
      <c r="F294">
        <f>IF(INDEX([1]equip.xml!$B:$B,MATCH(A294&amp;"",[1]equip.xml!$A:$A,0))=0,0,E294)</f>
        <v>0</v>
      </c>
      <c r="G294" t="str">
        <f t="shared" si="175"/>
        <v>40000_10602051_1_0</v>
      </c>
      <c r="H294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</v>
      </c>
      <c r="I294" s="8" t="str">
        <f>I293&amp;","&amp;"40000_"&amp;A294&amp;"_1_"&amp;F294*2</f>
        <v>40000_10600010_1_200,40000_10600020_1_200,40000_10600030_1_200,40000_10600080_1_200,40000_10600090_1_200,40000_10600100_1_200,40000_10601050_1_200,40000_10601051_1_300,40000_10601061_1_0,40000_10602050_1_200,40000_10602051_1_0</v>
      </c>
      <c r="J294">
        <v>20602051</v>
      </c>
      <c r="K294">
        <f t="shared" si="157"/>
        <v>60</v>
      </c>
      <c r="L294">
        <v>2</v>
      </c>
      <c r="M294" t="str">
        <f t="shared" si="141"/>
        <v>主手武器</v>
      </c>
      <c r="N294">
        <f t="shared" si="158"/>
        <v>150</v>
      </c>
      <c r="O294">
        <f>IF(INDEX([1]equip.xml!$B:$B,MATCH(J294&amp;"",[1]equip.xml!$A:$A,0))=0,0,N294)</f>
        <v>0</v>
      </c>
      <c r="P294" t="str">
        <f t="shared" si="176"/>
        <v>40000_20602051_1_0</v>
      </c>
      <c r="Q294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</v>
      </c>
      <c r="R294" s="8" t="str">
        <f>R293&amp;","&amp;"40000_"&amp;J294&amp;"_1_"&amp;O294*2</f>
        <v>40000_20600010_1_200,40000_20600020_1_200,40000_20600030_1_200,40000_20600080_1_200,40000_20600090_1_200,40000_20600100_1_200,40000_20601050_1_200,40000_20601051_1_300,40000_20601061_1_0,40000_20602050_1_200,40000_20602051_1_0</v>
      </c>
      <c r="S294">
        <v>30602051</v>
      </c>
      <c r="T294">
        <f t="shared" si="159"/>
        <v>60</v>
      </c>
      <c r="U294">
        <v>3</v>
      </c>
      <c r="V294" t="str">
        <f t="shared" si="142"/>
        <v>主手武器</v>
      </c>
      <c r="W294">
        <f t="shared" si="160"/>
        <v>150</v>
      </c>
      <c r="X294">
        <f>IF(INDEX([1]equip.xml!$B:$B,MATCH(S294&amp;"",[1]equip.xml!$A:$A,0))=0,0,W294)</f>
        <v>0</v>
      </c>
      <c r="Y294" t="str">
        <f t="shared" si="177"/>
        <v>40000_30602051_1_0</v>
      </c>
      <c r="Z294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</v>
      </c>
      <c r="AA294" s="8" t="str">
        <f>AA293&amp;","&amp;"40000_"&amp;S294&amp;"_1_"&amp;X294*2</f>
        <v>40000_30600010_1_200,40000_30600020_1_200,40000_30600030_1_200,40000_30600080_1_200,40000_30600090_1_200,40000_30600100_1_200,40000_30601050_1_200,40000_30601051_1_300,40000_30601061_1_0,40000_30602050_1_200,40000_30602051_1_0</v>
      </c>
      <c r="AB294">
        <v>40602051</v>
      </c>
      <c r="AC294">
        <f t="shared" si="161"/>
        <v>60</v>
      </c>
      <c r="AD294">
        <v>4</v>
      </c>
      <c r="AE294" t="str">
        <f t="shared" si="143"/>
        <v>主手武器</v>
      </c>
      <c r="AF294">
        <f t="shared" si="162"/>
        <v>120</v>
      </c>
      <c r="AG294">
        <f>IF(INDEX([1]equip.xml!$B:$B,MATCH(AB294&amp;"",[1]equip.xml!$A:$A,0))=0,0,AF294)</f>
        <v>0</v>
      </c>
      <c r="AH294" t="str">
        <f t="shared" si="178"/>
        <v>40000_40602051_1_0</v>
      </c>
      <c r="AI294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</v>
      </c>
      <c r="AJ294" s="8" t="str">
        <f>AJ293&amp;","&amp;"40000_"&amp;AB294&amp;"_1_"&amp;AG294*2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</v>
      </c>
      <c r="AK294">
        <v>50602051</v>
      </c>
      <c r="AL294">
        <f t="shared" si="163"/>
        <v>60</v>
      </c>
      <c r="AM294">
        <v>5</v>
      </c>
      <c r="AN294" t="str">
        <f t="shared" si="144"/>
        <v>主手武器</v>
      </c>
      <c r="AO294">
        <f t="shared" si="164"/>
        <v>100</v>
      </c>
      <c r="AP294">
        <f>IF(INDEX([1]equip.xml!$B:$B,MATCH(AK294&amp;"",[1]equip.xml!$A:$A,0))=0,0,AO294)</f>
        <v>0</v>
      </c>
      <c r="AQ294" t="str">
        <f t="shared" si="179"/>
        <v>40000_50602051_1_0</v>
      </c>
      <c r="AR294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</v>
      </c>
      <c r="AS294" s="8" t="str">
        <f>AS293&amp;","&amp;"40000_"&amp;AK294&amp;"_1_"&amp;AP294*2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</v>
      </c>
    </row>
    <row r="295" spans="1:45">
      <c r="A295" t="s">
        <v>283</v>
      </c>
      <c r="B295">
        <f t="shared" si="155"/>
        <v>60</v>
      </c>
      <c r="C295">
        <v>1</v>
      </c>
      <c r="D295" t="str">
        <f t="shared" si="140"/>
        <v>副手武器</v>
      </c>
      <c r="E295">
        <f t="shared" si="156"/>
        <v>200</v>
      </c>
      <c r="F295">
        <f>IF(INDEX([1]equip.xml!$B:$B,MATCH(A295&amp;"",[1]equip.xml!$A:$A,0))=0,0,E295)</f>
        <v>200</v>
      </c>
      <c r="G295" t="str">
        <f t="shared" si="175"/>
        <v>40000_10602060_1_200</v>
      </c>
      <c r="H295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</v>
      </c>
      <c r="I295" s="8" t="str">
        <f>I294</f>
        <v>40000_10600010_1_200,40000_10600020_1_200,40000_10600030_1_200,40000_10600080_1_200,40000_10600090_1_200,40000_10600100_1_200,40000_10601050_1_200,40000_10601051_1_300,40000_10601061_1_0,40000_10602050_1_200,40000_10602051_1_0</v>
      </c>
      <c r="J295">
        <v>20602060</v>
      </c>
      <c r="K295">
        <f t="shared" si="157"/>
        <v>60</v>
      </c>
      <c r="L295">
        <v>2</v>
      </c>
      <c r="M295" t="str">
        <f t="shared" si="141"/>
        <v>副手武器</v>
      </c>
      <c r="N295">
        <f t="shared" si="158"/>
        <v>200</v>
      </c>
      <c r="O295">
        <f>IF(INDEX([1]equip.xml!$B:$B,MATCH(J295&amp;"",[1]equip.xml!$A:$A,0))=0,0,N295)</f>
        <v>200</v>
      </c>
      <c r="P295" t="str">
        <f t="shared" si="176"/>
        <v>40000_20602060_1_200</v>
      </c>
      <c r="Q295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</v>
      </c>
      <c r="R295" s="8" t="str">
        <f>R294</f>
        <v>40000_20600010_1_200,40000_20600020_1_200,40000_20600030_1_200,40000_20600080_1_200,40000_20600090_1_200,40000_20600100_1_200,40000_20601050_1_200,40000_20601051_1_300,40000_20601061_1_0,40000_20602050_1_200,40000_20602051_1_0</v>
      </c>
      <c r="S295">
        <v>30602060</v>
      </c>
      <c r="T295">
        <f t="shared" si="159"/>
        <v>60</v>
      </c>
      <c r="U295">
        <v>3</v>
      </c>
      <c r="V295" t="str">
        <f t="shared" si="142"/>
        <v>副手武器</v>
      </c>
      <c r="W295">
        <f t="shared" si="160"/>
        <v>200</v>
      </c>
      <c r="X295">
        <f>IF(INDEX([1]equip.xml!$B:$B,MATCH(S295&amp;"",[1]equip.xml!$A:$A,0))=0,0,W295)</f>
        <v>200</v>
      </c>
      <c r="Y295" t="str">
        <f t="shared" si="177"/>
        <v>40000_30602060_1_200</v>
      </c>
      <c r="Z295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</v>
      </c>
      <c r="AA295" s="8" t="str">
        <f>AA294</f>
        <v>40000_30600010_1_200,40000_30600020_1_200,40000_30600030_1_200,40000_30600080_1_200,40000_30600090_1_200,40000_30600100_1_200,40000_30601050_1_200,40000_30601051_1_300,40000_30601061_1_0,40000_30602050_1_200,40000_30602051_1_0</v>
      </c>
      <c r="AB295">
        <v>40602060</v>
      </c>
      <c r="AC295">
        <f t="shared" si="161"/>
        <v>60</v>
      </c>
      <c r="AD295">
        <v>4</v>
      </c>
      <c r="AE295" t="str">
        <f t="shared" si="143"/>
        <v>副手武器</v>
      </c>
      <c r="AF295">
        <f t="shared" si="162"/>
        <v>200</v>
      </c>
      <c r="AG295">
        <f>IF(INDEX([1]equip.xml!$B:$B,MATCH(AB295&amp;"",[1]equip.xml!$A:$A,0))=0,0,AF295)</f>
        <v>200</v>
      </c>
      <c r="AH295" t="str">
        <f t="shared" si="178"/>
        <v>40000_40602060_1_200</v>
      </c>
      <c r="AI295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</v>
      </c>
      <c r="AJ295" s="8" t="str">
        <f>AJ294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</v>
      </c>
      <c r="AK295">
        <v>50602060</v>
      </c>
      <c r="AL295">
        <f t="shared" si="163"/>
        <v>60</v>
      </c>
      <c r="AM295">
        <v>5</v>
      </c>
      <c r="AN295" t="str">
        <f t="shared" si="144"/>
        <v>副手武器</v>
      </c>
      <c r="AO295">
        <f t="shared" si="164"/>
        <v>200</v>
      </c>
      <c r="AP295">
        <f>IF(INDEX([1]equip.xml!$B:$B,MATCH(AK295&amp;"",[1]equip.xml!$A:$A,0))=0,0,AO295)</f>
        <v>200</v>
      </c>
      <c r="AQ295" t="str">
        <f t="shared" si="179"/>
        <v>40000_50602060_1_200</v>
      </c>
      <c r="AR295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</v>
      </c>
      <c r="AS295" s="8" t="str">
        <f>AS294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</v>
      </c>
    </row>
    <row r="296" spans="1:45">
      <c r="A296" t="s">
        <v>284</v>
      </c>
      <c r="B296">
        <f t="shared" si="155"/>
        <v>60</v>
      </c>
      <c r="C296">
        <v>1</v>
      </c>
      <c r="D296" t="str">
        <f t="shared" si="140"/>
        <v>副手武器</v>
      </c>
      <c r="E296">
        <f t="shared" si="156"/>
        <v>150</v>
      </c>
      <c r="F296">
        <f>IF(INDEX([1]equip.xml!$B:$B,MATCH(A296&amp;"",[1]equip.xml!$A:$A,0))=0,0,E296)</f>
        <v>0</v>
      </c>
      <c r="G296" t="str">
        <f t="shared" si="175"/>
        <v>40000_10602061_1_0</v>
      </c>
      <c r="H296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</v>
      </c>
      <c r="I296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</v>
      </c>
      <c r="J296">
        <v>20602061</v>
      </c>
      <c r="K296">
        <f t="shared" si="157"/>
        <v>60</v>
      </c>
      <c r="L296">
        <v>2</v>
      </c>
      <c r="M296" t="str">
        <f t="shared" si="141"/>
        <v>副手武器</v>
      </c>
      <c r="N296">
        <f t="shared" si="158"/>
        <v>150</v>
      </c>
      <c r="O296">
        <f>IF(INDEX([1]equip.xml!$B:$B,MATCH(J296&amp;"",[1]equip.xml!$A:$A,0))=0,0,N296)</f>
        <v>0</v>
      </c>
      <c r="P296" t="str">
        <f t="shared" si="176"/>
        <v>40000_20602061_1_0</v>
      </c>
      <c r="Q296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</v>
      </c>
      <c r="R296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</v>
      </c>
      <c r="S296">
        <v>30602061</v>
      </c>
      <c r="T296">
        <f t="shared" si="159"/>
        <v>60</v>
      </c>
      <c r="U296">
        <v>3</v>
      </c>
      <c r="V296" t="str">
        <f t="shared" si="142"/>
        <v>副手武器</v>
      </c>
      <c r="W296">
        <f t="shared" si="160"/>
        <v>150</v>
      </c>
      <c r="X296">
        <f>IF(INDEX([1]equip.xml!$B:$B,MATCH(S296&amp;"",[1]equip.xml!$A:$A,0))=0,0,W296)</f>
        <v>0</v>
      </c>
      <c r="Y296" t="str">
        <f t="shared" si="177"/>
        <v>40000_30602061_1_0</v>
      </c>
      <c r="Z296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</v>
      </c>
      <c r="AA296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</v>
      </c>
      <c r="AB296">
        <v>40602061</v>
      </c>
      <c r="AC296">
        <f t="shared" si="161"/>
        <v>60</v>
      </c>
      <c r="AD296">
        <v>4</v>
      </c>
      <c r="AE296" t="str">
        <f t="shared" si="143"/>
        <v>副手武器</v>
      </c>
      <c r="AF296">
        <f t="shared" si="162"/>
        <v>120</v>
      </c>
      <c r="AG296">
        <f>IF(INDEX([1]equip.xml!$B:$B,MATCH(AB296&amp;"",[1]equip.xml!$A:$A,0))=0,0,AF296)</f>
        <v>0</v>
      </c>
      <c r="AH296" t="str">
        <f t="shared" si="178"/>
        <v>40000_40602061_1_0</v>
      </c>
      <c r="AI296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</v>
      </c>
      <c r="AJ296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</v>
      </c>
      <c r="AK296">
        <v>50602061</v>
      </c>
      <c r="AL296">
        <f t="shared" si="163"/>
        <v>60</v>
      </c>
      <c r="AM296">
        <v>5</v>
      </c>
      <c r="AN296" t="str">
        <f t="shared" si="144"/>
        <v>副手武器</v>
      </c>
      <c r="AO296">
        <f t="shared" si="164"/>
        <v>100</v>
      </c>
      <c r="AP296">
        <f>IF(INDEX([1]equip.xml!$B:$B,MATCH(AK296&amp;"",[1]equip.xml!$A:$A,0))=0,0,AO296)</f>
        <v>0</v>
      </c>
      <c r="AQ296" t="str">
        <f t="shared" si="179"/>
        <v>40000_50602061_1_0</v>
      </c>
      <c r="AR296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</v>
      </c>
      <c r="AS296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</v>
      </c>
    </row>
    <row r="297" spans="1:45">
      <c r="A297" t="s">
        <v>285</v>
      </c>
      <c r="B297">
        <f t="shared" si="155"/>
        <v>60</v>
      </c>
      <c r="C297">
        <v>1</v>
      </c>
      <c r="D297" t="str">
        <f t="shared" si="140"/>
        <v>主手武器</v>
      </c>
      <c r="E297">
        <f t="shared" si="156"/>
        <v>200</v>
      </c>
      <c r="F297">
        <f>IF(INDEX([1]equip.xml!$B:$B,MATCH(A297&amp;"",[1]equip.xml!$A:$A,0))=0,0,E297)</f>
        <v>200</v>
      </c>
      <c r="G297" t="str">
        <f t="shared" si="175"/>
        <v>40000_10603050_1_200</v>
      </c>
      <c r="H297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</v>
      </c>
      <c r="I297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</v>
      </c>
      <c r="J297">
        <v>20603050</v>
      </c>
      <c r="K297">
        <f t="shared" si="157"/>
        <v>60</v>
      </c>
      <c r="L297">
        <v>2</v>
      </c>
      <c r="M297" t="str">
        <f t="shared" si="141"/>
        <v>主手武器</v>
      </c>
      <c r="N297">
        <f t="shared" si="158"/>
        <v>200</v>
      </c>
      <c r="O297">
        <f>IF(INDEX([1]equip.xml!$B:$B,MATCH(J297&amp;"",[1]equip.xml!$A:$A,0))=0,0,N297)</f>
        <v>200</v>
      </c>
      <c r="P297" t="str">
        <f t="shared" si="176"/>
        <v>40000_20603050_1_200</v>
      </c>
      <c r="Q297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</v>
      </c>
      <c r="R297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</v>
      </c>
      <c r="S297">
        <v>30603050</v>
      </c>
      <c r="T297">
        <f t="shared" si="159"/>
        <v>60</v>
      </c>
      <c r="U297">
        <v>3</v>
      </c>
      <c r="V297" t="str">
        <f t="shared" si="142"/>
        <v>主手武器</v>
      </c>
      <c r="W297">
        <f t="shared" si="160"/>
        <v>200</v>
      </c>
      <c r="X297">
        <f>IF(INDEX([1]equip.xml!$B:$B,MATCH(S297&amp;"",[1]equip.xml!$A:$A,0))=0,0,W297)</f>
        <v>200</v>
      </c>
      <c r="Y297" t="str">
        <f t="shared" si="177"/>
        <v>40000_30603050_1_200</v>
      </c>
      <c r="Z297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</v>
      </c>
      <c r="AA297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</v>
      </c>
      <c r="AB297">
        <v>40603050</v>
      </c>
      <c r="AC297">
        <f t="shared" si="161"/>
        <v>60</v>
      </c>
      <c r="AD297">
        <v>4</v>
      </c>
      <c r="AE297" t="str">
        <f t="shared" si="143"/>
        <v>主手武器</v>
      </c>
      <c r="AF297">
        <f t="shared" si="162"/>
        <v>200</v>
      </c>
      <c r="AG297">
        <f>IF(INDEX([1]equip.xml!$B:$B,MATCH(AB297&amp;"",[1]equip.xml!$A:$A,0))=0,0,AF297)</f>
        <v>200</v>
      </c>
      <c r="AH297" t="str">
        <f t="shared" si="178"/>
        <v>40000_40603050_1_200</v>
      </c>
      <c r="AI297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</v>
      </c>
      <c r="AJ297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</v>
      </c>
      <c r="AK297">
        <v>50603050</v>
      </c>
      <c r="AL297">
        <f t="shared" si="163"/>
        <v>60</v>
      </c>
      <c r="AM297">
        <v>5</v>
      </c>
      <c r="AN297" t="str">
        <f t="shared" si="144"/>
        <v>主手武器</v>
      </c>
      <c r="AO297">
        <f t="shared" si="164"/>
        <v>200</v>
      </c>
      <c r="AP297">
        <f>IF(INDEX([1]equip.xml!$B:$B,MATCH(AK297&amp;"",[1]equip.xml!$A:$A,0))=0,0,AO297)</f>
        <v>200</v>
      </c>
      <c r="AQ297" t="str">
        <f t="shared" si="179"/>
        <v>40000_50603050_1_200</v>
      </c>
      <c r="AR297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</v>
      </c>
      <c r="AS297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</v>
      </c>
    </row>
    <row r="298" spans="1:45">
      <c r="A298" t="s">
        <v>286</v>
      </c>
      <c r="B298">
        <f t="shared" si="155"/>
        <v>60</v>
      </c>
      <c r="C298">
        <v>1</v>
      </c>
      <c r="D298" t="str">
        <f t="shared" ref="D298:D348" si="190">D276</f>
        <v>主手武器</v>
      </c>
      <c r="E298">
        <f t="shared" si="156"/>
        <v>150</v>
      </c>
      <c r="F298">
        <f>IF(INDEX([1]equip.xml!$B:$B,MATCH(A298&amp;"",[1]equip.xml!$A:$A,0))=0,0,E298)</f>
        <v>0</v>
      </c>
      <c r="G298" t="str">
        <f t="shared" si="175"/>
        <v>40000_10603051_1_0</v>
      </c>
      <c r="H298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</v>
      </c>
      <c r="I298" s="8" t="str">
        <f>I297&amp;","&amp;"40000_"&amp;A298&amp;"_1_"&amp;F298*2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</v>
      </c>
      <c r="J298">
        <v>20603051</v>
      </c>
      <c r="K298">
        <f t="shared" si="157"/>
        <v>60</v>
      </c>
      <c r="L298">
        <v>2</v>
      </c>
      <c r="M298" t="str">
        <f t="shared" ref="M298:M348" si="191">M276</f>
        <v>主手武器</v>
      </c>
      <c r="N298">
        <f t="shared" si="158"/>
        <v>150</v>
      </c>
      <c r="O298">
        <f>IF(INDEX([1]equip.xml!$B:$B,MATCH(J298&amp;"",[1]equip.xml!$A:$A,0))=0,0,N298)</f>
        <v>0</v>
      </c>
      <c r="P298" t="str">
        <f t="shared" si="176"/>
        <v>40000_20603051_1_0</v>
      </c>
      <c r="Q298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</v>
      </c>
      <c r="R298" s="8" t="str">
        <f>R297&amp;","&amp;"40000_"&amp;J298&amp;"_1_"&amp;O298*2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</v>
      </c>
      <c r="S298">
        <v>30603051</v>
      </c>
      <c r="T298">
        <f t="shared" si="159"/>
        <v>60</v>
      </c>
      <c r="U298">
        <v>3</v>
      </c>
      <c r="V298" t="str">
        <f t="shared" ref="V298:V348" si="192">V276</f>
        <v>主手武器</v>
      </c>
      <c r="W298">
        <f t="shared" si="160"/>
        <v>150</v>
      </c>
      <c r="X298">
        <f>IF(INDEX([1]equip.xml!$B:$B,MATCH(S298&amp;"",[1]equip.xml!$A:$A,0))=0,0,W298)</f>
        <v>0</v>
      </c>
      <c r="Y298" t="str">
        <f t="shared" si="177"/>
        <v>40000_30603051_1_0</v>
      </c>
      <c r="Z298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</v>
      </c>
      <c r="AA298" s="8" t="str">
        <f>AA297&amp;","&amp;"40000_"&amp;S298&amp;"_1_"&amp;X298*2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</v>
      </c>
      <c r="AB298">
        <v>40603051</v>
      </c>
      <c r="AC298">
        <f t="shared" si="161"/>
        <v>60</v>
      </c>
      <c r="AD298">
        <v>4</v>
      </c>
      <c r="AE298" t="str">
        <f t="shared" ref="AE298:AE348" si="193">AE276</f>
        <v>主手武器</v>
      </c>
      <c r="AF298">
        <f t="shared" si="162"/>
        <v>120</v>
      </c>
      <c r="AG298">
        <f>IF(INDEX([1]equip.xml!$B:$B,MATCH(AB298&amp;"",[1]equip.xml!$A:$A,0))=0,0,AF298)</f>
        <v>0</v>
      </c>
      <c r="AH298" t="str">
        <f t="shared" si="178"/>
        <v>40000_40603051_1_0</v>
      </c>
      <c r="AI298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</v>
      </c>
      <c r="AJ298" s="8" t="str">
        <f>AJ297&amp;","&amp;"40000_"&amp;AB298&amp;"_1_"&amp;AG298*2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</v>
      </c>
      <c r="AK298">
        <v>50603051</v>
      </c>
      <c r="AL298">
        <f t="shared" si="163"/>
        <v>60</v>
      </c>
      <c r="AM298">
        <v>5</v>
      </c>
      <c r="AN298" t="str">
        <f t="shared" ref="AN298:AN348" si="194">AN276</f>
        <v>主手武器</v>
      </c>
      <c r="AO298">
        <f t="shared" si="164"/>
        <v>100</v>
      </c>
      <c r="AP298">
        <f>IF(INDEX([1]equip.xml!$B:$B,MATCH(AK298&amp;"",[1]equip.xml!$A:$A,0))=0,0,AO298)</f>
        <v>0</v>
      </c>
      <c r="AQ298" t="str">
        <f t="shared" si="179"/>
        <v>40000_50603051_1_0</v>
      </c>
      <c r="AR298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</v>
      </c>
      <c r="AS298" s="8" t="str">
        <f>AS297&amp;","&amp;"40000_"&amp;AK298&amp;"_1_"&amp;AP298*2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</v>
      </c>
    </row>
    <row r="299" spans="1:45">
      <c r="A299" t="s">
        <v>287</v>
      </c>
      <c r="B299">
        <f t="shared" si="155"/>
        <v>60</v>
      </c>
      <c r="C299">
        <v>1</v>
      </c>
      <c r="D299" t="str">
        <f t="shared" si="190"/>
        <v>副手武器</v>
      </c>
      <c r="E299">
        <f t="shared" si="156"/>
        <v>200</v>
      </c>
      <c r="F299">
        <f>IF(INDEX([1]equip.xml!$B:$B,MATCH(A299&amp;"",[1]equip.xml!$A:$A,0))=0,0,E299)</f>
        <v>200</v>
      </c>
      <c r="G299" t="str">
        <f t="shared" si="175"/>
        <v>40000_10603060_1_200</v>
      </c>
      <c r="H299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</v>
      </c>
      <c r="I299" s="8" t="str">
        <f>I298&amp;","&amp;G309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</v>
      </c>
      <c r="J299">
        <v>20603060</v>
      </c>
      <c r="K299">
        <f t="shared" si="157"/>
        <v>60</v>
      </c>
      <c r="L299">
        <v>2</v>
      </c>
      <c r="M299" t="str">
        <f t="shared" si="191"/>
        <v>副手武器</v>
      </c>
      <c r="N299">
        <f t="shared" si="158"/>
        <v>200</v>
      </c>
      <c r="O299">
        <f>IF(INDEX([1]equip.xml!$B:$B,MATCH(J299&amp;"",[1]equip.xml!$A:$A,0))=0,0,N299)</f>
        <v>200</v>
      </c>
      <c r="P299" t="str">
        <f t="shared" si="176"/>
        <v>40000_20603060_1_200</v>
      </c>
      <c r="Q299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</v>
      </c>
      <c r="R299" s="8" t="str">
        <f>R298&amp;","&amp;P309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</v>
      </c>
      <c r="S299">
        <v>30603060</v>
      </c>
      <c r="T299">
        <f t="shared" si="159"/>
        <v>60</v>
      </c>
      <c r="U299">
        <v>3</v>
      </c>
      <c r="V299" t="str">
        <f t="shared" si="192"/>
        <v>副手武器</v>
      </c>
      <c r="W299">
        <f t="shared" si="160"/>
        <v>200</v>
      </c>
      <c r="X299">
        <f>IF(INDEX([1]equip.xml!$B:$B,MATCH(S299&amp;"",[1]equip.xml!$A:$A,0))=0,0,W299)</f>
        <v>200</v>
      </c>
      <c r="Y299" t="str">
        <f t="shared" si="177"/>
        <v>40000_30603060_1_200</v>
      </c>
      <c r="Z299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</v>
      </c>
      <c r="AA299" s="8" t="str">
        <f>AA298&amp;","&amp;Y309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</v>
      </c>
      <c r="AB299">
        <v>40603060</v>
      </c>
      <c r="AC299">
        <f t="shared" si="161"/>
        <v>60</v>
      </c>
      <c r="AD299">
        <v>4</v>
      </c>
      <c r="AE299" t="str">
        <f t="shared" si="193"/>
        <v>副手武器</v>
      </c>
      <c r="AF299">
        <f t="shared" si="162"/>
        <v>200</v>
      </c>
      <c r="AG299">
        <f>IF(INDEX([1]equip.xml!$B:$B,MATCH(AB299&amp;"",[1]equip.xml!$A:$A,0))=0,0,AF299)</f>
        <v>200</v>
      </c>
      <c r="AH299" t="str">
        <f t="shared" si="178"/>
        <v>40000_40603060_1_200</v>
      </c>
      <c r="AI299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</v>
      </c>
      <c r="AJ299" s="8" t="str">
        <f>AJ298&amp;","&amp;AH309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</v>
      </c>
      <c r="AK299">
        <v>50603060</v>
      </c>
      <c r="AL299">
        <f t="shared" si="163"/>
        <v>60</v>
      </c>
      <c r="AM299">
        <v>5</v>
      </c>
      <c r="AN299" t="str">
        <f t="shared" si="194"/>
        <v>副手武器</v>
      </c>
      <c r="AO299">
        <f t="shared" si="164"/>
        <v>200</v>
      </c>
      <c r="AP299">
        <f>IF(INDEX([1]equip.xml!$B:$B,MATCH(AK299&amp;"",[1]equip.xml!$A:$A,0))=0,0,AO299)</f>
        <v>200</v>
      </c>
      <c r="AQ299" t="str">
        <f t="shared" si="179"/>
        <v>40000_50603060_1_200</v>
      </c>
      <c r="AR299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</v>
      </c>
      <c r="AS299" s="8" t="str">
        <f>AS298&amp;","&amp;AQ309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</v>
      </c>
    </row>
    <row r="300" spans="1:45">
      <c r="A300" t="s">
        <v>288</v>
      </c>
      <c r="B300">
        <f t="shared" si="155"/>
        <v>60</v>
      </c>
      <c r="C300">
        <v>1</v>
      </c>
      <c r="D300" t="str">
        <f t="shared" si="190"/>
        <v>副手武器</v>
      </c>
      <c r="E300">
        <f t="shared" si="156"/>
        <v>150</v>
      </c>
      <c r="F300">
        <f>IF(INDEX([1]equip.xml!$B:$B,MATCH(A300&amp;"",[1]equip.xml!$A:$A,0))=0,0,E300)</f>
        <v>0</v>
      </c>
      <c r="G300" t="str">
        <f t="shared" si="175"/>
        <v>40000_10603061_1_0</v>
      </c>
      <c r="H300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</v>
      </c>
      <c r="I300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</v>
      </c>
      <c r="J300">
        <v>20603061</v>
      </c>
      <c r="K300">
        <f t="shared" si="157"/>
        <v>60</v>
      </c>
      <c r="L300">
        <v>2</v>
      </c>
      <c r="M300" t="str">
        <f t="shared" si="191"/>
        <v>副手武器</v>
      </c>
      <c r="N300">
        <f t="shared" si="158"/>
        <v>150</v>
      </c>
      <c r="O300">
        <f>IF(INDEX([1]equip.xml!$B:$B,MATCH(J300&amp;"",[1]equip.xml!$A:$A,0))=0,0,N300)</f>
        <v>0</v>
      </c>
      <c r="P300" t="str">
        <f t="shared" si="176"/>
        <v>40000_20603061_1_0</v>
      </c>
      <c r="Q300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</v>
      </c>
      <c r="R300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</v>
      </c>
      <c r="S300">
        <v>30603061</v>
      </c>
      <c r="T300">
        <f t="shared" si="159"/>
        <v>60</v>
      </c>
      <c r="U300">
        <v>3</v>
      </c>
      <c r="V300" t="str">
        <f t="shared" si="192"/>
        <v>副手武器</v>
      </c>
      <c r="W300">
        <f t="shared" si="160"/>
        <v>150</v>
      </c>
      <c r="X300">
        <f>IF(INDEX([1]equip.xml!$B:$B,MATCH(S300&amp;"",[1]equip.xml!$A:$A,0))=0,0,W300)</f>
        <v>0</v>
      </c>
      <c r="Y300" t="str">
        <f t="shared" si="177"/>
        <v>40000_30603061_1_0</v>
      </c>
      <c r="Z300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</v>
      </c>
      <c r="AA300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</v>
      </c>
      <c r="AB300">
        <v>40603061</v>
      </c>
      <c r="AC300">
        <f t="shared" si="161"/>
        <v>60</v>
      </c>
      <c r="AD300">
        <v>4</v>
      </c>
      <c r="AE300" t="str">
        <f t="shared" si="193"/>
        <v>副手武器</v>
      </c>
      <c r="AF300">
        <f t="shared" si="162"/>
        <v>120</v>
      </c>
      <c r="AG300">
        <f>IF(INDEX([1]equip.xml!$B:$B,MATCH(AB300&amp;"",[1]equip.xml!$A:$A,0))=0,0,AF300)</f>
        <v>0</v>
      </c>
      <c r="AH300" t="str">
        <f t="shared" si="178"/>
        <v>40000_40603061_1_0</v>
      </c>
      <c r="AI300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</v>
      </c>
      <c r="AJ300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</v>
      </c>
      <c r="AK300">
        <v>50603061</v>
      </c>
      <c r="AL300">
        <f t="shared" si="163"/>
        <v>60</v>
      </c>
      <c r="AM300">
        <v>5</v>
      </c>
      <c r="AN300" t="str">
        <f t="shared" si="194"/>
        <v>副手武器</v>
      </c>
      <c r="AO300">
        <f t="shared" si="164"/>
        <v>100</v>
      </c>
      <c r="AP300">
        <f>IF(INDEX([1]equip.xml!$B:$B,MATCH(AK300&amp;"",[1]equip.xml!$A:$A,0))=0,0,AO300)</f>
        <v>0</v>
      </c>
      <c r="AQ300" t="str">
        <f t="shared" si="179"/>
        <v>40000_50603061_1_0</v>
      </c>
      <c r="AR300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</v>
      </c>
      <c r="AS300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</v>
      </c>
    </row>
    <row r="301" spans="1:45">
      <c r="A301" t="s">
        <v>289</v>
      </c>
      <c r="B301">
        <f t="shared" si="155"/>
        <v>60</v>
      </c>
      <c r="C301">
        <v>1</v>
      </c>
      <c r="D301" t="str">
        <f t="shared" si="190"/>
        <v>胸甲</v>
      </c>
      <c r="E301">
        <f t="shared" si="156"/>
        <v>200</v>
      </c>
      <c r="F301">
        <f>IF(INDEX([1]equip.xml!$B:$B,MATCH(A301&amp;"",[1]equip.xml!$A:$A,0))=0,0,E301)</f>
        <v>200</v>
      </c>
      <c r="G301" t="str">
        <f t="shared" si="175"/>
        <v>40000_10600040_1_200</v>
      </c>
      <c r="H301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</v>
      </c>
      <c r="I301" s="8" t="str">
        <f>I300&amp;","&amp;G308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</v>
      </c>
      <c r="J301">
        <v>20600040</v>
      </c>
      <c r="K301">
        <f t="shared" si="157"/>
        <v>60</v>
      </c>
      <c r="L301">
        <v>2</v>
      </c>
      <c r="M301" t="str">
        <f t="shared" si="191"/>
        <v>胸甲</v>
      </c>
      <c r="N301">
        <f t="shared" si="158"/>
        <v>200</v>
      </c>
      <c r="O301">
        <f>IF(INDEX([1]equip.xml!$B:$B,MATCH(J301&amp;"",[1]equip.xml!$A:$A,0))=0,0,N301)</f>
        <v>200</v>
      </c>
      <c r="P301" t="str">
        <f t="shared" si="176"/>
        <v>40000_20600040_1_200</v>
      </c>
      <c r="Q301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</v>
      </c>
      <c r="R301" s="8" t="str">
        <f>R300&amp;","&amp;P308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</v>
      </c>
      <c r="S301">
        <v>30600040</v>
      </c>
      <c r="T301">
        <f t="shared" si="159"/>
        <v>60</v>
      </c>
      <c r="U301">
        <v>3</v>
      </c>
      <c r="V301" t="str">
        <f t="shared" si="192"/>
        <v>胸甲</v>
      </c>
      <c r="W301">
        <f t="shared" si="160"/>
        <v>200</v>
      </c>
      <c r="X301">
        <f>IF(INDEX([1]equip.xml!$B:$B,MATCH(S301&amp;"",[1]equip.xml!$A:$A,0))=0,0,W301)</f>
        <v>200</v>
      </c>
      <c r="Y301" t="str">
        <f t="shared" si="177"/>
        <v>40000_30600040_1_200</v>
      </c>
      <c r="Z301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</v>
      </c>
      <c r="AA301" s="8" t="str">
        <f>AA300&amp;","&amp;Y308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</v>
      </c>
      <c r="AB301">
        <v>40600040</v>
      </c>
      <c r="AC301">
        <f t="shared" si="161"/>
        <v>60</v>
      </c>
      <c r="AD301">
        <v>4</v>
      </c>
      <c r="AE301" t="str">
        <f t="shared" si="193"/>
        <v>胸甲</v>
      </c>
      <c r="AF301">
        <f t="shared" si="162"/>
        <v>200</v>
      </c>
      <c r="AG301">
        <f>IF(INDEX([1]equip.xml!$B:$B,MATCH(AB301&amp;"",[1]equip.xml!$A:$A,0))=0,0,AF301)</f>
        <v>200</v>
      </c>
      <c r="AH301" t="str">
        <f t="shared" si="178"/>
        <v>40000_40600040_1_200</v>
      </c>
      <c r="AI301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</v>
      </c>
      <c r="AJ301" s="8" t="str">
        <f>AJ300&amp;","&amp;AH308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</v>
      </c>
      <c r="AK301">
        <v>50600040</v>
      </c>
      <c r="AL301">
        <f t="shared" si="163"/>
        <v>60</v>
      </c>
      <c r="AM301">
        <v>5</v>
      </c>
      <c r="AN301" t="str">
        <f t="shared" si="194"/>
        <v>胸甲</v>
      </c>
      <c r="AO301">
        <f t="shared" si="164"/>
        <v>200</v>
      </c>
      <c r="AP301">
        <f>IF(INDEX([1]equip.xml!$B:$B,MATCH(AK301&amp;"",[1]equip.xml!$A:$A,0))=0,0,AO301)</f>
        <v>200</v>
      </c>
      <c r="AQ301" t="str">
        <f t="shared" si="179"/>
        <v>40000_50600040_1_200</v>
      </c>
      <c r="AR301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</v>
      </c>
      <c r="AS301" s="8" t="str">
        <f>AS300&amp;","&amp;AQ308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</v>
      </c>
    </row>
    <row r="302" spans="1:45">
      <c r="A302" t="s">
        <v>290</v>
      </c>
      <c r="B302">
        <f t="shared" si="155"/>
        <v>60</v>
      </c>
      <c r="C302">
        <v>1</v>
      </c>
      <c r="D302" t="str">
        <f t="shared" si="190"/>
        <v>胸甲</v>
      </c>
      <c r="E302">
        <f t="shared" si="156"/>
        <v>150</v>
      </c>
      <c r="F302">
        <f>IF(INDEX([1]equip.xml!$B:$B,MATCH(A302&amp;"",[1]equip.xml!$A:$A,0))=0,0,E302)</f>
        <v>0</v>
      </c>
      <c r="G302" t="str">
        <f t="shared" si="175"/>
        <v>40000_10600041_1_0</v>
      </c>
      <c r="H302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</v>
      </c>
      <c r="I302" s="8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</v>
      </c>
      <c r="J302">
        <v>20600041</v>
      </c>
      <c r="K302">
        <f t="shared" si="157"/>
        <v>60</v>
      </c>
      <c r="L302">
        <v>2</v>
      </c>
      <c r="M302" t="str">
        <f t="shared" si="191"/>
        <v>胸甲</v>
      </c>
      <c r="N302">
        <f t="shared" si="158"/>
        <v>150</v>
      </c>
      <c r="O302">
        <f>IF(INDEX([1]equip.xml!$B:$B,MATCH(J302&amp;"",[1]equip.xml!$A:$A,0))=0,0,N302)</f>
        <v>0</v>
      </c>
      <c r="P302" t="str">
        <f t="shared" si="176"/>
        <v>40000_20600041_1_0</v>
      </c>
      <c r="Q302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</v>
      </c>
      <c r="R302" s="8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</v>
      </c>
      <c r="S302">
        <v>30600041</v>
      </c>
      <c r="T302">
        <f t="shared" si="159"/>
        <v>60</v>
      </c>
      <c r="U302">
        <v>3</v>
      </c>
      <c r="V302" t="str">
        <f t="shared" si="192"/>
        <v>胸甲</v>
      </c>
      <c r="W302">
        <f t="shared" si="160"/>
        <v>150</v>
      </c>
      <c r="X302">
        <f>IF(INDEX([1]equip.xml!$B:$B,MATCH(S302&amp;"",[1]equip.xml!$A:$A,0))=0,0,W302)</f>
        <v>0</v>
      </c>
      <c r="Y302" t="str">
        <f t="shared" si="177"/>
        <v>40000_30600041_1_0</v>
      </c>
      <c r="Z302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</v>
      </c>
      <c r="AA302" s="8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</v>
      </c>
      <c r="AB302">
        <v>40600041</v>
      </c>
      <c r="AC302">
        <f t="shared" si="161"/>
        <v>60</v>
      </c>
      <c r="AD302">
        <v>4</v>
      </c>
      <c r="AE302" t="str">
        <f t="shared" si="193"/>
        <v>胸甲</v>
      </c>
      <c r="AF302">
        <f t="shared" si="162"/>
        <v>120</v>
      </c>
      <c r="AG302">
        <f>IF(INDEX([1]equip.xml!$B:$B,MATCH(AB302&amp;"",[1]equip.xml!$A:$A,0))=0,0,AF302)</f>
        <v>0</v>
      </c>
      <c r="AH302" t="str">
        <f t="shared" si="178"/>
        <v>40000_40600041_1_0</v>
      </c>
      <c r="AI302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</v>
      </c>
      <c r="AJ302" s="8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</v>
      </c>
      <c r="AK302">
        <v>50600041</v>
      </c>
      <c r="AL302">
        <f t="shared" si="163"/>
        <v>60</v>
      </c>
      <c r="AM302">
        <v>5</v>
      </c>
      <c r="AN302" t="str">
        <f t="shared" si="194"/>
        <v>胸甲</v>
      </c>
      <c r="AO302">
        <f t="shared" si="164"/>
        <v>100</v>
      </c>
      <c r="AP302">
        <f>IF(INDEX([1]equip.xml!$B:$B,MATCH(AK302&amp;"",[1]equip.xml!$A:$A,0))=0,0,AO302)</f>
        <v>0</v>
      </c>
      <c r="AQ302" t="str">
        <f t="shared" si="179"/>
        <v>40000_50600041_1_0</v>
      </c>
      <c r="AR302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</v>
      </c>
      <c r="AS302" s="8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</v>
      </c>
    </row>
    <row r="303" spans="1:45">
      <c r="A303" t="s">
        <v>291</v>
      </c>
      <c r="B303">
        <f t="shared" si="155"/>
        <v>60</v>
      </c>
      <c r="C303">
        <v>1</v>
      </c>
      <c r="D303" t="str">
        <f t="shared" si="190"/>
        <v>护腿</v>
      </c>
      <c r="E303">
        <f t="shared" si="156"/>
        <v>200</v>
      </c>
      <c r="F303">
        <f>IF(INDEX([1]equip.xml!$B:$B,MATCH(A303&amp;"",[1]equip.xml!$A:$A,0))=0,0,E303)</f>
        <v>200</v>
      </c>
      <c r="G303" t="str">
        <f t="shared" si="175"/>
        <v>40000_10600070_1_200</v>
      </c>
      <c r="H303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</v>
      </c>
      <c r="I303" s="8" t="str">
        <f>I302&amp;","&amp;G306</f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</v>
      </c>
      <c r="J303">
        <v>20600070</v>
      </c>
      <c r="K303">
        <f t="shared" si="157"/>
        <v>60</v>
      </c>
      <c r="L303">
        <v>2</v>
      </c>
      <c r="M303" t="str">
        <f t="shared" si="191"/>
        <v>护腿</v>
      </c>
      <c r="N303">
        <f t="shared" si="158"/>
        <v>200</v>
      </c>
      <c r="O303">
        <f>IF(INDEX([1]equip.xml!$B:$B,MATCH(J303&amp;"",[1]equip.xml!$A:$A,0))=0,0,N303)</f>
        <v>200</v>
      </c>
      <c r="P303" t="str">
        <f t="shared" si="176"/>
        <v>40000_20600070_1_200</v>
      </c>
      <c r="Q303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</v>
      </c>
      <c r="R303" s="8" t="str">
        <f>R302&amp;","&amp;P306</f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</v>
      </c>
      <c r="S303">
        <v>30600070</v>
      </c>
      <c r="T303">
        <f t="shared" si="159"/>
        <v>60</v>
      </c>
      <c r="U303">
        <v>3</v>
      </c>
      <c r="V303" t="str">
        <f t="shared" si="192"/>
        <v>护腿</v>
      </c>
      <c r="W303">
        <f t="shared" si="160"/>
        <v>200</v>
      </c>
      <c r="X303">
        <f>IF(INDEX([1]equip.xml!$B:$B,MATCH(S303&amp;"",[1]equip.xml!$A:$A,0))=0,0,W303)</f>
        <v>200</v>
      </c>
      <c r="Y303" t="str">
        <f t="shared" si="177"/>
        <v>40000_30600070_1_200</v>
      </c>
      <c r="Z303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</v>
      </c>
      <c r="AA303" s="8" t="str">
        <f>AA302&amp;","&amp;Y306</f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</v>
      </c>
      <c r="AB303">
        <v>40600070</v>
      </c>
      <c r="AC303">
        <f t="shared" si="161"/>
        <v>60</v>
      </c>
      <c r="AD303">
        <v>4</v>
      </c>
      <c r="AE303" t="str">
        <f t="shared" si="193"/>
        <v>护腿</v>
      </c>
      <c r="AF303">
        <f t="shared" si="162"/>
        <v>200</v>
      </c>
      <c r="AG303">
        <f>IF(INDEX([1]equip.xml!$B:$B,MATCH(AB303&amp;"",[1]equip.xml!$A:$A,0))=0,0,AF303)</f>
        <v>200</v>
      </c>
      <c r="AH303" t="str">
        <f t="shared" si="178"/>
        <v>40000_40600070_1_200</v>
      </c>
      <c r="AI303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</v>
      </c>
      <c r="AJ303" s="8" t="str">
        <f>AJ302&amp;","&amp;AH306</f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</v>
      </c>
      <c r="AK303">
        <v>50600070</v>
      </c>
      <c r="AL303">
        <f t="shared" si="163"/>
        <v>60</v>
      </c>
      <c r="AM303">
        <v>5</v>
      </c>
      <c r="AN303" t="str">
        <f t="shared" si="194"/>
        <v>护腿</v>
      </c>
      <c r="AO303">
        <f t="shared" si="164"/>
        <v>200</v>
      </c>
      <c r="AP303">
        <f>IF(INDEX([1]equip.xml!$B:$B,MATCH(AK303&amp;"",[1]equip.xml!$A:$A,0))=0,0,AO303)</f>
        <v>200</v>
      </c>
      <c r="AQ303" t="str">
        <f t="shared" si="179"/>
        <v>40000_50600070_1_200</v>
      </c>
      <c r="AR303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</v>
      </c>
      <c r="AS303" s="8" t="str">
        <f>AS302&amp;","&amp;AQ306</f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</v>
      </c>
    </row>
    <row r="304" spans="1:45" s="9" customFormat="1">
      <c r="A304" s="9" t="s">
        <v>292</v>
      </c>
      <c r="B304" s="9">
        <f t="shared" si="155"/>
        <v>60</v>
      </c>
      <c r="C304" s="9">
        <v>1</v>
      </c>
      <c r="D304" s="9" t="str">
        <f t="shared" si="190"/>
        <v>护腿</v>
      </c>
      <c r="E304" s="9">
        <f t="shared" si="156"/>
        <v>150</v>
      </c>
      <c r="F304" s="9">
        <f>IF(INDEX([1]equip.xml!$B:$B,MATCH(A304&amp;"",[1]equip.xml!$A:$A,0))=0,0,E304)</f>
        <v>150</v>
      </c>
      <c r="G304" s="9" t="str">
        <f t="shared" si="175"/>
        <v>40000_10600071_1_150</v>
      </c>
      <c r="H304" s="9" t="str">
        <f t="shared" si="180"/>
        <v>40000_10600010_1_200,40000_10600020_1_200,40000_10600030_1_200,40000_10600080_1_200,40000_10600090_1_200,40000_10600100_1_200,40000_10601050_1_200,40000_10601051_1_150,40000_10601060_1_200,40000_10601061_1_0,40000_10602050_1_200,40000_10602051_1_0,40000_10602060_1_200,40000_10602061_1_0,40000_10603050_1_200,40000_10603051_1_0,40000_10603060_1_200,40000_10603061_1_0,40000_10600040_1_200,40000_10600041_1_0,40000_10600070_1_200,40000_10600071_1_150</v>
      </c>
      <c r="I304" s="10" t="str">
        <f t="shared" si="181"/>
        <v>40000_10600010_1_200,40000_10600020_1_200,40000_10600030_1_200,40000_10600080_1_200,40000_10600090_1_200,40000_10600100_1_200,40000_10601050_1_200,40000_10601051_1_300,40000_10601061_1_0,40000_10602050_1_200,40000_10602051_1_0,40000_10602061_1_0,40000_10603050_1_200,40000_10603051_1_0,40000_10650090_1_100,40000_10603061_1_0,40000_10650080_1_100,40000_10600041_1_0,40000_10650020_1_100,40000_10600071_1_150</v>
      </c>
      <c r="J304" s="9">
        <v>20600071</v>
      </c>
      <c r="K304" s="9">
        <f t="shared" si="157"/>
        <v>60</v>
      </c>
      <c r="L304" s="9">
        <v>2</v>
      </c>
      <c r="M304" s="9" t="str">
        <f t="shared" si="191"/>
        <v>护腿</v>
      </c>
      <c r="N304" s="9">
        <f t="shared" si="158"/>
        <v>150</v>
      </c>
      <c r="O304" s="9">
        <f>IF(INDEX([1]equip.xml!$B:$B,MATCH(J304&amp;"",[1]equip.xml!$A:$A,0))=0,0,N304)</f>
        <v>150</v>
      </c>
      <c r="P304" s="9" t="str">
        <f t="shared" si="176"/>
        <v>40000_20600071_1_150</v>
      </c>
      <c r="Q304" s="9" t="str">
        <f t="shared" si="182"/>
        <v>40000_20600010_1_200,40000_20600020_1_200,40000_20600030_1_200,40000_20600080_1_200,40000_20600090_1_200,40000_20600100_1_200,40000_20601050_1_200,40000_20601051_1_150,40000_20601060_1_200,40000_20601061_1_0,40000_20602050_1_200,40000_20602051_1_0,40000_20602060_1_200,40000_20602061_1_0,40000_20603050_1_200,40000_20603051_1_0,40000_20603060_1_200,40000_20603061_1_0,40000_20600040_1_200,40000_20600041_1_0,40000_20600070_1_200,40000_20600071_1_150</v>
      </c>
      <c r="R304" s="10" t="str">
        <f t="shared" si="183"/>
        <v>40000_20600010_1_200,40000_20600020_1_200,40000_20600030_1_200,40000_20600080_1_200,40000_20600090_1_200,40000_20600100_1_200,40000_20601050_1_200,40000_20601051_1_300,40000_20601061_1_0,40000_20602050_1_200,40000_20602051_1_0,40000_20602061_1_0,40000_20603050_1_200,40000_20603051_1_0,40000_20650090_1_100,40000_20603061_1_0,40000_20650080_1_100,40000_20600041_1_0,40000_20650020_1_100,40000_20600071_1_150</v>
      </c>
      <c r="S304" s="9">
        <v>30600071</v>
      </c>
      <c r="T304" s="9">
        <f t="shared" si="159"/>
        <v>60</v>
      </c>
      <c r="U304" s="9">
        <v>3</v>
      </c>
      <c r="V304" s="9" t="str">
        <f t="shared" si="192"/>
        <v>护腿</v>
      </c>
      <c r="W304" s="9">
        <f t="shared" si="160"/>
        <v>150</v>
      </c>
      <c r="X304" s="9">
        <f>IF(INDEX([1]equip.xml!$B:$B,MATCH(S304&amp;"",[1]equip.xml!$A:$A,0))=0,0,W304)</f>
        <v>150</v>
      </c>
      <c r="Y304" s="9" t="str">
        <f t="shared" si="177"/>
        <v>40000_30600071_1_150</v>
      </c>
      <c r="Z304" s="9" t="str">
        <f t="shared" si="184"/>
        <v>40000_30600010_1_200,40000_30600020_1_200,40000_30600030_1_200,40000_30600080_1_200,40000_30600090_1_200,40000_30600100_1_200,40000_30601050_1_200,40000_30601051_1_150,40000_30601060_1_200,40000_30601061_1_0,40000_30602050_1_200,40000_30602051_1_0,40000_30602060_1_200,40000_30602061_1_0,40000_30603050_1_200,40000_30603051_1_0,40000_30603060_1_200,40000_30603061_1_0,40000_30600040_1_200,40000_30600041_1_0,40000_30600070_1_200,40000_30600071_1_150</v>
      </c>
      <c r="AA304" s="10" t="str">
        <f t="shared" si="185"/>
        <v>40000_30600010_1_200,40000_30600020_1_200,40000_30600030_1_200,40000_30600080_1_200,40000_30600090_1_200,40000_30600100_1_200,40000_30601050_1_200,40000_30601051_1_300,40000_30601061_1_0,40000_30602050_1_200,40000_30602051_1_0,40000_30602061_1_0,40000_30603050_1_200,40000_30603051_1_0,40000_30650090_1_100,40000_30603061_1_0,40000_30650080_1_100,40000_30600041_1_0,40000_30650020_1_100,40000_30600071_1_150</v>
      </c>
      <c r="AB304" s="9">
        <v>40600071</v>
      </c>
      <c r="AC304" s="9">
        <f t="shared" si="161"/>
        <v>60</v>
      </c>
      <c r="AD304" s="9">
        <v>4</v>
      </c>
      <c r="AE304" s="9" t="str">
        <f t="shared" si="193"/>
        <v>护腿</v>
      </c>
      <c r="AF304" s="9">
        <f t="shared" si="162"/>
        <v>120</v>
      </c>
      <c r="AG304" s="9">
        <f>IF(INDEX([1]equip.xml!$B:$B,MATCH(AB304&amp;"",[1]equip.xml!$A:$A,0))=0,0,AF304)</f>
        <v>120</v>
      </c>
      <c r="AH304" s="9" t="str">
        <f t="shared" si="178"/>
        <v>40000_40600071_1_120</v>
      </c>
      <c r="AI304" s="9" t="str">
        <f t="shared" si="186"/>
        <v>40000_40600010_1_200,40000_40650010_1_5,40000_40650070_1_5,40000_40600020_1_200,40000_40600030_1_200,40000_40600080_1_200,40000_40600090_1_200,40000_40600100_1_200,40000_40601050_1_200,40000_40601051_1_120,40000_40601060_1_200,40000_40601061_1_0,40000_40602050_1_200,40000_40602051_1_0,40000_40602060_1_200,40000_40602061_1_0,40000_40603050_1_200,40000_40603051_1_0,40000_40603060_1_200,40000_40603061_1_0,40000_40600040_1_200,40000_40600041_1_0,40000_40600070_1_200,40000_40600071_1_120</v>
      </c>
      <c r="AJ304" s="10" t="str">
        <f t="shared" si="187"/>
        <v>40000_40600010_1_200,40000_40650010_1_5,40000_40650070_1_5,40000_40600020_1_200,40000_40600030_1_200,40000_40600080_1_200,40000_40600090_1_200,40000_40600100_1_200,40000_40601050_1_200,40000_40601051_1_240,40000_40601061_1_0,40000_40602050_1_200,40000_40602051_1_0,40000_40602061_1_0,40000_40603050_1_200,40000_40603051_1_0,40000_40650090_1_100,40000_40603061_1_0,40000_40650080_1_100,40000_40600041_1_0,40000_40650020_1_100,40000_40600071_1_120</v>
      </c>
      <c r="AK304" s="9">
        <v>50600071</v>
      </c>
      <c r="AL304" s="9">
        <f t="shared" si="163"/>
        <v>60</v>
      </c>
      <c r="AM304" s="9">
        <v>5</v>
      </c>
      <c r="AN304" s="9" t="str">
        <f t="shared" si="194"/>
        <v>护腿</v>
      </c>
      <c r="AO304" s="9">
        <f t="shared" si="164"/>
        <v>100</v>
      </c>
      <c r="AP304" s="9">
        <f>IF(INDEX([1]equip.xml!$B:$B,MATCH(AK304&amp;"",[1]equip.xml!$A:$A,0))=0,0,AO304)</f>
        <v>100</v>
      </c>
      <c r="AQ304" s="9" t="str">
        <f t="shared" si="179"/>
        <v>40000_50600071_1_100</v>
      </c>
      <c r="AR304" s="9" t="str">
        <f t="shared" si="188"/>
        <v>40000_50600010_1_200,40000_50650010_1_10,40000_50650070_1_10,40000_50600020_1_200,40000_50600030_1_200,40000_50600080_1_200,40000_50600090_1_200,40000_50600100_1_200,40000_50601050_1_200,40000_50601051_1_100,40000_50601060_1_200,40000_50601061_1_0,40000_50602050_1_200,40000_50602051_1_0,40000_50602060_1_200,40000_50602061_1_0,40000_50603050_1_200,40000_50603051_1_0,40000_50603060_1_200,40000_50603061_1_0,40000_50600040_1_200,40000_50600041_1_0,40000_50600070_1_200,40000_50600071_1_100</v>
      </c>
      <c r="AS304" s="10" t="str">
        <f t="shared" si="189"/>
        <v>40000_50600010_1_200,40000_50650010_1_10,40000_50650070_1_10,40000_50600020_1_200,40000_50600030_1_200,40000_50600080_1_200,40000_50600090_1_200,40000_50600100_1_200,40000_50601050_1_200,40000_50601051_1_200,40000_50601061_1_0,40000_50602050_1_200,40000_50602051_1_0,40000_50602061_1_0,40000_50603050_1_200,40000_50603051_1_0,40000_50650090_1_100,40000_50603061_1_0,40000_50650080_1_100,40000_50600041_1_0,40000_50650020_1_100,40000_50600071_1_100</v>
      </c>
    </row>
    <row r="305" spans="1:45">
      <c r="A305" t="s">
        <v>293</v>
      </c>
      <c r="B305">
        <f t="shared" si="155"/>
        <v>65</v>
      </c>
      <c r="C305">
        <v>1</v>
      </c>
      <c r="D305" t="str">
        <f t="shared" si="190"/>
        <v>头盔</v>
      </c>
      <c r="E305">
        <f t="shared" si="156"/>
        <v>100</v>
      </c>
      <c r="F305">
        <f>IF(INDEX([1]equip.xml!$B:$B,MATCH(A305&amp;"",[1]equip.xml!$A:$A,0))=0,0,E305)</f>
        <v>100</v>
      </c>
      <c r="G305" t="str">
        <f t="shared" si="175"/>
        <v>40000_10650010_1_100</v>
      </c>
      <c r="H305" t="str">
        <f>G305</f>
        <v>40000_10650010_1_100</v>
      </c>
      <c r="I305" s="8" t="str">
        <f>G305</f>
        <v>40000_10650010_1_100</v>
      </c>
      <c r="J305">
        <v>20650010</v>
      </c>
      <c r="K305">
        <f t="shared" si="157"/>
        <v>65</v>
      </c>
      <c r="L305">
        <v>2</v>
      </c>
      <c r="M305" t="str">
        <f t="shared" si="191"/>
        <v>头盔</v>
      </c>
      <c r="N305">
        <f t="shared" si="158"/>
        <v>100</v>
      </c>
      <c r="O305">
        <f>IF(INDEX([1]equip.xml!$B:$B,MATCH(J305&amp;"",[1]equip.xml!$A:$A,0))=0,0,N305)</f>
        <v>100</v>
      </c>
      <c r="P305" t="str">
        <f t="shared" si="176"/>
        <v>40000_20650010_1_100</v>
      </c>
      <c r="Q305" t="str">
        <f>P305</f>
        <v>40000_20650010_1_100</v>
      </c>
      <c r="R305" s="8" t="str">
        <f>P305</f>
        <v>40000_20650010_1_100</v>
      </c>
      <c r="S305">
        <v>30650010</v>
      </c>
      <c r="T305">
        <f t="shared" si="159"/>
        <v>65</v>
      </c>
      <c r="U305">
        <v>3</v>
      </c>
      <c r="V305" t="str">
        <f t="shared" si="192"/>
        <v>头盔</v>
      </c>
      <c r="W305">
        <f t="shared" si="160"/>
        <v>100</v>
      </c>
      <c r="X305">
        <f>IF(INDEX([1]equip.xml!$B:$B,MATCH(S305&amp;"",[1]equip.xml!$A:$A,0))=0,0,W305)</f>
        <v>100</v>
      </c>
      <c r="Y305" t="str">
        <f t="shared" si="177"/>
        <v>40000_30650010_1_100</v>
      </c>
      <c r="Z305" t="str">
        <f>Y305</f>
        <v>40000_30650010_1_100</v>
      </c>
      <c r="AA305" s="8" t="str">
        <f>Y305</f>
        <v>40000_30650010_1_100</v>
      </c>
      <c r="AB305">
        <v>40650010</v>
      </c>
      <c r="AC305">
        <f t="shared" si="161"/>
        <v>65</v>
      </c>
      <c r="AD305">
        <v>4</v>
      </c>
      <c r="AE305" t="str">
        <f t="shared" si="193"/>
        <v>头盔</v>
      </c>
      <c r="AF305">
        <f t="shared" si="162"/>
        <v>100</v>
      </c>
      <c r="AG305">
        <f>IF(INDEX([1]equip.xml!$B:$B,MATCH(AB305&amp;"",[1]equip.xml!$A:$A,0))=0,0,AF305)</f>
        <v>100</v>
      </c>
      <c r="AH305" t="str">
        <f t="shared" si="178"/>
        <v>40000_40650010_1_100</v>
      </c>
      <c r="AI305" t="str">
        <f>AH305</f>
        <v>40000_40650010_1_100</v>
      </c>
      <c r="AJ305" s="8" t="str">
        <f>AH305</f>
        <v>40000_40650010_1_100</v>
      </c>
      <c r="AK305">
        <v>50650010</v>
      </c>
      <c r="AL305">
        <f t="shared" si="163"/>
        <v>65</v>
      </c>
      <c r="AM305">
        <v>5</v>
      </c>
      <c r="AN305" t="str">
        <f t="shared" si="194"/>
        <v>头盔</v>
      </c>
      <c r="AO305">
        <f t="shared" si="164"/>
        <v>100</v>
      </c>
      <c r="AP305">
        <f>IF(INDEX([1]equip.xml!$B:$B,MATCH(AK305&amp;"",[1]equip.xml!$A:$A,0))=0,0,AO305)</f>
        <v>100</v>
      </c>
      <c r="AQ305" t="str">
        <f t="shared" si="179"/>
        <v>40000_50650010_1_100</v>
      </c>
      <c r="AR305" t="str">
        <f>AQ305</f>
        <v>40000_50650010_1_100</v>
      </c>
      <c r="AS305" s="8" t="str">
        <f>AQ305</f>
        <v>40000_50650010_1_100</v>
      </c>
    </row>
    <row r="306" spans="1:45">
      <c r="A306" t="s">
        <v>294</v>
      </c>
      <c r="B306">
        <f t="shared" si="155"/>
        <v>65</v>
      </c>
      <c r="C306">
        <v>1</v>
      </c>
      <c r="D306" t="str">
        <f t="shared" si="190"/>
        <v>戒指</v>
      </c>
      <c r="E306">
        <f t="shared" si="156"/>
        <v>100</v>
      </c>
      <c r="F306">
        <f>IF(INDEX([1]equip.xml!$B:$B,MATCH(A306&amp;"",[1]equip.xml!$A:$A,0))=0,0,E306)</f>
        <v>100</v>
      </c>
      <c r="G306" t="str">
        <f t="shared" si="175"/>
        <v>40000_10650020_1_100</v>
      </c>
      <c r="H306" t="str">
        <f>H305&amp;","&amp;G306</f>
        <v>40000_10650010_1_100,40000_10650020_1_100</v>
      </c>
      <c r="I306" s="8" t="str">
        <f>I305&amp;","&amp;G306</f>
        <v>40000_10650010_1_100,40000_10650020_1_100</v>
      </c>
      <c r="J306">
        <v>20650020</v>
      </c>
      <c r="K306">
        <f t="shared" si="157"/>
        <v>65</v>
      </c>
      <c r="L306">
        <v>2</v>
      </c>
      <c r="M306" t="str">
        <f t="shared" si="191"/>
        <v>戒指</v>
      </c>
      <c r="N306">
        <f t="shared" si="158"/>
        <v>100</v>
      </c>
      <c r="O306">
        <f>IF(INDEX([1]equip.xml!$B:$B,MATCH(J306&amp;"",[1]equip.xml!$A:$A,0))=0,0,N306)</f>
        <v>100</v>
      </c>
      <c r="P306" t="str">
        <f t="shared" si="176"/>
        <v>40000_20650020_1_100</v>
      </c>
      <c r="Q306" t="str">
        <f>Q305&amp;","&amp;P306</f>
        <v>40000_20650010_1_100,40000_20650020_1_100</v>
      </c>
      <c r="R306" s="8" t="str">
        <f>R305&amp;","&amp;P306</f>
        <v>40000_20650010_1_100,40000_20650020_1_100</v>
      </c>
      <c r="S306">
        <v>30650020</v>
      </c>
      <c r="T306">
        <f t="shared" si="159"/>
        <v>65</v>
      </c>
      <c r="U306">
        <v>3</v>
      </c>
      <c r="V306" t="str">
        <f t="shared" si="192"/>
        <v>戒指</v>
      </c>
      <c r="W306">
        <f t="shared" si="160"/>
        <v>100</v>
      </c>
      <c r="X306">
        <f>IF(INDEX([1]equip.xml!$B:$B,MATCH(S306&amp;"",[1]equip.xml!$A:$A,0))=0,0,W306)</f>
        <v>100</v>
      </c>
      <c r="Y306" t="str">
        <f t="shared" si="177"/>
        <v>40000_30650020_1_100</v>
      </c>
      <c r="Z306" t="str">
        <f>Z305&amp;","&amp;Y306</f>
        <v>40000_30650010_1_100,40000_30650020_1_100</v>
      </c>
      <c r="AA306" s="8" t="str">
        <f>AA305&amp;","&amp;Y306</f>
        <v>40000_30650010_1_100,40000_30650020_1_100</v>
      </c>
      <c r="AB306">
        <v>40650020</v>
      </c>
      <c r="AC306">
        <f t="shared" si="161"/>
        <v>65</v>
      </c>
      <c r="AD306">
        <v>4</v>
      </c>
      <c r="AE306" t="str">
        <f t="shared" si="193"/>
        <v>戒指</v>
      </c>
      <c r="AF306">
        <f t="shared" si="162"/>
        <v>100</v>
      </c>
      <c r="AG306">
        <f>IF(INDEX([1]equip.xml!$B:$B,MATCH(AB306&amp;"",[1]equip.xml!$A:$A,0))=0,0,AF306)</f>
        <v>100</v>
      </c>
      <c r="AH306" t="str">
        <f t="shared" si="178"/>
        <v>40000_40650020_1_100</v>
      </c>
      <c r="AI306" t="str">
        <f>AI305&amp;","&amp;AH306</f>
        <v>40000_40650010_1_100,40000_40650020_1_100</v>
      </c>
      <c r="AJ306" s="8" t="str">
        <f>AJ305&amp;","&amp;AH306</f>
        <v>40000_40650010_1_100,40000_40650020_1_100</v>
      </c>
      <c r="AK306">
        <v>50650020</v>
      </c>
      <c r="AL306">
        <f t="shared" si="163"/>
        <v>65</v>
      </c>
      <c r="AM306">
        <v>5</v>
      </c>
      <c r="AN306" t="str">
        <f t="shared" si="194"/>
        <v>戒指</v>
      </c>
      <c r="AO306">
        <f t="shared" si="164"/>
        <v>100</v>
      </c>
      <c r="AP306">
        <f>IF(INDEX([1]equip.xml!$B:$B,MATCH(AK306&amp;"",[1]equip.xml!$A:$A,0))=0,0,AO306)</f>
        <v>100</v>
      </c>
      <c r="AQ306" t="str">
        <f t="shared" si="179"/>
        <v>40000_50650020_1_100</v>
      </c>
      <c r="AR306" t="str">
        <f>AR305&amp;","&amp;AQ306</f>
        <v>40000_50650010_1_100,40000_50650020_1_100</v>
      </c>
      <c r="AS306" s="8" t="str">
        <f>AS305&amp;","&amp;AQ306</f>
        <v>40000_50650010_1_100,40000_50650020_1_100</v>
      </c>
    </row>
    <row r="307" spans="1:45">
      <c r="A307" t="s">
        <v>295</v>
      </c>
      <c r="B307">
        <f t="shared" si="155"/>
        <v>65</v>
      </c>
      <c r="C307">
        <v>1</v>
      </c>
      <c r="D307" t="str">
        <f t="shared" si="190"/>
        <v>腰带</v>
      </c>
      <c r="E307">
        <f t="shared" si="156"/>
        <v>100</v>
      </c>
      <c r="F307">
        <f>IF(INDEX([1]equip.xml!$B:$B,MATCH(A307&amp;"",[1]equip.xml!$A:$A,0))=0,0,E307)</f>
        <v>100</v>
      </c>
      <c r="G307" t="str">
        <f t="shared" si="175"/>
        <v>40000_10650030_1_100</v>
      </c>
      <c r="H307" t="str">
        <f t="shared" ref="H307:H326" si="195">H306&amp;","&amp;G307</f>
        <v>40000_10650010_1_100,40000_10650020_1_100,40000_10650030_1_100</v>
      </c>
      <c r="I307" s="8" t="str">
        <f t="shared" ref="I307:I326" si="196">I306&amp;","&amp;G307</f>
        <v>40000_10650010_1_100,40000_10650020_1_100,40000_10650030_1_100</v>
      </c>
      <c r="J307">
        <v>20650030</v>
      </c>
      <c r="K307">
        <f t="shared" si="157"/>
        <v>65</v>
      </c>
      <c r="L307">
        <v>2</v>
      </c>
      <c r="M307" t="str">
        <f t="shared" si="191"/>
        <v>腰带</v>
      </c>
      <c r="N307">
        <f t="shared" si="158"/>
        <v>100</v>
      </c>
      <c r="O307">
        <f>IF(INDEX([1]equip.xml!$B:$B,MATCH(J307&amp;"",[1]equip.xml!$A:$A,0))=0,0,N307)</f>
        <v>100</v>
      </c>
      <c r="P307" t="str">
        <f t="shared" si="176"/>
        <v>40000_20650030_1_100</v>
      </c>
      <c r="Q307" t="str">
        <f t="shared" ref="Q307:Q326" si="197">Q306&amp;","&amp;P307</f>
        <v>40000_20650010_1_100,40000_20650020_1_100,40000_20650030_1_100</v>
      </c>
      <c r="R307" s="8" t="str">
        <f t="shared" ref="R307:R326" si="198">R306&amp;","&amp;P307</f>
        <v>40000_20650010_1_100,40000_20650020_1_100,40000_20650030_1_100</v>
      </c>
      <c r="S307">
        <v>30650030</v>
      </c>
      <c r="T307">
        <f t="shared" si="159"/>
        <v>65</v>
      </c>
      <c r="U307">
        <v>3</v>
      </c>
      <c r="V307" t="str">
        <f t="shared" si="192"/>
        <v>腰带</v>
      </c>
      <c r="W307">
        <f t="shared" si="160"/>
        <v>100</v>
      </c>
      <c r="X307">
        <f>IF(INDEX([1]equip.xml!$B:$B,MATCH(S307&amp;"",[1]equip.xml!$A:$A,0))=0,0,W307)</f>
        <v>100</v>
      </c>
      <c r="Y307" t="str">
        <f t="shared" si="177"/>
        <v>40000_30650030_1_100</v>
      </c>
      <c r="Z307" t="str">
        <f t="shared" ref="Z307:Z326" si="199">Z306&amp;","&amp;Y307</f>
        <v>40000_30650010_1_100,40000_30650020_1_100,40000_30650030_1_100</v>
      </c>
      <c r="AA307" s="8" t="str">
        <f t="shared" ref="AA307:AA326" si="200">AA306&amp;","&amp;Y307</f>
        <v>40000_30650010_1_100,40000_30650020_1_100,40000_30650030_1_100</v>
      </c>
      <c r="AB307">
        <v>40650030</v>
      </c>
      <c r="AC307">
        <f t="shared" si="161"/>
        <v>65</v>
      </c>
      <c r="AD307">
        <v>4</v>
      </c>
      <c r="AE307" t="str">
        <f t="shared" si="193"/>
        <v>腰带</v>
      </c>
      <c r="AF307">
        <f t="shared" si="162"/>
        <v>100</v>
      </c>
      <c r="AG307">
        <f>IF(INDEX([1]equip.xml!$B:$B,MATCH(AB307&amp;"",[1]equip.xml!$A:$A,0))=0,0,AF307)</f>
        <v>100</v>
      </c>
      <c r="AH307" t="str">
        <f t="shared" si="178"/>
        <v>40000_40650030_1_100</v>
      </c>
      <c r="AI307" t="str">
        <f t="shared" ref="AI307:AI326" si="201">AI306&amp;","&amp;AH307</f>
        <v>40000_40650010_1_100,40000_40650020_1_100,40000_40650030_1_100</v>
      </c>
      <c r="AJ307" s="8" t="str">
        <f t="shared" ref="AJ307:AJ326" si="202">AJ306&amp;","&amp;AH307</f>
        <v>40000_40650010_1_100,40000_40650020_1_100,40000_40650030_1_100</v>
      </c>
      <c r="AK307">
        <v>50650030</v>
      </c>
      <c r="AL307">
        <f t="shared" si="163"/>
        <v>65</v>
      </c>
      <c r="AM307">
        <v>5</v>
      </c>
      <c r="AN307" t="str">
        <f t="shared" si="194"/>
        <v>腰带</v>
      </c>
      <c r="AO307">
        <f t="shared" si="164"/>
        <v>100</v>
      </c>
      <c r="AP307">
        <f>IF(INDEX([1]equip.xml!$B:$B,MATCH(AK307&amp;"",[1]equip.xml!$A:$A,0))=0,0,AO307)</f>
        <v>100</v>
      </c>
      <c r="AQ307" t="str">
        <f t="shared" si="179"/>
        <v>40000_50650030_1_100</v>
      </c>
      <c r="AR307" t="str">
        <f t="shared" ref="AR307:AR326" si="203">AR306&amp;","&amp;AQ307</f>
        <v>40000_50650010_1_100,40000_50650020_1_100,40000_50650030_1_100</v>
      </c>
      <c r="AS307" s="8" t="str">
        <f t="shared" ref="AS307:AS326" si="204">AS306&amp;","&amp;AQ307</f>
        <v>40000_50650010_1_100,40000_50650020_1_100,40000_50650030_1_100</v>
      </c>
    </row>
    <row r="308" spans="1:45">
      <c r="A308" t="s">
        <v>296</v>
      </c>
      <c r="B308">
        <f t="shared" si="155"/>
        <v>65</v>
      </c>
      <c r="C308">
        <v>1</v>
      </c>
      <c r="D308" t="str">
        <f t="shared" si="190"/>
        <v>鞋子</v>
      </c>
      <c r="E308">
        <f t="shared" si="156"/>
        <v>100</v>
      </c>
      <c r="F308">
        <f>IF(INDEX([1]equip.xml!$B:$B,MATCH(A308&amp;"",[1]equip.xml!$A:$A,0))=0,0,E308)</f>
        <v>100</v>
      </c>
      <c r="G308" t="str">
        <f t="shared" si="175"/>
        <v>40000_10650080_1_100</v>
      </c>
      <c r="H308" t="str">
        <f t="shared" si="195"/>
        <v>40000_10650010_1_100,40000_10650020_1_100,40000_10650030_1_100,40000_10650080_1_100</v>
      </c>
      <c r="I308" s="8" t="str">
        <f t="shared" si="196"/>
        <v>40000_10650010_1_100,40000_10650020_1_100,40000_10650030_1_100,40000_10650080_1_100</v>
      </c>
      <c r="J308">
        <v>20650080</v>
      </c>
      <c r="K308">
        <f t="shared" si="157"/>
        <v>65</v>
      </c>
      <c r="L308">
        <v>2</v>
      </c>
      <c r="M308" t="str">
        <f t="shared" si="191"/>
        <v>鞋子</v>
      </c>
      <c r="N308">
        <f t="shared" si="158"/>
        <v>100</v>
      </c>
      <c r="O308">
        <f>IF(INDEX([1]equip.xml!$B:$B,MATCH(J308&amp;"",[1]equip.xml!$A:$A,0))=0,0,N308)</f>
        <v>100</v>
      </c>
      <c r="P308" t="str">
        <f t="shared" si="176"/>
        <v>40000_20650080_1_100</v>
      </c>
      <c r="Q308" t="str">
        <f t="shared" si="197"/>
        <v>40000_20650010_1_100,40000_20650020_1_100,40000_20650030_1_100,40000_20650080_1_100</v>
      </c>
      <c r="R308" s="8" t="str">
        <f t="shared" si="198"/>
        <v>40000_20650010_1_100,40000_20650020_1_100,40000_20650030_1_100,40000_20650080_1_100</v>
      </c>
      <c r="S308">
        <v>30650080</v>
      </c>
      <c r="T308">
        <f t="shared" si="159"/>
        <v>65</v>
      </c>
      <c r="U308">
        <v>3</v>
      </c>
      <c r="V308" t="str">
        <f t="shared" si="192"/>
        <v>鞋子</v>
      </c>
      <c r="W308">
        <f t="shared" si="160"/>
        <v>100</v>
      </c>
      <c r="X308">
        <f>IF(INDEX([1]equip.xml!$B:$B,MATCH(S308&amp;"",[1]equip.xml!$A:$A,0))=0,0,W308)</f>
        <v>100</v>
      </c>
      <c r="Y308" t="str">
        <f t="shared" si="177"/>
        <v>40000_30650080_1_100</v>
      </c>
      <c r="Z308" t="str">
        <f t="shared" si="199"/>
        <v>40000_30650010_1_100,40000_30650020_1_100,40000_30650030_1_100,40000_30650080_1_100</v>
      </c>
      <c r="AA308" s="8" t="str">
        <f t="shared" si="200"/>
        <v>40000_30650010_1_100,40000_30650020_1_100,40000_30650030_1_100,40000_30650080_1_100</v>
      </c>
      <c r="AB308">
        <v>40650080</v>
      </c>
      <c r="AC308">
        <f t="shared" si="161"/>
        <v>65</v>
      </c>
      <c r="AD308">
        <v>4</v>
      </c>
      <c r="AE308" t="str">
        <f t="shared" si="193"/>
        <v>鞋子</v>
      </c>
      <c r="AF308">
        <f t="shared" si="162"/>
        <v>100</v>
      </c>
      <c r="AG308">
        <f>IF(INDEX([1]equip.xml!$B:$B,MATCH(AB308&amp;"",[1]equip.xml!$A:$A,0))=0,0,AF308)</f>
        <v>100</v>
      </c>
      <c r="AH308" t="str">
        <f t="shared" si="178"/>
        <v>40000_40650080_1_100</v>
      </c>
      <c r="AI308" t="str">
        <f t="shared" si="201"/>
        <v>40000_40650010_1_100,40000_40650020_1_100,40000_40650030_1_100,40000_40650080_1_100</v>
      </c>
      <c r="AJ308" s="8" t="str">
        <f t="shared" si="202"/>
        <v>40000_40650010_1_100,40000_40650020_1_100,40000_40650030_1_100,40000_40650080_1_100</v>
      </c>
      <c r="AK308">
        <v>50650080</v>
      </c>
      <c r="AL308">
        <f t="shared" si="163"/>
        <v>65</v>
      </c>
      <c r="AM308">
        <v>5</v>
      </c>
      <c r="AN308" t="str">
        <f t="shared" si="194"/>
        <v>鞋子</v>
      </c>
      <c r="AO308">
        <f t="shared" si="164"/>
        <v>100</v>
      </c>
      <c r="AP308">
        <f>IF(INDEX([1]equip.xml!$B:$B,MATCH(AK308&amp;"",[1]equip.xml!$A:$A,0))=0,0,AO308)</f>
        <v>100</v>
      </c>
      <c r="AQ308" t="str">
        <f t="shared" si="179"/>
        <v>40000_50650080_1_100</v>
      </c>
      <c r="AR308" t="str">
        <f t="shared" si="203"/>
        <v>40000_50650010_1_100,40000_50650020_1_100,40000_50650030_1_100,40000_50650080_1_100</v>
      </c>
      <c r="AS308" s="8" t="str">
        <f t="shared" si="204"/>
        <v>40000_50650010_1_100,40000_50650020_1_100,40000_50650030_1_100,40000_50650080_1_100</v>
      </c>
    </row>
    <row r="309" spans="1:45">
      <c r="A309" t="s">
        <v>297</v>
      </c>
      <c r="B309">
        <f t="shared" si="155"/>
        <v>65</v>
      </c>
      <c r="C309">
        <v>1</v>
      </c>
      <c r="D309" t="str">
        <f t="shared" si="190"/>
        <v>手套</v>
      </c>
      <c r="E309">
        <f t="shared" si="156"/>
        <v>100</v>
      </c>
      <c r="F309">
        <f>IF(INDEX([1]equip.xml!$B:$B,MATCH(A309&amp;"",[1]equip.xml!$A:$A,0))=0,0,E309)</f>
        <v>100</v>
      </c>
      <c r="G309" t="str">
        <f t="shared" si="175"/>
        <v>40000_10650090_1_100</v>
      </c>
      <c r="H309" t="str">
        <f t="shared" si="195"/>
        <v>40000_10650010_1_100,40000_10650020_1_100,40000_10650030_1_100,40000_10650080_1_100,40000_10650090_1_100</v>
      </c>
      <c r="I309" s="8" t="str">
        <f t="shared" si="196"/>
        <v>40000_10650010_1_100,40000_10650020_1_100,40000_10650030_1_100,40000_10650080_1_100,40000_10650090_1_100</v>
      </c>
      <c r="J309">
        <v>20650090</v>
      </c>
      <c r="K309">
        <f t="shared" si="157"/>
        <v>65</v>
      </c>
      <c r="L309">
        <v>2</v>
      </c>
      <c r="M309" t="str">
        <f t="shared" si="191"/>
        <v>手套</v>
      </c>
      <c r="N309">
        <f t="shared" si="158"/>
        <v>100</v>
      </c>
      <c r="O309">
        <f>IF(INDEX([1]equip.xml!$B:$B,MATCH(J309&amp;"",[1]equip.xml!$A:$A,0))=0,0,N309)</f>
        <v>100</v>
      </c>
      <c r="P309" t="str">
        <f t="shared" si="176"/>
        <v>40000_20650090_1_100</v>
      </c>
      <c r="Q309" t="str">
        <f t="shared" si="197"/>
        <v>40000_20650010_1_100,40000_20650020_1_100,40000_20650030_1_100,40000_20650080_1_100,40000_20650090_1_100</v>
      </c>
      <c r="R309" s="8" t="str">
        <f t="shared" si="198"/>
        <v>40000_20650010_1_100,40000_20650020_1_100,40000_20650030_1_100,40000_20650080_1_100,40000_20650090_1_100</v>
      </c>
      <c r="S309">
        <v>30650090</v>
      </c>
      <c r="T309">
        <f t="shared" si="159"/>
        <v>65</v>
      </c>
      <c r="U309">
        <v>3</v>
      </c>
      <c r="V309" t="str">
        <f t="shared" si="192"/>
        <v>手套</v>
      </c>
      <c r="W309">
        <f t="shared" si="160"/>
        <v>100</v>
      </c>
      <c r="X309">
        <f>IF(INDEX([1]equip.xml!$B:$B,MATCH(S309&amp;"",[1]equip.xml!$A:$A,0))=0,0,W309)</f>
        <v>100</v>
      </c>
      <c r="Y309" t="str">
        <f t="shared" si="177"/>
        <v>40000_30650090_1_100</v>
      </c>
      <c r="Z309" t="str">
        <f t="shared" si="199"/>
        <v>40000_30650010_1_100,40000_30650020_1_100,40000_30650030_1_100,40000_30650080_1_100,40000_30650090_1_100</v>
      </c>
      <c r="AA309" s="8" t="str">
        <f t="shared" si="200"/>
        <v>40000_30650010_1_100,40000_30650020_1_100,40000_30650030_1_100,40000_30650080_1_100,40000_30650090_1_100</v>
      </c>
      <c r="AB309">
        <v>40650090</v>
      </c>
      <c r="AC309">
        <f t="shared" si="161"/>
        <v>65</v>
      </c>
      <c r="AD309">
        <v>4</v>
      </c>
      <c r="AE309" t="str">
        <f t="shared" si="193"/>
        <v>手套</v>
      </c>
      <c r="AF309">
        <f t="shared" si="162"/>
        <v>100</v>
      </c>
      <c r="AG309">
        <f>IF(INDEX([1]equip.xml!$B:$B,MATCH(AB309&amp;"",[1]equip.xml!$A:$A,0))=0,0,AF309)</f>
        <v>100</v>
      </c>
      <c r="AH309" t="str">
        <f t="shared" si="178"/>
        <v>40000_40650090_1_100</v>
      </c>
      <c r="AI309" t="str">
        <f t="shared" si="201"/>
        <v>40000_40650010_1_100,40000_40650020_1_100,40000_40650030_1_100,40000_40650080_1_100,40000_40650090_1_100</v>
      </c>
      <c r="AJ309" s="8" t="str">
        <f t="shared" si="202"/>
        <v>40000_40650010_1_100,40000_40650020_1_100,40000_40650030_1_100,40000_40650080_1_100,40000_40650090_1_100</v>
      </c>
      <c r="AK309">
        <v>50650090</v>
      </c>
      <c r="AL309">
        <f t="shared" si="163"/>
        <v>65</v>
      </c>
      <c r="AM309">
        <v>5</v>
      </c>
      <c r="AN309" t="str">
        <f t="shared" si="194"/>
        <v>手套</v>
      </c>
      <c r="AO309">
        <f t="shared" si="164"/>
        <v>100</v>
      </c>
      <c r="AP309">
        <f>IF(INDEX([1]equip.xml!$B:$B,MATCH(AK309&amp;"",[1]equip.xml!$A:$A,0))=0,0,AO309)</f>
        <v>100</v>
      </c>
      <c r="AQ309" t="str">
        <f t="shared" si="179"/>
        <v>40000_50650090_1_100</v>
      </c>
      <c r="AR309" t="str">
        <f t="shared" si="203"/>
        <v>40000_50650010_1_100,40000_50650020_1_100,40000_50650030_1_100,40000_50650080_1_100,40000_50650090_1_100</v>
      </c>
      <c r="AS309" s="8" t="str">
        <f t="shared" si="204"/>
        <v>40000_50650010_1_100,40000_50650020_1_100,40000_50650030_1_100,40000_50650080_1_100,40000_50650090_1_100</v>
      </c>
    </row>
    <row r="310" spans="1:45">
      <c r="A310" t="s">
        <v>298</v>
      </c>
      <c r="B310">
        <f t="shared" si="155"/>
        <v>65</v>
      </c>
      <c r="C310">
        <v>1</v>
      </c>
      <c r="D310" t="str">
        <f t="shared" si="190"/>
        <v>项链</v>
      </c>
      <c r="E310">
        <f t="shared" si="156"/>
        <v>100</v>
      </c>
      <c r="F310">
        <f>IF(INDEX([1]equip.xml!$B:$B,MATCH(A310&amp;"",[1]equip.xml!$A:$A,0))=0,0,E310)</f>
        <v>100</v>
      </c>
      <c r="G310" t="str">
        <f t="shared" si="175"/>
        <v>40000_10650100_1_100</v>
      </c>
      <c r="H310" t="str">
        <f t="shared" si="195"/>
        <v>40000_10650010_1_100,40000_10650020_1_100,40000_10650030_1_100,40000_10650080_1_100,40000_10650090_1_100,40000_10650100_1_100</v>
      </c>
      <c r="I310" s="8" t="str">
        <f t="shared" si="196"/>
        <v>40000_10650010_1_100,40000_10650020_1_100,40000_10650030_1_100,40000_10650080_1_100,40000_10650090_1_100,40000_10650100_1_100</v>
      </c>
      <c r="J310">
        <v>20650100</v>
      </c>
      <c r="K310">
        <f t="shared" si="157"/>
        <v>65</v>
      </c>
      <c r="L310">
        <v>2</v>
      </c>
      <c r="M310" t="str">
        <f t="shared" si="191"/>
        <v>项链</v>
      </c>
      <c r="N310">
        <f t="shared" si="158"/>
        <v>100</v>
      </c>
      <c r="O310">
        <f>IF(INDEX([1]equip.xml!$B:$B,MATCH(J310&amp;"",[1]equip.xml!$A:$A,0))=0,0,N310)</f>
        <v>100</v>
      </c>
      <c r="P310" t="str">
        <f t="shared" si="176"/>
        <v>40000_20650100_1_100</v>
      </c>
      <c r="Q310" t="str">
        <f t="shared" si="197"/>
        <v>40000_20650010_1_100,40000_20650020_1_100,40000_20650030_1_100,40000_20650080_1_100,40000_20650090_1_100,40000_20650100_1_100</v>
      </c>
      <c r="R310" s="8" t="str">
        <f t="shared" si="198"/>
        <v>40000_20650010_1_100,40000_20650020_1_100,40000_20650030_1_100,40000_20650080_1_100,40000_20650090_1_100,40000_20650100_1_100</v>
      </c>
      <c r="S310">
        <v>30650100</v>
      </c>
      <c r="T310">
        <f t="shared" si="159"/>
        <v>65</v>
      </c>
      <c r="U310">
        <v>3</v>
      </c>
      <c r="V310" t="str">
        <f t="shared" si="192"/>
        <v>项链</v>
      </c>
      <c r="W310">
        <f t="shared" si="160"/>
        <v>100</v>
      </c>
      <c r="X310">
        <f>IF(INDEX([1]equip.xml!$B:$B,MATCH(S310&amp;"",[1]equip.xml!$A:$A,0))=0,0,W310)</f>
        <v>100</v>
      </c>
      <c r="Y310" t="str">
        <f t="shared" si="177"/>
        <v>40000_30650100_1_100</v>
      </c>
      <c r="Z310" t="str">
        <f t="shared" si="199"/>
        <v>40000_30650010_1_100,40000_30650020_1_100,40000_30650030_1_100,40000_30650080_1_100,40000_30650090_1_100,40000_30650100_1_100</v>
      </c>
      <c r="AA310" s="8" t="str">
        <f t="shared" si="200"/>
        <v>40000_30650010_1_100,40000_30650020_1_100,40000_30650030_1_100,40000_30650080_1_100,40000_30650090_1_100,40000_30650100_1_100</v>
      </c>
      <c r="AB310">
        <v>40650100</v>
      </c>
      <c r="AC310">
        <f t="shared" si="161"/>
        <v>65</v>
      </c>
      <c r="AD310">
        <v>4</v>
      </c>
      <c r="AE310" t="str">
        <f t="shared" si="193"/>
        <v>项链</v>
      </c>
      <c r="AF310">
        <f t="shared" si="162"/>
        <v>100</v>
      </c>
      <c r="AG310">
        <f>IF(INDEX([1]equip.xml!$B:$B,MATCH(AB310&amp;"",[1]equip.xml!$A:$A,0))=0,0,AF310)</f>
        <v>100</v>
      </c>
      <c r="AH310" t="str">
        <f t="shared" si="178"/>
        <v>40000_40650100_1_100</v>
      </c>
      <c r="AI310" t="str">
        <f t="shared" si="201"/>
        <v>40000_40650010_1_100,40000_40650020_1_100,40000_40650030_1_100,40000_40650080_1_100,40000_40650090_1_100,40000_40650100_1_100</v>
      </c>
      <c r="AJ310" s="8" t="str">
        <f t="shared" si="202"/>
        <v>40000_40650010_1_100,40000_40650020_1_100,40000_40650030_1_100,40000_40650080_1_100,40000_40650090_1_100,40000_40650100_1_100</v>
      </c>
      <c r="AK310">
        <v>50650100</v>
      </c>
      <c r="AL310">
        <f t="shared" si="163"/>
        <v>65</v>
      </c>
      <c r="AM310">
        <v>5</v>
      </c>
      <c r="AN310" t="str">
        <f t="shared" si="194"/>
        <v>项链</v>
      </c>
      <c r="AO310">
        <f t="shared" si="164"/>
        <v>100</v>
      </c>
      <c r="AP310">
        <f>IF(INDEX([1]equip.xml!$B:$B,MATCH(AK310&amp;"",[1]equip.xml!$A:$A,0))=0,0,AO310)</f>
        <v>100</v>
      </c>
      <c r="AQ310" t="str">
        <f t="shared" si="179"/>
        <v>40000_50650100_1_100</v>
      </c>
      <c r="AR310" t="str">
        <f t="shared" si="203"/>
        <v>40000_50650010_1_100,40000_50650020_1_100,40000_50650030_1_100,40000_50650080_1_100,40000_50650090_1_100,40000_50650100_1_100</v>
      </c>
      <c r="AS310" s="8" t="str">
        <f t="shared" si="204"/>
        <v>40000_50650010_1_100,40000_50650020_1_100,40000_50650030_1_100,40000_50650080_1_100,40000_50650090_1_100,40000_50650100_1_100</v>
      </c>
    </row>
    <row r="311" spans="1:45">
      <c r="A311" t="s">
        <v>299</v>
      </c>
      <c r="B311">
        <f t="shared" si="155"/>
        <v>65</v>
      </c>
      <c r="C311">
        <v>1</v>
      </c>
      <c r="D311" t="str">
        <f t="shared" si="190"/>
        <v>主手武器</v>
      </c>
      <c r="E311">
        <f t="shared" si="156"/>
        <v>100</v>
      </c>
      <c r="F311">
        <f>IF(INDEX([1]equip.xml!$B:$B,MATCH(A311&amp;"",[1]equip.xml!$A:$A,0))=0,0,E311)</f>
        <v>100</v>
      </c>
      <c r="G311" t="str">
        <f t="shared" si="175"/>
        <v>40000_10651050_1_100</v>
      </c>
      <c r="H311" t="str">
        <f t="shared" si="195"/>
        <v>40000_10650010_1_100,40000_10650020_1_100,40000_10650030_1_100,40000_10650080_1_100,40000_10650090_1_100,40000_10650100_1_100,40000_10651050_1_100</v>
      </c>
      <c r="I311" s="8" t="str">
        <f t="shared" si="196"/>
        <v>40000_10650010_1_100,40000_10650020_1_100,40000_10650030_1_100,40000_10650080_1_100,40000_10650090_1_100,40000_10650100_1_100,40000_10651050_1_100</v>
      </c>
      <c r="J311">
        <v>20651050</v>
      </c>
      <c r="K311">
        <f t="shared" si="157"/>
        <v>65</v>
      </c>
      <c r="L311">
        <v>2</v>
      </c>
      <c r="M311" t="str">
        <f t="shared" si="191"/>
        <v>主手武器</v>
      </c>
      <c r="N311">
        <f t="shared" si="158"/>
        <v>100</v>
      </c>
      <c r="O311">
        <f>IF(INDEX([1]equip.xml!$B:$B,MATCH(J311&amp;"",[1]equip.xml!$A:$A,0))=0,0,N311)</f>
        <v>100</v>
      </c>
      <c r="P311" t="str">
        <f t="shared" si="176"/>
        <v>40000_20651050_1_100</v>
      </c>
      <c r="Q311" t="str">
        <f t="shared" si="197"/>
        <v>40000_20650010_1_100,40000_20650020_1_100,40000_20650030_1_100,40000_20650080_1_100,40000_20650090_1_100,40000_20650100_1_100,40000_20651050_1_100</v>
      </c>
      <c r="R311" s="8" t="str">
        <f t="shared" si="198"/>
        <v>40000_20650010_1_100,40000_20650020_1_100,40000_20650030_1_100,40000_20650080_1_100,40000_20650090_1_100,40000_20650100_1_100,40000_20651050_1_100</v>
      </c>
      <c r="S311">
        <v>30651050</v>
      </c>
      <c r="T311">
        <f t="shared" si="159"/>
        <v>65</v>
      </c>
      <c r="U311">
        <v>3</v>
      </c>
      <c r="V311" t="str">
        <f t="shared" si="192"/>
        <v>主手武器</v>
      </c>
      <c r="W311">
        <f t="shared" si="160"/>
        <v>100</v>
      </c>
      <c r="X311">
        <f>IF(INDEX([1]equip.xml!$B:$B,MATCH(S311&amp;"",[1]equip.xml!$A:$A,0))=0,0,W311)</f>
        <v>100</v>
      </c>
      <c r="Y311" t="str">
        <f t="shared" si="177"/>
        <v>40000_30651050_1_100</v>
      </c>
      <c r="Z311" t="str">
        <f t="shared" si="199"/>
        <v>40000_30650010_1_100,40000_30650020_1_100,40000_30650030_1_100,40000_30650080_1_100,40000_30650090_1_100,40000_30650100_1_100,40000_30651050_1_100</v>
      </c>
      <c r="AA311" s="8" t="str">
        <f t="shared" si="200"/>
        <v>40000_30650010_1_100,40000_30650020_1_100,40000_30650030_1_100,40000_30650080_1_100,40000_30650090_1_100,40000_30650100_1_100,40000_30651050_1_100</v>
      </c>
      <c r="AB311">
        <v>40651050</v>
      </c>
      <c r="AC311">
        <f t="shared" si="161"/>
        <v>65</v>
      </c>
      <c r="AD311">
        <v>4</v>
      </c>
      <c r="AE311" t="str">
        <f t="shared" si="193"/>
        <v>主手武器</v>
      </c>
      <c r="AF311">
        <f t="shared" si="162"/>
        <v>100</v>
      </c>
      <c r="AG311">
        <f>IF(INDEX([1]equip.xml!$B:$B,MATCH(AB311&amp;"",[1]equip.xml!$A:$A,0))=0,0,AF311)</f>
        <v>100</v>
      </c>
      <c r="AH311" t="str">
        <f t="shared" si="178"/>
        <v>40000_40651050_1_100</v>
      </c>
      <c r="AI311" t="str">
        <f t="shared" si="201"/>
        <v>40000_40650010_1_100,40000_40650020_1_100,40000_40650030_1_100,40000_40650080_1_100,40000_40650090_1_100,40000_40650100_1_100,40000_40651050_1_100</v>
      </c>
      <c r="AJ311" s="8" t="str">
        <f t="shared" si="202"/>
        <v>40000_40650010_1_100,40000_40650020_1_100,40000_40650030_1_100,40000_40650080_1_100,40000_40650090_1_100,40000_40650100_1_100,40000_40651050_1_100</v>
      </c>
      <c r="AK311">
        <v>50651050</v>
      </c>
      <c r="AL311">
        <f t="shared" si="163"/>
        <v>65</v>
      </c>
      <c r="AM311">
        <v>5</v>
      </c>
      <c r="AN311" t="str">
        <f t="shared" si="194"/>
        <v>主手武器</v>
      </c>
      <c r="AO311">
        <f t="shared" si="164"/>
        <v>100</v>
      </c>
      <c r="AP311">
        <f>IF(INDEX([1]equip.xml!$B:$B,MATCH(AK311&amp;"",[1]equip.xml!$A:$A,0))=0,0,AO311)</f>
        <v>100</v>
      </c>
      <c r="AQ311" t="str">
        <f t="shared" si="179"/>
        <v>40000_50651050_1_100</v>
      </c>
      <c r="AR311" t="str">
        <f t="shared" si="203"/>
        <v>40000_50650010_1_100,40000_50650020_1_100,40000_50650030_1_100,40000_50650080_1_100,40000_50650090_1_100,40000_50650100_1_100,40000_50651050_1_100</v>
      </c>
      <c r="AS311" s="8" t="str">
        <f t="shared" si="204"/>
        <v>40000_50650010_1_100,40000_50650020_1_100,40000_50650030_1_100,40000_50650080_1_100,40000_50650090_1_100,40000_50650100_1_100,40000_50651050_1_100</v>
      </c>
    </row>
    <row r="312" spans="1:45">
      <c r="A312" t="s">
        <v>300</v>
      </c>
      <c r="B312">
        <f t="shared" si="155"/>
        <v>65</v>
      </c>
      <c r="C312">
        <v>1</v>
      </c>
      <c r="D312" t="str">
        <f t="shared" si="190"/>
        <v>主手武器</v>
      </c>
      <c r="E312">
        <f t="shared" si="156"/>
        <v>75</v>
      </c>
      <c r="F312">
        <f>IF(INDEX([1]equip.xml!$B:$B,MATCH(A312&amp;"",[1]equip.xml!$A:$A,0))=0,0,E312)</f>
        <v>0</v>
      </c>
      <c r="G312" t="str">
        <f t="shared" si="175"/>
        <v>40000_10651051_1_0</v>
      </c>
      <c r="H312" t="str">
        <f t="shared" si="195"/>
        <v>40000_10650010_1_100,40000_10650020_1_100,40000_10650030_1_100,40000_10650080_1_100,40000_10650090_1_100,40000_10650100_1_100,40000_10651050_1_100,40000_10651051_1_0</v>
      </c>
      <c r="I312" s="8" t="str">
        <f>I311&amp;","&amp;"40000_"&amp;A312&amp;"_1_"&amp;F312*2</f>
        <v>40000_10650010_1_100,40000_10650020_1_100,40000_10650030_1_100,40000_10650080_1_100,40000_10650090_1_100,40000_10650100_1_100,40000_10651050_1_100,40000_10651051_1_0</v>
      </c>
      <c r="J312">
        <v>20651051</v>
      </c>
      <c r="K312">
        <f t="shared" si="157"/>
        <v>65</v>
      </c>
      <c r="L312">
        <v>2</v>
      </c>
      <c r="M312" t="str">
        <f t="shared" si="191"/>
        <v>主手武器</v>
      </c>
      <c r="N312">
        <f t="shared" si="158"/>
        <v>75</v>
      </c>
      <c r="O312">
        <f>IF(INDEX([1]equip.xml!$B:$B,MATCH(J312&amp;"",[1]equip.xml!$A:$A,0))=0,0,N312)</f>
        <v>0</v>
      </c>
      <c r="P312" t="str">
        <f t="shared" si="176"/>
        <v>40000_20651051_1_0</v>
      </c>
      <c r="Q312" t="str">
        <f t="shared" si="197"/>
        <v>40000_20650010_1_100,40000_20650020_1_100,40000_20650030_1_100,40000_20650080_1_100,40000_20650090_1_100,40000_20650100_1_100,40000_20651050_1_100,40000_20651051_1_0</v>
      </c>
      <c r="R312" s="8" t="str">
        <f>R311&amp;","&amp;"40000_"&amp;J312&amp;"_1_"&amp;O312*2</f>
        <v>40000_20650010_1_100,40000_20650020_1_100,40000_20650030_1_100,40000_20650080_1_100,40000_20650090_1_100,40000_20650100_1_100,40000_20651050_1_100,40000_20651051_1_0</v>
      </c>
      <c r="S312">
        <v>30651051</v>
      </c>
      <c r="T312">
        <f t="shared" si="159"/>
        <v>65</v>
      </c>
      <c r="U312">
        <v>3</v>
      </c>
      <c r="V312" t="str">
        <f t="shared" si="192"/>
        <v>主手武器</v>
      </c>
      <c r="W312">
        <f t="shared" si="160"/>
        <v>75</v>
      </c>
      <c r="X312">
        <f>IF(INDEX([1]equip.xml!$B:$B,MATCH(S312&amp;"",[1]equip.xml!$A:$A,0))=0,0,W312)</f>
        <v>0</v>
      </c>
      <c r="Y312" t="str">
        <f t="shared" si="177"/>
        <v>40000_30651051_1_0</v>
      </c>
      <c r="Z312" t="str">
        <f t="shared" si="199"/>
        <v>40000_30650010_1_100,40000_30650020_1_100,40000_30650030_1_100,40000_30650080_1_100,40000_30650090_1_100,40000_30650100_1_100,40000_30651050_1_100,40000_30651051_1_0</v>
      </c>
      <c r="AA312" s="8" t="str">
        <f>AA311&amp;","&amp;"40000_"&amp;S312&amp;"_1_"&amp;X312*2</f>
        <v>40000_30650010_1_100,40000_30650020_1_100,40000_30650030_1_100,40000_30650080_1_100,40000_30650090_1_100,40000_30650100_1_100,40000_30651050_1_100,40000_30651051_1_0</v>
      </c>
      <c r="AB312">
        <v>40651051</v>
      </c>
      <c r="AC312">
        <f t="shared" si="161"/>
        <v>65</v>
      </c>
      <c r="AD312">
        <v>4</v>
      </c>
      <c r="AE312" t="str">
        <f t="shared" si="193"/>
        <v>主手武器</v>
      </c>
      <c r="AF312">
        <f t="shared" si="162"/>
        <v>60</v>
      </c>
      <c r="AG312">
        <f>IF(INDEX([1]equip.xml!$B:$B,MATCH(AB312&amp;"",[1]equip.xml!$A:$A,0))=0,0,AF312)</f>
        <v>0</v>
      </c>
      <c r="AH312" t="str">
        <f t="shared" si="178"/>
        <v>40000_40651051_1_0</v>
      </c>
      <c r="AI312" t="str">
        <f t="shared" si="201"/>
        <v>40000_40650010_1_100,40000_40650020_1_100,40000_40650030_1_100,40000_40650080_1_100,40000_40650090_1_100,40000_40650100_1_100,40000_40651050_1_100,40000_40651051_1_0</v>
      </c>
      <c r="AJ312" s="8" t="str">
        <f>AJ311&amp;","&amp;"40000_"&amp;AB312&amp;"_1_"&amp;AG312*2</f>
        <v>40000_40650010_1_100,40000_40650020_1_100,40000_40650030_1_100,40000_40650080_1_100,40000_40650090_1_100,40000_40650100_1_100,40000_40651050_1_100,40000_40651051_1_0</v>
      </c>
      <c r="AK312">
        <v>50651051</v>
      </c>
      <c r="AL312">
        <f t="shared" si="163"/>
        <v>65</v>
      </c>
      <c r="AM312">
        <v>5</v>
      </c>
      <c r="AN312" t="str">
        <f t="shared" si="194"/>
        <v>主手武器</v>
      </c>
      <c r="AO312">
        <f t="shared" si="164"/>
        <v>50</v>
      </c>
      <c r="AP312">
        <f>IF(INDEX([1]equip.xml!$B:$B,MATCH(AK312&amp;"",[1]equip.xml!$A:$A,0))=0,0,AO312)</f>
        <v>0</v>
      </c>
      <c r="AQ312" t="str">
        <f t="shared" si="179"/>
        <v>40000_50651051_1_0</v>
      </c>
      <c r="AR312" t="str">
        <f t="shared" si="203"/>
        <v>40000_50650010_1_100,40000_50650020_1_100,40000_50650030_1_100,40000_50650080_1_100,40000_50650090_1_100,40000_50650100_1_100,40000_50651050_1_100,40000_50651051_1_0</v>
      </c>
      <c r="AS312" s="8" t="str">
        <f>AS311&amp;","&amp;"40000_"&amp;AK312&amp;"_1_"&amp;AP312*2</f>
        <v>40000_50650010_1_100,40000_50650020_1_100,40000_50650030_1_100,40000_50650080_1_100,40000_50650090_1_100,40000_50650100_1_100,40000_50651050_1_100,40000_50651051_1_0</v>
      </c>
    </row>
    <row r="313" spans="1:45">
      <c r="A313" t="s">
        <v>301</v>
      </c>
      <c r="B313">
        <f t="shared" si="155"/>
        <v>65</v>
      </c>
      <c r="C313">
        <v>1</v>
      </c>
      <c r="D313" t="str">
        <f t="shared" si="190"/>
        <v>副手武器</v>
      </c>
      <c r="E313">
        <f t="shared" si="156"/>
        <v>100</v>
      </c>
      <c r="F313">
        <f>IF(INDEX([1]equip.xml!$B:$B,MATCH(A313&amp;"",[1]equip.xml!$A:$A,0))=0,0,E313)</f>
        <v>100</v>
      </c>
      <c r="G313" t="str">
        <f t="shared" si="175"/>
        <v>40000_10651060_1_100</v>
      </c>
      <c r="H313" t="str">
        <f t="shared" si="195"/>
        <v>40000_10650010_1_100,40000_10650020_1_100,40000_10650030_1_100,40000_10650080_1_100,40000_10650090_1_100,40000_10650100_1_100,40000_10651050_1_100,40000_10651051_1_0,40000_10651060_1_100</v>
      </c>
      <c r="I313" s="8" t="str">
        <f>I312</f>
        <v>40000_10650010_1_100,40000_10650020_1_100,40000_10650030_1_100,40000_10650080_1_100,40000_10650090_1_100,40000_10650100_1_100,40000_10651050_1_100,40000_10651051_1_0</v>
      </c>
      <c r="J313">
        <v>20651060</v>
      </c>
      <c r="K313">
        <f t="shared" si="157"/>
        <v>65</v>
      </c>
      <c r="L313">
        <v>2</v>
      </c>
      <c r="M313" t="str">
        <f t="shared" si="191"/>
        <v>副手武器</v>
      </c>
      <c r="N313">
        <f t="shared" si="158"/>
        <v>100</v>
      </c>
      <c r="O313">
        <f>IF(INDEX([1]equip.xml!$B:$B,MATCH(J313&amp;"",[1]equip.xml!$A:$A,0))=0,0,N313)</f>
        <v>100</v>
      </c>
      <c r="P313" t="str">
        <f t="shared" si="176"/>
        <v>40000_20651060_1_100</v>
      </c>
      <c r="Q313" t="str">
        <f t="shared" si="197"/>
        <v>40000_20650010_1_100,40000_20650020_1_100,40000_20650030_1_100,40000_20650080_1_100,40000_20650090_1_100,40000_20650100_1_100,40000_20651050_1_100,40000_20651051_1_0,40000_20651060_1_100</v>
      </c>
      <c r="R313" s="8" t="str">
        <f>R312</f>
        <v>40000_20650010_1_100,40000_20650020_1_100,40000_20650030_1_100,40000_20650080_1_100,40000_20650090_1_100,40000_20650100_1_100,40000_20651050_1_100,40000_20651051_1_0</v>
      </c>
      <c r="S313">
        <v>30651060</v>
      </c>
      <c r="T313">
        <f t="shared" si="159"/>
        <v>65</v>
      </c>
      <c r="U313">
        <v>3</v>
      </c>
      <c r="V313" t="str">
        <f t="shared" si="192"/>
        <v>副手武器</v>
      </c>
      <c r="W313">
        <f t="shared" si="160"/>
        <v>100</v>
      </c>
      <c r="X313">
        <f>IF(INDEX([1]equip.xml!$B:$B,MATCH(S313&amp;"",[1]equip.xml!$A:$A,0))=0,0,W313)</f>
        <v>100</v>
      </c>
      <c r="Y313" t="str">
        <f t="shared" si="177"/>
        <v>40000_30651060_1_100</v>
      </c>
      <c r="Z313" t="str">
        <f t="shared" si="199"/>
        <v>40000_30650010_1_100,40000_30650020_1_100,40000_30650030_1_100,40000_30650080_1_100,40000_30650090_1_100,40000_30650100_1_100,40000_30651050_1_100,40000_30651051_1_0,40000_30651060_1_100</v>
      </c>
      <c r="AA313" s="8" t="str">
        <f>AA312</f>
        <v>40000_30650010_1_100,40000_30650020_1_100,40000_30650030_1_100,40000_30650080_1_100,40000_30650090_1_100,40000_30650100_1_100,40000_30651050_1_100,40000_30651051_1_0</v>
      </c>
      <c r="AB313">
        <v>40651060</v>
      </c>
      <c r="AC313">
        <f t="shared" si="161"/>
        <v>65</v>
      </c>
      <c r="AD313">
        <v>4</v>
      </c>
      <c r="AE313" t="str">
        <f t="shared" si="193"/>
        <v>副手武器</v>
      </c>
      <c r="AF313">
        <f t="shared" si="162"/>
        <v>100</v>
      </c>
      <c r="AG313">
        <f>IF(INDEX([1]equip.xml!$B:$B,MATCH(AB313&amp;"",[1]equip.xml!$A:$A,0))=0,0,AF313)</f>
        <v>100</v>
      </c>
      <c r="AH313" t="str">
        <f t="shared" si="178"/>
        <v>40000_40651060_1_100</v>
      </c>
      <c r="AI313" t="str">
        <f t="shared" si="201"/>
        <v>40000_40650010_1_100,40000_40650020_1_100,40000_40650030_1_100,40000_40650080_1_100,40000_40650090_1_100,40000_40650100_1_100,40000_40651050_1_100,40000_40651051_1_0,40000_40651060_1_100</v>
      </c>
      <c r="AJ313" s="8" t="str">
        <f>AJ312</f>
        <v>40000_40650010_1_100,40000_40650020_1_100,40000_40650030_1_100,40000_40650080_1_100,40000_40650090_1_100,40000_40650100_1_100,40000_40651050_1_100,40000_40651051_1_0</v>
      </c>
      <c r="AK313">
        <v>50651060</v>
      </c>
      <c r="AL313">
        <f t="shared" si="163"/>
        <v>65</v>
      </c>
      <c r="AM313">
        <v>5</v>
      </c>
      <c r="AN313" t="str">
        <f t="shared" si="194"/>
        <v>副手武器</v>
      </c>
      <c r="AO313">
        <f t="shared" si="164"/>
        <v>100</v>
      </c>
      <c r="AP313">
        <f>IF(INDEX([1]equip.xml!$B:$B,MATCH(AK313&amp;"",[1]equip.xml!$A:$A,0))=0,0,AO313)</f>
        <v>100</v>
      </c>
      <c r="AQ313" t="str">
        <f t="shared" si="179"/>
        <v>40000_50651060_1_100</v>
      </c>
      <c r="AR313" t="str">
        <f t="shared" si="203"/>
        <v>40000_50650010_1_100,40000_50650020_1_100,40000_50650030_1_100,40000_50650080_1_100,40000_50650090_1_100,40000_50650100_1_100,40000_50651050_1_100,40000_50651051_1_0,40000_50651060_1_100</v>
      </c>
      <c r="AS313" s="8" t="str">
        <f>AS312</f>
        <v>40000_50650010_1_100,40000_50650020_1_100,40000_50650030_1_100,40000_50650080_1_100,40000_50650090_1_100,40000_50650100_1_100,40000_50651050_1_100,40000_50651051_1_0</v>
      </c>
    </row>
    <row r="314" spans="1:45">
      <c r="A314" t="s">
        <v>302</v>
      </c>
      <c r="B314">
        <f t="shared" si="155"/>
        <v>65</v>
      </c>
      <c r="C314">
        <v>1</v>
      </c>
      <c r="D314" t="str">
        <f t="shared" si="190"/>
        <v>副手武器</v>
      </c>
      <c r="E314">
        <f t="shared" si="156"/>
        <v>75</v>
      </c>
      <c r="F314">
        <f>IF(INDEX([1]equip.xml!$B:$B,MATCH(A314&amp;"",[1]equip.xml!$A:$A,0))=0,0,E314)</f>
        <v>0</v>
      </c>
      <c r="G314" t="str">
        <f t="shared" si="175"/>
        <v>40000_10651061_1_0</v>
      </c>
      <c r="H314" t="str">
        <f t="shared" si="195"/>
        <v>40000_10650010_1_100,40000_10650020_1_100,40000_10650030_1_100,40000_10650080_1_100,40000_10650090_1_100,40000_10650100_1_100,40000_10651050_1_100,40000_10651051_1_0,40000_10651060_1_100,40000_10651061_1_0</v>
      </c>
      <c r="I314" s="8" t="str">
        <f t="shared" si="196"/>
        <v>40000_10650010_1_100,40000_10650020_1_100,40000_10650030_1_100,40000_10650080_1_100,40000_10650090_1_100,40000_10650100_1_100,40000_10651050_1_100,40000_10651051_1_0,40000_10651061_1_0</v>
      </c>
      <c r="J314">
        <v>20651061</v>
      </c>
      <c r="K314">
        <f t="shared" si="157"/>
        <v>65</v>
      </c>
      <c r="L314">
        <v>2</v>
      </c>
      <c r="M314" t="str">
        <f t="shared" si="191"/>
        <v>副手武器</v>
      </c>
      <c r="N314">
        <f t="shared" si="158"/>
        <v>75</v>
      </c>
      <c r="O314">
        <f>IF(INDEX([1]equip.xml!$B:$B,MATCH(J314&amp;"",[1]equip.xml!$A:$A,0))=0,0,N314)</f>
        <v>0</v>
      </c>
      <c r="P314" t="str">
        <f t="shared" si="176"/>
        <v>40000_20651061_1_0</v>
      </c>
      <c r="Q314" t="str">
        <f t="shared" si="197"/>
        <v>40000_20650010_1_100,40000_20650020_1_100,40000_20650030_1_100,40000_20650080_1_100,40000_20650090_1_100,40000_20650100_1_100,40000_20651050_1_100,40000_20651051_1_0,40000_20651060_1_100,40000_20651061_1_0</v>
      </c>
      <c r="R314" s="8" t="str">
        <f t="shared" si="198"/>
        <v>40000_20650010_1_100,40000_20650020_1_100,40000_20650030_1_100,40000_20650080_1_100,40000_20650090_1_100,40000_20650100_1_100,40000_20651050_1_100,40000_20651051_1_0,40000_20651061_1_0</v>
      </c>
      <c r="S314">
        <v>30651061</v>
      </c>
      <c r="T314">
        <f t="shared" si="159"/>
        <v>65</v>
      </c>
      <c r="U314">
        <v>3</v>
      </c>
      <c r="V314" t="str">
        <f t="shared" si="192"/>
        <v>副手武器</v>
      </c>
      <c r="W314">
        <f t="shared" si="160"/>
        <v>75</v>
      </c>
      <c r="X314">
        <f>IF(INDEX([1]equip.xml!$B:$B,MATCH(S314&amp;"",[1]equip.xml!$A:$A,0))=0,0,W314)</f>
        <v>0</v>
      </c>
      <c r="Y314" t="str">
        <f t="shared" si="177"/>
        <v>40000_30651061_1_0</v>
      </c>
      <c r="Z314" t="str">
        <f t="shared" si="199"/>
        <v>40000_30650010_1_100,40000_30650020_1_100,40000_30650030_1_100,40000_30650080_1_100,40000_30650090_1_100,40000_30650100_1_100,40000_30651050_1_100,40000_30651051_1_0,40000_30651060_1_100,40000_30651061_1_0</v>
      </c>
      <c r="AA314" s="8" t="str">
        <f t="shared" si="200"/>
        <v>40000_30650010_1_100,40000_30650020_1_100,40000_30650030_1_100,40000_30650080_1_100,40000_30650090_1_100,40000_30650100_1_100,40000_30651050_1_100,40000_30651051_1_0,40000_30651061_1_0</v>
      </c>
      <c r="AB314">
        <v>40651061</v>
      </c>
      <c r="AC314">
        <f t="shared" si="161"/>
        <v>65</v>
      </c>
      <c r="AD314">
        <v>4</v>
      </c>
      <c r="AE314" t="str">
        <f t="shared" si="193"/>
        <v>副手武器</v>
      </c>
      <c r="AF314">
        <f t="shared" si="162"/>
        <v>60</v>
      </c>
      <c r="AG314">
        <f>IF(INDEX([1]equip.xml!$B:$B,MATCH(AB314&amp;"",[1]equip.xml!$A:$A,0))=0,0,AF314)</f>
        <v>0</v>
      </c>
      <c r="AH314" t="str">
        <f t="shared" si="178"/>
        <v>40000_40651061_1_0</v>
      </c>
      <c r="AI314" t="str">
        <f t="shared" si="201"/>
        <v>40000_40650010_1_100,40000_40650020_1_100,40000_40650030_1_100,40000_40650080_1_100,40000_40650090_1_100,40000_40650100_1_100,40000_40651050_1_100,40000_40651051_1_0,40000_40651060_1_100,40000_40651061_1_0</v>
      </c>
      <c r="AJ314" s="8" t="str">
        <f t="shared" si="202"/>
        <v>40000_40650010_1_100,40000_40650020_1_100,40000_40650030_1_100,40000_40650080_1_100,40000_40650090_1_100,40000_40650100_1_100,40000_40651050_1_100,40000_40651051_1_0,40000_40651061_1_0</v>
      </c>
      <c r="AK314">
        <v>50651061</v>
      </c>
      <c r="AL314">
        <f t="shared" si="163"/>
        <v>65</v>
      </c>
      <c r="AM314">
        <v>5</v>
      </c>
      <c r="AN314" t="str">
        <f t="shared" si="194"/>
        <v>副手武器</v>
      </c>
      <c r="AO314">
        <f t="shared" si="164"/>
        <v>50</v>
      </c>
      <c r="AP314">
        <f>IF(INDEX([1]equip.xml!$B:$B,MATCH(AK314&amp;"",[1]equip.xml!$A:$A,0))=0,0,AO314)</f>
        <v>0</v>
      </c>
      <c r="AQ314" t="str">
        <f t="shared" si="179"/>
        <v>40000_50651061_1_0</v>
      </c>
      <c r="AR314" t="str">
        <f t="shared" si="203"/>
        <v>40000_50650010_1_100,40000_50650020_1_100,40000_50650030_1_100,40000_50650080_1_100,40000_50650090_1_100,40000_50650100_1_100,40000_50651050_1_100,40000_50651051_1_0,40000_50651060_1_100,40000_50651061_1_0</v>
      </c>
      <c r="AS314" s="8" t="str">
        <f t="shared" si="204"/>
        <v>40000_50650010_1_100,40000_50650020_1_100,40000_50650030_1_100,40000_50650080_1_100,40000_50650090_1_100,40000_50650100_1_100,40000_50651050_1_100,40000_50651051_1_0,40000_50651061_1_0</v>
      </c>
    </row>
    <row r="315" spans="1:45">
      <c r="A315" t="s">
        <v>303</v>
      </c>
      <c r="B315">
        <f t="shared" si="155"/>
        <v>65</v>
      </c>
      <c r="C315">
        <v>1</v>
      </c>
      <c r="D315" t="str">
        <f t="shared" si="190"/>
        <v>主手武器</v>
      </c>
      <c r="E315">
        <f t="shared" si="156"/>
        <v>100</v>
      </c>
      <c r="F315">
        <f>IF(INDEX([1]equip.xml!$B:$B,MATCH(A315&amp;"",[1]equip.xml!$A:$A,0))=0,0,E315)</f>
        <v>100</v>
      </c>
      <c r="G315" t="str">
        <f t="shared" si="175"/>
        <v>40000_10652050_1_100</v>
      </c>
      <c r="H315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</v>
      </c>
      <c r="I315" s="8" t="str">
        <f t="shared" si="196"/>
        <v>40000_10650010_1_100,40000_10650020_1_100,40000_10650030_1_100,40000_10650080_1_100,40000_10650090_1_100,40000_10650100_1_100,40000_10651050_1_100,40000_10651051_1_0,40000_10651061_1_0,40000_10652050_1_100</v>
      </c>
      <c r="J315">
        <v>20652050</v>
      </c>
      <c r="K315">
        <f t="shared" si="157"/>
        <v>65</v>
      </c>
      <c r="L315">
        <v>2</v>
      </c>
      <c r="M315" t="str">
        <f t="shared" si="191"/>
        <v>主手武器</v>
      </c>
      <c r="N315">
        <f t="shared" si="158"/>
        <v>100</v>
      </c>
      <c r="O315">
        <f>IF(INDEX([1]equip.xml!$B:$B,MATCH(J315&amp;"",[1]equip.xml!$A:$A,0))=0,0,N315)</f>
        <v>100</v>
      </c>
      <c r="P315" t="str">
        <f t="shared" si="176"/>
        <v>40000_20652050_1_100</v>
      </c>
      <c r="Q315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</v>
      </c>
      <c r="R315" s="8" t="str">
        <f t="shared" si="198"/>
        <v>40000_20650010_1_100,40000_20650020_1_100,40000_20650030_1_100,40000_20650080_1_100,40000_20650090_1_100,40000_20650100_1_100,40000_20651050_1_100,40000_20651051_1_0,40000_20651061_1_0,40000_20652050_1_100</v>
      </c>
      <c r="S315">
        <v>30652050</v>
      </c>
      <c r="T315">
        <f t="shared" si="159"/>
        <v>65</v>
      </c>
      <c r="U315">
        <v>3</v>
      </c>
      <c r="V315" t="str">
        <f t="shared" si="192"/>
        <v>主手武器</v>
      </c>
      <c r="W315">
        <f t="shared" si="160"/>
        <v>100</v>
      </c>
      <c r="X315">
        <f>IF(INDEX([1]equip.xml!$B:$B,MATCH(S315&amp;"",[1]equip.xml!$A:$A,0))=0,0,W315)</f>
        <v>100</v>
      </c>
      <c r="Y315" t="str">
        <f t="shared" si="177"/>
        <v>40000_30652050_1_100</v>
      </c>
      <c r="Z315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</v>
      </c>
      <c r="AA315" s="8" t="str">
        <f t="shared" si="200"/>
        <v>40000_30650010_1_100,40000_30650020_1_100,40000_30650030_1_100,40000_30650080_1_100,40000_30650090_1_100,40000_30650100_1_100,40000_30651050_1_100,40000_30651051_1_0,40000_30651061_1_0,40000_30652050_1_100</v>
      </c>
      <c r="AB315">
        <v>40652050</v>
      </c>
      <c r="AC315">
        <f t="shared" si="161"/>
        <v>65</v>
      </c>
      <c r="AD315">
        <v>4</v>
      </c>
      <c r="AE315" t="str">
        <f t="shared" si="193"/>
        <v>主手武器</v>
      </c>
      <c r="AF315">
        <f t="shared" si="162"/>
        <v>100</v>
      </c>
      <c r="AG315">
        <f>IF(INDEX([1]equip.xml!$B:$B,MATCH(AB315&amp;"",[1]equip.xml!$A:$A,0))=0,0,AF315)</f>
        <v>100</v>
      </c>
      <c r="AH315" t="str">
        <f t="shared" si="178"/>
        <v>40000_40652050_1_100</v>
      </c>
      <c r="AI315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</v>
      </c>
      <c r="AJ315" s="8" t="str">
        <f t="shared" si="202"/>
        <v>40000_40650010_1_100,40000_40650020_1_100,40000_40650030_1_100,40000_40650080_1_100,40000_40650090_1_100,40000_40650100_1_100,40000_40651050_1_100,40000_40651051_1_0,40000_40651061_1_0,40000_40652050_1_100</v>
      </c>
      <c r="AK315">
        <v>50652050</v>
      </c>
      <c r="AL315">
        <f t="shared" si="163"/>
        <v>65</v>
      </c>
      <c r="AM315">
        <v>5</v>
      </c>
      <c r="AN315" t="str">
        <f t="shared" si="194"/>
        <v>主手武器</v>
      </c>
      <c r="AO315">
        <f t="shared" si="164"/>
        <v>100</v>
      </c>
      <c r="AP315">
        <f>IF(INDEX([1]equip.xml!$B:$B,MATCH(AK315&amp;"",[1]equip.xml!$A:$A,0))=0,0,AO315)</f>
        <v>100</v>
      </c>
      <c r="AQ315" t="str">
        <f t="shared" si="179"/>
        <v>40000_50652050_1_100</v>
      </c>
      <c r="AR315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</v>
      </c>
      <c r="AS315" s="8" t="str">
        <f t="shared" si="204"/>
        <v>40000_50650010_1_100,40000_50650020_1_100,40000_50650030_1_100,40000_50650080_1_100,40000_50650090_1_100,40000_50650100_1_100,40000_50651050_1_100,40000_50651051_1_0,40000_50651061_1_0,40000_50652050_1_100</v>
      </c>
    </row>
    <row r="316" spans="1:45">
      <c r="A316" t="s">
        <v>304</v>
      </c>
      <c r="B316">
        <f t="shared" si="155"/>
        <v>65</v>
      </c>
      <c r="C316">
        <v>1</v>
      </c>
      <c r="D316" t="str">
        <f t="shared" si="190"/>
        <v>主手武器</v>
      </c>
      <c r="E316">
        <f t="shared" si="156"/>
        <v>75</v>
      </c>
      <c r="F316">
        <f>IF(INDEX([1]equip.xml!$B:$B,MATCH(A316&amp;"",[1]equip.xml!$A:$A,0))=0,0,E316)</f>
        <v>0</v>
      </c>
      <c r="G316" t="str">
        <f t="shared" si="175"/>
        <v>40000_10652051_1_0</v>
      </c>
      <c r="H316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</v>
      </c>
      <c r="I316" s="8" t="str">
        <f>I315&amp;","&amp;"40000_"&amp;A316&amp;"_1_"&amp;F316*2</f>
        <v>40000_10650010_1_100,40000_10650020_1_100,40000_10650030_1_100,40000_10650080_1_100,40000_10650090_1_100,40000_10650100_1_100,40000_10651050_1_100,40000_10651051_1_0,40000_10651061_1_0,40000_10652050_1_100,40000_10652051_1_0</v>
      </c>
      <c r="J316">
        <v>20652051</v>
      </c>
      <c r="K316">
        <f t="shared" si="157"/>
        <v>65</v>
      </c>
      <c r="L316">
        <v>2</v>
      </c>
      <c r="M316" t="str">
        <f t="shared" si="191"/>
        <v>主手武器</v>
      </c>
      <c r="N316">
        <f t="shared" si="158"/>
        <v>75</v>
      </c>
      <c r="O316">
        <f>IF(INDEX([1]equip.xml!$B:$B,MATCH(J316&amp;"",[1]equip.xml!$A:$A,0))=0,0,N316)</f>
        <v>0</v>
      </c>
      <c r="P316" t="str">
        <f t="shared" si="176"/>
        <v>40000_20652051_1_0</v>
      </c>
      <c r="Q316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</v>
      </c>
      <c r="R316" s="8" t="str">
        <f>R315&amp;","&amp;"40000_"&amp;J316&amp;"_1_"&amp;O316*2</f>
        <v>40000_20650010_1_100,40000_20650020_1_100,40000_20650030_1_100,40000_20650080_1_100,40000_20650090_1_100,40000_20650100_1_100,40000_20651050_1_100,40000_20651051_1_0,40000_20651061_1_0,40000_20652050_1_100,40000_20652051_1_0</v>
      </c>
      <c r="S316">
        <v>30652051</v>
      </c>
      <c r="T316">
        <f t="shared" si="159"/>
        <v>65</v>
      </c>
      <c r="U316">
        <v>3</v>
      </c>
      <c r="V316" t="str">
        <f t="shared" si="192"/>
        <v>主手武器</v>
      </c>
      <c r="W316">
        <f t="shared" si="160"/>
        <v>75</v>
      </c>
      <c r="X316">
        <f>IF(INDEX([1]equip.xml!$B:$B,MATCH(S316&amp;"",[1]equip.xml!$A:$A,0))=0,0,W316)</f>
        <v>0</v>
      </c>
      <c r="Y316" t="str">
        <f t="shared" si="177"/>
        <v>40000_30652051_1_0</v>
      </c>
      <c r="Z316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</v>
      </c>
      <c r="AA316" s="8" t="str">
        <f>AA315&amp;","&amp;"40000_"&amp;S316&amp;"_1_"&amp;X316*2</f>
        <v>40000_30650010_1_100,40000_30650020_1_100,40000_30650030_1_100,40000_30650080_1_100,40000_30650090_1_100,40000_30650100_1_100,40000_30651050_1_100,40000_30651051_1_0,40000_30651061_1_0,40000_30652050_1_100,40000_30652051_1_0</v>
      </c>
      <c r="AB316">
        <v>40652051</v>
      </c>
      <c r="AC316">
        <f t="shared" si="161"/>
        <v>65</v>
      </c>
      <c r="AD316">
        <v>4</v>
      </c>
      <c r="AE316" t="str">
        <f t="shared" si="193"/>
        <v>主手武器</v>
      </c>
      <c r="AF316">
        <f t="shared" si="162"/>
        <v>60</v>
      </c>
      <c r="AG316">
        <f>IF(INDEX([1]equip.xml!$B:$B,MATCH(AB316&amp;"",[1]equip.xml!$A:$A,0))=0,0,AF316)</f>
        <v>0</v>
      </c>
      <c r="AH316" t="str">
        <f t="shared" si="178"/>
        <v>40000_40652051_1_0</v>
      </c>
      <c r="AI316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</v>
      </c>
      <c r="AJ316" s="8" t="str">
        <f>AJ315&amp;","&amp;"40000_"&amp;AB316&amp;"_1_"&amp;AG316*2</f>
        <v>40000_40650010_1_100,40000_40650020_1_100,40000_40650030_1_100,40000_40650080_1_100,40000_40650090_1_100,40000_40650100_1_100,40000_40651050_1_100,40000_40651051_1_0,40000_40651061_1_0,40000_40652050_1_100,40000_40652051_1_0</v>
      </c>
      <c r="AK316">
        <v>50652051</v>
      </c>
      <c r="AL316">
        <f t="shared" si="163"/>
        <v>65</v>
      </c>
      <c r="AM316">
        <v>5</v>
      </c>
      <c r="AN316" t="str">
        <f t="shared" si="194"/>
        <v>主手武器</v>
      </c>
      <c r="AO316">
        <f t="shared" si="164"/>
        <v>50</v>
      </c>
      <c r="AP316">
        <f>IF(INDEX([1]equip.xml!$B:$B,MATCH(AK316&amp;"",[1]equip.xml!$A:$A,0))=0,0,AO316)</f>
        <v>0</v>
      </c>
      <c r="AQ316" t="str">
        <f t="shared" si="179"/>
        <v>40000_50652051_1_0</v>
      </c>
      <c r="AR316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</v>
      </c>
      <c r="AS316" s="8" t="str">
        <f>AS315&amp;","&amp;"40000_"&amp;AK316&amp;"_1_"&amp;AP316*2</f>
        <v>40000_50650010_1_100,40000_50650020_1_100,40000_50650030_1_100,40000_50650080_1_100,40000_50650090_1_100,40000_50650100_1_100,40000_50651050_1_100,40000_50651051_1_0,40000_50651061_1_0,40000_50652050_1_100,40000_50652051_1_0</v>
      </c>
    </row>
    <row r="317" spans="1:45">
      <c r="A317" t="s">
        <v>305</v>
      </c>
      <c r="B317">
        <f t="shared" si="155"/>
        <v>65</v>
      </c>
      <c r="C317">
        <v>1</v>
      </c>
      <c r="D317" t="str">
        <f t="shared" si="190"/>
        <v>副手武器</v>
      </c>
      <c r="E317">
        <f t="shared" si="156"/>
        <v>100</v>
      </c>
      <c r="F317">
        <f>IF(INDEX([1]equip.xml!$B:$B,MATCH(A317&amp;"",[1]equip.xml!$A:$A,0))=0,0,E317)</f>
        <v>100</v>
      </c>
      <c r="G317" t="str">
        <f t="shared" si="175"/>
        <v>40000_10652060_1_100</v>
      </c>
      <c r="H317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</v>
      </c>
      <c r="I317" s="8" t="str">
        <f>I316</f>
        <v>40000_10650010_1_100,40000_10650020_1_100,40000_10650030_1_100,40000_10650080_1_100,40000_10650090_1_100,40000_10650100_1_100,40000_10651050_1_100,40000_10651051_1_0,40000_10651061_1_0,40000_10652050_1_100,40000_10652051_1_0</v>
      </c>
      <c r="J317">
        <v>20652060</v>
      </c>
      <c r="K317">
        <f t="shared" si="157"/>
        <v>65</v>
      </c>
      <c r="L317">
        <v>2</v>
      </c>
      <c r="M317" t="str">
        <f t="shared" si="191"/>
        <v>副手武器</v>
      </c>
      <c r="N317">
        <f t="shared" si="158"/>
        <v>100</v>
      </c>
      <c r="O317">
        <f>IF(INDEX([1]equip.xml!$B:$B,MATCH(J317&amp;"",[1]equip.xml!$A:$A,0))=0,0,N317)</f>
        <v>100</v>
      </c>
      <c r="P317" t="str">
        <f t="shared" si="176"/>
        <v>40000_20652060_1_100</v>
      </c>
      <c r="Q317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</v>
      </c>
      <c r="R317" s="8" t="str">
        <f>R316</f>
        <v>40000_20650010_1_100,40000_20650020_1_100,40000_20650030_1_100,40000_20650080_1_100,40000_20650090_1_100,40000_20650100_1_100,40000_20651050_1_100,40000_20651051_1_0,40000_20651061_1_0,40000_20652050_1_100,40000_20652051_1_0</v>
      </c>
      <c r="S317">
        <v>30652060</v>
      </c>
      <c r="T317">
        <f t="shared" si="159"/>
        <v>65</v>
      </c>
      <c r="U317">
        <v>3</v>
      </c>
      <c r="V317" t="str">
        <f t="shared" si="192"/>
        <v>副手武器</v>
      </c>
      <c r="W317">
        <f t="shared" si="160"/>
        <v>100</v>
      </c>
      <c r="X317">
        <f>IF(INDEX([1]equip.xml!$B:$B,MATCH(S317&amp;"",[1]equip.xml!$A:$A,0))=0,0,W317)</f>
        <v>100</v>
      </c>
      <c r="Y317" t="str">
        <f t="shared" si="177"/>
        <v>40000_30652060_1_100</v>
      </c>
      <c r="Z317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</v>
      </c>
      <c r="AA317" s="8" t="str">
        <f>AA316</f>
        <v>40000_30650010_1_100,40000_30650020_1_100,40000_30650030_1_100,40000_30650080_1_100,40000_30650090_1_100,40000_30650100_1_100,40000_30651050_1_100,40000_30651051_1_0,40000_30651061_1_0,40000_30652050_1_100,40000_30652051_1_0</v>
      </c>
      <c r="AB317">
        <v>40652060</v>
      </c>
      <c r="AC317">
        <f t="shared" si="161"/>
        <v>65</v>
      </c>
      <c r="AD317">
        <v>4</v>
      </c>
      <c r="AE317" t="str">
        <f t="shared" si="193"/>
        <v>副手武器</v>
      </c>
      <c r="AF317">
        <f t="shared" si="162"/>
        <v>100</v>
      </c>
      <c r="AG317">
        <f>IF(INDEX([1]equip.xml!$B:$B,MATCH(AB317&amp;"",[1]equip.xml!$A:$A,0))=0,0,AF317)</f>
        <v>100</v>
      </c>
      <c r="AH317" t="str">
        <f t="shared" si="178"/>
        <v>40000_40652060_1_100</v>
      </c>
      <c r="AI317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</v>
      </c>
      <c r="AJ317" s="8" t="str">
        <f>AJ316</f>
        <v>40000_40650010_1_100,40000_40650020_1_100,40000_40650030_1_100,40000_40650080_1_100,40000_40650090_1_100,40000_40650100_1_100,40000_40651050_1_100,40000_40651051_1_0,40000_40651061_1_0,40000_40652050_1_100,40000_40652051_1_0</v>
      </c>
      <c r="AK317">
        <v>50652060</v>
      </c>
      <c r="AL317">
        <f t="shared" si="163"/>
        <v>65</v>
      </c>
      <c r="AM317">
        <v>5</v>
      </c>
      <c r="AN317" t="str">
        <f t="shared" si="194"/>
        <v>副手武器</v>
      </c>
      <c r="AO317">
        <f t="shared" si="164"/>
        <v>100</v>
      </c>
      <c r="AP317">
        <f>IF(INDEX([1]equip.xml!$B:$B,MATCH(AK317&amp;"",[1]equip.xml!$A:$A,0))=0,0,AO317)</f>
        <v>100</v>
      </c>
      <c r="AQ317" t="str">
        <f t="shared" si="179"/>
        <v>40000_50652060_1_100</v>
      </c>
      <c r="AR317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</v>
      </c>
      <c r="AS317" s="8" t="str">
        <f>AS316</f>
        <v>40000_50650010_1_100,40000_50650020_1_100,40000_50650030_1_100,40000_50650080_1_100,40000_50650090_1_100,40000_50650100_1_100,40000_50651050_1_100,40000_50651051_1_0,40000_50651061_1_0,40000_50652050_1_100,40000_50652051_1_0</v>
      </c>
    </row>
    <row r="318" spans="1:45">
      <c r="A318" t="s">
        <v>306</v>
      </c>
      <c r="B318">
        <f t="shared" si="155"/>
        <v>65</v>
      </c>
      <c r="C318">
        <v>1</v>
      </c>
      <c r="D318" t="str">
        <f t="shared" si="190"/>
        <v>副手武器</v>
      </c>
      <c r="E318">
        <f t="shared" si="156"/>
        <v>75</v>
      </c>
      <c r="F318">
        <f>IF(INDEX([1]equip.xml!$B:$B,MATCH(A318&amp;"",[1]equip.xml!$A:$A,0))=0,0,E318)</f>
        <v>0</v>
      </c>
      <c r="G318" t="str">
        <f t="shared" si="175"/>
        <v>40000_10652061_1_0</v>
      </c>
      <c r="H318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</v>
      </c>
      <c r="I318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</v>
      </c>
      <c r="J318">
        <v>20652061</v>
      </c>
      <c r="K318">
        <f t="shared" si="157"/>
        <v>65</v>
      </c>
      <c r="L318">
        <v>2</v>
      </c>
      <c r="M318" t="str">
        <f t="shared" si="191"/>
        <v>副手武器</v>
      </c>
      <c r="N318">
        <f t="shared" si="158"/>
        <v>75</v>
      </c>
      <c r="O318">
        <f>IF(INDEX([1]equip.xml!$B:$B,MATCH(J318&amp;"",[1]equip.xml!$A:$A,0))=0,0,N318)</f>
        <v>0</v>
      </c>
      <c r="P318" t="str">
        <f t="shared" si="176"/>
        <v>40000_20652061_1_0</v>
      </c>
      <c r="Q318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</v>
      </c>
      <c r="R318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</v>
      </c>
      <c r="S318">
        <v>30652061</v>
      </c>
      <c r="T318">
        <f t="shared" si="159"/>
        <v>65</v>
      </c>
      <c r="U318">
        <v>3</v>
      </c>
      <c r="V318" t="str">
        <f t="shared" si="192"/>
        <v>副手武器</v>
      </c>
      <c r="W318">
        <f t="shared" si="160"/>
        <v>75</v>
      </c>
      <c r="X318">
        <f>IF(INDEX([1]equip.xml!$B:$B,MATCH(S318&amp;"",[1]equip.xml!$A:$A,0))=0,0,W318)</f>
        <v>0</v>
      </c>
      <c r="Y318" t="str">
        <f t="shared" si="177"/>
        <v>40000_30652061_1_0</v>
      </c>
      <c r="Z318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</v>
      </c>
      <c r="AA318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</v>
      </c>
      <c r="AB318">
        <v>40652061</v>
      </c>
      <c r="AC318">
        <f t="shared" si="161"/>
        <v>65</v>
      </c>
      <c r="AD318">
        <v>4</v>
      </c>
      <c r="AE318" t="str">
        <f t="shared" si="193"/>
        <v>副手武器</v>
      </c>
      <c r="AF318">
        <f t="shared" si="162"/>
        <v>60</v>
      </c>
      <c r="AG318">
        <f>IF(INDEX([1]equip.xml!$B:$B,MATCH(AB318&amp;"",[1]equip.xml!$A:$A,0))=0,0,AF318)</f>
        <v>0</v>
      </c>
      <c r="AH318" t="str">
        <f t="shared" si="178"/>
        <v>40000_40652061_1_0</v>
      </c>
      <c r="AI318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</v>
      </c>
      <c r="AJ318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</v>
      </c>
      <c r="AK318">
        <v>50652061</v>
      </c>
      <c r="AL318">
        <f t="shared" si="163"/>
        <v>65</v>
      </c>
      <c r="AM318">
        <v>5</v>
      </c>
      <c r="AN318" t="str">
        <f t="shared" si="194"/>
        <v>副手武器</v>
      </c>
      <c r="AO318">
        <f t="shared" si="164"/>
        <v>50</v>
      </c>
      <c r="AP318">
        <f>IF(INDEX([1]equip.xml!$B:$B,MATCH(AK318&amp;"",[1]equip.xml!$A:$A,0))=0,0,AO318)</f>
        <v>0</v>
      </c>
      <c r="AQ318" t="str">
        <f t="shared" si="179"/>
        <v>40000_50652061_1_0</v>
      </c>
      <c r="AR318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</v>
      </c>
      <c r="AS318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</v>
      </c>
    </row>
    <row r="319" spans="1:45">
      <c r="A319" t="s">
        <v>307</v>
      </c>
      <c r="B319">
        <f t="shared" si="155"/>
        <v>65</v>
      </c>
      <c r="C319">
        <v>1</v>
      </c>
      <c r="D319" t="str">
        <f t="shared" si="190"/>
        <v>主手武器</v>
      </c>
      <c r="E319">
        <f t="shared" si="156"/>
        <v>100</v>
      </c>
      <c r="F319">
        <f>IF(INDEX([1]equip.xml!$B:$B,MATCH(A319&amp;"",[1]equip.xml!$A:$A,0))=0,0,E319)</f>
        <v>100</v>
      </c>
      <c r="G319" t="str">
        <f t="shared" si="175"/>
        <v>40000_10653050_1_100</v>
      </c>
      <c r="H319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</v>
      </c>
      <c r="I319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</v>
      </c>
      <c r="J319">
        <v>20653050</v>
      </c>
      <c r="K319">
        <f t="shared" si="157"/>
        <v>65</v>
      </c>
      <c r="L319">
        <v>2</v>
      </c>
      <c r="M319" t="str">
        <f t="shared" si="191"/>
        <v>主手武器</v>
      </c>
      <c r="N319">
        <f t="shared" si="158"/>
        <v>100</v>
      </c>
      <c r="O319">
        <f>IF(INDEX([1]equip.xml!$B:$B,MATCH(J319&amp;"",[1]equip.xml!$A:$A,0))=0,0,N319)</f>
        <v>100</v>
      </c>
      <c r="P319" t="str">
        <f t="shared" si="176"/>
        <v>40000_20653050_1_100</v>
      </c>
      <c r="Q319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</v>
      </c>
      <c r="R319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</v>
      </c>
      <c r="S319">
        <v>30653050</v>
      </c>
      <c r="T319">
        <f t="shared" si="159"/>
        <v>65</v>
      </c>
      <c r="U319">
        <v>3</v>
      </c>
      <c r="V319" t="str">
        <f t="shared" si="192"/>
        <v>主手武器</v>
      </c>
      <c r="W319">
        <f t="shared" si="160"/>
        <v>100</v>
      </c>
      <c r="X319">
        <f>IF(INDEX([1]equip.xml!$B:$B,MATCH(S319&amp;"",[1]equip.xml!$A:$A,0))=0,0,W319)</f>
        <v>100</v>
      </c>
      <c r="Y319" t="str">
        <f t="shared" si="177"/>
        <v>40000_30653050_1_100</v>
      </c>
      <c r="Z319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</v>
      </c>
      <c r="AA319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</v>
      </c>
      <c r="AB319">
        <v>40653050</v>
      </c>
      <c r="AC319">
        <f t="shared" si="161"/>
        <v>65</v>
      </c>
      <c r="AD319">
        <v>4</v>
      </c>
      <c r="AE319" t="str">
        <f t="shared" si="193"/>
        <v>主手武器</v>
      </c>
      <c r="AF319">
        <f t="shared" si="162"/>
        <v>100</v>
      </c>
      <c r="AG319">
        <f>IF(INDEX([1]equip.xml!$B:$B,MATCH(AB319&amp;"",[1]equip.xml!$A:$A,0))=0,0,AF319)</f>
        <v>100</v>
      </c>
      <c r="AH319" t="str">
        <f t="shared" si="178"/>
        <v>40000_40653050_1_100</v>
      </c>
      <c r="AI319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</v>
      </c>
      <c r="AJ319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</v>
      </c>
      <c r="AK319">
        <v>50653050</v>
      </c>
      <c r="AL319">
        <f t="shared" si="163"/>
        <v>65</v>
      </c>
      <c r="AM319">
        <v>5</v>
      </c>
      <c r="AN319" t="str">
        <f t="shared" si="194"/>
        <v>主手武器</v>
      </c>
      <c r="AO319">
        <f t="shared" si="164"/>
        <v>100</v>
      </c>
      <c r="AP319">
        <f>IF(INDEX([1]equip.xml!$B:$B,MATCH(AK319&amp;"",[1]equip.xml!$A:$A,0))=0,0,AO319)</f>
        <v>100</v>
      </c>
      <c r="AQ319" t="str">
        <f t="shared" si="179"/>
        <v>40000_50653050_1_100</v>
      </c>
      <c r="AR319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</v>
      </c>
      <c r="AS319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</v>
      </c>
    </row>
    <row r="320" spans="1:45">
      <c r="A320" t="s">
        <v>308</v>
      </c>
      <c r="B320">
        <f t="shared" ref="B320:B348" si="205">B298+5</f>
        <v>65</v>
      </c>
      <c r="C320">
        <v>1</v>
      </c>
      <c r="D320" t="str">
        <f t="shared" si="190"/>
        <v>主手武器</v>
      </c>
      <c r="E320">
        <f t="shared" ref="E320:E383" si="206">E276</f>
        <v>75</v>
      </c>
      <c r="F320">
        <f>IF(INDEX([1]equip.xml!$B:$B,MATCH(A320&amp;"",[1]equip.xml!$A:$A,0))=0,0,E320)</f>
        <v>0</v>
      </c>
      <c r="G320" t="str">
        <f t="shared" si="175"/>
        <v>40000_10653051_1_0</v>
      </c>
      <c r="H320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</v>
      </c>
      <c r="I320" s="8" t="str">
        <f>I319&amp;","&amp;"40000_"&amp;A320&amp;"_1_"&amp;F320*2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</v>
      </c>
      <c r="J320">
        <v>20653051</v>
      </c>
      <c r="K320">
        <f t="shared" ref="K320:K348" si="207">K298+5</f>
        <v>65</v>
      </c>
      <c r="L320">
        <v>2</v>
      </c>
      <c r="M320" t="str">
        <f t="shared" si="191"/>
        <v>主手武器</v>
      </c>
      <c r="N320">
        <f t="shared" ref="N320:N383" si="208">N276</f>
        <v>75</v>
      </c>
      <c r="O320">
        <f>IF(INDEX([1]equip.xml!$B:$B,MATCH(J320&amp;"",[1]equip.xml!$A:$A,0))=0,0,N320)</f>
        <v>0</v>
      </c>
      <c r="P320" t="str">
        <f t="shared" si="176"/>
        <v>40000_20653051_1_0</v>
      </c>
      <c r="Q320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</v>
      </c>
      <c r="R320" s="8" t="str">
        <f>R319&amp;","&amp;"40000_"&amp;J320&amp;"_1_"&amp;O320*2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</v>
      </c>
      <c r="S320">
        <v>30653051</v>
      </c>
      <c r="T320">
        <f t="shared" ref="T320:T348" si="209">T298+5</f>
        <v>65</v>
      </c>
      <c r="U320">
        <v>3</v>
      </c>
      <c r="V320" t="str">
        <f t="shared" si="192"/>
        <v>主手武器</v>
      </c>
      <c r="W320">
        <f t="shared" ref="W320:W383" si="210">W276</f>
        <v>75</v>
      </c>
      <c r="X320">
        <f>IF(INDEX([1]equip.xml!$B:$B,MATCH(S320&amp;"",[1]equip.xml!$A:$A,0))=0,0,W320)</f>
        <v>0</v>
      </c>
      <c r="Y320" t="str">
        <f t="shared" si="177"/>
        <v>40000_30653051_1_0</v>
      </c>
      <c r="Z320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</v>
      </c>
      <c r="AA320" s="8" t="str">
        <f>AA319&amp;","&amp;"40000_"&amp;S320&amp;"_1_"&amp;X320*2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</v>
      </c>
      <c r="AB320">
        <v>40653051</v>
      </c>
      <c r="AC320">
        <f t="shared" ref="AC320:AC348" si="211">AC298+5</f>
        <v>65</v>
      </c>
      <c r="AD320">
        <v>4</v>
      </c>
      <c r="AE320" t="str">
        <f t="shared" si="193"/>
        <v>主手武器</v>
      </c>
      <c r="AF320">
        <f t="shared" ref="AF320:AF383" si="212">AF276</f>
        <v>60</v>
      </c>
      <c r="AG320">
        <f>IF(INDEX([1]equip.xml!$B:$B,MATCH(AB320&amp;"",[1]equip.xml!$A:$A,0))=0,0,AF320)</f>
        <v>0</v>
      </c>
      <c r="AH320" t="str">
        <f t="shared" si="178"/>
        <v>40000_40653051_1_0</v>
      </c>
      <c r="AI320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</v>
      </c>
      <c r="AJ320" s="8" t="str">
        <f>AJ319&amp;","&amp;"40000_"&amp;AB320&amp;"_1_"&amp;AG320*2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</v>
      </c>
      <c r="AK320">
        <v>50653051</v>
      </c>
      <c r="AL320">
        <f t="shared" ref="AL320:AL348" si="213">AL298+5</f>
        <v>65</v>
      </c>
      <c r="AM320">
        <v>5</v>
      </c>
      <c r="AN320" t="str">
        <f t="shared" si="194"/>
        <v>主手武器</v>
      </c>
      <c r="AO320">
        <f t="shared" ref="AO320:AO383" si="214">AO276</f>
        <v>50</v>
      </c>
      <c r="AP320">
        <f>IF(INDEX([1]equip.xml!$B:$B,MATCH(AK320&amp;"",[1]equip.xml!$A:$A,0))=0,0,AO320)</f>
        <v>0</v>
      </c>
      <c r="AQ320" t="str">
        <f t="shared" si="179"/>
        <v>40000_50653051_1_0</v>
      </c>
      <c r="AR320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</v>
      </c>
      <c r="AS320" s="8" t="str">
        <f>AS319&amp;","&amp;"40000_"&amp;AK320&amp;"_1_"&amp;AP320*2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</v>
      </c>
    </row>
    <row r="321" spans="1:45">
      <c r="A321" t="s">
        <v>309</v>
      </c>
      <c r="B321">
        <f t="shared" si="205"/>
        <v>65</v>
      </c>
      <c r="C321">
        <v>1</v>
      </c>
      <c r="D321" t="str">
        <f t="shared" si="190"/>
        <v>副手武器</v>
      </c>
      <c r="E321">
        <f t="shared" si="206"/>
        <v>100</v>
      </c>
      <c r="F321">
        <f>IF(INDEX([1]equip.xml!$B:$B,MATCH(A321&amp;"",[1]equip.xml!$A:$A,0))=0,0,E321)</f>
        <v>100</v>
      </c>
      <c r="G321" t="str">
        <f t="shared" si="175"/>
        <v>40000_10653060_1_100</v>
      </c>
      <c r="H321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</v>
      </c>
      <c r="I321" s="8" t="str">
        <f>I320&amp;","&amp;G331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</v>
      </c>
      <c r="J321">
        <v>20653060</v>
      </c>
      <c r="K321">
        <f t="shared" si="207"/>
        <v>65</v>
      </c>
      <c r="L321">
        <v>2</v>
      </c>
      <c r="M321" t="str">
        <f t="shared" si="191"/>
        <v>副手武器</v>
      </c>
      <c r="N321">
        <f t="shared" si="208"/>
        <v>100</v>
      </c>
      <c r="O321">
        <f>IF(INDEX([1]equip.xml!$B:$B,MATCH(J321&amp;"",[1]equip.xml!$A:$A,0))=0,0,N321)</f>
        <v>100</v>
      </c>
      <c r="P321" t="str">
        <f t="shared" si="176"/>
        <v>40000_20653060_1_100</v>
      </c>
      <c r="Q321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</v>
      </c>
      <c r="R321" s="8" t="str">
        <f>R320&amp;","&amp;P331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</v>
      </c>
      <c r="S321">
        <v>30653060</v>
      </c>
      <c r="T321">
        <f t="shared" si="209"/>
        <v>65</v>
      </c>
      <c r="U321">
        <v>3</v>
      </c>
      <c r="V321" t="str">
        <f t="shared" si="192"/>
        <v>副手武器</v>
      </c>
      <c r="W321">
        <f t="shared" si="210"/>
        <v>100</v>
      </c>
      <c r="X321">
        <f>IF(INDEX([1]equip.xml!$B:$B,MATCH(S321&amp;"",[1]equip.xml!$A:$A,0))=0,0,W321)</f>
        <v>100</v>
      </c>
      <c r="Y321" t="str">
        <f t="shared" si="177"/>
        <v>40000_30653060_1_100</v>
      </c>
      <c r="Z321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</v>
      </c>
      <c r="AA321" s="8" t="str">
        <f>AA320&amp;","&amp;Y331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</v>
      </c>
      <c r="AB321">
        <v>40653060</v>
      </c>
      <c r="AC321">
        <f t="shared" si="211"/>
        <v>65</v>
      </c>
      <c r="AD321">
        <v>4</v>
      </c>
      <c r="AE321" t="str">
        <f t="shared" si="193"/>
        <v>副手武器</v>
      </c>
      <c r="AF321">
        <f t="shared" si="212"/>
        <v>100</v>
      </c>
      <c r="AG321">
        <f>IF(INDEX([1]equip.xml!$B:$B,MATCH(AB321&amp;"",[1]equip.xml!$A:$A,0))=0,0,AF321)</f>
        <v>100</v>
      </c>
      <c r="AH321" t="str">
        <f t="shared" si="178"/>
        <v>40000_40653060_1_100</v>
      </c>
      <c r="AI321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</v>
      </c>
      <c r="AJ321" s="8" t="str">
        <f>AJ320&amp;","&amp;AH331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</v>
      </c>
      <c r="AK321">
        <v>50653060</v>
      </c>
      <c r="AL321">
        <f t="shared" si="213"/>
        <v>65</v>
      </c>
      <c r="AM321">
        <v>5</v>
      </c>
      <c r="AN321" t="str">
        <f t="shared" si="194"/>
        <v>副手武器</v>
      </c>
      <c r="AO321">
        <f t="shared" si="214"/>
        <v>100</v>
      </c>
      <c r="AP321">
        <f>IF(INDEX([1]equip.xml!$B:$B,MATCH(AK321&amp;"",[1]equip.xml!$A:$A,0))=0,0,AO321)</f>
        <v>100</v>
      </c>
      <c r="AQ321" t="str">
        <f t="shared" si="179"/>
        <v>40000_50653060_1_100</v>
      </c>
      <c r="AR321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</v>
      </c>
      <c r="AS321" s="8" t="str">
        <f>AS320&amp;","&amp;AQ331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</v>
      </c>
    </row>
    <row r="322" spans="1:45">
      <c r="A322" t="s">
        <v>310</v>
      </c>
      <c r="B322">
        <f t="shared" si="205"/>
        <v>65</v>
      </c>
      <c r="C322">
        <v>1</v>
      </c>
      <c r="D322" t="str">
        <f t="shared" si="190"/>
        <v>副手武器</v>
      </c>
      <c r="E322">
        <f t="shared" si="206"/>
        <v>75</v>
      </c>
      <c r="F322">
        <f>IF(INDEX([1]equip.xml!$B:$B,MATCH(A322&amp;"",[1]equip.xml!$A:$A,0))=0,0,E322)</f>
        <v>0</v>
      </c>
      <c r="G322" t="str">
        <f t="shared" si="175"/>
        <v>40000_10653061_1_0</v>
      </c>
      <c r="H322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</v>
      </c>
      <c r="I322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</v>
      </c>
      <c r="J322">
        <v>20653061</v>
      </c>
      <c r="K322">
        <f t="shared" si="207"/>
        <v>65</v>
      </c>
      <c r="L322">
        <v>2</v>
      </c>
      <c r="M322" t="str">
        <f t="shared" si="191"/>
        <v>副手武器</v>
      </c>
      <c r="N322">
        <f t="shared" si="208"/>
        <v>75</v>
      </c>
      <c r="O322">
        <f>IF(INDEX([1]equip.xml!$B:$B,MATCH(J322&amp;"",[1]equip.xml!$A:$A,0))=0,0,N322)</f>
        <v>0</v>
      </c>
      <c r="P322" t="str">
        <f t="shared" si="176"/>
        <v>40000_20653061_1_0</v>
      </c>
      <c r="Q322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</v>
      </c>
      <c r="R322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</v>
      </c>
      <c r="S322">
        <v>30653061</v>
      </c>
      <c r="T322">
        <f t="shared" si="209"/>
        <v>65</v>
      </c>
      <c r="U322">
        <v>3</v>
      </c>
      <c r="V322" t="str">
        <f t="shared" si="192"/>
        <v>副手武器</v>
      </c>
      <c r="W322">
        <f t="shared" si="210"/>
        <v>75</v>
      </c>
      <c r="X322">
        <f>IF(INDEX([1]equip.xml!$B:$B,MATCH(S322&amp;"",[1]equip.xml!$A:$A,0))=0,0,W322)</f>
        <v>0</v>
      </c>
      <c r="Y322" t="str">
        <f t="shared" si="177"/>
        <v>40000_30653061_1_0</v>
      </c>
      <c r="Z322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</v>
      </c>
      <c r="AA322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</v>
      </c>
      <c r="AB322">
        <v>40653061</v>
      </c>
      <c r="AC322">
        <f t="shared" si="211"/>
        <v>65</v>
      </c>
      <c r="AD322">
        <v>4</v>
      </c>
      <c r="AE322" t="str">
        <f t="shared" si="193"/>
        <v>副手武器</v>
      </c>
      <c r="AF322">
        <f t="shared" si="212"/>
        <v>60</v>
      </c>
      <c r="AG322">
        <f>IF(INDEX([1]equip.xml!$B:$B,MATCH(AB322&amp;"",[1]equip.xml!$A:$A,0))=0,0,AF322)</f>
        <v>0</v>
      </c>
      <c r="AH322" t="str">
        <f t="shared" si="178"/>
        <v>40000_40653061_1_0</v>
      </c>
      <c r="AI322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</v>
      </c>
      <c r="AJ322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</v>
      </c>
      <c r="AK322">
        <v>50653061</v>
      </c>
      <c r="AL322">
        <f t="shared" si="213"/>
        <v>65</v>
      </c>
      <c r="AM322">
        <v>5</v>
      </c>
      <c r="AN322" t="str">
        <f t="shared" si="194"/>
        <v>副手武器</v>
      </c>
      <c r="AO322">
        <f t="shared" si="214"/>
        <v>50</v>
      </c>
      <c r="AP322">
        <f>IF(INDEX([1]equip.xml!$B:$B,MATCH(AK322&amp;"",[1]equip.xml!$A:$A,0))=0,0,AO322)</f>
        <v>0</v>
      </c>
      <c r="AQ322" t="str">
        <f t="shared" si="179"/>
        <v>40000_50653061_1_0</v>
      </c>
      <c r="AR322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</v>
      </c>
      <c r="AS322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</v>
      </c>
    </row>
    <row r="323" spans="1:45">
      <c r="A323" t="s">
        <v>311</v>
      </c>
      <c r="B323">
        <f t="shared" si="205"/>
        <v>65</v>
      </c>
      <c r="C323">
        <v>1</v>
      </c>
      <c r="D323" t="str">
        <f t="shared" si="190"/>
        <v>胸甲</v>
      </c>
      <c r="E323">
        <f t="shared" si="206"/>
        <v>100</v>
      </c>
      <c r="F323">
        <f>IF(INDEX([1]equip.xml!$B:$B,MATCH(A323&amp;"",[1]equip.xml!$A:$A,0))=0,0,E323)</f>
        <v>100</v>
      </c>
      <c r="G323" t="str">
        <f t="shared" si="175"/>
        <v>40000_10650040_1_100</v>
      </c>
      <c r="H323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</v>
      </c>
      <c r="I323" s="8" t="str">
        <f>I322&amp;","&amp;G330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</v>
      </c>
      <c r="J323">
        <v>20650040</v>
      </c>
      <c r="K323">
        <f t="shared" si="207"/>
        <v>65</v>
      </c>
      <c r="L323">
        <v>2</v>
      </c>
      <c r="M323" t="str">
        <f t="shared" si="191"/>
        <v>胸甲</v>
      </c>
      <c r="N323">
        <f t="shared" si="208"/>
        <v>100</v>
      </c>
      <c r="O323">
        <f>IF(INDEX([1]equip.xml!$B:$B,MATCH(J323&amp;"",[1]equip.xml!$A:$A,0))=0,0,N323)</f>
        <v>100</v>
      </c>
      <c r="P323" t="str">
        <f t="shared" si="176"/>
        <v>40000_20650040_1_100</v>
      </c>
      <c r="Q323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</v>
      </c>
      <c r="R323" s="8" t="str">
        <f>R322&amp;","&amp;P330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</v>
      </c>
      <c r="S323">
        <v>30650040</v>
      </c>
      <c r="T323">
        <f t="shared" si="209"/>
        <v>65</v>
      </c>
      <c r="U323">
        <v>3</v>
      </c>
      <c r="V323" t="str">
        <f t="shared" si="192"/>
        <v>胸甲</v>
      </c>
      <c r="W323">
        <f t="shared" si="210"/>
        <v>100</v>
      </c>
      <c r="X323">
        <f>IF(INDEX([1]equip.xml!$B:$B,MATCH(S323&amp;"",[1]equip.xml!$A:$A,0))=0,0,W323)</f>
        <v>100</v>
      </c>
      <c r="Y323" t="str">
        <f t="shared" si="177"/>
        <v>40000_30650040_1_100</v>
      </c>
      <c r="Z323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</v>
      </c>
      <c r="AA323" s="8" t="str">
        <f>AA322&amp;","&amp;Y330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</v>
      </c>
      <c r="AB323">
        <v>40650040</v>
      </c>
      <c r="AC323">
        <f t="shared" si="211"/>
        <v>65</v>
      </c>
      <c r="AD323">
        <v>4</v>
      </c>
      <c r="AE323" t="str">
        <f t="shared" si="193"/>
        <v>胸甲</v>
      </c>
      <c r="AF323">
        <f t="shared" si="212"/>
        <v>100</v>
      </c>
      <c r="AG323">
        <f>IF(INDEX([1]equip.xml!$B:$B,MATCH(AB323&amp;"",[1]equip.xml!$A:$A,0))=0,0,AF323)</f>
        <v>100</v>
      </c>
      <c r="AH323" t="str">
        <f t="shared" si="178"/>
        <v>40000_40650040_1_100</v>
      </c>
      <c r="AI323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</v>
      </c>
      <c r="AJ323" s="8" t="str">
        <f>AJ322&amp;","&amp;AH330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</v>
      </c>
      <c r="AK323">
        <v>50650040</v>
      </c>
      <c r="AL323">
        <f t="shared" si="213"/>
        <v>65</v>
      </c>
      <c r="AM323">
        <v>5</v>
      </c>
      <c r="AN323" t="str">
        <f t="shared" si="194"/>
        <v>胸甲</v>
      </c>
      <c r="AO323">
        <f t="shared" si="214"/>
        <v>100</v>
      </c>
      <c r="AP323">
        <f>IF(INDEX([1]equip.xml!$B:$B,MATCH(AK323&amp;"",[1]equip.xml!$A:$A,0))=0,0,AO323)</f>
        <v>100</v>
      </c>
      <c r="AQ323" t="str">
        <f t="shared" si="179"/>
        <v>40000_50650040_1_100</v>
      </c>
      <c r="AR323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</v>
      </c>
      <c r="AS323" s="8" t="str">
        <f>AS322&amp;","&amp;AQ330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</v>
      </c>
    </row>
    <row r="324" spans="1:45">
      <c r="A324" t="s">
        <v>312</v>
      </c>
      <c r="B324">
        <f t="shared" si="205"/>
        <v>65</v>
      </c>
      <c r="C324">
        <v>1</v>
      </c>
      <c r="D324" t="str">
        <f t="shared" si="190"/>
        <v>胸甲</v>
      </c>
      <c r="E324">
        <f t="shared" si="206"/>
        <v>75</v>
      </c>
      <c r="F324">
        <f>IF(INDEX([1]equip.xml!$B:$B,MATCH(A324&amp;"",[1]equip.xml!$A:$A,0))=0,0,E324)</f>
        <v>0</v>
      </c>
      <c r="G324" t="str">
        <f t="shared" si="175"/>
        <v>40000_10650041_1_0</v>
      </c>
      <c r="H324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</v>
      </c>
      <c r="I324" s="8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</v>
      </c>
      <c r="J324">
        <v>20650041</v>
      </c>
      <c r="K324">
        <f t="shared" si="207"/>
        <v>65</v>
      </c>
      <c r="L324">
        <v>2</v>
      </c>
      <c r="M324" t="str">
        <f t="shared" si="191"/>
        <v>胸甲</v>
      </c>
      <c r="N324">
        <f t="shared" si="208"/>
        <v>75</v>
      </c>
      <c r="O324">
        <f>IF(INDEX([1]equip.xml!$B:$B,MATCH(J324&amp;"",[1]equip.xml!$A:$A,0))=0,0,N324)</f>
        <v>0</v>
      </c>
      <c r="P324" t="str">
        <f t="shared" si="176"/>
        <v>40000_20650041_1_0</v>
      </c>
      <c r="Q324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</v>
      </c>
      <c r="R324" s="8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</v>
      </c>
      <c r="S324">
        <v>30650041</v>
      </c>
      <c r="T324">
        <f t="shared" si="209"/>
        <v>65</v>
      </c>
      <c r="U324">
        <v>3</v>
      </c>
      <c r="V324" t="str">
        <f t="shared" si="192"/>
        <v>胸甲</v>
      </c>
      <c r="W324">
        <f t="shared" si="210"/>
        <v>75</v>
      </c>
      <c r="X324">
        <f>IF(INDEX([1]equip.xml!$B:$B,MATCH(S324&amp;"",[1]equip.xml!$A:$A,0))=0,0,W324)</f>
        <v>0</v>
      </c>
      <c r="Y324" t="str">
        <f t="shared" si="177"/>
        <v>40000_30650041_1_0</v>
      </c>
      <c r="Z324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</v>
      </c>
      <c r="AA324" s="8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</v>
      </c>
      <c r="AB324">
        <v>40650041</v>
      </c>
      <c r="AC324">
        <f t="shared" si="211"/>
        <v>65</v>
      </c>
      <c r="AD324">
        <v>4</v>
      </c>
      <c r="AE324" t="str">
        <f t="shared" si="193"/>
        <v>胸甲</v>
      </c>
      <c r="AF324">
        <f t="shared" si="212"/>
        <v>60</v>
      </c>
      <c r="AG324">
        <f>IF(INDEX([1]equip.xml!$B:$B,MATCH(AB324&amp;"",[1]equip.xml!$A:$A,0))=0,0,AF324)</f>
        <v>0</v>
      </c>
      <c r="AH324" t="str">
        <f t="shared" si="178"/>
        <v>40000_40650041_1_0</v>
      </c>
      <c r="AI324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</v>
      </c>
      <c r="AJ324" s="8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</v>
      </c>
      <c r="AK324">
        <v>50650041</v>
      </c>
      <c r="AL324">
        <f t="shared" si="213"/>
        <v>65</v>
      </c>
      <c r="AM324">
        <v>5</v>
      </c>
      <c r="AN324" t="str">
        <f t="shared" si="194"/>
        <v>胸甲</v>
      </c>
      <c r="AO324">
        <f t="shared" si="214"/>
        <v>50</v>
      </c>
      <c r="AP324">
        <f>IF(INDEX([1]equip.xml!$B:$B,MATCH(AK324&amp;"",[1]equip.xml!$A:$A,0))=0,0,AO324)</f>
        <v>0</v>
      </c>
      <c r="AQ324" t="str">
        <f t="shared" si="179"/>
        <v>40000_50650041_1_0</v>
      </c>
      <c r="AR324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</v>
      </c>
      <c r="AS324" s="8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</v>
      </c>
    </row>
    <row r="325" spans="1:45">
      <c r="A325" t="s">
        <v>313</v>
      </c>
      <c r="B325">
        <f t="shared" si="205"/>
        <v>65</v>
      </c>
      <c r="C325">
        <v>1</v>
      </c>
      <c r="D325" t="str">
        <f t="shared" si="190"/>
        <v>护腿</v>
      </c>
      <c r="E325">
        <f t="shared" si="206"/>
        <v>100</v>
      </c>
      <c r="F325">
        <f>IF(INDEX([1]equip.xml!$B:$B,MATCH(A325&amp;"",[1]equip.xml!$A:$A,0))=0,0,E325)</f>
        <v>100</v>
      </c>
      <c r="G325" t="str">
        <f t="shared" si="175"/>
        <v>40000_10650070_1_100</v>
      </c>
      <c r="H325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</v>
      </c>
      <c r="I325" s="8" t="str">
        <f>I324&amp;","&amp;G328</f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0,40000_10700020_1_200</v>
      </c>
      <c r="J325">
        <v>20650070</v>
      </c>
      <c r="K325">
        <f t="shared" si="207"/>
        <v>65</v>
      </c>
      <c r="L325">
        <v>2</v>
      </c>
      <c r="M325" t="str">
        <f t="shared" si="191"/>
        <v>护腿</v>
      </c>
      <c r="N325">
        <f t="shared" si="208"/>
        <v>100</v>
      </c>
      <c r="O325">
        <f>IF(INDEX([1]equip.xml!$B:$B,MATCH(J325&amp;"",[1]equip.xml!$A:$A,0))=0,0,N325)</f>
        <v>100</v>
      </c>
      <c r="P325" t="str">
        <f t="shared" si="176"/>
        <v>40000_20650070_1_100</v>
      </c>
      <c r="Q325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</v>
      </c>
      <c r="R325" s="8" t="str">
        <f>R324&amp;","&amp;P328</f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0,40000_20700020_1_200</v>
      </c>
      <c r="S325">
        <v>30650070</v>
      </c>
      <c r="T325">
        <f t="shared" si="209"/>
        <v>65</v>
      </c>
      <c r="U325">
        <v>3</v>
      </c>
      <c r="V325" t="str">
        <f t="shared" si="192"/>
        <v>护腿</v>
      </c>
      <c r="W325">
        <f t="shared" si="210"/>
        <v>100</v>
      </c>
      <c r="X325">
        <f>IF(INDEX([1]equip.xml!$B:$B,MATCH(S325&amp;"",[1]equip.xml!$A:$A,0))=0,0,W325)</f>
        <v>100</v>
      </c>
      <c r="Y325" t="str">
        <f t="shared" si="177"/>
        <v>40000_30650070_1_100</v>
      </c>
      <c r="Z325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</v>
      </c>
      <c r="AA325" s="8" t="str">
        <f>AA324&amp;","&amp;Y328</f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0,40000_30700020_1_200</v>
      </c>
      <c r="AB325">
        <v>40650070</v>
      </c>
      <c r="AC325">
        <f t="shared" si="211"/>
        <v>65</v>
      </c>
      <c r="AD325">
        <v>4</v>
      </c>
      <c r="AE325" t="str">
        <f t="shared" si="193"/>
        <v>护腿</v>
      </c>
      <c r="AF325">
        <f t="shared" si="212"/>
        <v>100</v>
      </c>
      <c r="AG325">
        <f>IF(INDEX([1]equip.xml!$B:$B,MATCH(AB325&amp;"",[1]equip.xml!$A:$A,0))=0,0,AF325)</f>
        <v>100</v>
      </c>
      <c r="AH325" t="str">
        <f t="shared" si="178"/>
        <v>40000_40650070_1_100</v>
      </c>
      <c r="AI325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</v>
      </c>
      <c r="AJ325" s="8" t="str">
        <f>AJ324&amp;","&amp;AH328</f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0,40000_40700020_1_200</v>
      </c>
      <c r="AK325">
        <v>50650070</v>
      </c>
      <c r="AL325">
        <f t="shared" si="213"/>
        <v>65</v>
      </c>
      <c r="AM325">
        <v>5</v>
      </c>
      <c r="AN325" t="str">
        <f t="shared" si="194"/>
        <v>护腿</v>
      </c>
      <c r="AO325">
        <f t="shared" si="214"/>
        <v>100</v>
      </c>
      <c r="AP325">
        <f>IF(INDEX([1]equip.xml!$B:$B,MATCH(AK325&amp;"",[1]equip.xml!$A:$A,0))=0,0,AO325)</f>
        <v>100</v>
      </c>
      <c r="AQ325" t="str">
        <f t="shared" si="179"/>
        <v>40000_50650070_1_100</v>
      </c>
      <c r="AR325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</v>
      </c>
      <c r="AS325" s="8" t="str">
        <f>AS324&amp;","&amp;AQ328</f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0,40000_50700020_1_200</v>
      </c>
    </row>
    <row r="326" spans="1:45" s="9" customFormat="1">
      <c r="A326" s="9" t="s">
        <v>314</v>
      </c>
      <c r="B326" s="9">
        <f t="shared" si="205"/>
        <v>65</v>
      </c>
      <c r="C326" s="9">
        <v>1</v>
      </c>
      <c r="D326" s="9" t="str">
        <f t="shared" si="190"/>
        <v>护腿</v>
      </c>
      <c r="E326" s="9">
        <f t="shared" si="206"/>
        <v>65</v>
      </c>
      <c r="F326" s="9">
        <f>IF(INDEX([1]equip.xml!$B:$B,MATCH(A326&amp;"",[1]equip.xml!$A:$A,0))=0,0,E326)</f>
        <v>0</v>
      </c>
      <c r="G326" s="9" t="str">
        <f t="shared" si="175"/>
        <v>40000_10650071_1_0</v>
      </c>
      <c r="H326" s="9" t="str">
        <f t="shared" si="195"/>
        <v>40000_10650010_1_100,40000_10650020_1_100,40000_10650030_1_100,40000_10650080_1_100,40000_10650090_1_100,40000_10650100_1_100,40000_10651050_1_100,40000_10651051_1_0,40000_10651060_1_100,40000_10651061_1_0,40000_10652050_1_100,40000_10652051_1_0,40000_10652060_1_100,40000_10652061_1_0,40000_10653050_1_100,40000_10653051_1_0,40000_10653060_1_100,40000_10653061_1_0,40000_10650040_1_100,40000_10650041_1_0,40000_10650070_1_100,40000_10650071_1_0</v>
      </c>
      <c r="I326" s="10" t="str">
        <f t="shared" si="196"/>
        <v>40000_10650010_1_100,40000_10650020_1_100,40000_10650030_1_100,40000_10650080_1_100,40000_10650090_1_100,40000_10650100_1_100,40000_10651050_1_100,40000_10651051_1_0,40000_10651061_1_0,40000_10652050_1_100,40000_10652051_1_0,40000_10652061_1_0,40000_10653050_1_100,40000_10653051_1_0,40000_10700090_1_200,40000_10653061_1_0,40000_10700080_1_200,40000_10650041_1_0,40000_10700020_1_200,40000_10650071_1_0</v>
      </c>
      <c r="J326" s="9">
        <v>20650071</v>
      </c>
      <c r="K326" s="9">
        <f t="shared" si="207"/>
        <v>65</v>
      </c>
      <c r="L326" s="9">
        <v>2</v>
      </c>
      <c r="M326" s="9" t="str">
        <f t="shared" si="191"/>
        <v>护腿</v>
      </c>
      <c r="N326" s="9">
        <f t="shared" si="208"/>
        <v>65</v>
      </c>
      <c r="O326" s="9">
        <f>IF(INDEX([1]equip.xml!$B:$B,MATCH(J326&amp;"",[1]equip.xml!$A:$A,0))=0,0,N326)</f>
        <v>0</v>
      </c>
      <c r="P326" s="9" t="str">
        <f t="shared" si="176"/>
        <v>40000_20650071_1_0</v>
      </c>
      <c r="Q326" s="9" t="str">
        <f t="shared" si="197"/>
        <v>40000_20650010_1_100,40000_20650020_1_100,40000_20650030_1_100,40000_20650080_1_100,40000_20650090_1_100,40000_20650100_1_100,40000_20651050_1_100,40000_20651051_1_0,40000_20651060_1_100,40000_20651061_1_0,40000_20652050_1_100,40000_20652051_1_0,40000_20652060_1_100,40000_20652061_1_0,40000_20653050_1_100,40000_20653051_1_0,40000_20653060_1_100,40000_20653061_1_0,40000_20650040_1_100,40000_20650041_1_0,40000_20650070_1_100,40000_20650071_1_0</v>
      </c>
      <c r="R326" s="10" t="str">
        <f t="shared" si="198"/>
        <v>40000_20650010_1_100,40000_20650020_1_100,40000_20650030_1_100,40000_20650080_1_100,40000_20650090_1_100,40000_20650100_1_100,40000_20651050_1_100,40000_20651051_1_0,40000_20651061_1_0,40000_20652050_1_100,40000_20652051_1_0,40000_20652061_1_0,40000_20653050_1_100,40000_20653051_1_0,40000_20700090_1_200,40000_20653061_1_0,40000_20700080_1_200,40000_20650041_1_0,40000_20700020_1_200,40000_20650071_1_0</v>
      </c>
      <c r="S326" s="9">
        <v>30650071</v>
      </c>
      <c r="T326" s="9">
        <f t="shared" si="209"/>
        <v>65</v>
      </c>
      <c r="U326" s="9">
        <v>3</v>
      </c>
      <c r="V326" s="9" t="str">
        <f t="shared" si="192"/>
        <v>护腿</v>
      </c>
      <c r="W326" s="9">
        <f t="shared" si="210"/>
        <v>65</v>
      </c>
      <c r="X326" s="9">
        <f>IF(INDEX([1]equip.xml!$B:$B,MATCH(S326&amp;"",[1]equip.xml!$A:$A,0))=0,0,W326)</f>
        <v>0</v>
      </c>
      <c r="Y326" s="9" t="str">
        <f t="shared" si="177"/>
        <v>40000_30650071_1_0</v>
      </c>
      <c r="Z326" s="9" t="str">
        <f t="shared" si="199"/>
        <v>40000_30650010_1_100,40000_30650020_1_100,40000_30650030_1_100,40000_30650080_1_100,40000_30650090_1_100,40000_30650100_1_100,40000_30651050_1_100,40000_30651051_1_0,40000_30651060_1_100,40000_30651061_1_0,40000_30652050_1_100,40000_30652051_1_0,40000_30652060_1_100,40000_30652061_1_0,40000_30653050_1_100,40000_30653051_1_0,40000_30653060_1_100,40000_30653061_1_0,40000_30650040_1_100,40000_30650041_1_0,40000_30650070_1_100,40000_30650071_1_0</v>
      </c>
      <c r="AA326" s="10" t="str">
        <f t="shared" si="200"/>
        <v>40000_30650010_1_100,40000_30650020_1_100,40000_30650030_1_100,40000_30650080_1_100,40000_30650090_1_100,40000_30650100_1_100,40000_30651050_1_100,40000_30651051_1_0,40000_30651061_1_0,40000_30652050_1_100,40000_30652051_1_0,40000_30652061_1_0,40000_30653050_1_100,40000_30653051_1_0,40000_30700090_1_200,40000_30653061_1_0,40000_30700080_1_200,40000_30650041_1_0,40000_30700020_1_200,40000_30650071_1_0</v>
      </c>
      <c r="AB326" s="9">
        <v>40650071</v>
      </c>
      <c r="AC326" s="9">
        <f t="shared" si="211"/>
        <v>65</v>
      </c>
      <c r="AD326" s="9">
        <v>4</v>
      </c>
      <c r="AE326" s="9" t="str">
        <f t="shared" si="193"/>
        <v>护腿</v>
      </c>
      <c r="AF326" s="9">
        <f t="shared" si="212"/>
        <v>65</v>
      </c>
      <c r="AG326" s="9">
        <f>IF(INDEX([1]equip.xml!$B:$B,MATCH(AB326&amp;"",[1]equip.xml!$A:$A,0))=0,0,AF326)</f>
        <v>0</v>
      </c>
      <c r="AH326" s="9" t="str">
        <f t="shared" si="178"/>
        <v>40000_40650071_1_0</v>
      </c>
      <c r="AI326" s="9" t="str">
        <f t="shared" si="201"/>
        <v>40000_40650010_1_100,40000_40650020_1_100,40000_40650030_1_100,40000_40650080_1_100,40000_40650090_1_100,40000_40650100_1_100,40000_40651050_1_100,40000_40651051_1_0,40000_40651060_1_100,40000_40651061_1_0,40000_40652050_1_100,40000_40652051_1_0,40000_40652060_1_100,40000_40652061_1_0,40000_40653050_1_100,40000_40653051_1_0,40000_40653060_1_100,40000_40653061_1_0,40000_40650040_1_100,40000_40650041_1_0,40000_40650070_1_100,40000_40650071_1_0</v>
      </c>
      <c r="AJ326" s="10" t="str">
        <f t="shared" si="202"/>
        <v>40000_40650010_1_100,40000_40650020_1_100,40000_40650030_1_100,40000_40650080_1_100,40000_40650090_1_100,40000_40650100_1_100,40000_40651050_1_100,40000_40651051_1_0,40000_40651061_1_0,40000_40652050_1_100,40000_40652051_1_0,40000_40652061_1_0,40000_40653050_1_100,40000_40653051_1_0,40000_40700090_1_200,40000_40653061_1_0,40000_40700080_1_200,40000_40650041_1_0,40000_40700020_1_200,40000_40650071_1_0</v>
      </c>
      <c r="AK326" s="9">
        <v>50650071</v>
      </c>
      <c r="AL326" s="9">
        <f t="shared" si="213"/>
        <v>65</v>
      </c>
      <c r="AM326" s="9">
        <v>5</v>
      </c>
      <c r="AN326" s="9" t="str">
        <f t="shared" si="194"/>
        <v>护腿</v>
      </c>
      <c r="AO326" s="9">
        <f t="shared" si="214"/>
        <v>65</v>
      </c>
      <c r="AP326" s="9">
        <f>IF(INDEX([1]equip.xml!$B:$B,MATCH(AK326&amp;"",[1]equip.xml!$A:$A,0))=0,0,AO326)</f>
        <v>0</v>
      </c>
      <c r="AQ326" s="9" t="str">
        <f t="shared" si="179"/>
        <v>40000_50650071_1_0</v>
      </c>
      <c r="AR326" s="9" t="str">
        <f t="shared" si="203"/>
        <v>40000_50650010_1_100,40000_50650020_1_100,40000_50650030_1_100,40000_50650080_1_100,40000_50650090_1_100,40000_50650100_1_100,40000_50651050_1_100,40000_50651051_1_0,40000_50651060_1_100,40000_50651061_1_0,40000_50652050_1_100,40000_50652051_1_0,40000_50652060_1_100,40000_50652061_1_0,40000_50653050_1_100,40000_50653051_1_0,40000_50653060_1_100,40000_50653061_1_0,40000_50650040_1_100,40000_50650041_1_0,40000_50650070_1_100,40000_50650071_1_0</v>
      </c>
      <c r="AS326" s="10" t="str">
        <f t="shared" si="204"/>
        <v>40000_50650010_1_100,40000_50650020_1_100,40000_50650030_1_100,40000_50650080_1_100,40000_50650090_1_100,40000_50650100_1_100,40000_50651050_1_100,40000_50651051_1_0,40000_50651061_1_0,40000_50652050_1_100,40000_50652051_1_0,40000_50652061_1_0,40000_50653050_1_100,40000_50653051_1_0,40000_50700090_1_200,40000_50653061_1_0,40000_50700080_1_200,40000_50650041_1_0,40000_50700020_1_200,40000_50650071_1_0</v>
      </c>
    </row>
    <row r="327" spans="1:45">
      <c r="A327" t="s">
        <v>315</v>
      </c>
      <c r="B327">
        <f t="shared" si="205"/>
        <v>70</v>
      </c>
      <c r="C327">
        <v>1</v>
      </c>
      <c r="D327" t="str">
        <f t="shared" si="190"/>
        <v>头盔</v>
      </c>
      <c r="E327">
        <f t="shared" si="206"/>
        <v>200</v>
      </c>
      <c r="F327">
        <f>IF(INDEX([1]equip.xml!$B:$B,MATCH(A327&amp;"",[1]equip.xml!$A:$A,0))=0,0,E327)</f>
        <v>200</v>
      </c>
      <c r="G327" t="str">
        <f t="shared" si="175"/>
        <v>40000_10700010_1_200</v>
      </c>
      <c r="H327" t="str">
        <f>G327</f>
        <v>40000_10700010_1_200</v>
      </c>
      <c r="I327" s="8" t="str">
        <f>G327</f>
        <v>40000_10700010_1_200</v>
      </c>
      <c r="J327">
        <v>20700010</v>
      </c>
      <c r="K327">
        <f t="shared" si="207"/>
        <v>70</v>
      </c>
      <c r="L327">
        <v>2</v>
      </c>
      <c r="M327" t="str">
        <f t="shared" si="191"/>
        <v>头盔</v>
      </c>
      <c r="N327">
        <f t="shared" si="208"/>
        <v>200</v>
      </c>
      <c r="O327">
        <f>IF(INDEX([1]equip.xml!$B:$B,MATCH(J327&amp;"",[1]equip.xml!$A:$A,0))=0,0,N327)</f>
        <v>200</v>
      </c>
      <c r="P327" t="str">
        <f t="shared" si="176"/>
        <v>40000_20700010_1_200</v>
      </c>
      <c r="Q327" t="str">
        <f>P327</f>
        <v>40000_20700010_1_200</v>
      </c>
      <c r="R327" s="8" t="str">
        <f>P327</f>
        <v>40000_20700010_1_200</v>
      </c>
      <c r="S327">
        <v>30700010</v>
      </c>
      <c r="T327">
        <f t="shared" si="209"/>
        <v>70</v>
      </c>
      <c r="U327">
        <v>3</v>
      </c>
      <c r="V327" t="str">
        <f t="shared" si="192"/>
        <v>头盔</v>
      </c>
      <c r="W327">
        <f t="shared" si="210"/>
        <v>200</v>
      </c>
      <c r="X327">
        <f>IF(INDEX([1]equip.xml!$B:$B,MATCH(S327&amp;"",[1]equip.xml!$A:$A,0))=0,0,W327)</f>
        <v>200</v>
      </c>
      <c r="Y327" t="str">
        <f t="shared" si="177"/>
        <v>40000_30700010_1_200</v>
      </c>
      <c r="Z327" t="str">
        <f>Y327</f>
        <v>40000_30700010_1_200</v>
      </c>
      <c r="AA327" s="8" t="str">
        <f>Y327</f>
        <v>40000_30700010_1_200</v>
      </c>
      <c r="AB327">
        <v>40700010</v>
      </c>
      <c r="AC327">
        <f t="shared" si="211"/>
        <v>70</v>
      </c>
      <c r="AD327">
        <v>4</v>
      </c>
      <c r="AE327" t="str">
        <f t="shared" si="193"/>
        <v>头盔</v>
      </c>
      <c r="AF327">
        <f t="shared" si="212"/>
        <v>200</v>
      </c>
      <c r="AG327">
        <f>IF(INDEX([1]equip.xml!$B:$B,MATCH(AB327&amp;"",[1]equip.xml!$A:$A,0))=0,0,AF327)</f>
        <v>200</v>
      </c>
      <c r="AH327" t="str">
        <f t="shared" si="178"/>
        <v>40000_40700010_1_200</v>
      </c>
      <c r="AI327" t="str">
        <f>AH327</f>
        <v>40000_40700010_1_200</v>
      </c>
      <c r="AJ327" s="8" t="str">
        <f>AH327</f>
        <v>40000_40700010_1_200</v>
      </c>
      <c r="AK327">
        <v>50700010</v>
      </c>
      <c r="AL327">
        <f t="shared" si="213"/>
        <v>70</v>
      </c>
      <c r="AM327">
        <v>5</v>
      </c>
      <c r="AN327" t="str">
        <f t="shared" si="194"/>
        <v>头盔</v>
      </c>
      <c r="AO327">
        <f t="shared" si="214"/>
        <v>200</v>
      </c>
      <c r="AP327">
        <f>IF(INDEX([1]equip.xml!$B:$B,MATCH(AK327&amp;"",[1]equip.xml!$A:$A,0))=0,0,AO327)</f>
        <v>200</v>
      </c>
      <c r="AQ327" t="str">
        <f t="shared" si="179"/>
        <v>40000_50700010_1_200</v>
      </c>
      <c r="AR327" t="str">
        <f>AQ327</f>
        <v>40000_50700010_1_200</v>
      </c>
      <c r="AS327" s="8" t="str">
        <f>AQ327</f>
        <v>40000_50700010_1_200</v>
      </c>
    </row>
    <row r="328" spans="1:45">
      <c r="A328" t="s">
        <v>316</v>
      </c>
      <c r="B328">
        <f t="shared" si="205"/>
        <v>70</v>
      </c>
      <c r="C328">
        <v>1</v>
      </c>
      <c r="D328" t="str">
        <f t="shared" si="190"/>
        <v>戒指</v>
      </c>
      <c r="E328">
        <f t="shared" si="206"/>
        <v>200</v>
      </c>
      <c r="F328">
        <f>IF(INDEX([1]equip.xml!$B:$B,MATCH(A328&amp;"",[1]equip.xml!$A:$A,0))=0,0,E328)</f>
        <v>200</v>
      </c>
      <c r="G328" t="str">
        <f t="shared" si="175"/>
        <v>40000_10700020_1_200</v>
      </c>
      <c r="H328" t="str">
        <f>H327&amp;","&amp;G328</f>
        <v>40000_10700010_1_200,40000_10700020_1_200</v>
      </c>
      <c r="I328" s="8" t="str">
        <f>I327&amp;","&amp;G328</f>
        <v>40000_10700010_1_200,40000_10700020_1_200</v>
      </c>
      <c r="J328">
        <v>20700020</v>
      </c>
      <c r="K328">
        <f t="shared" si="207"/>
        <v>70</v>
      </c>
      <c r="L328">
        <v>2</v>
      </c>
      <c r="M328" t="str">
        <f t="shared" si="191"/>
        <v>戒指</v>
      </c>
      <c r="N328">
        <f t="shared" si="208"/>
        <v>200</v>
      </c>
      <c r="O328">
        <f>IF(INDEX([1]equip.xml!$B:$B,MATCH(J328&amp;"",[1]equip.xml!$A:$A,0))=0,0,N328)</f>
        <v>200</v>
      </c>
      <c r="P328" t="str">
        <f t="shared" si="176"/>
        <v>40000_20700020_1_200</v>
      </c>
      <c r="Q328" t="str">
        <f>Q327&amp;","&amp;P328</f>
        <v>40000_20700010_1_200,40000_20700020_1_200</v>
      </c>
      <c r="R328" s="8" t="str">
        <f>R327&amp;","&amp;P328</f>
        <v>40000_20700010_1_200,40000_20700020_1_200</v>
      </c>
      <c r="S328">
        <v>30700020</v>
      </c>
      <c r="T328">
        <f t="shared" si="209"/>
        <v>70</v>
      </c>
      <c r="U328">
        <v>3</v>
      </c>
      <c r="V328" t="str">
        <f t="shared" si="192"/>
        <v>戒指</v>
      </c>
      <c r="W328">
        <f t="shared" si="210"/>
        <v>200</v>
      </c>
      <c r="X328">
        <f>IF(INDEX([1]equip.xml!$B:$B,MATCH(S328&amp;"",[1]equip.xml!$A:$A,0))=0,0,W328)</f>
        <v>200</v>
      </c>
      <c r="Y328" t="str">
        <f t="shared" si="177"/>
        <v>40000_30700020_1_200</v>
      </c>
      <c r="Z328" t="str">
        <f>Z327&amp;","&amp;Y328</f>
        <v>40000_30700010_1_200,40000_30700020_1_200</v>
      </c>
      <c r="AA328" s="8" t="str">
        <f>AA327&amp;","&amp;Y328</f>
        <v>40000_30700010_1_200,40000_30700020_1_200</v>
      </c>
      <c r="AB328">
        <v>40700020</v>
      </c>
      <c r="AC328">
        <f t="shared" si="211"/>
        <v>70</v>
      </c>
      <c r="AD328">
        <v>4</v>
      </c>
      <c r="AE328" t="str">
        <f t="shared" si="193"/>
        <v>戒指</v>
      </c>
      <c r="AF328">
        <f t="shared" si="212"/>
        <v>200</v>
      </c>
      <c r="AG328">
        <f>IF(INDEX([1]equip.xml!$B:$B,MATCH(AB328&amp;"",[1]equip.xml!$A:$A,0))=0,0,AF328)</f>
        <v>200</v>
      </c>
      <c r="AH328" t="str">
        <f t="shared" si="178"/>
        <v>40000_40700020_1_200</v>
      </c>
      <c r="AI328" t="str">
        <f>AI327&amp;","&amp;AH328</f>
        <v>40000_40700010_1_200,40000_40700020_1_200</v>
      </c>
      <c r="AJ328" s="8" t="str">
        <f>AJ327&amp;","&amp;AH328</f>
        <v>40000_40700010_1_200,40000_40700020_1_200</v>
      </c>
      <c r="AK328">
        <v>50700020</v>
      </c>
      <c r="AL328">
        <f t="shared" si="213"/>
        <v>70</v>
      </c>
      <c r="AM328">
        <v>5</v>
      </c>
      <c r="AN328" t="str">
        <f t="shared" si="194"/>
        <v>戒指</v>
      </c>
      <c r="AO328">
        <f t="shared" si="214"/>
        <v>200</v>
      </c>
      <c r="AP328">
        <f>IF(INDEX([1]equip.xml!$B:$B,MATCH(AK328&amp;"",[1]equip.xml!$A:$A,0))=0,0,AO328)</f>
        <v>200</v>
      </c>
      <c r="AQ328" t="str">
        <f t="shared" si="179"/>
        <v>40000_50700020_1_200</v>
      </c>
      <c r="AR328" t="str">
        <f>AR327&amp;","&amp;AQ328</f>
        <v>40000_50700010_1_200,40000_50700020_1_200</v>
      </c>
      <c r="AS328" s="8" t="str">
        <f>AS327&amp;","&amp;AQ328</f>
        <v>40000_50700010_1_200,40000_50700020_1_200</v>
      </c>
    </row>
    <row r="329" spans="1:45">
      <c r="A329" t="s">
        <v>317</v>
      </c>
      <c r="B329">
        <f t="shared" si="205"/>
        <v>70</v>
      </c>
      <c r="C329">
        <v>1</v>
      </c>
      <c r="D329" t="str">
        <f t="shared" si="190"/>
        <v>腰带</v>
      </c>
      <c r="E329">
        <f t="shared" si="206"/>
        <v>200</v>
      </c>
      <c r="F329">
        <f>IF(INDEX([1]equip.xml!$B:$B,MATCH(A329&amp;"",[1]equip.xml!$A:$A,0))=0,0,E329)</f>
        <v>200</v>
      </c>
      <c r="G329" t="str">
        <f t="shared" si="175"/>
        <v>40000_10700030_1_200</v>
      </c>
      <c r="H329" t="str">
        <f t="shared" ref="H329:H348" si="215">H328&amp;","&amp;G329</f>
        <v>40000_10700010_1_200,40000_10700020_1_200,40000_10700030_1_200</v>
      </c>
      <c r="I329" s="8" t="str">
        <f t="shared" ref="I329:I348" si="216">I328&amp;","&amp;G329</f>
        <v>40000_10700010_1_200,40000_10700020_1_200,40000_10700030_1_200</v>
      </c>
      <c r="J329">
        <v>20700030</v>
      </c>
      <c r="K329">
        <f t="shared" si="207"/>
        <v>70</v>
      </c>
      <c r="L329">
        <v>2</v>
      </c>
      <c r="M329" t="str">
        <f t="shared" si="191"/>
        <v>腰带</v>
      </c>
      <c r="N329">
        <f t="shared" si="208"/>
        <v>200</v>
      </c>
      <c r="O329">
        <f>IF(INDEX([1]equip.xml!$B:$B,MATCH(J329&amp;"",[1]equip.xml!$A:$A,0))=0,0,N329)</f>
        <v>200</v>
      </c>
      <c r="P329" t="str">
        <f t="shared" si="176"/>
        <v>40000_20700030_1_200</v>
      </c>
      <c r="Q329" t="str">
        <f t="shared" ref="Q329:Q348" si="217">Q328&amp;","&amp;P329</f>
        <v>40000_20700010_1_200,40000_20700020_1_200,40000_20700030_1_200</v>
      </c>
      <c r="R329" s="8" t="str">
        <f t="shared" ref="R329:R348" si="218">R328&amp;","&amp;P329</f>
        <v>40000_20700010_1_200,40000_20700020_1_200,40000_20700030_1_200</v>
      </c>
      <c r="S329">
        <v>30700030</v>
      </c>
      <c r="T329">
        <f t="shared" si="209"/>
        <v>70</v>
      </c>
      <c r="U329">
        <v>3</v>
      </c>
      <c r="V329" t="str">
        <f t="shared" si="192"/>
        <v>腰带</v>
      </c>
      <c r="W329">
        <f t="shared" si="210"/>
        <v>200</v>
      </c>
      <c r="X329">
        <f>IF(INDEX([1]equip.xml!$B:$B,MATCH(S329&amp;"",[1]equip.xml!$A:$A,0))=0,0,W329)</f>
        <v>200</v>
      </c>
      <c r="Y329" t="str">
        <f t="shared" si="177"/>
        <v>40000_30700030_1_200</v>
      </c>
      <c r="Z329" t="str">
        <f t="shared" ref="Z329:Z348" si="219">Z328&amp;","&amp;Y329</f>
        <v>40000_30700010_1_200,40000_30700020_1_200,40000_30700030_1_200</v>
      </c>
      <c r="AA329" s="8" t="str">
        <f t="shared" ref="AA329:AA348" si="220">AA328&amp;","&amp;Y329</f>
        <v>40000_30700010_1_200,40000_30700020_1_200,40000_30700030_1_200</v>
      </c>
      <c r="AB329">
        <v>40700030</v>
      </c>
      <c r="AC329">
        <f t="shared" si="211"/>
        <v>70</v>
      </c>
      <c r="AD329">
        <v>4</v>
      </c>
      <c r="AE329" t="str">
        <f t="shared" si="193"/>
        <v>腰带</v>
      </c>
      <c r="AF329">
        <f t="shared" si="212"/>
        <v>200</v>
      </c>
      <c r="AG329">
        <f>IF(INDEX([1]equip.xml!$B:$B,MATCH(AB329&amp;"",[1]equip.xml!$A:$A,0))=0,0,AF329)</f>
        <v>200</v>
      </c>
      <c r="AH329" t="str">
        <f t="shared" si="178"/>
        <v>40000_40700030_1_200</v>
      </c>
      <c r="AI329" t="str">
        <f t="shared" ref="AI329:AI348" si="221">AI328&amp;","&amp;AH329</f>
        <v>40000_40700010_1_200,40000_40700020_1_200,40000_40700030_1_200</v>
      </c>
      <c r="AJ329" s="8" t="str">
        <f t="shared" ref="AJ329:AJ348" si="222">AJ328&amp;","&amp;AH329</f>
        <v>40000_40700010_1_200,40000_40700020_1_200,40000_40700030_1_200</v>
      </c>
      <c r="AK329">
        <v>50700030</v>
      </c>
      <c r="AL329">
        <f t="shared" si="213"/>
        <v>70</v>
      </c>
      <c r="AM329">
        <v>5</v>
      </c>
      <c r="AN329" t="str">
        <f t="shared" si="194"/>
        <v>腰带</v>
      </c>
      <c r="AO329">
        <f t="shared" si="214"/>
        <v>200</v>
      </c>
      <c r="AP329">
        <f>IF(INDEX([1]equip.xml!$B:$B,MATCH(AK329&amp;"",[1]equip.xml!$A:$A,0))=0,0,AO329)</f>
        <v>200</v>
      </c>
      <c r="AQ329" t="str">
        <f t="shared" si="179"/>
        <v>40000_50700030_1_200</v>
      </c>
      <c r="AR329" t="str">
        <f t="shared" ref="AR329:AR348" si="223">AR328&amp;","&amp;AQ329</f>
        <v>40000_50700010_1_200,40000_50700020_1_200,40000_50700030_1_200</v>
      </c>
      <c r="AS329" s="8" t="str">
        <f t="shared" ref="AS329:AS348" si="224">AS328&amp;","&amp;AQ329</f>
        <v>40000_50700010_1_200,40000_50700020_1_200,40000_50700030_1_200</v>
      </c>
    </row>
    <row r="330" spans="1:45">
      <c r="A330" t="s">
        <v>318</v>
      </c>
      <c r="B330">
        <f t="shared" si="205"/>
        <v>70</v>
      </c>
      <c r="C330">
        <v>1</v>
      </c>
      <c r="D330" t="str">
        <f t="shared" si="190"/>
        <v>鞋子</v>
      </c>
      <c r="E330">
        <f t="shared" si="206"/>
        <v>200</v>
      </c>
      <c r="F330">
        <f>IF(INDEX([1]equip.xml!$B:$B,MATCH(A330&amp;"",[1]equip.xml!$A:$A,0))=0,0,E330)</f>
        <v>200</v>
      </c>
      <c r="G330" t="str">
        <f t="shared" si="175"/>
        <v>40000_10700080_1_200</v>
      </c>
      <c r="H330" t="str">
        <f t="shared" si="215"/>
        <v>40000_10700010_1_200,40000_10700020_1_200,40000_10700030_1_200,40000_10700080_1_200</v>
      </c>
      <c r="I330" s="8" t="str">
        <f t="shared" si="216"/>
        <v>40000_10700010_1_200,40000_10700020_1_200,40000_10700030_1_200,40000_10700080_1_200</v>
      </c>
      <c r="J330">
        <v>20700080</v>
      </c>
      <c r="K330">
        <f t="shared" si="207"/>
        <v>70</v>
      </c>
      <c r="L330">
        <v>2</v>
      </c>
      <c r="M330" t="str">
        <f t="shared" si="191"/>
        <v>鞋子</v>
      </c>
      <c r="N330">
        <f t="shared" si="208"/>
        <v>200</v>
      </c>
      <c r="O330">
        <f>IF(INDEX([1]equip.xml!$B:$B,MATCH(J330&amp;"",[1]equip.xml!$A:$A,0))=0,0,N330)</f>
        <v>200</v>
      </c>
      <c r="P330" t="str">
        <f t="shared" si="176"/>
        <v>40000_20700080_1_200</v>
      </c>
      <c r="Q330" t="str">
        <f t="shared" si="217"/>
        <v>40000_20700010_1_200,40000_20700020_1_200,40000_20700030_1_200,40000_20700080_1_200</v>
      </c>
      <c r="R330" s="8" t="str">
        <f t="shared" si="218"/>
        <v>40000_20700010_1_200,40000_20700020_1_200,40000_20700030_1_200,40000_20700080_1_200</v>
      </c>
      <c r="S330">
        <v>30700080</v>
      </c>
      <c r="T330">
        <f t="shared" si="209"/>
        <v>70</v>
      </c>
      <c r="U330">
        <v>3</v>
      </c>
      <c r="V330" t="str">
        <f t="shared" si="192"/>
        <v>鞋子</v>
      </c>
      <c r="W330">
        <f t="shared" si="210"/>
        <v>200</v>
      </c>
      <c r="X330">
        <f>IF(INDEX([1]equip.xml!$B:$B,MATCH(S330&amp;"",[1]equip.xml!$A:$A,0))=0,0,W330)</f>
        <v>200</v>
      </c>
      <c r="Y330" t="str">
        <f t="shared" si="177"/>
        <v>40000_30700080_1_200</v>
      </c>
      <c r="Z330" t="str">
        <f t="shared" si="219"/>
        <v>40000_30700010_1_200,40000_30700020_1_200,40000_30700030_1_200,40000_30700080_1_200</v>
      </c>
      <c r="AA330" s="8" t="str">
        <f t="shared" si="220"/>
        <v>40000_30700010_1_200,40000_30700020_1_200,40000_30700030_1_200,40000_30700080_1_200</v>
      </c>
      <c r="AB330">
        <v>40700080</v>
      </c>
      <c r="AC330">
        <f t="shared" si="211"/>
        <v>70</v>
      </c>
      <c r="AD330">
        <v>4</v>
      </c>
      <c r="AE330" t="str">
        <f t="shared" si="193"/>
        <v>鞋子</v>
      </c>
      <c r="AF330">
        <f t="shared" si="212"/>
        <v>200</v>
      </c>
      <c r="AG330">
        <f>IF(INDEX([1]equip.xml!$B:$B,MATCH(AB330&amp;"",[1]equip.xml!$A:$A,0))=0,0,AF330)</f>
        <v>200</v>
      </c>
      <c r="AH330" t="str">
        <f t="shared" si="178"/>
        <v>40000_40700080_1_200</v>
      </c>
      <c r="AI330" t="str">
        <f t="shared" si="221"/>
        <v>40000_40700010_1_200,40000_40700020_1_200,40000_40700030_1_200,40000_40700080_1_200</v>
      </c>
      <c r="AJ330" s="8" t="str">
        <f t="shared" si="222"/>
        <v>40000_40700010_1_200,40000_40700020_1_200,40000_40700030_1_200,40000_40700080_1_200</v>
      </c>
      <c r="AK330">
        <v>50700080</v>
      </c>
      <c r="AL330">
        <f t="shared" si="213"/>
        <v>70</v>
      </c>
      <c r="AM330">
        <v>5</v>
      </c>
      <c r="AN330" t="str">
        <f t="shared" si="194"/>
        <v>鞋子</v>
      </c>
      <c r="AO330">
        <f t="shared" si="214"/>
        <v>200</v>
      </c>
      <c r="AP330">
        <f>IF(INDEX([1]equip.xml!$B:$B,MATCH(AK330&amp;"",[1]equip.xml!$A:$A,0))=0,0,AO330)</f>
        <v>200</v>
      </c>
      <c r="AQ330" t="str">
        <f t="shared" si="179"/>
        <v>40000_50700080_1_200</v>
      </c>
      <c r="AR330" t="str">
        <f t="shared" si="223"/>
        <v>40000_50700010_1_200,40000_50700020_1_200,40000_50700030_1_200,40000_50700080_1_200</v>
      </c>
      <c r="AS330" s="8" t="str">
        <f t="shared" si="224"/>
        <v>40000_50700010_1_200,40000_50700020_1_200,40000_50700030_1_200,40000_50700080_1_200</v>
      </c>
    </row>
    <row r="331" spans="1:45">
      <c r="A331" t="s">
        <v>319</v>
      </c>
      <c r="B331">
        <f t="shared" si="205"/>
        <v>70</v>
      </c>
      <c r="C331">
        <v>1</v>
      </c>
      <c r="D331" t="str">
        <f t="shared" si="190"/>
        <v>手套</v>
      </c>
      <c r="E331">
        <f t="shared" si="206"/>
        <v>200</v>
      </c>
      <c r="F331">
        <f>IF(INDEX([1]equip.xml!$B:$B,MATCH(A331&amp;"",[1]equip.xml!$A:$A,0))=0,0,E331)</f>
        <v>200</v>
      </c>
      <c r="G331" t="str">
        <f t="shared" si="175"/>
        <v>40000_10700090_1_200</v>
      </c>
      <c r="H331" t="str">
        <f t="shared" si="215"/>
        <v>40000_10700010_1_200,40000_10700020_1_200,40000_10700030_1_200,40000_10700080_1_200,40000_10700090_1_200</v>
      </c>
      <c r="I331" s="8" t="str">
        <f t="shared" si="216"/>
        <v>40000_10700010_1_200,40000_10700020_1_200,40000_10700030_1_200,40000_10700080_1_200,40000_10700090_1_200</v>
      </c>
      <c r="J331">
        <v>20700090</v>
      </c>
      <c r="K331">
        <f t="shared" si="207"/>
        <v>70</v>
      </c>
      <c r="L331">
        <v>2</v>
      </c>
      <c r="M331" t="str">
        <f t="shared" si="191"/>
        <v>手套</v>
      </c>
      <c r="N331">
        <f t="shared" si="208"/>
        <v>200</v>
      </c>
      <c r="O331">
        <f>IF(INDEX([1]equip.xml!$B:$B,MATCH(J331&amp;"",[1]equip.xml!$A:$A,0))=0,0,N331)</f>
        <v>200</v>
      </c>
      <c r="P331" t="str">
        <f t="shared" si="176"/>
        <v>40000_20700090_1_200</v>
      </c>
      <c r="Q331" t="str">
        <f t="shared" si="217"/>
        <v>40000_20700010_1_200,40000_20700020_1_200,40000_20700030_1_200,40000_20700080_1_200,40000_20700090_1_200</v>
      </c>
      <c r="R331" s="8" t="str">
        <f t="shared" si="218"/>
        <v>40000_20700010_1_200,40000_20700020_1_200,40000_20700030_1_200,40000_20700080_1_200,40000_20700090_1_200</v>
      </c>
      <c r="S331">
        <v>30700090</v>
      </c>
      <c r="T331">
        <f t="shared" si="209"/>
        <v>70</v>
      </c>
      <c r="U331">
        <v>3</v>
      </c>
      <c r="V331" t="str">
        <f t="shared" si="192"/>
        <v>手套</v>
      </c>
      <c r="W331">
        <f t="shared" si="210"/>
        <v>200</v>
      </c>
      <c r="X331">
        <f>IF(INDEX([1]equip.xml!$B:$B,MATCH(S331&amp;"",[1]equip.xml!$A:$A,0))=0,0,W331)</f>
        <v>200</v>
      </c>
      <c r="Y331" t="str">
        <f t="shared" si="177"/>
        <v>40000_30700090_1_200</v>
      </c>
      <c r="Z331" t="str">
        <f t="shared" si="219"/>
        <v>40000_30700010_1_200,40000_30700020_1_200,40000_30700030_1_200,40000_30700080_1_200,40000_30700090_1_200</v>
      </c>
      <c r="AA331" s="8" t="str">
        <f t="shared" si="220"/>
        <v>40000_30700010_1_200,40000_30700020_1_200,40000_30700030_1_200,40000_30700080_1_200,40000_30700090_1_200</v>
      </c>
      <c r="AB331">
        <v>40700090</v>
      </c>
      <c r="AC331">
        <f t="shared" si="211"/>
        <v>70</v>
      </c>
      <c r="AD331">
        <v>4</v>
      </c>
      <c r="AE331" t="str">
        <f t="shared" si="193"/>
        <v>手套</v>
      </c>
      <c r="AF331">
        <f t="shared" si="212"/>
        <v>200</v>
      </c>
      <c r="AG331">
        <f>IF(INDEX([1]equip.xml!$B:$B,MATCH(AB331&amp;"",[1]equip.xml!$A:$A,0))=0,0,AF331)</f>
        <v>200</v>
      </c>
      <c r="AH331" t="str">
        <f t="shared" si="178"/>
        <v>40000_40700090_1_200</v>
      </c>
      <c r="AI331" t="str">
        <f t="shared" si="221"/>
        <v>40000_40700010_1_200,40000_40700020_1_200,40000_40700030_1_200,40000_40700080_1_200,40000_40700090_1_200</v>
      </c>
      <c r="AJ331" s="8" t="str">
        <f t="shared" si="222"/>
        <v>40000_40700010_1_200,40000_40700020_1_200,40000_40700030_1_200,40000_40700080_1_200,40000_40700090_1_200</v>
      </c>
      <c r="AK331">
        <v>50700090</v>
      </c>
      <c r="AL331">
        <f t="shared" si="213"/>
        <v>70</v>
      </c>
      <c r="AM331">
        <v>5</v>
      </c>
      <c r="AN331" t="str">
        <f t="shared" si="194"/>
        <v>手套</v>
      </c>
      <c r="AO331">
        <f t="shared" si="214"/>
        <v>200</v>
      </c>
      <c r="AP331">
        <f>IF(INDEX([1]equip.xml!$B:$B,MATCH(AK331&amp;"",[1]equip.xml!$A:$A,0))=0,0,AO331)</f>
        <v>200</v>
      </c>
      <c r="AQ331" t="str">
        <f t="shared" si="179"/>
        <v>40000_50700090_1_200</v>
      </c>
      <c r="AR331" t="str">
        <f t="shared" si="223"/>
        <v>40000_50700010_1_200,40000_50700020_1_200,40000_50700030_1_200,40000_50700080_1_200,40000_50700090_1_200</v>
      </c>
      <c r="AS331" s="8" t="str">
        <f t="shared" si="224"/>
        <v>40000_50700010_1_200,40000_50700020_1_200,40000_50700030_1_200,40000_50700080_1_200,40000_50700090_1_200</v>
      </c>
    </row>
    <row r="332" spans="1:45">
      <c r="A332" t="s">
        <v>320</v>
      </c>
      <c r="B332">
        <f t="shared" si="205"/>
        <v>70</v>
      </c>
      <c r="C332">
        <v>1</v>
      </c>
      <c r="D332" t="str">
        <f t="shared" si="190"/>
        <v>项链</v>
      </c>
      <c r="E332">
        <f t="shared" si="206"/>
        <v>200</v>
      </c>
      <c r="F332">
        <f>IF(INDEX([1]equip.xml!$B:$B,MATCH(A332&amp;"",[1]equip.xml!$A:$A,0))=0,0,E332)</f>
        <v>200</v>
      </c>
      <c r="G332" t="str">
        <f t="shared" si="175"/>
        <v>40000_10700100_1_200</v>
      </c>
      <c r="H332" t="str">
        <f t="shared" si="215"/>
        <v>40000_10700010_1_200,40000_10700020_1_200,40000_10700030_1_200,40000_10700080_1_200,40000_10700090_1_200,40000_10700100_1_200</v>
      </c>
      <c r="I332" s="8" t="str">
        <f t="shared" si="216"/>
        <v>40000_10700010_1_200,40000_10700020_1_200,40000_10700030_1_200,40000_10700080_1_200,40000_10700090_1_200,40000_10700100_1_200</v>
      </c>
      <c r="J332">
        <v>20700100</v>
      </c>
      <c r="K332">
        <f t="shared" si="207"/>
        <v>70</v>
      </c>
      <c r="L332">
        <v>2</v>
      </c>
      <c r="M332" t="str">
        <f t="shared" si="191"/>
        <v>项链</v>
      </c>
      <c r="N332">
        <f t="shared" si="208"/>
        <v>200</v>
      </c>
      <c r="O332">
        <f>IF(INDEX([1]equip.xml!$B:$B,MATCH(J332&amp;"",[1]equip.xml!$A:$A,0))=0,0,N332)</f>
        <v>200</v>
      </c>
      <c r="P332" t="str">
        <f t="shared" si="176"/>
        <v>40000_20700100_1_200</v>
      </c>
      <c r="Q332" t="str">
        <f t="shared" si="217"/>
        <v>40000_20700010_1_200,40000_20700020_1_200,40000_20700030_1_200,40000_20700080_1_200,40000_20700090_1_200,40000_20700100_1_200</v>
      </c>
      <c r="R332" s="8" t="str">
        <f t="shared" si="218"/>
        <v>40000_20700010_1_200,40000_20700020_1_200,40000_20700030_1_200,40000_20700080_1_200,40000_20700090_1_200,40000_20700100_1_200</v>
      </c>
      <c r="S332">
        <v>30700100</v>
      </c>
      <c r="T332">
        <f t="shared" si="209"/>
        <v>70</v>
      </c>
      <c r="U332">
        <v>3</v>
      </c>
      <c r="V332" t="str">
        <f t="shared" si="192"/>
        <v>项链</v>
      </c>
      <c r="W332">
        <f t="shared" si="210"/>
        <v>200</v>
      </c>
      <c r="X332">
        <f>IF(INDEX([1]equip.xml!$B:$B,MATCH(S332&amp;"",[1]equip.xml!$A:$A,0))=0,0,W332)</f>
        <v>200</v>
      </c>
      <c r="Y332" t="str">
        <f t="shared" si="177"/>
        <v>40000_30700100_1_200</v>
      </c>
      <c r="Z332" t="str">
        <f t="shared" si="219"/>
        <v>40000_30700010_1_200,40000_30700020_1_200,40000_30700030_1_200,40000_30700080_1_200,40000_30700090_1_200,40000_30700100_1_200</v>
      </c>
      <c r="AA332" s="8" t="str">
        <f t="shared" si="220"/>
        <v>40000_30700010_1_200,40000_30700020_1_200,40000_30700030_1_200,40000_30700080_1_200,40000_30700090_1_200,40000_30700100_1_200</v>
      </c>
      <c r="AB332">
        <v>40700100</v>
      </c>
      <c r="AC332">
        <f t="shared" si="211"/>
        <v>70</v>
      </c>
      <c r="AD332">
        <v>4</v>
      </c>
      <c r="AE332" t="str">
        <f t="shared" si="193"/>
        <v>项链</v>
      </c>
      <c r="AF332">
        <f t="shared" si="212"/>
        <v>200</v>
      </c>
      <c r="AG332">
        <f>IF(INDEX([1]equip.xml!$B:$B,MATCH(AB332&amp;"",[1]equip.xml!$A:$A,0))=0,0,AF332)</f>
        <v>200</v>
      </c>
      <c r="AH332" t="str">
        <f t="shared" si="178"/>
        <v>40000_40700100_1_200</v>
      </c>
      <c r="AI332" t="str">
        <f t="shared" si="221"/>
        <v>40000_40700010_1_200,40000_40700020_1_200,40000_40700030_1_200,40000_40700080_1_200,40000_40700090_1_200,40000_40700100_1_200</v>
      </c>
      <c r="AJ332" s="8" t="str">
        <f t="shared" si="222"/>
        <v>40000_40700010_1_200,40000_40700020_1_200,40000_40700030_1_200,40000_40700080_1_200,40000_40700090_1_200,40000_40700100_1_200</v>
      </c>
      <c r="AK332">
        <v>50700100</v>
      </c>
      <c r="AL332">
        <f t="shared" si="213"/>
        <v>70</v>
      </c>
      <c r="AM332">
        <v>5</v>
      </c>
      <c r="AN332" t="str">
        <f t="shared" si="194"/>
        <v>项链</v>
      </c>
      <c r="AO332">
        <f t="shared" si="214"/>
        <v>200</v>
      </c>
      <c r="AP332">
        <f>IF(INDEX([1]equip.xml!$B:$B,MATCH(AK332&amp;"",[1]equip.xml!$A:$A,0))=0,0,AO332)</f>
        <v>200</v>
      </c>
      <c r="AQ332" t="str">
        <f t="shared" si="179"/>
        <v>40000_50700100_1_200</v>
      </c>
      <c r="AR332" t="str">
        <f t="shared" si="223"/>
        <v>40000_50700010_1_200,40000_50700020_1_200,40000_50700030_1_200,40000_50700080_1_200,40000_50700090_1_200,40000_50700100_1_200</v>
      </c>
      <c r="AS332" s="8" t="str">
        <f t="shared" si="224"/>
        <v>40000_50700010_1_200,40000_50700020_1_200,40000_50700030_1_200,40000_50700080_1_200,40000_50700090_1_200,40000_50700100_1_200</v>
      </c>
    </row>
    <row r="333" spans="1:45">
      <c r="A333" t="s">
        <v>321</v>
      </c>
      <c r="B333">
        <f t="shared" si="205"/>
        <v>70</v>
      </c>
      <c r="C333">
        <v>1</v>
      </c>
      <c r="D333" t="str">
        <f t="shared" si="190"/>
        <v>主手武器</v>
      </c>
      <c r="E333">
        <f t="shared" si="206"/>
        <v>200</v>
      </c>
      <c r="F333">
        <f>IF(INDEX([1]equip.xml!$B:$B,MATCH(A333&amp;"",[1]equip.xml!$A:$A,0))=0,0,E333)</f>
        <v>200</v>
      </c>
      <c r="G333" t="str">
        <f t="shared" si="175"/>
        <v>40000_10701050_1_200</v>
      </c>
      <c r="H333" t="str">
        <f t="shared" si="215"/>
        <v>40000_10700010_1_200,40000_10700020_1_200,40000_10700030_1_200,40000_10700080_1_200,40000_10700090_1_200,40000_10700100_1_200,40000_10701050_1_200</v>
      </c>
      <c r="I333" s="8" t="str">
        <f t="shared" si="216"/>
        <v>40000_10700010_1_200,40000_10700020_1_200,40000_10700030_1_200,40000_10700080_1_200,40000_10700090_1_200,40000_10700100_1_200,40000_10701050_1_200</v>
      </c>
      <c r="J333">
        <v>20701050</v>
      </c>
      <c r="K333">
        <f t="shared" si="207"/>
        <v>70</v>
      </c>
      <c r="L333">
        <v>2</v>
      </c>
      <c r="M333" t="str">
        <f t="shared" si="191"/>
        <v>主手武器</v>
      </c>
      <c r="N333">
        <f t="shared" si="208"/>
        <v>200</v>
      </c>
      <c r="O333">
        <f>IF(INDEX([1]equip.xml!$B:$B,MATCH(J333&amp;"",[1]equip.xml!$A:$A,0))=0,0,N333)</f>
        <v>200</v>
      </c>
      <c r="P333" t="str">
        <f t="shared" si="176"/>
        <v>40000_20701050_1_200</v>
      </c>
      <c r="Q333" t="str">
        <f t="shared" si="217"/>
        <v>40000_20700010_1_200,40000_20700020_1_200,40000_20700030_1_200,40000_20700080_1_200,40000_20700090_1_200,40000_20700100_1_200,40000_20701050_1_200</v>
      </c>
      <c r="R333" s="8" t="str">
        <f t="shared" si="218"/>
        <v>40000_20700010_1_200,40000_20700020_1_200,40000_20700030_1_200,40000_20700080_1_200,40000_20700090_1_200,40000_20700100_1_200,40000_20701050_1_200</v>
      </c>
      <c r="S333">
        <v>30701050</v>
      </c>
      <c r="T333">
        <f t="shared" si="209"/>
        <v>70</v>
      </c>
      <c r="U333">
        <v>3</v>
      </c>
      <c r="V333" t="str">
        <f t="shared" si="192"/>
        <v>主手武器</v>
      </c>
      <c r="W333">
        <f t="shared" si="210"/>
        <v>200</v>
      </c>
      <c r="X333">
        <f>IF(INDEX([1]equip.xml!$B:$B,MATCH(S333&amp;"",[1]equip.xml!$A:$A,0))=0,0,W333)</f>
        <v>200</v>
      </c>
      <c r="Y333" t="str">
        <f t="shared" si="177"/>
        <v>40000_30701050_1_200</v>
      </c>
      <c r="Z333" t="str">
        <f t="shared" si="219"/>
        <v>40000_30700010_1_200,40000_30700020_1_200,40000_30700030_1_200,40000_30700080_1_200,40000_30700090_1_200,40000_30700100_1_200,40000_30701050_1_200</v>
      </c>
      <c r="AA333" s="8" t="str">
        <f t="shared" si="220"/>
        <v>40000_30700010_1_200,40000_30700020_1_200,40000_30700030_1_200,40000_30700080_1_200,40000_30700090_1_200,40000_30700100_1_200,40000_30701050_1_200</v>
      </c>
      <c r="AB333">
        <v>40701050</v>
      </c>
      <c r="AC333">
        <f t="shared" si="211"/>
        <v>70</v>
      </c>
      <c r="AD333">
        <v>4</v>
      </c>
      <c r="AE333" t="str">
        <f t="shared" si="193"/>
        <v>主手武器</v>
      </c>
      <c r="AF333">
        <f t="shared" si="212"/>
        <v>200</v>
      </c>
      <c r="AG333">
        <f>IF(INDEX([1]equip.xml!$B:$B,MATCH(AB333&amp;"",[1]equip.xml!$A:$A,0))=0,0,AF333)</f>
        <v>200</v>
      </c>
      <c r="AH333" t="str">
        <f t="shared" si="178"/>
        <v>40000_40701050_1_200</v>
      </c>
      <c r="AI333" t="str">
        <f t="shared" si="221"/>
        <v>40000_40700010_1_200,40000_40700020_1_200,40000_40700030_1_200,40000_40700080_1_200,40000_40700090_1_200,40000_40700100_1_200,40000_40701050_1_200</v>
      </c>
      <c r="AJ333" s="8" t="str">
        <f t="shared" si="222"/>
        <v>40000_40700010_1_200,40000_40700020_1_200,40000_40700030_1_200,40000_40700080_1_200,40000_40700090_1_200,40000_40700100_1_200,40000_40701050_1_200</v>
      </c>
      <c r="AK333">
        <v>50701050</v>
      </c>
      <c r="AL333">
        <f t="shared" si="213"/>
        <v>70</v>
      </c>
      <c r="AM333">
        <v>5</v>
      </c>
      <c r="AN333" t="str">
        <f t="shared" si="194"/>
        <v>主手武器</v>
      </c>
      <c r="AO333">
        <f t="shared" si="214"/>
        <v>200</v>
      </c>
      <c r="AP333">
        <f>IF(INDEX([1]equip.xml!$B:$B,MATCH(AK333&amp;"",[1]equip.xml!$A:$A,0))=0,0,AO333)</f>
        <v>200</v>
      </c>
      <c r="AQ333" t="str">
        <f t="shared" si="179"/>
        <v>40000_50701050_1_200</v>
      </c>
      <c r="AR333" t="str">
        <f t="shared" si="223"/>
        <v>40000_50700010_1_200,40000_50700020_1_200,40000_50700030_1_200,40000_50700080_1_200,40000_50700090_1_200,40000_50700100_1_200,40000_50701050_1_200</v>
      </c>
      <c r="AS333" s="8" t="str">
        <f t="shared" si="224"/>
        <v>40000_50700010_1_200,40000_50700020_1_200,40000_50700030_1_200,40000_50700080_1_200,40000_50700090_1_200,40000_50700100_1_200,40000_50701050_1_200</v>
      </c>
    </row>
    <row r="334" spans="1:45">
      <c r="A334" t="s">
        <v>322</v>
      </c>
      <c r="B334">
        <f t="shared" si="205"/>
        <v>70</v>
      </c>
      <c r="C334">
        <v>1</v>
      </c>
      <c r="D334" t="str">
        <f t="shared" si="190"/>
        <v>主手武器</v>
      </c>
      <c r="E334">
        <f t="shared" si="206"/>
        <v>150</v>
      </c>
      <c r="F334">
        <f>IF(INDEX([1]equip.xml!$B:$B,MATCH(A334&amp;"",[1]equip.xml!$A:$A,0))=0,0,E334)</f>
        <v>0</v>
      </c>
      <c r="G334" t="str">
        <f t="shared" si="175"/>
        <v>40000_10701051_1_0</v>
      </c>
      <c r="H334" t="str">
        <f t="shared" si="215"/>
        <v>40000_10700010_1_200,40000_10700020_1_200,40000_10700030_1_200,40000_10700080_1_200,40000_10700090_1_200,40000_10700100_1_200,40000_10701050_1_200,40000_10701051_1_0</v>
      </c>
      <c r="I334" s="8" t="str">
        <f t="shared" si="216"/>
        <v>40000_10700010_1_200,40000_10700020_1_200,40000_10700030_1_200,40000_10700080_1_200,40000_10700090_1_200,40000_10700100_1_200,40000_10701050_1_200,40000_10701051_1_0</v>
      </c>
      <c r="J334">
        <v>20701051</v>
      </c>
      <c r="K334">
        <f t="shared" si="207"/>
        <v>70</v>
      </c>
      <c r="L334">
        <v>2</v>
      </c>
      <c r="M334" t="str">
        <f t="shared" si="191"/>
        <v>主手武器</v>
      </c>
      <c r="N334">
        <f t="shared" si="208"/>
        <v>150</v>
      </c>
      <c r="O334">
        <f>IF(INDEX([1]equip.xml!$B:$B,MATCH(J334&amp;"",[1]equip.xml!$A:$A,0))=0,0,N334)</f>
        <v>0</v>
      </c>
      <c r="P334" t="str">
        <f t="shared" si="176"/>
        <v>40000_20701051_1_0</v>
      </c>
      <c r="Q334" t="str">
        <f t="shared" si="217"/>
        <v>40000_20700010_1_200,40000_20700020_1_200,40000_20700030_1_200,40000_20700080_1_200,40000_20700090_1_200,40000_20700100_1_200,40000_20701050_1_200,40000_20701051_1_0</v>
      </c>
      <c r="R334" s="8" t="str">
        <f t="shared" si="218"/>
        <v>40000_20700010_1_200,40000_20700020_1_200,40000_20700030_1_200,40000_20700080_1_200,40000_20700090_1_200,40000_20700100_1_200,40000_20701050_1_200,40000_20701051_1_0</v>
      </c>
      <c r="S334">
        <v>30701051</v>
      </c>
      <c r="T334">
        <f t="shared" si="209"/>
        <v>70</v>
      </c>
      <c r="U334">
        <v>3</v>
      </c>
      <c r="V334" t="str">
        <f t="shared" si="192"/>
        <v>主手武器</v>
      </c>
      <c r="W334">
        <f t="shared" si="210"/>
        <v>150</v>
      </c>
      <c r="X334">
        <f>IF(INDEX([1]equip.xml!$B:$B,MATCH(S334&amp;"",[1]equip.xml!$A:$A,0))=0,0,W334)</f>
        <v>0</v>
      </c>
      <c r="Y334" t="str">
        <f t="shared" si="177"/>
        <v>40000_30701051_1_0</v>
      </c>
      <c r="Z334" t="str">
        <f t="shared" si="219"/>
        <v>40000_30700010_1_200,40000_30700020_1_200,40000_30700030_1_200,40000_30700080_1_200,40000_30700090_1_200,40000_30700100_1_200,40000_30701050_1_200,40000_30701051_1_0</v>
      </c>
      <c r="AA334" s="8" t="str">
        <f t="shared" si="220"/>
        <v>40000_30700010_1_200,40000_30700020_1_200,40000_30700030_1_200,40000_30700080_1_200,40000_30700090_1_200,40000_30700100_1_200,40000_30701050_1_200,40000_30701051_1_0</v>
      </c>
      <c r="AB334">
        <v>40701051</v>
      </c>
      <c r="AC334">
        <f t="shared" si="211"/>
        <v>70</v>
      </c>
      <c r="AD334">
        <v>4</v>
      </c>
      <c r="AE334" t="str">
        <f t="shared" si="193"/>
        <v>主手武器</v>
      </c>
      <c r="AF334">
        <f t="shared" si="212"/>
        <v>120</v>
      </c>
      <c r="AG334">
        <f>IF(INDEX([1]equip.xml!$B:$B,MATCH(AB334&amp;"",[1]equip.xml!$A:$A,0))=0,0,AF334)</f>
        <v>0</v>
      </c>
      <c r="AH334" t="str">
        <f t="shared" si="178"/>
        <v>40000_40701051_1_0</v>
      </c>
      <c r="AI334" t="str">
        <f t="shared" si="221"/>
        <v>40000_40700010_1_200,40000_40700020_1_200,40000_40700030_1_200,40000_40700080_1_200,40000_40700090_1_200,40000_40700100_1_200,40000_40701050_1_200,40000_40701051_1_0</v>
      </c>
      <c r="AJ334" s="8" t="str">
        <f t="shared" si="222"/>
        <v>40000_40700010_1_200,40000_40700020_1_200,40000_40700030_1_200,40000_40700080_1_200,40000_40700090_1_200,40000_40700100_1_200,40000_40701050_1_200,40000_40701051_1_0</v>
      </c>
      <c r="AK334">
        <v>50701051</v>
      </c>
      <c r="AL334">
        <f t="shared" si="213"/>
        <v>70</v>
      </c>
      <c r="AM334">
        <v>5</v>
      </c>
      <c r="AN334" t="str">
        <f t="shared" si="194"/>
        <v>主手武器</v>
      </c>
      <c r="AO334">
        <f t="shared" si="214"/>
        <v>100</v>
      </c>
      <c r="AP334">
        <f>IF(INDEX([1]equip.xml!$B:$B,MATCH(AK334&amp;"",[1]equip.xml!$A:$A,0))=0,0,AO334)</f>
        <v>0</v>
      </c>
      <c r="AQ334" t="str">
        <f t="shared" si="179"/>
        <v>40000_50701051_1_0</v>
      </c>
      <c r="AR334" t="str">
        <f t="shared" si="223"/>
        <v>40000_50700010_1_200,40000_50700020_1_200,40000_50700030_1_200,40000_50700080_1_200,40000_50700090_1_200,40000_50700100_1_200,40000_50701050_1_200,40000_50701051_1_0</v>
      </c>
      <c r="AS334" s="8" t="str">
        <f t="shared" si="224"/>
        <v>40000_50700010_1_200,40000_50700020_1_200,40000_50700030_1_200,40000_50700080_1_200,40000_50700090_1_200,40000_50700100_1_200,40000_50701050_1_200,40000_50701051_1_0</v>
      </c>
    </row>
    <row r="335" spans="1:45">
      <c r="A335" t="s">
        <v>323</v>
      </c>
      <c r="B335">
        <f t="shared" si="205"/>
        <v>70</v>
      </c>
      <c r="C335">
        <v>1</v>
      </c>
      <c r="D335" t="str">
        <f t="shared" si="190"/>
        <v>副手武器</v>
      </c>
      <c r="E335">
        <f t="shared" si="206"/>
        <v>200</v>
      </c>
      <c r="F335">
        <f>IF(INDEX([1]equip.xml!$B:$B,MATCH(A335&amp;"",[1]equip.xml!$A:$A,0))=0,0,E335)</f>
        <v>200</v>
      </c>
      <c r="G335" t="str">
        <f t="shared" si="175"/>
        <v>40000_10701060_1_200</v>
      </c>
      <c r="H335" t="str">
        <f t="shared" si="215"/>
        <v>40000_10700010_1_200,40000_10700020_1_200,40000_10700030_1_200,40000_10700080_1_200,40000_10700090_1_200,40000_10700100_1_200,40000_10701050_1_200,40000_10701051_1_0,40000_10701060_1_200</v>
      </c>
      <c r="I335" s="8" t="str">
        <f t="shared" si="216"/>
        <v>40000_10700010_1_200,40000_10700020_1_200,40000_10700030_1_200,40000_10700080_1_200,40000_10700090_1_200,40000_10700100_1_200,40000_10701050_1_200,40000_10701051_1_0,40000_10701060_1_200</v>
      </c>
      <c r="J335">
        <v>20701060</v>
      </c>
      <c r="K335">
        <f t="shared" si="207"/>
        <v>70</v>
      </c>
      <c r="L335">
        <v>2</v>
      </c>
      <c r="M335" t="str">
        <f t="shared" si="191"/>
        <v>副手武器</v>
      </c>
      <c r="N335">
        <f t="shared" si="208"/>
        <v>200</v>
      </c>
      <c r="O335">
        <f>IF(INDEX([1]equip.xml!$B:$B,MATCH(J335&amp;"",[1]equip.xml!$A:$A,0))=0,0,N335)</f>
        <v>200</v>
      </c>
      <c r="P335" t="str">
        <f t="shared" si="176"/>
        <v>40000_20701060_1_200</v>
      </c>
      <c r="Q335" t="str">
        <f t="shared" si="217"/>
        <v>40000_20700010_1_200,40000_20700020_1_200,40000_20700030_1_200,40000_20700080_1_200,40000_20700090_1_200,40000_20700100_1_200,40000_20701050_1_200,40000_20701051_1_0,40000_20701060_1_200</v>
      </c>
      <c r="R335" s="8" t="str">
        <f t="shared" si="218"/>
        <v>40000_20700010_1_200,40000_20700020_1_200,40000_20700030_1_200,40000_20700080_1_200,40000_20700090_1_200,40000_20700100_1_200,40000_20701050_1_200,40000_20701051_1_0,40000_20701060_1_200</v>
      </c>
      <c r="S335">
        <v>30701060</v>
      </c>
      <c r="T335">
        <f t="shared" si="209"/>
        <v>70</v>
      </c>
      <c r="U335">
        <v>3</v>
      </c>
      <c r="V335" t="str">
        <f t="shared" si="192"/>
        <v>副手武器</v>
      </c>
      <c r="W335">
        <f t="shared" si="210"/>
        <v>200</v>
      </c>
      <c r="X335">
        <f>IF(INDEX([1]equip.xml!$B:$B,MATCH(S335&amp;"",[1]equip.xml!$A:$A,0))=0,0,W335)</f>
        <v>200</v>
      </c>
      <c r="Y335" t="str">
        <f t="shared" si="177"/>
        <v>40000_30701060_1_200</v>
      </c>
      <c r="Z335" t="str">
        <f t="shared" si="219"/>
        <v>40000_30700010_1_200,40000_30700020_1_200,40000_30700030_1_200,40000_30700080_1_200,40000_30700090_1_200,40000_30700100_1_200,40000_30701050_1_200,40000_30701051_1_0,40000_30701060_1_200</v>
      </c>
      <c r="AA335" s="8" t="str">
        <f t="shared" si="220"/>
        <v>40000_30700010_1_200,40000_30700020_1_200,40000_30700030_1_200,40000_30700080_1_200,40000_30700090_1_200,40000_30700100_1_200,40000_30701050_1_200,40000_30701051_1_0,40000_30701060_1_200</v>
      </c>
      <c r="AB335">
        <v>40701060</v>
      </c>
      <c r="AC335">
        <f t="shared" si="211"/>
        <v>70</v>
      </c>
      <c r="AD335">
        <v>4</v>
      </c>
      <c r="AE335" t="str">
        <f t="shared" si="193"/>
        <v>副手武器</v>
      </c>
      <c r="AF335">
        <f t="shared" si="212"/>
        <v>200</v>
      </c>
      <c r="AG335">
        <f>IF(INDEX([1]equip.xml!$B:$B,MATCH(AB335&amp;"",[1]equip.xml!$A:$A,0))=0,0,AF335)</f>
        <v>200</v>
      </c>
      <c r="AH335" t="str">
        <f t="shared" si="178"/>
        <v>40000_40701060_1_200</v>
      </c>
      <c r="AI335" t="str">
        <f t="shared" si="221"/>
        <v>40000_40700010_1_200,40000_40700020_1_200,40000_40700030_1_200,40000_40700080_1_200,40000_40700090_1_200,40000_40700100_1_200,40000_40701050_1_200,40000_40701051_1_0,40000_40701060_1_200</v>
      </c>
      <c r="AJ335" s="8" t="str">
        <f t="shared" si="222"/>
        <v>40000_40700010_1_200,40000_40700020_1_200,40000_40700030_1_200,40000_40700080_1_200,40000_40700090_1_200,40000_40700100_1_200,40000_40701050_1_200,40000_40701051_1_0,40000_40701060_1_200</v>
      </c>
      <c r="AK335">
        <v>50701060</v>
      </c>
      <c r="AL335">
        <f t="shared" si="213"/>
        <v>70</v>
      </c>
      <c r="AM335">
        <v>5</v>
      </c>
      <c r="AN335" t="str">
        <f t="shared" si="194"/>
        <v>副手武器</v>
      </c>
      <c r="AO335">
        <f t="shared" si="214"/>
        <v>200</v>
      </c>
      <c r="AP335">
        <f>IF(INDEX([1]equip.xml!$B:$B,MATCH(AK335&amp;"",[1]equip.xml!$A:$A,0))=0,0,AO335)</f>
        <v>200</v>
      </c>
      <c r="AQ335" t="str">
        <f t="shared" si="179"/>
        <v>40000_50701060_1_200</v>
      </c>
      <c r="AR335" t="str">
        <f t="shared" si="223"/>
        <v>40000_50700010_1_200,40000_50700020_1_200,40000_50700030_1_200,40000_50700080_1_200,40000_50700090_1_200,40000_50700100_1_200,40000_50701050_1_200,40000_50701051_1_0,40000_50701060_1_200</v>
      </c>
      <c r="AS335" s="8" t="str">
        <f t="shared" si="224"/>
        <v>40000_50700010_1_200,40000_50700020_1_200,40000_50700030_1_200,40000_50700080_1_200,40000_50700090_1_200,40000_50700100_1_200,40000_50701050_1_200,40000_50701051_1_0,40000_50701060_1_200</v>
      </c>
    </row>
    <row r="336" spans="1:45">
      <c r="A336" t="s">
        <v>324</v>
      </c>
      <c r="B336">
        <f t="shared" si="205"/>
        <v>70</v>
      </c>
      <c r="C336">
        <v>1</v>
      </c>
      <c r="D336" t="str">
        <f t="shared" si="190"/>
        <v>副手武器</v>
      </c>
      <c r="E336">
        <f t="shared" si="206"/>
        <v>150</v>
      </c>
      <c r="F336">
        <f>IF(INDEX([1]equip.xml!$B:$B,MATCH(A336&amp;"",[1]equip.xml!$A:$A,0))=0,0,E336)</f>
        <v>0</v>
      </c>
      <c r="G336" t="str">
        <f t="shared" si="175"/>
        <v>40000_10701061_1_0</v>
      </c>
      <c r="H336" t="str">
        <f t="shared" si="215"/>
        <v>40000_10700010_1_200,40000_10700020_1_200,40000_10700030_1_200,40000_10700080_1_200,40000_10700090_1_200,40000_10700100_1_200,40000_10701050_1_200,40000_10701051_1_0,40000_10701060_1_200,40000_10701061_1_0</v>
      </c>
      <c r="I336" s="8" t="str">
        <f t="shared" si="216"/>
        <v>40000_10700010_1_200,40000_10700020_1_200,40000_10700030_1_200,40000_10700080_1_200,40000_10700090_1_200,40000_10700100_1_200,40000_10701050_1_200,40000_10701051_1_0,40000_10701060_1_200,40000_10701061_1_0</v>
      </c>
      <c r="J336">
        <v>20701061</v>
      </c>
      <c r="K336">
        <f t="shared" si="207"/>
        <v>70</v>
      </c>
      <c r="L336">
        <v>2</v>
      </c>
      <c r="M336" t="str">
        <f t="shared" si="191"/>
        <v>副手武器</v>
      </c>
      <c r="N336">
        <f t="shared" si="208"/>
        <v>150</v>
      </c>
      <c r="O336">
        <f>IF(INDEX([1]equip.xml!$B:$B,MATCH(J336&amp;"",[1]equip.xml!$A:$A,0))=0,0,N336)</f>
        <v>0</v>
      </c>
      <c r="P336" t="str">
        <f t="shared" si="176"/>
        <v>40000_20701061_1_0</v>
      </c>
      <c r="Q336" t="str">
        <f t="shared" si="217"/>
        <v>40000_20700010_1_200,40000_20700020_1_200,40000_20700030_1_200,40000_20700080_1_200,40000_20700090_1_200,40000_20700100_1_200,40000_20701050_1_200,40000_20701051_1_0,40000_20701060_1_200,40000_20701061_1_0</v>
      </c>
      <c r="R336" s="8" t="str">
        <f t="shared" si="218"/>
        <v>40000_20700010_1_200,40000_20700020_1_200,40000_20700030_1_200,40000_20700080_1_200,40000_20700090_1_200,40000_20700100_1_200,40000_20701050_1_200,40000_20701051_1_0,40000_20701060_1_200,40000_20701061_1_0</v>
      </c>
      <c r="S336">
        <v>30701061</v>
      </c>
      <c r="T336">
        <f t="shared" si="209"/>
        <v>70</v>
      </c>
      <c r="U336">
        <v>3</v>
      </c>
      <c r="V336" t="str">
        <f t="shared" si="192"/>
        <v>副手武器</v>
      </c>
      <c r="W336">
        <f t="shared" si="210"/>
        <v>150</v>
      </c>
      <c r="X336">
        <f>IF(INDEX([1]equip.xml!$B:$B,MATCH(S336&amp;"",[1]equip.xml!$A:$A,0))=0,0,W336)</f>
        <v>0</v>
      </c>
      <c r="Y336" t="str">
        <f t="shared" si="177"/>
        <v>40000_30701061_1_0</v>
      </c>
      <c r="Z336" t="str">
        <f t="shared" si="219"/>
        <v>40000_30700010_1_200,40000_30700020_1_200,40000_30700030_1_200,40000_30700080_1_200,40000_30700090_1_200,40000_30700100_1_200,40000_30701050_1_200,40000_30701051_1_0,40000_30701060_1_200,40000_30701061_1_0</v>
      </c>
      <c r="AA336" s="8" t="str">
        <f t="shared" si="220"/>
        <v>40000_30700010_1_200,40000_30700020_1_200,40000_30700030_1_200,40000_30700080_1_200,40000_30700090_1_200,40000_30700100_1_200,40000_30701050_1_200,40000_30701051_1_0,40000_30701060_1_200,40000_30701061_1_0</v>
      </c>
      <c r="AB336">
        <v>40701061</v>
      </c>
      <c r="AC336">
        <f t="shared" si="211"/>
        <v>70</v>
      </c>
      <c r="AD336">
        <v>4</v>
      </c>
      <c r="AE336" t="str">
        <f t="shared" si="193"/>
        <v>副手武器</v>
      </c>
      <c r="AF336">
        <f t="shared" si="212"/>
        <v>120</v>
      </c>
      <c r="AG336">
        <f>IF(INDEX([1]equip.xml!$B:$B,MATCH(AB336&amp;"",[1]equip.xml!$A:$A,0))=0,0,AF336)</f>
        <v>0</v>
      </c>
      <c r="AH336" t="str">
        <f t="shared" si="178"/>
        <v>40000_40701061_1_0</v>
      </c>
      <c r="AI336" t="str">
        <f t="shared" si="221"/>
        <v>40000_40700010_1_200,40000_40700020_1_200,40000_40700030_1_200,40000_40700080_1_200,40000_40700090_1_200,40000_40700100_1_200,40000_40701050_1_200,40000_40701051_1_0,40000_40701060_1_200,40000_40701061_1_0</v>
      </c>
      <c r="AJ336" s="8" t="str">
        <f t="shared" si="222"/>
        <v>40000_40700010_1_200,40000_40700020_1_200,40000_40700030_1_200,40000_40700080_1_200,40000_40700090_1_200,40000_40700100_1_200,40000_40701050_1_200,40000_40701051_1_0,40000_40701060_1_200,40000_40701061_1_0</v>
      </c>
      <c r="AK336">
        <v>50701061</v>
      </c>
      <c r="AL336">
        <f t="shared" si="213"/>
        <v>70</v>
      </c>
      <c r="AM336">
        <v>5</v>
      </c>
      <c r="AN336" t="str">
        <f t="shared" si="194"/>
        <v>副手武器</v>
      </c>
      <c r="AO336">
        <f t="shared" si="214"/>
        <v>100</v>
      </c>
      <c r="AP336">
        <f>IF(INDEX([1]equip.xml!$B:$B,MATCH(AK336&amp;"",[1]equip.xml!$A:$A,0))=0,0,AO336)</f>
        <v>0</v>
      </c>
      <c r="AQ336" t="str">
        <f t="shared" si="179"/>
        <v>40000_50701061_1_0</v>
      </c>
      <c r="AR336" t="str">
        <f t="shared" si="223"/>
        <v>40000_50700010_1_200,40000_50700020_1_200,40000_50700030_1_200,40000_50700080_1_200,40000_50700090_1_200,40000_50700100_1_200,40000_50701050_1_200,40000_50701051_1_0,40000_50701060_1_200,40000_50701061_1_0</v>
      </c>
      <c r="AS336" s="8" t="str">
        <f t="shared" si="224"/>
        <v>40000_50700010_1_200,40000_50700020_1_200,40000_50700030_1_200,40000_50700080_1_200,40000_50700090_1_200,40000_50700100_1_200,40000_50701050_1_200,40000_50701051_1_0,40000_50701060_1_200,40000_50701061_1_0</v>
      </c>
    </row>
    <row r="337" spans="1:45">
      <c r="A337" t="s">
        <v>325</v>
      </c>
      <c r="B337">
        <f t="shared" si="205"/>
        <v>70</v>
      </c>
      <c r="C337">
        <v>1</v>
      </c>
      <c r="D337" t="str">
        <f t="shared" si="190"/>
        <v>主手武器</v>
      </c>
      <c r="E337">
        <f t="shared" si="206"/>
        <v>200</v>
      </c>
      <c r="F337">
        <f>IF(INDEX([1]equip.xml!$B:$B,MATCH(A337&amp;"",[1]equip.xml!$A:$A,0))=0,0,E337)</f>
        <v>200</v>
      </c>
      <c r="G337" t="str">
        <f t="shared" si="175"/>
        <v>40000_10702050_1_200</v>
      </c>
      <c r="H337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</v>
      </c>
      <c r="I337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</v>
      </c>
      <c r="J337">
        <v>20702050</v>
      </c>
      <c r="K337">
        <f t="shared" si="207"/>
        <v>70</v>
      </c>
      <c r="L337">
        <v>2</v>
      </c>
      <c r="M337" t="str">
        <f t="shared" si="191"/>
        <v>主手武器</v>
      </c>
      <c r="N337">
        <f t="shared" si="208"/>
        <v>200</v>
      </c>
      <c r="O337">
        <f>IF(INDEX([1]equip.xml!$B:$B,MATCH(J337&amp;"",[1]equip.xml!$A:$A,0))=0,0,N337)</f>
        <v>200</v>
      </c>
      <c r="P337" t="str">
        <f t="shared" si="176"/>
        <v>40000_20702050_1_200</v>
      </c>
      <c r="Q337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</v>
      </c>
      <c r="R337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</v>
      </c>
      <c r="S337">
        <v>30702050</v>
      </c>
      <c r="T337">
        <f t="shared" si="209"/>
        <v>70</v>
      </c>
      <c r="U337">
        <v>3</v>
      </c>
      <c r="V337" t="str">
        <f t="shared" si="192"/>
        <v>主手武器</v>
      </c>
      <c r="W337">
        <f t="shared" si="210"/>
        <v>200</v>
      </c>
      <c r="X337">
        <f>IF(INDEX([1]equip.xml!$B:$B,MATCH(S337&amp;"",[1]equip.xml!$A:$A,0))=0,0,W337)</f>
        <v>200</v>
      </c>
      <c r="Y337" t="str">
        <f t="shared" si="177"/>
        <v>40000_30702050_1_200</v>
      </c>
      <c r="Z337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</v>
      </c>
      <c r="AA337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</v>
      </c>
      <c r="AB337">
        <v>40702050</v>
      </c>
      <c r="AC337">
        <f t="shared" si="211"/>
        <v>70</v>
      </c>
      <c r="AD337">
        <v>4</v>
      </c>
      <c r="AE337" t="str">
        <f t="shared" si="193"/>
        <v>主手武器</v>
      </c>
      <c r="AF337">
        <f t="shared" si="212"/>
        <v>200</v>
      </c>
      <c r="AG337">
        <f>IF(INDEX([1]equip.xml!$B:$B,MATCH(AB337&amp;"",[1]equip.xml!$A:$A,0))=0,0,AF337)</f>
        <v>200</v>
      </c>
      <c r="AH337" t="str">
        <f t="shared" si="178"/>
        <v>40000_40702050_1_200</v>
      </c>
      <c r="AI337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</v>
      </c>
      <c r="AJ337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</v>
      </c>
      <c r="AK337">
        <v>50702050</v>
      </c>
      <c r="AL337">
        <f t="shared" si="213"/>
        <v>70</v>
      </c>
      <c r="AM337">
        <v>5</v>
      </c>
      <c r="AN337" t="str">
        <f t="shared" si="194"/>
        <v>主手武器</v>
      </c>
      <c r="AO337">
        <f t="shared" si="214"/>
        <v>200</v>
      </c>
      <c r="AP337">
        <f>IF(INDEX([1]equip.xml!$B:$B,MATCH(AK337&amp;"",[1]equip.xml!$A:$A,0))=0,0,AO337)</f>
        <v>200</v>
      </c>
      <c r="AQ337" t="str">
        <f t="shared" si="179"/>
        <v>40000_50702050_1_200</v>
      </c>
      <c r="AR337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</v>
      </c>
      <c r="AS337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</v>
      </c>
    </row>
    <row r="338" spans="1:45">
      <c r="A338" t="s">
        <v>326</v>
      </c>
      <c r="B338">
        <f t="shared" si="205"/>
        <v>70</v>
      </c>
      <c r="C338">
        <v>1</v>
      </c>
      <c r="D338" t="str">
        <f t="shared" si="190"/>
        <v>主手武器</v>
      </c>
      <c r="E338">
        <f t="shared" si="206"/>
        <v>150</v>
      </c>
      <c r="F338">
        <f>IF(INDEX([1]equip.xml!$B:$B,MATCH(A338&amp;"",[1]equip.xml!$A:$A,0))=0,0,E338)</f>
        <v>0</v>
      </c>
      <c r="G338" t="str">
        <f t="shared" si="175"/>
        <v>40000_10702051_1_0</v>
      </c>
      <c r="H338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</v>
      </c>
      <c r="I338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</v>
      </c>
      <c r="J338">
        <v>20702051</v>
      </c>
      <c r="K338">
        <f t="shared" si="207"/>
        <v>70</v>
      </c>
      <c r="L338">
        <v>2</v>
      </c>
      <c r="M338" t="str">
        <f t="shared" si="191"/>
        <v>主手武器</v>
      </c>
      <c r="N338">
        <f t="shared" si="208"/>
        <v>150</v>
      </c>
      <c r="O338">
        <f>IF(INDEX([1]equip.xml!$B:$B,MATCH(J338&amp;"",[1]equip.xml!$A:$A,0))=0,0,N338)</f>
        <v>0</v>
      </c>
      <c r="P338" t="str">
        <f t="shared" si="176"/>
        <v>40000_20702051_1_0</v>
      </c>
      <c r="Q338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</v>
      </c>
      <c r="R338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</v>
      </c>
      <c r="S338">
        <v>30702051</v>
      </c>
      <c r="T338">
        <f t="shared" si="209"/>
        <v>70</v>
      </c>
      <c r="U338">
        <v>3</v>
      </c>
      <c r="V338" t="str">
        <f t="shared" si="192"/>
        <v>主手武器</v>
      </c>
      <c r="W338">
        <f t="shared" si="210"/>
        <v>150</v>
      </c>
      <c r="X338">
        <f>IF(INDEX([1]equip.xml!$B:$B,MATCH(S338&amp;"",[1]equip.xml!$A:$A,0))=0,0,W338)</f>
        <v>0</v>
      </c>
      <c r="Y338" t="str">
        <f t="shared" si="177"/>
        <v>40000_30702051_1_0</v>
      </c>
      <c r="Z338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</v>
      </c>
      <c r="AA338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</v>
      </c>
      <c r="AB338">
        <v>40702051</v>
      </c>
      <c r="AC338">
        <f t="shared" si="211"/>
        <v>70</v>
      </c>
      <c r="AD338">
        <v>4</v>
      </c>
      <c r="AE338" t="str">
        <f t="shared" si="193"/>
        <v>主手武器</v>
      </c>
      <c r="AF338">
        <f t="shared" si="212"/>
        <v>120</v>
      </c>
      <c r="AG338">
        <f>IF(INDEX([1]equip.xml!$B:$B,MATCH(AB338&amp;"",[1]equip.xml!$A:$A,0))=0,0,AF338)</f>
        <v>0</v>
      </c>
      <c r="AH338" t="str">
        <f t="shared" si="178"/>
        <v>40000_40702051_1_0</v>
      </c>
      <c r="AI338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</v>
      </c>
      <c r="AJ338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</v>
      </c>
      <c r="AK338">
        <v>50702051</v>
      </c>
      <c r="AL338">
        <f t="shared" si="213"/>
        <v>70</v>
      </c>
      <c r="AM338">
        <v>5</v>
      </c>
      <c r="AN338" t="str">
        <f t="shared" si="194"/>
        <v>主手武器</v>
      </c>
      <c r="AO338">
        <f t="shared" si="214"/>
        <v>100</v>
      </c>
      <c r="AP338">
        <f>IF(INDEX([1]equip.xml!$B:$B,MATCH(AK338&amp;"",[1]equip.xml!$A:$A,0))=0,0,AO338)</f>
        <v>0</v>
      </c>
      <c r="AQ338" t="str">
        <f t="shared" si="179"/>
        <v>40000_50702051_1_0</v>
      </c>
      <c r="AR338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</v>
      </c>
      <c r="AS338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</v>
      </c>
    </row>
    <row r="339" spans="1:45">
      <c r="A339" t="s">
        <v>327</v>
      </c>
      <c r="B339">
        <f t="shared" si="205"/>
        <v>70</v>
      </c>
      <c r="C339">
        <v>1</v>
      </c>
      <c r="D339" t="str">
        <f t="shared" si="190"/>
        <v>副手武器</v>
      </c>
      <c r="E339">
        <f t="shared" si="206"/>
        <v>200</v>
      </c>
      <c r="F339">
        <f>IF(INDEX([1]equip.xml!$B:$B,MATCH(A339&amp;"",[1]equip.xml!$A:$A,0))=0,0,E339)</f>
        <v>200</v>
      </c>
      <c r="G339" t="str">
        <f t="shared" si="175"/>
        <v>40000_10702060_1_200</v>
      </c>
      <c r="H339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</v>
      </c>
      <c r="I339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</v>
      </c>
      <c r="J339">
        <v>20702060</v>
      </c>
      <c r="K339">
        <f t="shared" si="207"/>
        <v>70</v>
      </c>
      <c r="L339">
        <v>2</v>
      </c>
      <c r="M339" t="str">
        <f t="shared" si="191"/>
        <v>副手武器</v>
      </c>
      <c r="N339">
        <f t="shared" si="208"/>
        <v>200</v>
      </c>
      <c r="O339">
        <f>IF(INDEX([1]equip.xml!$B:$B,MATCH(J339&amp;"",[1]equip.xml!$A:$A,0))=0,0,N339)</f>
        <v>200</v>
      </c>
      <c r="P339" t="str">
        <f t="shared" si="176"/>
        <v>40000_20702060_1_200</v>
      </c>
      <c r="Q339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</v>
      </c>
      <c r="R339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</v>
      </c>
      <c r="S339">
        <v>30702060</v>
      </c>
      <c r="T339">
        <f t="shared" si="209"/>
        <v>70</v>
      </c>
      <c r="U339">
        <v>3</v>
      </c>
      <c r="V339" t="str">
        <f t="shared" si="192"/>
        <v>副手武器</v>
      </c>
      <c r="W339">
        <f t="shared" si="210"/>
        <v>200</v>
      </c>
      <c r="X339">
        <f>IF(INDEX([1]equip.xml!$B:$B,MATCH(S339&amp;"",[1]equip.xml!$A:$A,0))=0,0,W339)</f>
        <v>200</v>
      </c>
      <c r="Y339" t="str">
        <f t="shared" si="177"/>
        <v>40000_30702060_1_200</v>
      </c>
      <c r="Z339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</v>
      </c>
      <c r="AA339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</v>
      </c>
      <c r="AB339">
        <v>40702060</v>
      </c>
      <c r="AC339">
        <f t="shared" si="211"/>
        <v>70</v>
      </c>
      <c r="AD339">
        <v>4</v>
      </c>
      <c r="AE339" t="str">
        <f t="shared" si="193"/>
        <v>副手武器</v>
      </c>
      <c r="AF339">
        <f t="shared" si="212"/>
        <v>200</v>
      </c>
      <c r="AG339">
        <f>IF(INDEX([1]equip.xml!$B:$B,MATCH(AB339&amp;"",[1]equip.xml!$A:$A,0))=0,0,AF339)</f>
        <v>200</v>
      </c>
      <c r="AH339" t="str">
        <f t="shared" si="178"/>
        <v>40000_40702060_1_200</v>
      </c>
      <c r="AI339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</v>
      </c>
      <c r="AJ339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</v>
      </c>
      <c r="AK339">
        <v>50702060</v>
      </c>
      <c r="AL339">
        <f t="shared" si="213"/>
        <v>70</v>
      </c>
      <c r="AM339">
        <v>5</v>
      </c>
      <c r="AN339" t="str">
        <f t="shared" si="194"/>
        <v>副手武器</v>
      </c>
      <c r="AO339">
        <f t="shared" si="214"/>
        <v>200</v>
      </c>
      <c r="AP339">
        <f>IF(INDEX([1]equip.xml!$B:$B,MATCH(AK339&amp;"",[1]equip.xml!$A:$A,0))=0,0,AO339)</f>
        <v>200</v>
      </c>
      <c r="AQ339" t="str">
        <f t="shared" si="179"/>
        <v>40000_50702060_1_200</v>
      </c>
      <c r="AR339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</v>
      </c>
      <c r="AS339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</v>
      </c>
    </row>
    <row r="340" spans="1:45">
      <c r="A340" t="s">
        <v>328</v>
      </c>
      <c r="B340">
        <f t="shared" si="205"/>
        <v>70</v>
      </c>
      <c r="C340">
        <v>1</v>
      </c>
      <c r="D340" t="str">
        <f t="shared" si="190"/>
        <v>副手武器</v>
      </c>
      <c r="E340">
        <f t="shared" si="206"/>
        <v>150</v>
      </c>
      <c r="F340">
        <f>IF(INDEX([1]equip.xml!$B:$B,MATCH(A340&amp;"",[1]equip.xml!$A:$A,0))=0,0,E340)</f>
        <v>0</v>
      </c>
      <c r="G340" t="str">
        <f t="shared" ref="G340:G348" si="225">"40000_"&amp;A340&amp;"_1_"&amp;F340</f>
        <v>40000_10702061_1_0</v>
      </c>
      <c r="H340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</v>
      </c>
      <c r="I340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</v>
      </c>
      <c r="J340">
        <v>20702061</v>
      </c>
      <c r="K340">
        <f t="shared" si="207"/>
        <v>70</v>
      </c>
      <c r="L340">
        <v>2</v>
      </c>
      <c r="M340" t="str">
        <f t="shared" si="191"/>
        <v>副手武器</v>
      </c>
      <c r="N340">
        <f t="shared" si="208"/>
        <v>150</v>
      </c>
      <c r="O340">
        <f>IF(INDEX([1]equip.xml!$B:$B,MATCH(J340&amp;"",[1]equip.xml!$A:$A,0))=0,0,N340)</f>
        <v>0</v>
      </c>
      <c r="P340" t="str">
        <f t="shared" ref="P340:P350" si="226">"40000_"&amp;J340&amp;"_1_"&amp;O340</f>
        <v>40000_20702061_1_0</v>
      </c>
      <c r="Q340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</v>
      </c>
      <c r="R340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</v>
      </c>
      <c r="S340">
        <v>30702061</v>
      </c>
      <c r="T340">
        <f t="shared" si="209"/>
        <v>70</v>
      </c>
      <c r="U340">
        <v>3</v>
      </c>
      <c r="V340" t="str">
        <f t="shared" si="192"/>
        <v>副手武器</v>
      </c>
      <c r="W340">
        <f t="shared" si="210"/>
        <v>150</v>
      </c>
      <c r="X340">
        <f>IF(INDEX([1]equip.xml!$B:$B,MATCH(S340&amp;"",[1]equip.xml!$A:$A,0))=0,0,W340)</f>
        <v>0</v>
      </c>
      <c r="Y340" t="str">
        <f t="shared" ref="Y340:Y403" si="227">"40000_"&amp;S340&amp;"_1_"&amp;X340</f>
        <v>40000_30702061_1_0</v>
      </c>
      <c r="Z340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</v>
      </c>
      <c r="AA340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</v>
      </c>
      <c r="AB340">
        <v>40702061</v>
      </c>
      <c r="AC340">
        <f t="shared" si="211"/>
        <v>70</v>
      </c>
      <c r="AD340">
        <v>4</v>
      </c>
      <c r="AE340" t="str">
        <f t="shared" si="193"/>
        <v>副手武器</v>
      </c>
      <c r="AF340">
        <f t="shared" si="212"/>
        <v>120</v>
      </c>
      <c r="AG340">
        <f>IF(INDEX([1]equip.xml!$B:$B,MATCH(AB340&amp;"",[1]equip.xml!$A:$A,0))=0,0,AF340)</f>
        <v>0</v>
      </c>
      <c r="AH340" t="str">
        <f t="shared" ref="AH340:AH403" si="228">"40000_"&amp;AB340&amp;"_1_"&amp;AG340</f>
        <v>40000_40702061_1_0</v>
      </c>
      <c r="AI340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</v>
      </c>
      <c r="AJ340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</v>
      </c>
      <c r="AK340">
        <v>50702061</v>
      </c>
      <c r="AL340">
        <f t="shared" si="213"/>
        <v>70</v>
      </c>
      <c r="AM340">
        <v>5</v>
      </c>
      <c r="AN340" t="str">
        <f t="shared" si="194"/>
        <v>副手武器</v>
      </c>
      <c r="AO340">
        <f t="shared" si="214"/>
        <v>100</v>
      </c>
      <c r="AP340">
        <f>IF(INDEX([1]equip.xml!$B:$B,MATCH(AK340&amp;"",[1]equip.xml!$A:$A,0))=0,0,AO340)</f>
        <v>0</v>
      </c>
      <c r="AQ340" t="str">
        <f t="shared" ref="AQ340:AQ403" si="229">"40000_"&amp;AK340&amp;"_1_"&amp;AP340</f>
        <v>40000_50702061_1_0</v>
      </c>
      <c r="AR340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</v>
      </c>
      <c r="AS340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</v>
      </c>
    </row>
    <row r="341" spans="1:45">
      <c r="A341" t="s">
        <v>329</v>
      </c>
      <c r="B341">
        <f t="shared" si="205"/>
        <v>70</v>
      </c>
      <c r="C341">
        <v>1</v>
      </c>
      <c r="D341" t="str">
        <f t="shared" si="190"/>
        <v>主手武器</v>
      </c>
      <c r="E341">
        <f t="shared" si="206"/>
        <v>200</v>
      </c>
      <c r="F341">
        <f>IF(INDEX([1]equip.xml!$B:$B,MATCH(A341&amp;"",[1]equip.xml!$A:$A,0))=0,0,E341)</f>
        <v>200</v>
      </c>
      <c r="G341" t="str">
        <f t="shared" si="225"/>
        <v>40000_10703050_1_200</v>
      </c>
      <c r="H341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</v>
      </c>
      <c r="I341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</v>
      </c>
      <c r="J341">
        <v>20703050</v>
      </c>
      <c r="K341">
        <f t="shared" si="207"/>
        <v>70</v>
      </c>
      <c r="L341">
        <v>2</v>
      </c>
      <c r="M341" t="str">
        <f t="shared" si="191"/>
        <v>主手武器</v>
      </c>
      <c r="N341">
        <f t="shared" si="208"/>
        <v>200</v>
      </c>
      <c r="O341">
        <f>IF(INDEX([1]equip.xml!$B:$B,MATCH(J341&amp;"",[1]equip.xml!$A:$A,0))=0,0,N341)</f>
        <v>200</v>
      </c>
      <c r="P341" t="str">
        <f t="shared" si="226"/>
        <v>40000_20703050_1_200</v>
      </c>
      <c r="Q341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</v>
      </c>
      <c r="R341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</v>
      </c>
      <c r="S341">
        <v>30703050</v>
      </c>
      <c r="T341">
        <f t="shared" si="209"/>
        <v>70</v>
      </c>
      <c r="U341">
        <v>3</v>
      </c>
      <c r="V341" t="str">
        <f t="shared" si="192"/>
        <v>主手武器</v>
      </c>
      <c r="W341">
        <f t="shared" si="210"/>
        <v>200</v>
      </c>
      <c r="X341">
        <f>IF(INDEX([1]equip.xml!$B:$B,MATCH(S341&amp;"",[1]equip.xml!$A:$A,0))=0,0,W341)</f>
        <v>200</v>
      </c>
      <c r="Y341" t="str">
        <f t="shared" si="227"/>
        <v>40000_30703050_1_200</v>
      </c>
      <c r="Z341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</v>
      </c>
      <c r="AA341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</v>
      </c>
      <c r="AB341">
        <v>40703050</v>
      </c>
      <c r="AC341">
        <f t="shared" si="211"/>
        <v>70</v>
      </c>
      <c r="AD341">
        <v>4</v>
      </c>
      <c r="AE341" t="str">
        <f t="shared" si="193"/>
        <v>主手武器</v>
      </c>
      <c r="AF341">
        <f t="shared" si="212"/>
        <v>200</v>
      </c>
      <c r="AG341">
        <f>IF(INDEX([1]equip.xml!$B:$B,MATCH(AB341&amp;"",[1]equip.xml!$A:$A,0))=0,0,AF341)</f>
        <v>200</v>
      </c>
      <c r="AH341" t="str">
        <f t="shared" si="228"/>
        <v>40000_40703050_1_200</v>
      </c>
      <c r="AI341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</v>
      </c>
      <c r="AJ341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</v>
      </c>
      <c r="AK341">
        <v>50703050</v>
      </c>
      <c r="AL341">
        <f t="shared" si="213"/>
        <v>70</v>
      </c>
      <c r="AM341">
        <v>5</v>
      </c>
      <c r="AN341" t="str">
        <f t="shared" si="194"/>
        <v>主手武器</v>
      </c>
      <c r="AO341">
        <f t="shared" si="214"/>
        <v>200</v>
      </c>
      <c r="AP341">
        <f>IF(INDEX([1]equip.xml!$B:$B,MATCH(AK341&amp;"",[1]equip.xml!$A:$A,0))=0,0,AO341)</f>
        <v>200</v>
      </c>
      <c r="AQ341" t="str">
        <f t="shared" si="229"/>
        <v>40000_50703050_1_200</v>
      </c>
      <c r="AR341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</v>
      </c>
      <c r="AS341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</v>
      </c>
    </row>
    <row r="342" spans="1:45">
      <c r="A342" t="s">
        <v>330</v>
      </c>
      <c r="B342">
        <f t="shared" si="205"/>
        <v>70</v>
      </c>
      <c r="C342">
        <v>1</v>
      </c>
      <c r="D342" t="str">
        <f t="shared" si="190"/>
        <v>主手武器</v>
      </c>
      <c r="E342">
        <f t="shared" si="206"/>
        <v>150</v>
      </c>
      <c r="F342">
        <f>IF(INDEX([1]equip.xml!$B:$B,MATCH(A342&amp;"",[1]equip.xml!$A:$A,0))=0,0,E342)</f>
        <v>0</v>
      </c>
      <c r="G342" t="str">
        <f t="shared" si="225"/>
        <v>40000_10703051_1_0</v>
      </c>
      <c r="H342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</v>
      </c>
      <c r="I342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</v>
      </c>
      <c r="J342">
        <v>20703051</v>
      </c>
      <c r="K342">
        <f t="shared" si="207"/>
        <v>70</v>
      </c>
      <c r="L342">
        <v>2</v>
      </c>
      <c r="M342" t="str">
        <f t="shared" si="191"/>
        <v>主手武器</v>
      </c>
      <c r="N342">
        <f t="shared" si="208"/>
        <v>150</v>
      </c>
      <c r="O342">
        <f>IF(INDEX([1]equip.xml!$B:$B,MATCH(J342&amp;"",[1]equip.xml!$A:$A,0))=0,0,N342)</f>
        <v>0</v>
      </c>
      <c r="P342" t="str">
        <f t="shared" si="226"/>
        <v>40000_20703051_1_0</v>
      </c>
      <c r="Q342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</v>
      </c>
      <c r="R342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</v>
      </c>
      <c r="S342">
        <v>30703051</v>
      </c>
      <c r="T342">
        <f t="shared" si="209"/>
        <v>70</v>
      </c>
      <c r="U342">
        <v>3</v>
      </c>
      <c r="V342" t="str">
        <f t="shared" si="192"/>
        <v>主手武器</v>
      </c>
      <c r="W342">
        <f t="shared" si="210"/>
        <v>150</v>
      </c>
      <c r="X342">
        <f>IF(INDEX([1]equip.xml!$B:$B,MATCH(S342&amp;"",[1]equip.xml!$A:$A,0))=0,0,W342)</f>
        <v>0</v>
      </c>
      <c r="Y342" t="str">
        <f t="shared" si="227"/>
        <v>40000_30703051_1_0</v>
      </c>
      <c r="Z342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</v>
      </c>
      <c r="AA342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</v>
      </c>
      <c r="AB342">
        <v>40703051</v>
      </c>
      <c r="AC342">
        <f t="shared" si="211"/>
        <v>70</v>
      </c>
      <c r="AD342">
        <v>4</v>
      </c>
      <c r="AE342" t="str">
        <f t="shared" si="193"/>
        <v>主手武器</v>
      </c>
      <c r="AF342">
        <f t="shared" si="212"/>
        <v>120</v>
      </c>
      <c r="AG342">
        <f>IF(INDEX([1]equip.xml!$B:$B,MATCH(AB342&amp;"",[1]equip.xml!$A:$A,0))=0,0,AF342)</f>
        <v>0</v>
      </c>
      <c r="AH342" t="str">
        <f t="shared" si="228"/>
        <v>40000_40703051_1_0</v>
      </c>
      <c r="AI342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</v>
      </c>
      <c r="AJ342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</v>
      </c>
      <c r="AK342">
        <v>50703051</v>
      </c>
      <c r="AL342">
        <f t="shared" si="213"/>
        <v>70</v>
      </c>
      <c r="AM342">
        <v>5</v>
      </c>
      <c r="AN342" t="str">
        <f t="shared" si="194"/>
        <v>主手武器</v>
      </c>
      <c r="AO342">
        <f t="shared" si="214"/>
        <v>100</v>
      </c>
      <c r="AP342">
        <f>IF(INDEX([1]equip.xml!$B:$B,MATCH(AK342&amp;"",[1]equip.xml!$A:$A,0))=0,0,AO342)</f>
        <v>0</v>
      </c>
      <c r="AQ342" t="str">
        <f t="shared" si="229"/>
        <v>40000_50703051_1_0</v>
      </c>
      <c r="AR342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</v>
      </c>
      <c r="AS342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</v>
      </c>
    </row>
    <row r="343" spans="1:45">
      <c r="A343" t="s">
        <v>331</v>
      </c>
      <c r="B343">
        <f t="shared" si="205"/>
        <v>70</v>
      </c>
      <c r="C343">
        <v>1</v>
      </c>
      <c r="D343" t="str">
        <f t="shared" si="190"/>
        <v>副手武器</v>
      </c>
      <c r="E343">
        <f t="shared" si="206"/>
        <v>200</v>
      </c>
      <c r="F343">
        <f>IF(INDEX([1]equip.xml!$B:$B,MATCH(A343&amp;"",[1]equip.xml!$A:$A,0))=0,0,E343)</f>
        <v>200</v>
      </c>
      <c r="G343" t="str">
        <f t="shared" si="225"/>
        <v>40000_10703060_1_200</v>
      </c>
      <c r="H343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</v>
      </c>
      <c r="I343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</v>
      </c>
      <c r="J343">
        <v>20703060</v>
      </c>
      <c r="K343">
        <f t="shared" si="207"/>
        <v>70</v>
      </c>
      <c r="L343">
        <v>2</v>
      </c>
      <c r="M343" t="str">
        <f t="shared" si="191"/>
        <v>副手武器</v>
      </c>
      <c r="N343">
        <f t="shared" si="208"/>
        <v>200</v>
      </c>
      <c r="O343">
        <f>IF(INDEX([1]equip.xml!$B:$B,MATCH(J343&amp;"",[1]equip.xml!$A:$A,0))=0,0,N343)</f>
        <v>200</v>
      </c>
      <c r="P343" t="str">
        <f t="shared" si="226"/>
        <v>40000_20703060_1_200</v>
      </c>
      <c r="Q343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</v>
      </c>
      <c r="R343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</v>
      </c>
      <c r="S343">
        <v>30703060</v>
      </c>
      <c r="T343">
        <f t="shared" si="209"/>
        <v>70</v>
      </c>
      <c r="U343">
        <v>3</v>
      </c>
      <c r="V343" t="str">
        <f t="shared" si="192"/>
        <v>副手武器</v>
      </c>
      <c r="W343">
        <f t="shared" si="210"/>
        <v>200</v>
      </c>
      <c r="X343">
        <f>IF(INDEX([1]equip.xml!$B:$B,MATCH(S343&amp;"",[1]equip.xml!$A:$A,0))=0,0,W343)</f>
        <v>200</v>
      </c>
      <c r="Y343" t="str">
        <f t="shared" si="227"/>
        <v>40000_30703060_1_200</v>
      </c>
      <c r="Z343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</v>
      </c>
      <c r="AA343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</v>
      </c>
      <c r="AB343">
        <v>40703060</v>
      </c>
      <c r="AC343">
        <f t="shared" si="211"/>
        <v>70</v>
      </c>
      <c r="AD343">
        <v>4</v>
      </c>
      <c r="AE343" t="str">
        <f t="shared" si="193"/>
        <v>副手武器</v>
      </c>
      <c r="AF343">
        <f t="shared" si="212"/>
        <v>200</v>
      </c>
      <c r="AG343">
        <f>IF(INDEX([1]equip.xml!$B:$B,MATCH(AB343&amp;"",[1]equip.xml!$A:$A,0))=0,0,AF343)</f>
        <v>200</v>
      </c>
      <c r="AH343" t="str">
        <f t="shared" si="228"/>
        <v>40000_40703060_1_200</v>
      </c>
      <c r="AI343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</v>
      </c>
      <c r="AJ343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</v>
      </c>
      <c r="AK343">
        <v>50703060</v>
      </c>
      <c r="AL343">
        <f t="shared" si="213"/>
        <v>70</v>
      </c>
      <c r="AM343">
        <v>5</v>
      </c>
      <c r="AN343" t="str">
        <f t="shared" si="194"/>
        <v>副手武器</v>
      </c>
      <c r="AO343">
        <f t="shared" si="214"/>
        <v>200</v>
      </c>
      <c r="AP343">
        <f>IF(INDEX([1]equip.xml!$B:$B,MATCH(AK343&amp;"",[1]equip.xml!$A:$A,0))=0,0,AO343)</f>
        <v>200</v>
      </c>
      <c r="AQ343" t="str">
        <f t="shared" si="229"/>
        <v>40000_50703060_1_200</v>
      </c>
      <c r="AR343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</v>
      </c>
      <c r="AS343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</v>
      </c>
    </row>
    <row r="344" spans="1:45">
      <c r="A344" t="s">
        <v>332</v>
      </c>
      <c r="B344">
        <f t="shared" si="205"/>
        <v>70</v>
      </c>
      <c r="C344">
        <v>1</v>
      </c>
      <c r="D344" t="str">
        <f t="shared" si="190"/>
        <v>副手武器</v>
      </c>
      <c r="E344">
        <f t="shared" si="206"/>
        <v>150</v>
      </c>
      <c r="F344">
        <f>IF(INDEX([1]equip.xml!$B:$B,MATCH(A344&amp;"",[1]equip.xml!$A:$A,0))=0,0,E344)</f>
        <v>0</v>
      </c>
      <c r="G344" t="str">
        <f t="shared" si="225"/>
        <v>40000_10703061_1_0</v>
      </c>
      <c r="H344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</v>
      </c>
      <c r="I344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</v>
      </c>
      <c r="J344">
        <v>20703061</v>
      </c>
      <c r="K344">
        <f t="shared" si="207"/>
        <v>70</v>
      </c>
      <c r="L344">
        <v>2</v>
      </c>
      <c r="M344" t="str">
        <f t="shared" si="191"/>
        <v>副手武器</v>
      </c>
      <c r="N344">
        <f t="shared" si="208"/>
        <v>150</v>
      </c>
      <c r="O344">
        <f>IF(INDEX([1]equip.xml!$B:$B,MATCH(J344&amp;"",[1]equip.xml!$A:$A,0))=0,0,N344)</f>
        <v>0</v>
      </c>
      <c r="P344" t="str">
        <f t="shared" si="226"/>
        <v>40000_20703061_1_0</v>
      </c>
      <c r="Q344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</v>
      </c>
      <c r="R344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</v>
      </c>
      <c r="S344">
        <v>30703061</v>
      </c>
      <c r="T344">
        <f t="shared" si="209"/>
        <v>70</v>
      </c>
      <c r="U344">
        <v>3</v>
      </c>
      <c r="V344" t="str">
        <f t="shared" si="192"/>
        <v>副手武器</v>
      </c>
      <c r="W344">
        <f t="shared" si="210"/>
        <v>150</v>
      </c>
      <c r="X344">
        <f>IF(INDEX([1]equip.xml!$B:$B,MATCH(S344&amp;"",[1]equip.xml!$A:$A,0))=0,0,W344)</f>
        <v>0</v>
      </c>
      <c r="Y344" t="str">
        <f t="shared" si="227"/>
        <v>40000_30703061_1_0</v>
      </c>
      <c r="Z344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</v>
      </c>
      <c r="AA344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</v>
      </c>
      <c r="AB344">
        <v>40703061</v>
      </c>
      <c r="AC344">
        <f t="shared" si="211"/>
        <v>70</v>
      </c>
      <c r="AD344">
        <v>4</v>
      </c>
      <c r="AE344" t="str">
        <f t="shared" si="193"/>
        <v>副手武器</v>
      </c>
      <c r="AF344">
        <f t="shared" si="212"/>
        <v>120</v>
      </c>
      <c r="AG344">
        <f>IF(INDEX([1]equip.xml!$B:$B,MATCH(AB344&amp;"",[1]equip.xml!$A:$A,0))=0,0,AF344)</f>
        <v>0</v>
      </c>
      <c r="AH344" t="str">
        <f t="shared" si="228"/>
        <v>40000_40703061_1_0</v>
      </c>
      <c r="AI344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</v>
      </c>
      <c r="AJ344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</v>
      </c>
      <c r="AK344">
        <v>50703061</v>
      </c>
      <c r="AL344">
        <f t="shared" si="213"/>
        <v>70</v>
      </c>
      <c r="AM344">
        <v>5</v>
      </c>
      <c r="AN344" t="str">
        <f t="shared" si="194"/>
        <v>副手武器</v>
      </c>
      <c r="AO344">
        <f t="shared" si="214"/>
        <v>100</v>
      </c>
      <c r="AP344">
        <f>IF(INDEX([1]equip.xml!$B:$B,MATCH(AK344&amp;"",[1]equip.xml!$A:$A,0))=0,0,AO344)</f>
        <v>0</v>
      </c>
      <c r="AQ344" t="str">
        <f t="shared" si="229"/>
        <v>40000_50703061_1_0</v>
      </c>
      <c r="AR344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</v>
      </c>
      <c r="AS344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</v>
      </c>
    </row>
    <row r="345" spans="1:45">
      <c r="A345" t="s">
        <v>333</v>
      </c>
      <c r="B345">
        <f t="shared" si="205"/>
        <v>70</v>
      </c>
      <c r="C345">
        <v>1</v>
      </c>
      <c r="D345" t="str">
        <f t="shared" si="190"/>
        <v>胸甲</v>
      </c>
      <c r="E345">
        <f t="shared" si="206"/>
        <v>200</v>
      </c>
      <c r="F345">
        <f>IF(INDEX([1]equip.xml!$B:$B,MATCH(A345&amp;"",[1]equip.xml!$A:$A,0))=0,0,E345)</f>
        <v>200</v>
      </c>
      <c r="G345" t="str">
        <f t="shared" si="225"/>
        <v>40000_10700040_1_200</v>
      </c>
      <c r="H345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</v>
      </c>
      <c r="I345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</v>
      </c>
      <c r="J345">
        <v>20700040</v>
      </c>
      <c r="K345">
        <f t="shared" si="207"/>
        <v>70</v>
      </c>
      <c r="L345">
        <v>2</v>
      </c>
      <c r="M345" t="str">
        <f t="shared" si="191"/>
        <v>胸甲</v>
      </c>
      <c r="N345">
        <f t="shared" si="208"/>
        <v>200</v>
      </c>
      <c r="O345">
        <f>IF(INDEX([1]equip.xml!$B:$B,MATCH(J345&amp;"",[1]equip.xml!$A:$A,0))=0,0,N345)</f>
        <v>200</v>
      </c>
      <c r="P345" t="str">
        <f t="shared" si="226"/>
        <v>40000_20700040_1_200</v>
      </c>
      <c r="Q345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</v>
      </c>
      <c r="R345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</v>
      </c>
      <c r="S345">
        <v>30700040</v>
      </c>
      <c r="T345">
        <f t="shared" si="209"/>
        <v>70</v>
      </c>
      <c r="U345">
        <v>3</v>
      </c>
      <c r="V345" t="str">
        <f t="shared" si="192"/>
        <v>胸甲</v>
      </c>
      <c r="W345">
        <f t="shared" si="210"/>
        <v>200</v>
      </c>
      <c r="X345">
        <f>IF(INDEX([1]equip.xml!$B:$B,MATCH(S345&amp;"",[1]equip.xml!$A:$A,0))=0,0,W345)</f>
        <v>200</v>
      </c>
      <c r="Y345" t="str">
        <f t="shared" si="227"/>
        <v>40000_30700040_1_200</v>
      </c>
      <c r="Z345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</v>
      </c>
      <c r="AA345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</v>
      </c>
      <c r="AB345">
        <v>40700040</v>
      </c>
      <c r="AC345">
        <f t="shared" si="211"/>
        <v>70</v>
      </c>
      <c r="AD345">
        <v>4</v>
      </c>
      <c r="AE345" t="str">
        <f t="shared" si="193"/>
        <v>胸甲</v>
      </c>
      <c r="AF345">
        <f t="shared" si="212"/>
        <v>200</v>
      </c>
      <c r="AG345">
        <f>IF(INDEX([1]equip.xml!$B:$B,MATCH(AB345&amp;"",[1]equip.xml!$A:$A,0))=0,0,AF345)</f>
        <v>200</v>
      </c>
      <c r="AH345" t="str">
        <f t="shared" si="228"/>
        <v>40000_40700040_1_200</v>
      </c>
      <c r="AI345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</v>
      </c>
      <c r="AJ345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</v>
      </c>
      <c r="AK345">
        <v>50700040</v>
      </c>
      <c r="AL345">
        <f t="shared" si="213"/>
        <v>70</v>
      </c>
      <c r="AM345">
        <v>5</v>
      </c>
      <c r="AN345" t="str">
        <f t="shared" si="194"/>
        <v>胸甲</v>
      </c>
      <c r="AO345">
        <f t="shared" si="214"/>
        <v>200</v>
      </c>
      <c r="AP345">
        <f>IF(INDEX([1]equip.xml!$B:$B,MATCH(AK345&amp;"",[1]equip.xml!$A:$A,0))=0,0,AO345)</f>
        <v>200</v>
      </c>
      <c r="AQ345" t="str">
        <f t="shared" si="229"/>
        <v>40000_50700040_1_200</v>
      </c>
      <c r="AR345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</v>
      </c>
      <c r="AS345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</v>
      </c>
    </row>
    <row r="346" spans="1:45">
      <c r="A346" t="s">
        <v>334</v>
      </c>
      <c r="B346">
        <f t="shared" si="205"/>
        <v>70</v>
      </c>
      <c r="C346">
        <v>1</v>
      </c>
      <c r="D346" t="str">
        <f t="shared" si="190"/>
        <v>胸甲</v>
      </c>
      <c r="E346">
        <f t="shared" si="206"/>
        <v>150</v>
      </c>
      <c r="F346">
        <f>IF(INDEX([1]equip.xml!$B:$B,MATCH(A346&amp;"",[1]equip.xml!$A:$A,0))=0,0,E346)</f>
        <v>0</v>
      </c>
      <c r="G346" t="str">
        <f t="shared" si="225"/>
        <v>40000_10700041_1_0</v>
      </c>
      <c r="H346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</v>
      </c>
      <c r="I346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</v>
      </c>
      <c r="J346">
        <v>20700041</v>
      </c>
      <c r="K346">
        <f t="shared" si="207"/>
        <v>70</v>
      </c>
      <c r="L346">
        <v>2</v>
      </c>
      <c r="M346" t="str">
        <f t="shared" si="191"/>
        <v>胸甲</v>
      </c>
      <c r="N346">
        <f t="shared" si="208"/>
        <v>150</v>
      </c>
      <c r="O346">
        <f>IF(INDEX([1]equip.xml!$B:$B,MATCH(J346&amp;"",[1]equip.xml!$A:$A,0))=0,0,N346)</f>
        <v>0</v>
      </c>
      <c r="P346" t="str">
        <f t="shared" si="226"/>
        <v>40000_20700041_1_0</v>
      </c>
      <c r="Q346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</v>
      </c>
      <c r="R346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</v>
      </c>
      <c r="S346">
        <v>30700041</v>
      </c>
      <c r="T346">
        <f t="shared" si="209"/>
        <v>70</v>
      </c>
      <c r="U346">
        <v>3</v>
      </c>
      <c r="V346" t="str">
        <f t="shared" si="192"/>
        <v>胸甲</v>
      </c>
      <c r="W346">
        <f t="shared" si="210"/>
        <v>150</v>
      </c>
      <c r="X346">
        <f>IF(INDEX([1]equip.xml!$B:$B,MATCH(S346&amp;"",[1]equip.xml!$A:$A,0))=0,0,W346)</f>
        <v>0</v>
      </c>
      <c r="Y346" t="str">
        <f t="shared" si="227"/>
        <v>40000_30700041_1_0</v>
      </c>
      <c r="Z346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</v>
      </c>
      <c r="AA346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</v>
      </c>
      <c r="AB346">
        <v>40700041</v>
      </c>
      <c r="AC346">
        <f t="shared" si="211"/>
        <v>70</v>
      </c>
      <c r="AD346">
        <v>4</v>
      </c>
      <c r="AE346" t="str">
        <f t="shared" si="193"/>
        <v>胸甲</v>
      </c>
      <c r="AF346">
        <f t="shared" si="212"/>
        <v>120</v>
      </c>
      <c r="AG346">
        <f>IF(INDEX([1]equip.xml!$B:$B,MATCH(AB346&amp;"",[1]equip.xml!$A:$A,0))=0,0,AF346)</f>
        <v>0</v>
      </c>
      <c r="AH346" t="str">
        <f t="shared" si="228"/>
        <v>40000_40700041_1_0</v>
      </c>
      <c r="AI346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</v>
      </c>
      <c r="AJ346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</v>
      </c>
      <c r="AK346">
        <v>50700041</v>
      </c>
      <c r="AL346">
        <f t="shared" si="213"/>
        <v>70</v>
      </c>
      <c r="AM346">
        <v>5</v>
      </c>
      <c r="AN346" t="str">
        <f t="shared" si="194"/>
        <v>胸甲</v>
      </c>
      <c r="AO346">
        <f t="shared" si="214"/>
        <v>100</v>
      </c>
      <c r="AP346">
        <f>IF(INDEX([1]equip.xml!$B:$B,MATCH(AK346&amp;"",[1]equip.xml!$A:$A,0))=0,0,AO346)</f>
        <v>0</v>
      </c>
      <c r="AQ346" t="str">
        <f t="shared" si="229"/>
        <v>40000_50700041_1_0</v>
      </c>
      <c r="AR346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</v>
      </c>
      <c r="AS346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</v>
      </c>
    </row>
    <row r="347" spans="1:45">
      <c r="A347" t="s">
        <v>335</v>
      </c>
      <c r="B347">
        <f t="shared" si="205"/>
        <v>70</v>
      </c>
      <c r="C347">
        <v>1</v>
      </c>
      <c r="D347" t="str">
        <f t="shared" si="190"/>
        <v>护腿</v>
      </c>
      <c r="E347">
        <f t="shared" si="206"/>
        <v>200</v>
      </c>
      <c r="F347">
        <f>IF(INDEX([1]equip.xml!$B:$B,MATCH(A347&amp;"",[1]equip.xml!$A:$A,0))=0,0,E347)</f>
        <v>200</v>
      </c>
      <c r="G347" t="str">
        <f t="shared" si="225"/>
        <v>40000_10700070_1_200</v>
      </c>
      <c r="H347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</v>
      </c>
      <c r="I347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</v>
      </c>
      <c r="J347">
        <v>20700070</v>
      </c>
      <c r="K347">
        <f t="shared" si="207"/>
        <v>70</v>
      </c>
      <c r="L347">
        <v>2</v>
      </c>
      <c r="M347" t="str">
        <f t="shared" si="191"/>
        <v>护腿</v>
      </c>
      <c r="N347">
        <f t="shared" si="208"/>
        <v>200</v>
      </c>
      <c r="O347">
        <f>IF(INDEX([1]equip.xml!$B:$B,MATCH(J347&amp;"",[1]equip.xml!$A:$A,0))=0,0,N347)</f>
        <v>200</v>
      </c>
      <c r="P347" t="str">
        <f t="shared" si="226"/>
        <v>40000_20700070_1_200</v>
      </c>
      <c r="Q347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</v>
      </c>
      <c r="R347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</v>
      </c>
      <c r="S347">
        <v>30700070</v>
      </c>
      <c r="T347">
        <f t="shared" si="209"/>
        <v>70</v>
      </c>
      <c r="U347">
        <v>3</v>
      </c>
      <c r="V347" t="str">
        <f t="shared" si="192"/>
        <v>护腿</v>
      </c>
      <c r="W347">
        <f t="shared" si="210"/>
        <v>200</v>
      </c>
      <c r="X347">
        <f>IF(INDEX([1]equip.xml!$B:$B,MATCH(S347&amp;"",[1]equip.xml!$A:$A,0))=0,0,W347)</f>
        <v>200</v>
      </c>
      <c r="Y347" t="str">
        <f t="shared" si="227"/>
        <v>40000_30700070_1_200</v>
      </c>
      <c r="Z347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</v>
      </c>
      <c r="AA347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</v>
      </c>
      <c r="AB347">
        <v>40700070</v>
      </c>
      <c r="AC347">
        <f t="shared" si="211"/>
        <v>70</v>
      </c>
      <c r="AD347">
        <v>4</v>
      </c>
      <c r="AE347" t="str">
        <f t="shared" si="193"/>
        <v>护腿</v>
      </c>
      <c r="AF347">
        <f t="shared" si="212"/>
        <v>200</v>
      </c>
      <c r="AG347">
        <f>IF(INDEX([1]equip.xml!$B:$B,MATCH(AB347&amp;"",[1]equip.xml!$A:$A,0))=0,0,AF347)</f>
        <v>200</v>
      </c>
      <c r="AH347" t="str">
        <f t="shared" si="228"/>
        <v>40000_40700070_1_200</v>
      </c>
      <c r="AI347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</v>
      </c>
      <c r="AJ347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</v>
      </c>
      <c r="AK347">
        <v>50700070</v>
      </c>
      <c r="AL347">
        <f t="shared" si="213"/>
        <v>70</v>
      </c>
      <c r="AM347">
        <v>5</v>
      </c>
      <c r="AN347" t="str">
        <f t="shared" si="194"/>
        <v>护腿</v>
      </c>
      <c r="AO347">
        <f t="shared" si="214"/>
        <v>200</v>
      </c>
      <c r="AP347">
        <f>IF(INDEX([1]equip.xml!$B:$B,MATCH(AK347&amp;"",[1]equip.xml!$A:$A,0))=0,0,AO347)</f>
        <v>200</v>
      </c>
      <c r="AQ347" t="str">
        <f t="shared" si="229"/>
        <v>40000_50700070_1_200</v>
      </c>
      <c r="AR347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</v>
      </c>
      <c r="AS347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</v>
      </c>
    </row>
    <row r="348" spans="1:45">
      <c r="A348" t="s">
        <v>336</v>
      </c>
      <c r="B348">
        <f t="shared" si="205"/>
        <v>70</v>
      </c>
      <c r="C348">
        <v>1</v>
      </c>
      <c r="D348" t="str">
        <f t="shared" si="190"/>
        <v>护腿</v>
      </c>
      <c r="E348">
        <f t="shared" si="206"/>
        <v>150</v>
      </c>
      <c r="F348">
        <f>IF(INDEX([1]equip.xml!$B:$B,MATCH(A348&amp;"",[1]equip.xml!$A:$A,0))=0,0,E348)</f>
        <v>0</v>
      </c>
      <c r="G348" t="str">
        <f t="shared" si="225"/>
        <v>40000_10700071_1_0</v>
      </c>
      <c r="H348" t="str">
        <f t="shared" si="215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200,40000_10700071_1_0</v>
      </c>
      <c r="I348" s="8" t="str">
        <f t="shared" si="216"/>
        <v>40000_10700010_1_200,40000_10700020_1_200,40000_10700030_1_200,40000_10700080_1_200,40000_10700090_1_200,40000_10700100_1_200,40000_10701050_1_200,40000_10701051_1_0,40000_10701060_1_200,40000_10701061_1_0,40000_10702050_1_200,40000_10702051_1_0,40000_10702060_1_200,40000_10702061_1_0,40000_10703050_1_200,40000_10703051_1_0,40000_10703060_1_200,40000_10703061_1_0,40000_10700040_1_200,40000_10700041_1_0,40000_10700070_1_200,40000_10700071_1_0</v>
      </c>
      <c r="J348">
        <v>20700071</v>
      </c>
      <c r="K348">
        <f t="shared" si="207"/>
        <v>70</v>
      </c>
      <c r="L348">
        <v>2</v>
      </c>
      <c r="M348" t="str">
        <f t="shared" si="191"/>
        <v>护腿</v>
      </c>
      <c r="N348">
        <f t="shared" si="208"/>
        <v>150</v>
      </c>
      <c r="O348">
        <f>IF(INDEX([1]equip.xml!$B:$B,MATCH(J348&amp;"",[1]equip.xml!$A:$A,0))=0,0,N348)</f>
        <v>0</v>
      </c>
      <c r="P348" t="str">
        <f t="shared" si="226"/>
        <v>40000_20700071_1_0</v>
      </c>
      <c r="Q348" t="str">
        <f t="shared" si="217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200,40000_20700071_1_0</v>
      </c>
      <c r="R348" s="8" t="str">
        <f t="shared" si="218"/>
        <v>40000_20700010_1_200,40000_20700020_1_200,40000_20700030_1_200,40000_20700080_1_200,40000_20700090_1_200,40000_20700100_1_200,40000_20701050_1_200,40000_20701051_1_0,40000_20701060_1_200,40000_20701061_1_0,40000_20702050_1_200,40000_20702051_1_0,40000_20702060_1_200,40000_20702061_1_0,40000_20703050_1_200,40000_20703051_1_0,40000_20703060_1_200,40000_20703061_1_0,40000_20700040_1_200,40000_20700041_1_0,40000_20700070_1_200,40000_20700071_1_0</v>
      </c>
      <c r="S348">
        <v>30700071</v>
      </c>
      <c r="T348">
        <f t="shared" si="209"/>
        <v>70</v>
      </c>
      <c r="U348">
        <v>3</v>
      </c>
      <c r="V348" t="str">
        <f t="shared" si="192"/>
        <v>护腿</v>
      </c>
      <c r="W348">
        <f t="shared" si="210"/>
        <v>150</v>
      </c>
      <c r="X348">
        <f>IF(INDEX([1]equip.xml!$B:$B,MATCH(S348&amp;"",[1]equip.xml!$A:$A,0))=0,0,W348)</f>
        <v>0</v>
      </c>
      <c r="Y348" t="str">
        <f t="shared" si="227"/>
        <v>40000_30700071_1_0</v>
      </c>
      <c r="Z348" t="str">
        <f t="shared" si="219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200,40000_30700071_1_0</v>
      </c>
      <c r="AA348" s="8" t="str">
        <f t="shared" si="220"/>
        <v>40000_30700010_1_200,40000_30700020_1_200,40000_30700030_1_200,40000_30700080_1_200,40000_30700090_1_200,40000_30700100_1_200,40000_30701050_1_200,40000_30701051_1_0,40000_30701060_1_200,40000_30701061_1_0,40000_30702050_1_200,40000_30702051_1_0,40000_30702060_1_200,40000_30702061_1_0,40000_30703050_1_200,40000_30703051_1_0,40000_30703060_1_200,40000_30703061_1_0,40000_30700040_1_200,40000_30700041_1_0,40000_30700070_1_200,40000_30700071_1_0</v>
      </c>
      <c r="AB348">
        <v>40700071</v>
      </c>
      <c r="AC348">
        <f t="shared" si="211"/>
        <v>70</v>
      </c>
      <c r="AD348">
        <v>4</v>
      </c>
      <c r="AE348" t="str">
        <f t="shared" si="193"/>
        <v>护腿</v>
      </c>
      <c r="AF348">
        <f t="shared" si="212"/>
        <v>120</v>
      </c>
      <c r="AG348">
        <f>IF(INDEX([1]equip.xml!$B:$B,MATCH(AB348&amp;"",[1]equip.xml!$A:$A,0))=0,0,AF348)</f>
        <v>0</v>
      </c>
      <c r="AH348" t="str">
        <f t="shared" si="228"/>
        <v>40000_40700071_1_0</v>
      </c>
      <c r="AI348" t="str">
        <f t="shared" si="221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200,40000_40700071_1_0</v>
      </c>
      <c r="AJ348" s="8" t="str">
        <f t="shared" si="222"/>
        <v>40000_40700010_1_200,40000_40700020_1_200,40000_40700030_1_200,40000_40700080_1_200,40000_40700090_1_200,40000_40700100_1_200,40000_40701050_1_200,40000_40701051_1_0,40000_40701060_1_200,40000_40701061_1_0,40000_40702050_1_200,40000_40702051_1_0,40000_40702060_1_200,40000_40702061_1_0,40000_40703050_1_200,40000_40703051_1_0,40000_40703060_1_200,40000_40703061_1_0,40000_40700040_1_200,40000_40700041_1_0,40000_40700070_1_200,40000_40700071_1_0</v>
      </c>
      <c r="AK348">
        <v>50700071</v>
      </c>
      <c r="AL348">
        <f t="shared" si="213"/>
        <v>70</v>
      </c>
      <c r="AM348">
        <v>5</v>
      </c>
      <c r="AN348" t="str">
        <f t="shared" si="194"/>
        <v>护腿</v>
      </c>
      <c r="AO348">
        <f t="shared" si="214"/>
        <v>100</v>
      </c>
      <c r="AP348">
        <f>IF(INDEX([1]equip.xml!$B:$B,MATCH(AK348&amp;"",[1]equip.xml!$A:$A,0))=0,0,AO348)</f>
        <v>0</v>
      </c>
      <c r="AQ348" t="str">
        <f t="shared" si="229"/>
        <v>40000_50700071_1_0</v>
      </c>
      <c r="AR348" t="str">
        <f t="shared" si="223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200,40000_50700071_1_0</v>
      </c>
      <c r="AS348" s="8" t="str">
        <f t="shared" si="224"/>
        <v>40000_50700010_1_200,40000_50700020_1_200,40000_50700030_1_200,40000_50700080_1_200,40000_50700090_1_200,40000_50700100_1_200,40000_50701050_1_200,40000_50701051_1_0,40000_50701060_1_200,40000_50701061_1_0,40000_50702050_1_200,40000_50702051_1_0,40000_50702060_1_200,40000_50702061_1_0,40000_50703050_1_200,40000_50703051_1_0,40000_50703060_1_200,40000_50703061_1_0,40000_50700040_1_200,40000_50700041_1_0,40000_50700070_1_200,40000_50700071_1_0</v>
      </c>
    </row>
    <row r="349" spans="1:45" s="11" customFormat="1">
      <c r="A349" s="11">
        <v>10750010</v>
      </c>
      <c r="B349" s="11">
        <f>[1]equip.xml!$G336</f>
        <v>75</v>
      </c>
      <c r="C349" s="11">
        <v>1</v>
      </c>
      <c r="D349" s="11" t="str">
        <f>[1]equip.xml!$D336</f>
        <v>头盔</v>
      </c>
      <c r="E349" s="11">
        <f t="shared" si="206"/>
        <v>100</v>
      </c>
      <c r="F349" s="11">
        <f>E349</f>
        <v>100</v>
      </c>
      <c r="G349" s="11" t="str">
        <f t="shared" ref="G349" si="230">"40000_"&amp;A349&amp;"_1_"&amp;F349</f>
        <v>40000_10750010_1_100</v>
      </c>
      <c r="H349" s="11" t="str">
        <f>G349</f>
        <v>40000_10750010_1_100</v>
      </c>
      <c r="I349" s="12"/>
      <c r="J349" s="11">
        <v>20750010</v>
      </c>
      <c r="K349" s="11">
        <f>[1]equip.xml!$G336</f>
        <v>75</v>
      </c>
      <c r="L349" s="11">
        <v>1</v>
      </c>
      <c r="M349" s="11" t="str">
        <f>[1]equip.xml!$D336</f>
        <v>头盔</v>
      </c>
      <c r="N349" s="11">
        <f t="shared" si="208"/>
        <v>100</v>
      </c>
      <c r="O349" s="11">
        <f>N349</f>
        <v>100</v>
      </c>
      <c r="P349" s="11" t="str">
        <f t="shared" si="226"/>
        <v>40000_20750010_1_100</v>
      </c>
      <c r="Q349" s="11" t="str">
        <f>P349</f>
        <v>40000_20750010_1_100</v>
      </c>
      <c r="R349" s="12"/>
      <c r="S349" s="11">
        <v>30750010</v>
      </c>
      <c r="T349" s="11">
        <f>[1]equip.xml!$G336</f>
        <v>75</v>
      </c>
      <c r="U349" s="11">
        <v>1</v>
      </c>
      <c r="V349" s="11" t="str">
        <f>[1]equip.xml!$D336</f>
        <v>头盔</v>
      </c>
      <c r="W349" s="11">
        <f t="shared" si="210"/>
        <v>100</v>
      </c>
      <c r="X349" s="11">
        <f>W349</f>
        <v>100</v>
      </c>
      <c r="Y349" s="11" t="str">
        <f t="shared" si="227"/>
        <v>40000_30750010_1_100</v>
      </c>
      <c r="Z349" s="11" t="str">
        <f>Y349</f>
        <v>40000_30750010_1_100</v>
      </c>
      <c r="AA349" s="12"/>
      <c r="AB349" s="11">
        <v>40750010</v>
      </c>
      <c r="AC349" s="11">
        <f>[1]equip.xml!$G336</f>
        <v>75</v>
      </c>
      <c r="AD349" s="11">
        <v>1</v>
      </c>
      <c r="AE349" s="11" t="str">
        <f>[1]equip.xml!$D336</f>
        <v>头盔</v>
      </c>
      <c r="AF349" s="11">
        <f t="shared" si="212"/>
        <v>100</v>
      </c>
      <c r="AG349" s="11">
        <f>AF349</f>
        <v>100</v>
      </c>
      <c r="AH349" s="11" t="str">
        <f t="shared" si="228"/>
        <v>40000_40750010_1_100</v>
      </c>
      <c r="AI349" s="11" t="str">
        <f>AH349</f>
        <v>40000_40750010_1_100</v>
      </c>
      <c r="AJ349" s="12"/>
      <c r="AK349" s="11">
        <v>50750010</v>
      </c>
      <c r="AL349" s="11">
        <f>[1]equip.xml!$G336</f>
        <v>75</v>
      </c>
      <c r="AM349" s="11">
        <v>1</v>
      </c>
      <c r="AN349" s="11" t="str">
        <f>[1]equip.xml!$D336</f>
        <v>头盔</v>
      </c>
      <c r="AO349" s="11">
        <f t="shared" si="214"/>
        <v>100</v>
      </c>
      <c r="AP349" s="11">
        <f>AO349</f>
        <v>100</v>
      </c>
      <c r="AQ349" s="11" t="str">
        <f t="shared" si="229"/>
        <v>40000_50750010_1_100</v>
      </c>
      <c r="AR349" s="11" t="str">
        <f>AQ349</f>
        <v>40000_50750010_1_100</v>
      </c>
      <c r="AS349" s="12"/>
    </row>
    <row r="350" spans="1:45">
      <c r="A350">
        <v>10750020</v>
      </c>
      <c r="B350">
        <f>[1]equip.xml!$G337</f>
        <v>75</v>
      </c>
      <c r="C350">
        <v>2</v>
      </c>
      <c r="D350" t="str">
        <f>[1]equip.xml!$D337</f>
        <v>戒指</v>
      </c>
      <c r="E350">
        <f t="shared" si="206"/>
        <v>100</v>
      </c>
      <c r="F350">
        <f>E350</f>
        <v>100</v>
      </c>
      <c r="G350" t="str">
        <f t="shared" ref="G350" si="231">"40000_"&amp;A350&amp;"_1_"&amp;F350</f>
        <v>40000_10750020_1_100</v>
      </c>
      <c r="H350" t="str">
        <f>H349&amp;","&amp;G350</f>
        <v>40000_10750010_1_100,40000_10750020_1_100</v>
      </c>
      <c r="J350">
        <v>20750020</v>
      </c>
      <c r="K350">
        <f>[1]equip.xml!$G337</f>
        <v>75</v>
      </c>
      <c r="L350">
        <v>2</v>
      </c>
      <c r="M350" t="str">
        <f>[1]equip.xml!$D337</f>
        <v>戒指</v>
      </c>
      <c r="N350">
        <f t="shared" si="208"/>
        <v>100</v>
      </c>
      <c r="O350">
        <f>N350</f>
        <v>100</v>
      </c>
      <c r="P350" t="str">
        <f t="shared" si="226"/>
        <v>40000_20750020_1_100</v>
      </c>
      <c r="Q350" t="str">
        <f>Q349&amp;","&amp;P350</f>
        <v>40000_20750010_1_100,40000_20750020_1_100</v>
      </c>
      <c r="S350">
        <v>30750020</v>
      </c>
      <c r="T350">
        <f>[1]equip.xml!$G337</f>
        <v>75</v>
      </c>
      <c r="U350">
        <v>2</v>
      </c>
      <c r="V350" t="str">
        <f>[1]equip.xml!$D337</f>
        <v>戒指</v>
      </c>
      <c r="W350">
        <f t="shared" si="210"/>
        <v>100</v>
      </c>
      <c r="X350">
        <f>W350</f>
        <v>100</v>
      </c>
      <c r="Y350" t="str">
        <f t="shared" si="227"/>
        <v>40000_30750020_1_100</v>
      </c>
      <c r="Z350" t="str">
        <f>Z349&amp;","&amp;Y350</f>
        <v>40000_30750010_1_100,40000_30750020_1_100</v>
      </c>
      <c r="AB350">
        <v>40750020</v>
      </c>
      <c r="AC350">
        <f>[1]equip.xml!$G337</f>
        <v>75</v>
      </c>
      <c r="AD350">
        <v>2</v>
      </c>
      <c r="AE350" t="str">
        <f>[1]equip.xml!$D337</f>
        <v>戒指</v>
      </c>
      <c r="AF350">
        <f t="shared" si="212"/>
        <v>100</v>
      </c>
      <c r="AG350">
        <f>AF350</f>
        <v>100</v>
      </c>
      <c r="AH350" t="str">
        <f t="shared" si="228"/>
        <v>40000_40750020_1_100</v>
      </c>
      <c r="AI350" t="str">
        <f>AI349&amp;","&amp;AH350</f>
        <v>40000_40750010_1_100,40000_40750020_1_100</v>
      </c>
      <c r="AK350">
        <v>50750020</v>
      </c>
      <c r="AL350">
        <f>[1]equip.xml!$G337</f>
        <v>75</v>
      </c>
      <c r="AM350">
        <v>2</v>
      </c>
      <c r="AN350" t="str">
        <f>[1]equip.xml!$D337</f>
        <v>戒指</v>
      </c>
      <c r="AO350">
        <f t="shared" si="214"/>
        <v>100</v>
      </c>
      <c r="AP350">
        <f>AO350</f>
        <v>100</v>
      </c>
      <c r="AQ350" t="str">
        <f t="shared" si="229"/>
        <v>40000_50750020_1_100</v>
      </c>
      <c r="AR350" t="str">
        <f>AR349&amp;","&amp;AQ350</f>
        <v>40000_50750010_1_100,40000_50750020_1_100</v>
      </c>
    </row>
    <row r="351" spans="1:45">
      <c r="A351">
        <v>10750030</v>
      </c>
      <c r="B351">
        <f>[1]equip.xml!$G338</f>
        <v>75</v>
      </c>
      <c r="C351">
        <v>3</v>
      </c>
      <c r="D351" t="str">
        <f>[1]equip.xml!$D338</f>
        <v>腰带</v>
      </c>
      <c r="E351">
        <f t="shared" si="206"/>
        <v>100</v>
      </c>
      <c r="F351">
        <f t="shared" ref="F351:F414" si="232">E351</f>
        <v>100</v>
      </c>
      <c r="G351" t="str">
        <f t="shared" ref="G351:G414" si="233">"40000_"&amp;A351&amp;"_1_"&amp;F351</f>
        <v>40000_10750030_1_100</v>
      </c>
      <c r="H351" t="str">
        <f t="shared" ref="H351:H414" si="234">H350&amp;","&amp;G351</f>
        <v>40000_10750010_1_100,40000_10750020_1_100,40000_10750030_1_100</v>
      </c>
      <c r="J351">
        <v>20750030</v>
      </c>
      <c r="K351">
        <f>[1]equip.xml!$G338</f>
        <v>75</v>
      </c>
      <c r="L351">
        <v>3</v>
      </c>
      <c r="M351" t="str">
        <f>[1]equip.xml!$D338</f>
        <v>腰带</v>
      </c>
      <c r="N351">
        <f t="shared" si="208"/>
        <v>100</v>
      </c>
      <c r="O351">
        <f t="shared" ref="O351:O414" si="235">N351</f>
        <v>100</v>
      </c>
      <c r="P351" t="str">
        <f t="shared" ref="P351:P414" si="236">"40000_"&amp;J351&amp;"_1_"&amp;O351</f>
        <v>40000_20750030_1_100</v>
      </c>
      <c r="Q351" t="str">
        <f t="shared" ref="Q351:Q414" si="237">Q350&amp;","&amp;P351</f>
        <v>40000_20750010_1_100,40000_20750020_1_100,40000_20750030_1_100</v>
      </c>
      <c r="S351">
        <v>30750030</v>
      </c>
      <c r="T351">
        <f>[1]equip.xml!$G338</f>
        <v>75</v>
      </c>
      <c r="U351">
        <v>3</v>
      </c>
      <c r="V351" t="str">
        <f>[1]equip.xml!$D338</f>
        <v>腰带</v>
      </c>
      <c r="W351">
        <f t="shared" si="210"/>
        <v>100</v>
      </c>
      <c r="X351">
        <f t="shared" ref="X351:X414" si="238">W351</f>
        <v>100</v>
      </c>
      <c r="Y351" t="str">
        <f t="shared" si="227"/>
        <v>40000_30750030_1_100</v>
      </c>
      <c r="Z351" t="str">
        <f t="shared" ref="Z351:Z414" si="239">Z350&amp;","&amp;Y351</f>
        <v>40000_30750010_1_100,40000_30750020_1_100,40000_30750030_1_100</v>
      </c>
      <c r="AB351">
        <v>40750030</v>
      </c>
      <c r="AC351">
        <f>[1]equip.xml!$G338</f>
        <v>75</v>
      </c>
      <c r="AD351">
        <v>3</v>
      </c>
      <c r="AE351" t="str">
        <f>[1]equip.xml!$D338</f>
        <v>腰带</v>
      </c>
      <c r="AF351">
        <f t="shared" si="212"/>
        <v>100</v>
      </c>
      <c r="AG351">
        <f t="shared" ref="AG351:AG414" si="240">AF351</f>
        <v>100</v>
      </c>
      <c r="AH351" t="str">
        <f t="shared" si="228"/>
        <v>40000_40750030_1_100</v>
      </c>
      <c r="AI351" t="str">
        <f t="shared" ref="AI351:AI414" si="241">AI350&amp;","&amp;AH351</f>
        <v>40000_40750010_1_100,40000_40750020_1_100,40000_40750030_1_100</v>
      </c>
      <c r="AK351">
        <v>50750030</v>
      </c>
      <c r="AL351">
        <f>[1]equip.xml!$G338</f>
        <v>75</v>
      </c>
      <c r="AM351">
        <v>3</v>
      </c>
      <c r="AN351" t="str">
        <f>[1]equip.xml!$D338</f>
        <v>腰带</v>
      </c>
      <c r="AO351">
        <f t="shared" si="214"/>
        <v>100</v>
      </c>
      <c r="AP351">
        <f t="shared" ref="AP351:AP414" si="242">AO351</f>
        <v>100</v>
      </c>
      <c r="AQ351" t="str">
        <f t="shared" si="229"/>
        <v>40000_50750030_1_100</v>
      </c>
      <c r="AR351" t="str">
        <f t="shared" ref="AR351:AR414" si="243">AR350&amp;","&amp;AQ351</f>
        <v>40000_50750010_1_100,40000_50750020_1_100,40000_50750030_1_100</v>
      </c>
    </row>
    <row r="352" spans="1:45">
      <c r="A352">
        <v>10750080</v>
      </c>
      <c r="B352">
        <f>[1]equip.xml!$G339</f>
        <v>75</v>
      </c>
      <c r="C352">
        <v>4</v>
      </c>
      <c r="D352" t="str">
        <f>[1]equip.xml!$D339</f>
        <v>鞋子</v>
      </c>
      <c r="E352">
        <f t="shared" si="206"/>
        <v>100</v>
      </c>
      <c r="F352">
        <f t="shared" si="232"/>
        <v>100</v>
      </c>
      <c r="G352" t="str">
        <f t="shared" si="233"/>
        <v>40000_10750080_1_100</v>
      </c>
      <c r="H352" t="str">
        <f t="shared" si="234"/>
        <v>40000_10750010_1_100,40000_10750020_1_100,40000_10750030_1_100,40000_10750080_1_100</v>
      </c>
      <c r="J352">
        <v>20750080</v>
      </c>
      <c r="K352">
        <f>[1]equip.xml!$G339</f>
        <v>75</v>
      </c>
      <c r="L352">
        <v>4</v>
      </c>
      <c r="M352" t="str">
        <f>[1]equip.xml!$D339</f>
        <v>鞋子</v>
      </c>
      <c r="N352">
        <f t="shared" si="208"/>
        <v>100</v>
      </c>
      <c r="O352">
        <f t="shared" si="235"/>
        <v>100</v>
      </c>
      <c r="P352" t="str">
        <f t="shared" si="236"/>
        <v>40000_20750080_1_100</v>
      </c>
      <c r="Q352" t="str">
        <f t="shared" si="237"/>
        <v>40000_20750010_1_100,40000_20750020_1_100,40000_20750030_1_100,40000_20750080_1_100</v>
      </c>
      <c r="S352">
        <v>30750080</v>
      </c>
      <c r="T352">
        <f>[1]equip.xml!$G339</f>
        <v>75</v>
      </c>
      <c r="U352">
        <v>4</v>
      </c>
      <c r="V352" t="str">
        <f>[1]equip.xml!$D339</f>
        <v>鞋子</v>
      </c>
      <c r="W352">
        <f t="shared" si="210"/>
        <v>100</v>
      </c>
      <c r="X352">
        <f t="shared" si="238"/>
        <v>100</v>
      </c>
      <c r="Y352" t="str">
        <f t="shared" si="227"/>
        <v>40000_30750080_1_100</v>
      </c>
      <c r="Z352" t="str">
        <f t="shared" si="239"/>
        <v>40000_30750010_1_100,40000_30750020_1_100,40000_30750030_1_100,40000_30750080_1_100</v>
      </c>
      <c r="AB352">
        <v>40750080</v>
      </c>
      <c r="AC352">
        <f>[1]equip.xml!$G339</f>
        <v>75</v>
      </c>
      <c r="AD352">
        <v>4</v>
      </c>
      <c r="AE352" t="str">
        <f>[1]equip.xml!$D339</f>
        <v>鞋子</v>
      </c>
      <c r="AF352">
        <f t="shared" si="212"/>
        <v>100</v>
      </c>
      <c r="AG352">
        <f t="shared" si="240"/>
        <v>100</v>
      </c>
      <c r="AH352" t="str">
        <f t="shared" si="228"/>
        <v>40000_40750080_1_100</v>
      </c>
      <c r="AI352" t="str">
        <f t="shared" si="241"/>
        <v>40000_40750010_1_100,40000_40750020_1_100,40000_40750030_1_100,40000_40750080_1_100</v>
      </c>
      <c r="AK352">
        <v>50750080</v>
      </c>
      <c r="AL352">
        <f>[1]equip.xml!$G339</f>
        <v>75</v>
      </c>
      <c r="AM352">
        <v>4</v>
      </c>
      <c r="AN352" t="str">
        <f>[1]equip.xml!$D339</f>
        <v>鞋子</v>
      </c>
      <c r="AO352">
        <f t="shared" si="214"/>
        <v>100</v>
      </c>
      <c r="AP352">
        <f t="shared" si="242"/>
        <v>100</v>
      </c>
      <c r="AQ352" t="str">
        <f t="shared" si="229"/>
        <v>40000_50750080_1_100</v>
      </c>
      <c r="AR352" t="str">
        <f t="shared" si="243"/>
        <v>40000_50750010_1_100,40000_50750020_1_100,40000_50750030_1_100,40000_50750080_1_100</v>
      </c>
    </row>
    <row r="353" spans="1:44">
      <c r="A353">
        <v>10750090</v>
      </c>
      <c r="B353">
        <f>[1]equip.xml!$G340</f>
        <v>75</v>
      </c>
      <c r="C353">
        <v>5</v>
      </c>
      <c r="D353" t="str">
        <f>[1]equip.xml!$D340</f>
        <v>手套</v>
      </c>
      <c r="E353">
        <f t="shared" si="206"/>
        <v>100</v>
      </c>
      <c r="F353">
        <f t="shared" si="232"/>
        <v>100</v>
      </c>
      <c r="G353" t="str">
        <f t="shared" si="233"/>
        <v>40000_10750090_1_100</v>
      </c>
      <c r="H353" t="str">
        <f t="shared" si="234"/>
        <v>40000_10750010_1_100,40000_10750020_1_100,40000_10750030_1_100,40000_10750080_1_100,40000_10750090_1_100</v>
      </c>
      <c r="J353">
        <v>20750090</v>
      </c>
      <c r="K353">
        <f>[1]equip.xml!$G340</f>
        <v>75</v>
      </c>
      <c r="L353">
        <v>5</v>
      </c>
      <c r="M353" t="str">
        <f>[1]equip.xml!$D340</f>
        <v>手套</v>
      </c>
      <c r="N353">
        <f t="shared" si="208"/>
        <v>100</v>
      </c>
      <c r="O353">
        <f t="shared" si="235"/>
        <v>100</v>
      </c>
      <c r="P353" t="str">
        <f t="shared" si="236"/>
        <v>40000_20750090_1_100</v>
      </c>
      <c r="Q353" t="str">
        <f t="shared" si="237"/>
        <v>40000_20750010_1_100,40000_20750020_1_100,40000_20750030_1_100,40000_20750080_1_100,40000_20750090_1_100</v>
      </c>
      <c r="S353">
        <v>30750090</v>
      </c>
      <c r="T353">
        <f>[1]equip.xml!$G340</f>
        <v>75</v>
      </c>
      <c r="U353">
        <v>5</v>
      </c>
      <c r="V353" t="str">
        <f>[1]equip.xml!$D340</f>
        <v>手套</v>
      </c>
      <c r="W353">
        <f t="shared" si="210"/>
        <v>100</v>
      </c>
      <c r="X353">
        <f t="shared" si="238"/>
        <v>100</v>
      </c>
      <c r="Y353" t="str">
        <f t="shared" si="227"/>
        <v>40000_30750090_1_100</v>
      </c>
      <c r="Z353" t="str">
        <f t="shared" si="239"/>
        <v>40000_30750010_1_100,40000_30750020_1_100,40000_30750030_1_100,40000_30750080_1_100,40000_30750090_1_100</v>
      </c>
      <c r="AB353">
        <v>40750090</v>
      </c>
      <c r="AC353">
        <f>[1]equip.xml!$G340</f>
        <v>75</v>
      </c>
      <c r="AD353">
        <v>5</v>
      </c>
      <c r="AE353" t="str">
        <f>[1]equip.xml!$D340</f>
        <v>手套</v>
      </c>
      <c r="AF353">
        <f t="shared" si="212"/>
        <v>100</v>
      </c>
      <c r="AG353">
        <f t="shared" si="240"/>
        <v>100</v>
      </c>
      <c r="AH353" t="str">
        <f t="shared" si="228"/>
        <v>40000_40750090_1_100</v>
      </c>
      <c r="AI353" t="str">
        <f t="shared" si="241"/>
        <v>40000_40750010_1_100,40000_40750020_1_100,40000_40750030_1_100,40000_40750080_1_100,40000_40750090_1_100</v>
      </c>
      <c r="AK353">
        <v>50750090</v>
      </c>
      <c r="AL353">
        <f>[1]equip.xml!$G340</f>
        <v>75</v>
      </c>
      <c r="AM353">
        <v>5</v>
      </c>
      <c r="AN353" t="str">
        <f>[1]equip.xml!$D340</f>
        <v>手套</v>
      </c>
      <c r="AO353">
        <f t="shared" si="214"/>
        <v>100</v>
      </c>
      <c r="AP353">
        <f t="shared" si="242"/>
        <v>100</v>
      </c>
      <c r="AQ353" t="str">
        <f t="shared" si="229"/>
        <v>40000_50750090_1_100</v>
      </c>
      <c r="AR353" t="str">
        <f t="shared" si="243"/>
        <v>40000_50750010_1_100,40000_50750020_1_100,40000_50750030_1_100,40000_50750080_1_100,40000_50750090_1_100</v>
      </c>
    </row>
    <row r="354" spans="1:44">
      <c r="A354">
        <v>10750100</v>
      </c>
      <c r="B354">
        <f>[1]equip.xml!$G341</f>
        <v>75</v>
      </c>
      <c r="C354">
        <v>6</v>
      </c>
      <c r="D354" t="str">
        <f>[1]equip.xml!$D341</f>
        <v>项链</v>
      </c>
      <c r="E354">
        <f t="shared" si="206"/>
        <v>100</v>
      </c>
      <c r="F354">
        <f t="shared" si="232"/>
        <v>100</v>
      </c>
      <c r="G354" t="str">
        <f t="shared" si="233"/>
        <v>40000_10750100_1_100</v>
      </c>
      <c r="H354" t="str">
        <f t="shared" si="234"/>
        <v>40000_10750010_1_100,40000_10750020_1_100,40000_10750030_1_100,40000_10750080_1_100,40000_10750090_1_100,40000_10750100_1_100</v>
      </c>
      <c r="J354">
        <v>20750100</v>
      </c>
      <c r="K354">
        <f>[1]equip.xml!$G341</f>
        <v>75</v>
      </c>
      <c r="L354">
        <v>6</v>
      </c>
      <c r="M354" t="str">
        <f>[1]equip.xml!$D341</f>
        <v>项链</v>
      </c>
      <c r="N354">
        <f t="shared" si="208"/>
        <v>100</v>
      </c>
      <c r="O354">
        <f t="shared" si="235"/>
        <v>100</v>
      </c>
      <c r="P354" t="str">
        <f t="shared" si="236"/>
        <v>40000_20750100_1_100</v>
      </c>
      <c r="Q354" t="str">
        <f t="shared" si="237"/>
        <v>40000_20750010_1_100,40000_20750020_1_100,40000_20750030_1_100,40000_20750080_1_100,40000_20750090_1_100,40000_20750100_1_100</v>
      </c>
      <c r="S354">
        <v>30750100</v>
      </c>
      <c r="T354">
        <f>[1]equip.xml!$G341</f>
        <v>75</v>
      </c>
      <c r="U354">
        <v>6</v>
      </c>
      <c r="V354" t="str">
        <f>[1]equip.xml!$D341</f>
        <v>项链</v>
      </c>
      <c r="W354">
        <f t="shared" si="210"/>
        <v>100</v>
      </c>
      <c r="X354">
        <f t="shared" si="238"/>
        <v>100</v>
      </c>
      <c r="Y354" t="str">
        <f t="shared" si="227"/>
        <v>40000_30750100_1_100</v>
      </c>
      <c r="Z354" t="str">
        <f t="shared" si="239"/>
        <v>40000_30750010_1_100,40000_30750020_1_100,40000_30750030_1_100,40000_30750080_1_100,40000_30750090_1_100,40000_30750100_1_100</v>
      </c>
      <c r="AB354">
        <v>40750100</v>
      </c>
      <c r="AC354">
        <f>[1]equip.xml!$G341</f>
        <v>75</v>
      </c>
      <c r="AD354">
        <v>6</v>
      </c>
      <c r="AE354" t="str">
        <f>[1]equip.xml!$D341</f>
        <v>项链</v>
      </c>
      <c r="AF354">
        <f t="shared" si="212"/>
        <v>100</v>
      </c>
      <c r="AG354">
        <f t="shared" si="240"/>
        <v>100</v>
      </c>
      <c r="AH354" t="str">
        <f t="shared" si="228"/>
        <v>40000_40750100_1_100</v>
      </c>
      <c r="AI354" t="str">
        <f t="shared" si="241"/>
        <v>40000_40750010_1_100,40000_40750020_1_100,40000_40750030_1_100,40000_40750080_1_100,40000_40750090_1_100,40000_40750100_1_100</v>
      </c>
      <c r="AK354">
        <v>50750100</v>
      </c>
      <c r="AL354">
        <f>[1]equip.xml!$G341</f>
        <v>75</v>
      </c>
      <c r="AM354">
        <v>6</v>
      </c>
      <c r="AN354" t="str">
        <f>[1]equip.xml!$D341</f>
        <v>项链</v>
      </c>
      <c r="AO354">
        <f t="shared" si="214"/>
        <v>100</v>
      </c>
      <c r="AP354">
        <f t="shared" si="242"/>
        <v>100</v>
      </c>
      <c r="AQ354" t="str">
        <f t="shared" si="229"/>
        <v>40000_50750100_1_100</v>
      </c>
      <c r="AR354" t="str">
        <f t="shared" si="243"/>
        <v>40000_50750010_1_100,40000_50750020_1_100,40000_50750030_1_100,40000_50750080_1_100,40000_50750090_1_100,40000_50750100_1_100</v>
      </c>
    </row>
    <row r="355" spans="1:44">
      <c r="A355">
        <v>10751050</v>
      </c>
      <c r="B355">
        <f>[1]equip.xml!$G342</f>
        <v>75</v>
      </c>
      <c r="C355">
        <v>7</v>
      </c>
      <c r="D355" t="str">
        <f>[1]equip.xml!$D342</f>
        <v>主手武器</v>
      </c>
      <c r="E355">
        <f t="shared" si="206"/>
        <v>100</v>
      </c>
      <c r="F355">
        <f t="shared" si="232"/>
        <v>100</v>
      </c>
      <c r="G355" t="str">
        <f t="shared" si="233"/>
        <v>40000_10751050_1_100</v>
      </c>
      <c r="H355" t="str">
        <f t="shared" si="234"/>
        <v>40000_10750010_1_100,40000_10750020_1_100,40000_10750030_1_100,40000_10750080_1_100,40000_10750090_1_100,40000_10750100_1_100,40000_10751050_1_100</v>
      </c>
      <c r="J355">
        <v>20751050</v>
      </c>
      <c r="K355">
        <f>[1]equip.xml!$G342</f>
        <v>75</v>
      </c>
      <c r="L355">
        <v>7</v>
      </c>
      <c r="M355" t="str">
        <f>[1]equip.xml!$D342</f>
        <v>主手武器</v>
      </c>
      <c r="N355">
        <f t="shared" si="208"/>
        <v>100</v>
      </c>
      <c r="O355">
        <f t="shared" si="235"/>
        <v>100</v>
      </c>
      <c r="P355" t="str">
        <f t="shared" si="236"/>
        <v>40000_20751050_1_100</v>
      </c>
      <c r="Q355" t="str">
        <f t="shared" si="237"/>
        <v>40000_20750010_1_100,40000_20750020_1_100,40000_20750030_1_100,40000_20750080_1_100,40000_20750090_1_100,40000_20750100_1_100,40000_20751050_1_100</v>
      </c>
      <c r="S355">
        <v>30751050</v>
      </c>
      <c r="T355">
        <f>[1]equip.xml!$G342</f>
        <v>75</v>
      </c>
      <c r="U355">
        <v>7</v>
      </c>
      <c r="V355" t="str">
        <f>[1]equip.xml!$D342</f>
        <v>主手武器</v>
      </c>
      <c r="W355">
        <f t="shared" si="210"/>
        <v>100</v>
      </c>
      <c r="X355">
        <f t="shared" si="238"/>
        <v>100</v>
      </c>
      <c r="Y355" t="str">
        <f t="shared" si="227"/>
        <v>40000_30751050_1_100</v>
      </c>
      <c r="Z355" t="str">
        <f t="shared" si="239"/>
        <v>40000_30750010_1_100,40000_30750020_1_100,40000_30750030_1_100,40000_30750080_1_100,40000_30750090_1_100,40000_30750100_1_100,40000_30751050_1_100</v>
      </c>
      <c r="AB355">
        <v>40751050</v>
      </c>
      <c r="AC355">
        <f>[1]equip.xml!$G342</f>
        <v>75</v>
      </c>
      <c r="AD355">
        <v>7</v>
      </c>
      <c r="AE355" t="str">
        <f>[1]equip.xml!$D342</f>
        <v>主手武器</v>
      </c>
      <c r="AF355">
        <f t="shared" si="212"/>
        <v>100</v>
      </c>
      <c r="AG355">
        <f t="shared" si="240"/>
        <v>100</v>
      </c>
      <c r="AH355" t="str">
        <f t="shared" si="228"/>
        <v>40000_40751050_1_100</v>
      </c>
      <c r="AI355" t="str">
        <f t="shared" si="241"/>
        <v>40000_40750010_1_100,40000_40750020_1_100,40000_40750030_1_100,40000_40750080_1_100,40000_40750090_1_100,40000_40750100_1_100,40000_40751050_1_100</v>
      </c>
      <c r="AK355">
        <v>50751050</v>
      </c>
      <c r="AL355">
        <f>[1]equip.xml!$G342</f>
        <v>75</v>
      </c>
      <c r="AM355">
        <v>7</v>
      </c>
      <c r="AN355" t="str">
        <f>[1]equip.xml!$D342</f>
        <v>主手武器</v>
      </c>
      <c r="AO355">
        <f t="shared" si="214"/>
        <v>100</v>
      </c>
      <c r="AP355">
        <f t="shared" si="242"/>
        <v>100</v>
      </c>
      <c r="AQ355" t="str">
        <f t="shared" si="229"/>
        <v>40000_50751050_1_100</v>
      </c>
      <c r="AR355" t="str">
        <f t="shared" si="243"/>
        <v>40000_50750010_1_100,40000_50750020_1_100,40000_50750030_1_100,40000_50750080_1_100,40000_50750090_1_100,40000_50750100_1_100,40000_50751050_1_100</v>
      </c>
    </row>
    <row r="356" spans="1:44">
      <c r="A356">
        <v>10751051</v>
      </c>
      <c r="B356">
        <f>[1]equip.xml!$G343</f>
        <v>75</v>
      </c>
      <c r="C356">
        <v>8</v>
      </c>
      <c r="D356" t="str">
        <f>[1]equip.xml!$D343</f>
        <v>主手武器</v>
      </c>
      <c r="E356">
        <f t="shared" si="206"/>
        <v>75</v>
      </c>
      <c r="F356">
        <f t="shared" si="232"/>
        <v>75</v>
      </c>
      <c r="G356" t="str">
        <f t="shared" si="233"/>
        <v>40000_10751051_1_75</v>
      </c>
      <c r="H356" t="str">
        <f t="shared" si="234"/>
        <v>40000_10750010_1_100,40000_10750020_1_100,40000_10750030_1_100,40000_10750080_1_100,40000_10750090_1_100,40000_10750100_1_100,40000_10751050_1_100,40000_10751051_1_75</v>
      </c>
      <c r="J356">
        <v>20751051</v>
      </c>
      <c r="K356">
        <f>[1]equip.xml!$G343</f>
        <v>75</v>
      </c>
      <c r="L356">
        <v>8</v>
      </c>
      <c r="M356" t="str">
        <f>[1]equip.xml!$D343</f>
        <v>主手武器</v>
      </c>
      <c r="N356">
        <f t="shared" si="208"/>
        <v>75</v>
      </c>
      <c r="O356">
        <f t="shared" si="235"/>
        <v>75</v>
      </c>
      <c r="P356" t="str">
        <f t="shared" si="236"/>
        <v>40000_20751051_1_75</v>
      </c>
      <c r="Q356" t="str">
        <f t="shared" si="237"/>
        <v>40000_20750010_1_100,40000_20750020_1_100,40000_20750030_1_100,40000_20750080_1_100,40000_20750090_1_100,40000_20750100_1_100,40000_20751050_1_100,40000_20751051_1_75</v>
      </c>
      <c r="S356">
        <v>30751051</v>
      </c>
      <c r="T356">
        <f>[1]equip.xml!$G343</f>
        <v>75</v>
      </c>
      <c r="U356">
        <v>8</v>
      </c>
      <c r="V356" t="str">
        <f>[1]equip.xml!$D343</f>
        <v>主手武器</v>
      </c>
      <c r="W356">
        <f t="shared" si="210"/>
        <v>75</v>
      </c>
      <c r="X356">
        <f t="shared" si="238"/>
        <v>75</v>
      </c>
      <c r="Y356" t="str">
        <f t="shared" si="227"/>
        <v>40000_30751051_1_75</v>
      </c>
      <c r="Z356" t="str">
        <f t="shared" si="239"/>
        <v>40000_30750010_1_100,40000_30750020_1_100,40000_30750030_1_100,40000_30750080_1_100,40000_30750090_1_100,40000_30750100_1_100,40000_30751050_1_100,40000_30751051_1_75</v>
      </c>
      <c r="AB356">
        <v>40751051</v>
      </c>
      <c r="AC356">
        <f>[1]equip.xml!$G343</f>
        <v>75</v>
      </c>
      <c r="AD356">
        <v>8</v>
      </c>
      <c r="AE356" t="str">
        <f>[1]equip.xml!$D343</f>
        <v>主手武器</v>
      </c>
      <c r="AF356">
        <f t="shared" si="212"/>
        <v>60</v>
      </c>
      <c r="AG356">
        <f t="shared" si="240"/>
        <v>60</v>
      </c>
      <c r="AH356" t="str">
        <f t="shared" si="228"/>
        <v>40000_40751051_1_60</v>
      </c>
      <c r="AI356" t="str">
        <f t="shared" si="241"/>
        <v>40000_40750010_1_100,40000_40750020_1_100,40000_40750030_1_100,40000_40750080_1_100,40000_40750090_1_100,40000_40750100_1_100,40000_40751050_1_100,40000_40751051_1_60</v>
      </c>
      <c r="AK356">
        <v>50751051</v>
      </c>
      <c r="AL356">
        <f>[1]equip.xml!$G343</f>
        <v>75</v>
      </c>
      <c r="AM356">
        <v>8</v>
      </c>
      <c r="AN356" t="str">
        <f>[1]equip.xml!$D343</f>
        <v>主手武器</v>
      </c>
      <c r="AO356">
        <f t="shared" si="214"/>
        <v>50</v>
      </c>
      <c r="AP356">
        <f t="shared" si="242"/>
        <v>50</v>
      </c>
      <c r="AQ356" t="str">
        <f t="shared" si="229"/>
        <v>40000_50751051_1_50</v>
      </c>
      <c r="AR356" t="str">
        <f t="shared" si="243"/>
        <v>40000_50750010_1_100,40000_50750020_1_100,40000_50750030_1_100,40000_50750080_1_100,40000_50750090_1_100,40000_50750100_1_100,40000_50751050_1_100,40000_50751051_1_50</v>
      </c>
    </row>
    <row r="357" spans="1:44">
      <c r="A357">
        <v>10751060</v>
      </c>
      <c r="B357">
        <f>[1]equip.xml!$G344</f>
        <v>75</v>
      </c>
      <c r="C357">
        <v>9</v>
      </c>
      <c r="D357" t="str">
        <f>[1]equip.xml!$D344</f>
        <v>副手武器</v>
      </c>
      <c r="E357">
        <f t="shared" si="206"/>
        <v>100</v>
      </c>
      <c r="F357">
        <f t="shared" si="232"/>
        <v>100</v>
      </c>
      <c r="G357" t="str">
        <f t="shared" si="233"/>
        <v>40000_10751060_1_100</v>
      </c>
      <c r="H357" t="str">
        <f t="shared" si="234"/>
        <v>40000_10750010_1_100,40000_10750020_1_100,40000_10750030_1_100,40000_10750080_1_100,40000_10750090_1_100,40000_10750100_1_100,40000_10751050_1_100,40000_10751051_1_75,40000_10751060_1_100</v>
      </c>
      <c r="J357">
        <v>20751060</v>
      </c>
      <c r="K357">
        <f>[1]equip.xml!$G344</f>
        <v>75</v>
      </c>
      <c r="L357">
        <v>9</v>
      </c>
      <c r="M357" t="str">
        <f>[1]equip.xml!$D344</f>
        <v>副手武器</v>
      </c>
      <c r="N357">
        <f t="shared" si="208"/>
        <v>100</v>
      </c>
      <c r="O357">
        <f t="shared" si="235"/>
        <v>100</v>
      </c>
      <c r="P357" t="str">
        <f t="shared" si="236"/>
        <v>40000_20751060_1_100</v>
      </c>
      <c r="Q357" t="str">
        <f t="shared" si="237"/>
        <v>40000_20750010_1_100,40000_20750020_1_100,40000_20750030_1_100,40000_20750080_1_100,40000_20750090_1_100,40000_20750100_1_100,40000_20751050_1_100,40000_20751051_1_75,40000_20751060_1_100</v>
      </c>
      <c r="S357">
        <v>30751060</v>
      </c>
      <c r="T357">
        <f>[1]equip.xml!$G344</f>
        <v>75</v>
      </c>
      <c r="U357">
        <v>9</v>
      </c>
      <c r="V357" t="str">
        <f>[1]equip.xml!$D344</f>
        <v>副手武器</v>
      </c>
      <c r="W357">
        <f t="shared" si="210"/>
        <v>100</v>
      </c>
      <c r="X357">
        <f t="shared" si="238"/>
        <v>100</v>
      </c>
      <c r="Y357" t="str">
        <f t="shared" si="227"/>
        <v>40000_30751060_1_100</v>
      </c>
      <c r="Z357" t="str">
        <f t="shared" si="239"/>
        <v>40000_30750010_1_100,40000_30750020_1_100,40000_30750030_1_100,40000_30750080_1_100,40000_30750090_1_100,40000_30750100_1_100,40000_30751050_1_100,40000_30751051_1_75,40000_30751060_1_100</v>
      </c>
      <c r="AB357">
        <v>40751060</v>
      </c>
      <c r="AC357">
        <f>[1]equip.xml!$G344</f>
        <v>75</v>
      </c>
      <c r="AD357">
        <v>9</v>
      </c>
      <c r="AE357" t="str">
        <f>[1]equip.xml!$D344</f>
        <v>副手武器</v>
      </c>
      <c r="AF357">
        <f t="shared" si="212"/>
        <v>100</v>
      </c>
      <c r="AG357">
        <f t="shared" si="240"/>
        <v>100</v>
      </c>
      <c r="AH357" t="str">
        <f t="shared" si="228"/>
        <v>40000_40751060_1_100</v>
      </c>
      <c r="AI357" t="str">
        <f t="shared" si="241"/>
        <v>40000_40750010_1_100,40000_40750020_1_100,40000_40750030_1_100,40000_40750080_1_100,40000_40750090_1_100,40000_40750100_1_100,40000_40751050_1_100,40000_40751051_1_60,40000_40751060_1_100</v>
      </c>
      <c r="AK357">
        <v>50751060</v>
      </c>
      <c r="AL357">
        <f>[1]equip.xml!$G344</f>
        <v>75</v>
      </c>
      <c r="AM357">
        <v>9</v>
      </c>
      <c r="AN357" t="str">
        <f>[1]equip.xml!$D344</f>
        <v>副手武器</v>
      </c>
      <c r="AO357">
        <f t="shared" si="214"/>
        <v>100</v>
      </c>
      <c r="AP357">
        <f t="shared" si="242"/>
        <v>100</v>
      </c>
      <c r="AQ357" t="str">
        <f t="shared" si="229"/>
        <v>40000_50751060_1_100</v>
      </c>
      <c r="AR357" t="str">
        <f t="shared" si="243"/>
        <v>40000_50750010_1_100,40000_50750020_1_100,40000_50750030_1_100,40000_50750080_1_100,40000_50750090_1_100,40000_50750100_1_100,40000_50751050_1_100,40000_50751051_1_50,40000_50751060_1_100</v>
      </c>
    </row>
    <row r="358" spans="1:44">
      <c r="A358">
        <v>10751061</v>
      </c>
      <c r="B358">
        <f>[1]equip.xml!$G345</f>
        <v>75</v>
      </c>
      <c r="C358">
        <v>10</v>
      </c>
      <c r="D358" t="str">
        <f>[1]equip.xml!$D345</f>
        <v>副手武器</v>
      </c>
      <c r="E358">
        <f t="shared" si="206"/>
        <v>75</v>
      </c>
      <c r="F358">
        <f t="shared" si="232"/>
        <v>75</v>
      </c>
      <c r="G358" t="str">
        <f t="shared" si="233"/>
        <v>40000_10751061_1_75</v>
      </c>
      <c r="H358" t="str">
        <f t="shared" si="234"/>
        <v>40000_10750010_1_100,40000_10750020_1_100,40000_10750030_1_100,40000_10750080_1_100,40000_10750090_1_100,40000_10750100_1_100,40000_10751050_1_100,40000_10751051_1_75,40000_10751060_1_100,40000_10751061_1_75</v>
      </c>
      <c r="J358">
        <v>20751061</v>
      </c>
      <c r="K358">
        <f>[1]equip.xml!$G345</f>
        <v>75</v>
      </c>
      <c r="L358">
        <v>10</v>
      </c>
      <c r="M358" t="str">
        <f>[1]equip.xml!$D345</f>
        <v>副手武器</v>
      </c>
      <c r="N358">
        <f t="shared" si="208"/>
        <v>75</v>
      </c>
      <c r="O358">
        <f t="shared" si="235"/>
        <v>75</v>
      </c>
      <c r="P358" t="str">
        <f t="shared" si="236"/>
        <v>40000_20751061_1_75</v>
      </c>
      <c r="Q358" t="str">
        <f t="shared" si="237"/>
        <v>40000_20750010_1_100,40000_20750020_1_100,40000_20750030_1_100,40000_20750080_1_100,40000_20750090_1_100,40000_20750100_1_100,40000_20751050_1_100,40000_20751051_1_75,40000_20751060_1_100,40000_20751061_1_75</v>
      </c>
      <c r="S358">
        <v>30751061</v>
      </c>
      <c r="T358">
        <f>[1]equip.xml!$G345</f>
        <v>75</v>
      </c>
      <c r="U358">
        <v>10</v>
      </c>
      <c r="V358" t="str">
        <f>[1]equip.xml!$D345</f>
        <v>副手武器</v>
      </c>
      <c r="W358">
        <f t="shared" si="210"/>
        <v>75</v>
      </c>
      <c r="X358">
        <f t="shared" si="238"/>
        <v>75</v>
      </c>
      <c r="Y358" t="str">
        <f t="shared" si="227"/>
        <v>40000_30751061_1_75</v>
      </c>
      <c r="Z358" t="str">
        <f t="shared" si="239"/>
        <v>40000_30750010_1_100,40000_30750020_1_100,40000_30750030_1_100,40000_30750080_1_100,40000_30750090_1_100,40000_30750100_1_100,40000_30751050_1_100,40000_30751051_1_75,40000_30751060_1_100,40000_30751061_1_75</v>
      </c>
      <c r="AB358">
        <v>40751061</v>
      </c>
      <c r="AC358">
        <f>[1]equip.xml!$G345</f>
        <v>75</v>
      </c>
      <c r="AD358">
        <v>10</v>
      </c>
      <c r="AE358" t="str">
        <f>[1]equip.xml!$D345</f>
        <v>副手武器</v>
      </c>
      <c r="AF358">
        <f t="shared" si="212"/>
        <v>60</v>
      </c>
      <c r="AG358">
        <f t="shared" si="240"/>
        <v>60</v>
      </c>
      <c r="AH358" t="str">
        <f t="shared" si="228"/>
        <v>40000_40751061_1_60</v>
      </c>
      <c r="AI358" t="str">
        <f t="shared" si="241"/>
        <v>40000_40750010_1_100,40000_40750020_1_100,40000_40750030_1_100,40000_40750080_1_100,40000_40750090_1_100,40000_40750100_1_100,40000_40751050_1_100,40000_40751051_1_60,40000_40751060_1_100,40000_40751061_1_60</v>
      </c>
      <c r="AK358">
        <v>50751061</v>
      </c>
      <c r="AL358">
        <f>[1]equip.xml!$G345</f>
        <v>75</v>
      </c>
      <c r="AM358">
        <v>10</v>
      </c>
      <c r="AN358" t="str">
        <f>[1]equip.xml!$D345</f>
        <v>副手武器</v>
      </c>
      <c r="AO358">
        <f t="shared" si="214"/>
        <v>50</v>
      </c>
      <c r="AP358">
        <f t="shared" si="242"/>
        <v>50</v>
      </c>
      <c r="AQ358" t="str">
        <f t="shared" si="229"/>
        <v>40000_50751061_1_50</v>
      </c>
      <c r="AR358" t="str">
        <f t="shared" si="243"/>
        <v>40000_50750010_1_100,40000_50750020_1_100,40000_50750030_1_100,40000_50750080_1_100,40000_50750090_1_100,40000_50750100_1_100,40000_50751050_1_100,40000_50751051_1_50,40000_50751060_1_100,40000_50751061_1_50</v>
      </c>
    </row>
    <row r="359" spans="1:44">
      <c r="A359">
        <v>10752050</v>
      </c>
      <c r="B359">
        <f>[1]equip.xml!$G346</f>
        <v>75</v>
      </c>
      <c r="C359">
        <v>11</v>
      </c>
      <c r="D359" t="str">
        <f>[1]equip.xml!$D346</f>
        <v>主手武器</v>
      </c>
      <c r="E359">
        <f t="shared" si="206"/>
        <v>100</v>
      </c>
      <c r="F359">
        <f t="shared" si="232"/>
        <v>100</v>
      </c>
      <c r="G359" t="str">
        <f t="shared" si="233"/>
        <v>40000_10752050_1_100</v>
      </c>
      <c r="H359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</v>
      </c>
      <c r="J359">
        <v>20752050</v>
      </c>
      <c r="K359">
        <f>[1]equip.xml!$G346</f>
        <v>75</v>
      </c>
      <c r="L359">
        <v>11</v>
      </c>
      <c r="M359" t="str">
        <f>[1]equip.xml!$D346</f>
        <v>主手武器</v>
      </c>
      <c r="N359">
        <f t="shared" si="208"/>
        <v>100</v>
      </c>
      <c r="O359">
        <f t="shared" si="235"/>
        <v>100</v>
      </c>
      <c r="P359" t="str">
        <f t="shared" si="236"/>
        <v>40000_20752050_1_100</v>
      </c>
      <c r="Q35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</v>
      </c>
      <c r="S359">
        <v>30752050</v>
      </c>
      <c r="T359">
        <f>[1]equip.xml!$G346</f>
        <v>75</v>
      </c>
      <c r="U359">
        <v>11</v>
      </c>
      <c r="V359" t="str">
        <f>[1]equip.xml!$D346</f>
        <v>主手武器</v>
      </c>
      <c r="W359">
        <f t="shared" si="210"/>
        <v>100</v>
      </c>
      <c r="X359">
        <f t="shared" si="238"/>
        <v>100</v>
      </c>
      <c r="Y359" t="str">
        <f t="shared" si="227"/>
        <v>40000_30752050_1_100</v>
      </c>
      <c r="Z35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</v>
      </c>
      <c r="AB359">
        <v>40752050</v>
      </c>
      <c r="AC359">
        <f>[1]equip.xml!$G346</f>
        <v>75</v>
      </c>
      <c r="AD359">
        <v>11</v>
      </c>
      <c r="AE359" t="str">
        <f>[1]equip.xml!$D346</f>
        <v>主手武器</v>
      </c>
      <c r="AF359">
        <f t="shared" si="212"/>
        <v>100</v>
      </c>
      <c r="AG359">
        <f t="shared" si="240"/>
        <v>100</v>
      </c>
      <c r="AH359" t="str">
        <f t="shared" si="228"/>
        <v>40000_40752050_1_100</v>
      </c>
      <c r="AI35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</v>
      </c>
      <c r="AK359">
        <v>50752050</v>
      </c>
      <c r="AL359">
        <f>[1]equip.xml!$G346</f>
        <v>75</v>
      </c>
      <c r="AM359">
        <v>11</v>
      </c>
      <c r="AN359" t="str">
        <f>[1]equip.xml!$D346</f>
        <v>主手武器</v>
      </c>
      <c r="AO359">
        <f t="shared" si="214"/>
        <v>100</v>
      </c>
      <c r="AP359">
        <f t="shared" si="242"/>
        <v>100</v>
      </c>
      <c r="AQ359" t="str">
        <f t="shared" si="229"/>
        <v>40000_50752050_1_100</v>
      </c>
      <c r="AR35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</v>
      </c>
    </row>
    <row r="360" spans="1:44">
      <c r="A360">
        <v>10752051</v>
      </c>
      <c r="B360">
        <f>[1]equip.xml!$G347</f>
        <v>75</v>
      </c>
      <c r="C360">
        <v>12</v>
      </c>
      <c r="D360" t="str">
        <f>[1]equip.xml!$D347</f>
        <v>主手武器</v>
      </c>
      <c r="E360">
        <f t="shared" si="206"/>
        <v>75</v>
      </c>
      <c r="F360">
        <f t="shared" si="232"/>
        <v>75</v>
      </c>
      <c r="G360" t="str">
        <f t="shared" si="233"/>
        <v>40000_10752051_1_75</v>
      </c>
      <c r="H360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</v>
      </c>
      <c r="J360">
        <v>20752051</v>
      </c>
      <c r="K360">
        <f>[1]equip.xml!$G347</f>
        <v>75</v>
      </c>
      <c r="L360">
        <v>12</v>
      </c>
      <c r="M360" t="str">
        <f>[1]equip.xml!$D347</f>
        <v>主手武器</v>
      </c>
      <c r="N360">
        <f t="shared" si="208"/>
        <v>75</v>
      </c>
      <c r="O360">
        <f t="shared" si="235"/>
        <v>75</v>
      </c>
      <c r="P360" t="str">
        <f t="shared" si="236"/>
        <v>40000_20752051_1_75</v>
      </c>
      <c r="Q36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</v>
      </c>
      <c r="S360">
        <v>30752051</v>
      </c>
      <c r="T360">
        <f>[1]equip.xml!$G347</f>
        <v>75</v>
      </c>
      <c r="U360">
        <v>12</v>
      </c>
      <c r="V360" t="str">
        <f>[1]equip.xml!$D347</f>
        <v>主手武器</v>
      </c>
      <c r="W360">
        <f t="shared" si="210"/>
        <v>75</v>
      </c>
      <c r="X360">
        <f t="shared" si="238"/>
        <v>75</v>
      </c>
      <c r="Y360" t="str">
        <f t="shared" si="227"/>
        <v>40000_30752051_1_75</v>
      </c>
      <c r="Z36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</v>
      </c>
      <c r="AB360">
        <v>40752051</v>
      </c>
      <c r="AC360">
        <f>[1]equip.xml!$G347</f>
        <v>75</v>
      </c>
      <c r="AD360">
        <v>12</v>
      </c>
      <c r="AE360" t="str">
        <f>[1]equip.xml!$D347</f>
        <v>主手武器</v>
      </c>
      <c r="AF360">
        <f t="shared" si="212"/>
        <v>60</v>
      </c>
      <c r="AG360">
        <f t="shared" si="240"/>
        <v>60</v>
      </c>
      <c r="AH360" t="str">
        <f t="shared" si="228"/>
        <v>40000_40752051_1_60</v>
      </c>
      <c r="AI36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</v>
      </c>
      <c r="AK360">
        <v>50752051</v>
      </c>
      <c r="AL360">
        <f>[1]equip.xml!$G347</f>
        <v>75</v>
      </c>
      <c r="AM360">
        <v>12</v>
      </c>
      <c r="AN360" t="str">
        <f>[1]equip.xml!$D347</f>
        <v>主手武器</v>
      </c>
      <c r="AO360">
        <f t="shared" si="214"/>
        <v>50</v>
      </c>
      <c r="AP360">
        <f t="shared" si="242"/>
        <v>50</v>
      </c>
      <c r="AQ360" t="str">
        <f t="shared" si="229"/>
        <v>40000_50752051_1_50</v>
      </c>
      <c r="AR36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</v>
      </c>
    </row>
    <row r="361" spans="1:44">
      <c r="A361">
        <v>10752060</v>
      </c>
      <c r="B361">
        <f>[1]equip.xml!$G348</f>
        <v>75</v>
      </c>
      <c r="C361">
        <v>13</v>
      </c>
      <c r="D361" t="str">
        <f>[1]equip.xml!$D348</f>
        <v>副手武器</v>
      </c>
      <c r="E361">
        <f t="shared" si="206"/>
        <v>100</v>
      </c>
      <c r="F361">
        <f t="shared" si="232"/>
        <v>100</v>
      </c>
      <c r="G361" t="str">
        <f t="shared" si="233"/>
        <v>40000_10752060_1_100</v>
      </c>
      <c r="H361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</v>
      </c>
      <c r="J361">
        <v>20752060</v>
      </c>
      <c r="K361">
        <f>[1]equip.xml!$G348</f>
        <v>75</v>
      </c>
      <c r="L361">
        <v>13</v>
      </c>
      <c r="M361" t="str">
        <f>[1]equip.xml!$D348</f>
        <v>副手武器</v>
      </c>
      <c r="N361">
        <f t="shared" si="208"/>
        <v>100</v>
      </c>
      <c r="O361">
        <f t="shared" si="235"/>
        <v>100</v>
      </c>
      <c r="P361" t="str">
        <f t="shared" si="236"/>
        <v>40000_20752060_1_100</v>
      </c>
      <c r="Q36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</v>
      </c>
      <c r="S361">
        <v>30752060</v>
      </c>
      <c r="T361">
        <f>[1]equip.xml!$G348</f>
        <v>75</v>
      </c>
      <c r="U361">
        <v>13</v>
      </c>
      <c r="V361" t="str">
        <f>[1]equip.xml!$D348</f>
        <v>副手武器</v>
      </c>
      <c r="W361">
        <f t="shared" si="210"/>
        <v>100</v>
      </c>
      <c r="X361">
        <f t="shared" si="238"/>
        <v>100</v>
      </c>
      <c r="Y361" t="str">
        <f t="shared" si="227"/>
        <v>40000_30752060_1_100</v>
      </c>
      <c r="Z36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</v>
      </c>
      <c r="AB361">
        <v>40752060</v>
      </c>
      <c r="AC361">
        <f>[1]equip.xml!$G348</f>
        <v>75</v>
      </c>
      <c r="AD361">
        <v>13</v>
      </c>
      <c r="AE361" t="str">
        <f>[1]equip.xml!$D348</f>
        <v>副手武器</v>
      </c>
      <c r="AF361">
        <f t="shared" si="212"/>
        <v>100</v>
      </c>
      <c r="AG361">
        <f t="shared" si="240"/>
        <v>100</v>
      </c>
      <c r="AH361" t="str">
        <f t="shared" si="228"/>
        <v>40000_40752060_1_100</v>
      </c>
      <c r="AI36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</v>
      </c>
      <c r="AK361">
        <v>50752060</v>
      </c>
      <c r="AL361">
        <f>[1]equip.xml!$G348</f>
        <v>75</v>
      </c>
      <c r="AM361">
        <v>13</v>
      </c>
      <c r="AN361" t="str">
        <f>[1]equip.xml!$D348</f>
        <v>副手武器</v>
      </c>
      <c r="AO361">
        <f t="shared" si="214"/>
        <v>100</v>
      </c>
      <c r="AP361">
        <f t="shared" si="242"/>
        <v>100</v>
      </c>
      <c r="AQ361" t="str">
        <f t="shared" si="229"/>
        <v>40000_50752060_1_100</v>
      </c>
      <c r="AR36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</v>
      </c>
    </row>
    <row r="362" spans="1:44">
      <c r="A362">
        <v>10752061</v>
      </c>
      <c r="B362">
        <f>[1]equip.xml!$G349</f>
        <v>75</v>
      </c>
      <c r="C362">
        <v>14</v>
      </c>
      <c r="D362" t="str">
        <f>[1]equip.xml!$D349</f>
        <v>副手武器</v>
      </c>
      <c r="E362">
        <f t="shared" si="206"/>
        <v>75</v>
      </c>
      <c r="F362">
        <f t="shared" si="232"/>
        <v>75</v>
      </c>
      <c r="G362" t="str">
        <f t="shared" si="233"/>
        <v>40000_10752061_1_75</v>
      </c>
      <c r="H362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</v>
      </c>
      <c r="J362">
        <v>20752061</v>
      </c>
      <c r="K362">
        <f>[1]equip.xml!$G349</f>
        <v>75</v>
      </c>
      <c r="L362">
        <v>14</v>
      </c>
      <c r="M362" t="str">
        <f>[1]equip.xml!$D349</f>
        <v>副手武器</v>
      </c>
      <c r="N362">
        <f t="shared" si="208"/>
        <v>75</v>
      </c>
      <c r="O362">
        <f t="shared" si="235"/>
        <v>75</v>
      </c>
      <c r="P362" t="str">
        <f t="shared" si="236"/>
        <v>40000_20752061_1_75</v>
      </c>
      <c r="Q36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</v>
      </c>
      <c r="S362">
        <v>30752061</v>
      </c>
      <c r="T362">
        <f>[1]equip.xml!$G349</f>
        <v>75</v>
      </c>
      <c r="U362">
        <v>14</v>
      </c>
      <c r="V362" t="str">
        <f>[1]equip.xml!$D349</f>
        <v>副手武器</v>
      </c>
      <c r="W362">
        <f t="shared" si="210"/>
        <v>75</v>
      </c>
      <c r="X362">
        <f t="shared" si="238"/>
        <v>75</v>
      </c>
      <c r="Y362" t="str">
        <f t="shared" si="227"/>
        <v>40000_30752061_1_75</v>
      </c>
      <c r="Z36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</v>
      </c>
      <c r="AB362">
        <v>40752061</v>
      </c>
      <c r="AC362">
        <f>[1]equip.xml!$G349</f>
        <v>75</v>
      </c>
      <c r="AD362">
        <v>14</v>
      </c>
      <c r="AE362" t="str">
        <f>[1]equip.xml!$D349</f>
        <v>副手武器</v>
      </c>
      <c r="AF362">
        <f t="shared" si="212"/>
        <v>60</v>
      </c>
      <c r="AG362">
        <f t="shared" si="240"/>
        <v>60</v>
      </c>
      <c r="AH362" t="str">
        <f t="shared" si="228"/>
        <v>40000_40752061_1_60</v>
      </c>
      <c r="AI36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</v>
      </c>
      <c r="AK362">
        <v>50752061</v>
      </c>
      <c r="AL362">
        <f>[1]equip.xml!$G349</f>
        <v>75</v>
      </c>
      <c r="AM362">
        <v>14</v>
      </c>
      <c r="AN362" t="str">
        <f>[1]equip.xml!$D349</f>
        <v>副手武器</v>
      </c>
      <c r="AO362">
        <f t="shared" si="214"/>
        <v>50</v>
      </c>
      <c r="AP362">
        <f t="shared" si="242"/>
        <v>50</v>
      </c>
      <c r="AQ362" t="str">
        <f t="shared" si="229"/>
        <v>40000_50752061_1_50</v>
      </c>
      <c r="AR36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</v>
      </c>
    </row>
    <row r="363" spans="1:44">
      <c r="A363">
        <v>10753050</v>
      </c>
      <c r="B363">
        <f>[1]equip.xml!$G350</f>
        <v>75</v>
      </c>
      <c r="C363">
        <v>15</v>
      </c>
      <c r="D363" t="str">
        <f>[1]equip.xml!$D350</f>
        <v>主手武器</v>
      </c>
      <c r="E363">
        <f t="shared" si="206"/>
        <v>100</v>
      </c>
      <c r="F363">
        <f t="shared" si="232"/>
        <v>100</v>
      </c>
      <c r="G363" t="str">
        <f t="shared" si="233"/>
        <v>40000_10753050_1_100</v>
      </c>
      <c r="H363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</v>
      </c>
      <c r="J363">
        <v>20753050</v>
      </c>
      <c r="K363">
        <f>[1]equip.xml!$G350</f>
        <v>75</v>
      </c>
      <c r="L363">
        <v>15</v>
      </c>
      <c r="M363" t="str">
        <f>[1]equip.xml!$D350</f>
        <v>主手武器</v>
      </c>
      <c r="N363">
        <f t="shared" si="208"/>
        <v>100</v>
      </c>
      <c r="O363">
        <f t="shared" si="235"/>
        <v>100</v>
      </c>
      <c r="P363" t="str">
        <f t="shared" si="236"/>
        <v>40000_20753050_1_100</v>
      </c>
      <c r="Q36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</v>
      </c>
      <c r="S363">
        <v>30753050</v>
      </c>
      <c r="T363">
        <f>[1]equip.xml!$G350</f>
        <v>75</v>
      </c>
      <c r="U363">
        <v>15</v>
      </c>
      <c r="V363" t="str">
        <f>[1]equip.xml!$D350</f>
        <v>主手武器</v>
      </c>
      <c r="W363">
        <f t="shared" si="210"/>
        <v>100</v>
      </c>
      <c r="X363">
        <f t="shared" si="238"/>
        <v>100</v>
      </c>
      <c r="Y363" t="str">
        <f t="shared" si="227"/>
        <v>40000_30753050_1_100</v>
      </c>
      <c r="Z36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</v>
      </c>
      <c r="AB363">
        <v>40753050</v>
      </c>
      <c r="AC363">
        <f>[1]equip.xml!$G350</f>
        <v>75</v>
      </c>
      <c r="AD363">
        <v>15</v>
      </c>
      <c r="AE363" t="str">
        <f>[1]equip.xml!$D350</f>
        <v>主手武器</v>
      </c>
      <c r="AF363">
        <f t="shared" si="212"/>
        <v>100</v>
      </c>
      <c r="AG363">
        <f t="shared" si="240"/>
        <v>100</v>
      </c>
      <c r="AH363" t="str">
        <f t="shared" si="228"/>
        <v>40000_40753050_1_100</v>
      </c>
      <c r="AI36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</v>
      </c>
      <c r="AK363">
        <v>50753050</v>
      </c>
      <c r="AL363">
        <f>[1]equip.xml!$G350</f>
        <v>75</v>
      </c>
      <c r="AM363">
        <v>15</v>
      </c>
      <c r="AN363" t="str">
        <f>[1]equip.xml!$D350</f>
        <v>主手武器</v>
      </c>
      <c r="AO363">
        <f t="shared" si="214"/>
        <v>100</v>
      </c>
      <c r="AP363">
        <f t="shared" si="242"/>
        <v>100</v>
      </c>
      <c r="AQ363" t="str">
        <f t="shared" si="229"/>
        <v>40000_50753050_1_100</v>
      </c>
      <c r="AR36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</v>
      </c>
    </row>
    <row r="364" spans="1:44">
      <c r="A364">
        <v>10753051</v>
      </c>
      <c r="B364">
        <f>[1]equip.xml!$G351</f>
        <v>75</v>
      </c>
      <c r="C364">
        <v>16</v>
      </c>
      <c r="D364" t="str">
        <f>[1]equip.xml!$D351</f>
        <v>主手武器</v>
      </c>
      <c r="E364">
        <f t="shared" si="206"/>
        <v>75</v>
      </c>
      <c r="F364">
        <f t="shared" si="232"/>
        <v>75</v>
      </c>
      <c r="G364" t="str">
        <f t="shared" si="233"/>
        <v>40000_10753051_1_75</v>
      </c>
      <c r="H364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</v>
      </c>
      <c r="J364">
        <v>20753051</v>
      </c>
      <c r="K364">
        <f>[1]equip.xml!$G351</f>
        <v>75</v>
      </c>
      <c r="L364">
        <v>16</v>
      </c>
      <c r="M364" t="str">
        <f>[1]equip.xml!$D351</f>
        <v>主手武器</v>
      </c>
      <c r="N364">
        <f t="shared" si="208"/>
        <v>75</v>
      </c>
      <c r="O364">
        <f t="shared" si="235"/>
        <v>75</v>
      </c>
      <c r="P364" t="str">
        <f t="shared" si="236"/>
        <v>40000_20753051_1_75</v>
      </c>
      <c r="Q36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</v>
      </c>
      <c r="S364">
        <v>30753051</v>
      </c>
      <c r="T364">
        <f>[1]equip.xml!$G351</f>
        <v>75</v>
      </c>
      <c r="U364">
        <v>16</v>
      </c>
      <c r="V364" t="str">
        <f>[1]equip.xml!$D351</f>
        <v>主手武器</v>
      </c>
      <c r="W364">
        <f t="shared" si="210"/>
        <v>75</v>
      </c>
      <c r="X364">
        <f t="shared" si="238"/>
        <v>75</v>
      </c>
      <c r="Y364" t="str">
        <f t="shared" si="227"/>
        <v>40000_30753051_1_75</v>
      </c>
      <c r="Z36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</v>
      </c>
      <c r="AB364">
        <v>40753051</v>
      </c>
      <c r="AC364">
        <f>[1]equip.xml!$G351</f>
        <v>75</v>
      </c>
      <c r="AD364">
        <v>16</v>
      </c>
      <c r="AE364" t="str">
        <f>[1]equip.xml!$D351</f>
        <v>主手武器</v>
      </c>
      <c r="AF364">
        <f t="shared" si="212"/>
        <v>60</v>
      </c>
      <c r="AG364">
        <f t="shared" si="240"/>
        <v>60</v>
      </c>
      <c r="AH364" t="str">
        <f t="shared" si="228"/>
        <v>40000_40753051_1_60</v>
      </c>
      <c r="AI36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</v>
      </c>
      <c r="AK364">
        <v>50753051</v>
      </c>
      <c r="AL364">
        <f>[1]equip.xml!$G351</f>
        <v>75</v>
      </c>
      <c r="AM364">
        <v>16</v>
      </c>
      <c r="AN364" t="str">
        <f>[1]equip.xml!$D351</f>
        <v>主手武器</v>
      </c>
      <c r="AO364">
        <f t="shared" si="214"/>
        <v>50</v>
      </c>
      <c r="AP364">
        <f t="shared" si="242"/>
        <v>50</v>
      </c>
      <c r="AQ364" t="str">
        <f t="shared" si="229"/>
        <v>40000_50753051_1_50</v>
      </c>
      <c r="AR36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</v>
      </c>
    </row>
    <row r="365" spans="1:44">
      <c r="A365">
        <v>10753060</v>
      </c>
      <c r="B365">
        <f>[1]equip.xml!$G352</f>
        <v>75</v>
      </c>
      <c r="C365">
        <v>17</v>
      </c>
      <c r="D365" t="str">
        <f>[1]equip.xml!$D352</f>
        <v>副手武器</v>
      </c>
      <c r="E365">
        <f t="shared" si="206"/>
        <v>100</v>
      </c>
      <c r="F365">
        <f t="shared" si="232"/>
        <v>100</v>
      </c>
      <c r="G365" t="str">
        <f t="shared" si="233"/>
        <v>40000_10753060_1_100</v>
      </c>
      <c r="H365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</v>
      </c>
      <c r="J365">
        <v>20753060</v>
      </c>
      <c r="K365">
        <f>[1]equip.xml!$G352</f>
        <v>75</v>
      </c>
      <c r="L365">
        <v>17</v>
      </c>
      <c r="M365" t="str">
        <f>[1]equip.xml!$D352</f>
        <v>副手武器</v>
      </c>
      <c r="N365">
        <f t="shared" si="208"/>
        <v>100</v>
      </c>
      <c r="O365">
        <f t="shared" si="235"/>
        <v>100</v>
      </c>
      <c r="P365" t="str">
        <f t="shared" si="236"/>
        <v>40000_20753060_1_100</v>
      </c>
      <c r="Q36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</v>
      </c>
      <c r="S365">
        <v>30753060</v>
      </c>
      <c r="T365">
        <f>[1]equip.xml!$G352</f>
        <v>75</v>
      </c>
      <c r="U365">
        <v>17</v>
      </c>
      <c r="V365" t="str">
        <f>[1]equip.xml!$D352</f>
        <v>副手武器</v>
      </c>
      <c r="W365">
        <f t="shared" si="210"/>
        <v>100</v>
      </c>
      <c r="X365">
        <f t="shared" si="238"/>
        <v>100</v>
      </c>
      <c r="Y365" t="str">
        <f t="shared" si="227"/>
        <v>40000_30753060_1_100</v>
      </c>
      <c r="Z36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</v>
      </c>
      <c r="AB365">
        <v>40753060</v>
      </c>
      <c r="AC365">
        <f>[1]equip.xml!$G352</f>
        <v>75</v>
      </c>
      <c r="AD365">
        <v>17</v>
      </c>
      <c r="AE365" t="str">
        <f>[1]equip.xml!$D352</f>
        <v>副手武器</v>
      </c>
      <c r="AF365">
        <f t="shared" si="212"/>
        <v>100</v>
      </c>
      <c r="AG365">
        <f t="shared" si="240"/>
        <v>100</v>
      </c>
      <c r="AH365" t="str">
        <f t="shared" si="228"/>
        <v>40000_40753060_1_100</v>
      </c>
      <c r="AI36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</v>
      </c>
      <c r="AK365">
        <v>50753060</v>
      </c>
      <c r="AL365">
        <f>[1]equip.xml!$G352</f>
        <v>75</v>
      </c>
      <c r="AM365">
        <v>17</v>
      </c>
      <c r="AN365" t="str">
        <f>[1]equip.xml!$D352</f>
        <v>副手武器</v>
      </c>
      <c r="AO365">
        <f t="shared" si="214"/>
        <v>100</v>
      </c>
      <c r="AP365">
        <f t="shared" si="242"/>
        <v>100</v>
      </c>
      <c r="AQ365" t="str">
        <f t="shared" si="229"/>
        <v>40000_50753060_1_100</v>
      </c>
      <c r="AR36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</v>
      </c>
    </row>
    <row r="366" spans="1:44">
      <c r="A366">
        <v>10753061</v>
      </c>
      <c r="B366">
        <f>[1]equip.xml!$G353</f>
        <v>75</v>
      </c>
      <c r="C366">
        <v>18</v>
      </c>
      <c r="D366" t="str">
        <f>[1]equip.xml!$D353</f>
        <v>副手武器</v>
      </c>
      <c r="E366">
        <f t="shared" si="206"/>
        <v>75</v>
      </c>
      <c r="F366">
        <f t="shared" si="232"/>
        <v>75</v>
      </c>
      <c r="G366" t="str">
        <f t="shared" si="233"/>
        <v>40000_10753061_1_75</v>
      </c>
      <c r="H366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</v>
      </c>
      <c r="J366">
        <v>20753061</v>
      </c>
      <c r="K366">
        <f>[1]equip.xml!$G353</f>
        <v>75</v>
      </c>
      <c r="L366">
        <v>18</v>
      </c>
      <c r="M366" t="str">
        <f>[1]equip.xml!$D353</f>
        <v>副手武器</v>
      </c>
      <c r="N366">
        <f t="shared" si="208"/>
        <v>75</v>
      </c>
      <c r="O366">
        <f t="shared" si="235"/>
        <v>75</v>
      </c>
      <c r="P366" t="str">
        <f t="shared" si="236"/>
        <v>40000_20753061_1_75</v>
      </c>
      <c r="Q36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</v>
      </c>
      <c r="S366">
        <v>30753061</v>
      </c>
      <c r="T366">
        <f>[1]equip.xml!$G353</f>
        <v>75</v>
      </c>
      <c r="U366">
        <v>18</v>
      </c>
      <c r="V366" t="str">
        <f>[1]equip.xml!$D353</f>
        <v>副手武器</v>
      </c>
      <c r="W366">
        <f t="shared" si="210"/>
        <v>75</v>
      </c>
      <c r="X366">
        <f t="shared" si="238"/>
        <v>75</v>
      </c>
      <c r="Y366" t="str">
        <f t="shared" si="227"/>
        <v>40000_30753061_1_75</v>
      </c>
      <c r="Z36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</v>
      </c>
      <c r="AB366">
        <v>40753061</v>
      </c>
      <c r="AC366">
        <f>[1]equip.xml!$G353</f>
        <v>75</v>
      </c>
      <c r="AD366">
        <v>18</v>
      </c>
      <c r="AE366" t="str">
        <f>[1]equip.xml!$D353</f>
        <v>副手武器</v>
      </c>
      <c r="AF366">
        <f t="shared" si="212"/>
        <v>60</v>
      </c>
      <c r="AG366">
        <f t="shared" si="240"/>
        <v>60</v>
      </c>
      <c r="AH366" t="str">
        <f t="shared" si="228"/>
        <v>40000_40753061_1_60</v>
      </c>
      <c r="AI36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</v>
      </c>
      <c r="AK366">
        <v>50753061</v>
      </c>
      <c r="AL366">
        <f>[1]equip.xml!$G353</f>
        <v>75</v>
      </c>
      <c r="AM366">
        <v>18</v>
      </c>
      <c r="AN366" t="str">
        <f>[1]equip.xml!$D353</f>
        <v>副手武器</v>
      </c>
      <c r="AO366">
        <f t="shared" si="214"/>
        <v>50</v>
      </c>
      <c r="AP366">
        <f t="shared" si="242"/>
        <v>50</v>
      </c>
      <c r="AQ366" t="str">
        <f t="shared" si="229"/>
        <v>40000_50753061_1_50</v>
      </c>
      <c r="AR36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</v>
      </c>
    </row>
    <row r="367" spans="1:44">
      <c r="A367">
        <v>10750040</v>
      </c>
      <c r="B367">
        <f>[1]equip.xml!$G354</f>
        <v>75</v>
      </c>
      <c r="C367">
        <v>19</v>
      </c>
      <c r="D367" t="str">
        <f>[1]equip.xml!$D354</f>
        <v>胸甲</v>
      </c>
      <c r="E367">
        <f t="shared" si="206"/>
        <v>100</v>
      </c>
      <c r="F367">
        <f t="shared" si="232"/>
        <v>100</v>
      </c>
      <c r="G367" t="str">
        <f t="shared" si="233"/>
        <v>40000_10750040_1_100</v>
      </c>
      <c r="H367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</v>
      </c>
      <c r="J367">
        <v>20750040</v>
      </c>
      <c r="K367">
        <f>[1]equip.xml!$G354</f>
        <v>75</v>
      </c>
      <c r="L367">
        <v>19</v>
      </c>
      <c r="M367" t="str">
        <f>[1]equip.xml!$D354</f>
        <v>胸甲</v>
      </c>
      <c r="N367">
        <f t="shared" si="208"/>
        <v>100</v>
      </c>
      <c r="O367">
        <f t="shared" si="235"/>
        <v>100</v>
      </c>
      <c r="P367" t="str">
        <f t="shared" si="236"/>
        <v>40000_20750040_1_100</v>
      </c>
      <c r="Q36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</v>
      </c>
      <c r="S367">
        <v>30750040</v>
      </c>
      <c r="T367">
        <f>[1]equip.xml!$G354</f>
        <v>75</v>
      </c>
      <c r="U367">
        <v>19</v>
      </c>
      <c r="V367" t="str">
        <f>[1]equip.xml!$D354</f>
        <v>胸甲</v>
      </c>
      <c r="W367">
        <f t="shared" si="210"/>
        <v>100</v>
      </c>
      <c r="X367">
        <f t="shared" si="238"/>
        <v>100</v>
      </c>
      <c r="Y367" t="str">
        <f t="shared" si="227"/>
        <v>40000_30750040_1_100</v>
      </c>
      <c r="Z36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</v>
      </c>
      <c r="AB367">
        <v>40750040</v>
      </c>
      <c r="AC367">
        <f>[1]equip.xml!$G354</f>
        <v>75</v>
      </c>
      <c r="AD367">
        <v>19</v>
      </c>
      <c r="AE367" t="str">
        <f>[1]equip.xml!$D354</f>
        <v>胸甲</v>
      </c>
      <c r="AF367">
        <f t="shared" si="212"/>
        <v>100</v>
      </c>
      <c r="AG367">
        <f t="shared" si="240"/>
        <v>100</v>
      </c>
      <c r="AH367" t="str">
        <f t="shared" si="228"/>
        <v>40000_40750040_1_100</v>
      </c>
      <c r="AI36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</v>
      </c>
      <c r="AK367">
        <v>50750040</v>
      </c>
      <c r="AL367">
        <f>[1]equip.xml!$G354</f>
        <v>75</v>
      </c>
      <c r="AM367">
        <v>19</v>
      </c>
      <c r="AN367" t="str">
        <f>[1]equip.xml!$D354</f>
        <v>胸甲</v>
      </c>
      <c r="AO367">
        <f t="shared" si="214"/>
        <v>100</v>
      </c>
      <c r="AP367">
        <f t="shared" si="242"/>
        <v>100</v>
      </c>
      <c r="AQ367" t="str">
        <f t="shared" si="229"/>
        <v>40000_50750040_1_100</v>
      </c>
      <c r="AR36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</v>
      </c>
    </row>
    <row r="368" spans="1:44">
      <c r="A368">
        <v>10750041</v>
      </c>
      <c r="B368">
        <f>[1]equip.xml!$G355</f>
        <v>75</v>
      </c>
      <c r="C368">
        <v>20</v>
      </c>
      <c r="D368" t="str">
        <f>[1]equip.xml!$D355</f>
        <v>胸甲</v>
      </c>
      <c r="E368">
        <f t="shared" si="206"/>
        <v>75</v>
      </c>
      <c r="F368">
        <f t="shared" si="232"/>
        <v>75</v>
      </c>
      <c r="G368" t="str">
        <f t="shared" si="233"/>
        <v>40000_10750041_1_75</v>
      </c>
      <c r="H368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</v>
      </c>
      <c r="J368">
        <v>20750041</v>
      </c>
      <c r="K368">
        <f>[1]equip.xml!$G355</f>
        <v>75</v>
      </c>
      <c r="L368">
        <v>20</v>
      </c>
      <c r="M368" t="str">
        <f>[1]equip.xml!$D355</f>
        <v>胸甲</v>
      </c>
      <c r="N368">
        <f t="shared" si="208"/>
        <v>75</v>
      </c>
      <c r="O368">
        <f t="shared" si="235"/>
        <v>75</v>
      </c>
      <c r="P368" t="str">
        <f t="shared" si="236"/>
        <v>40000_20750041_1_75</v>
      </c>
      <c r="Q36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</v>
      </c>
      <c r="S368">
        <v>30750041</v>
      </c>
      <c r="T368">
        <f>[1]equip.xml!$G355</f>
        <v>75</v>
      </c>
      <c r="U368">
        <v>20</v>
      </c>
      <c r="V368" t="str">
        <f>[1]equip.xml!$D355</f>
        <v>胸甲</v>
      </c>
      <c r="W368">
        <f t="shared" si="210"/>
        <v>75</v>
      </c>
      <c r="X368">
        <f t="shared" si="238"/>
        <v>75</v>
      </c>
      <c r="Y368" t="str">
        <f t="shared" si="227"/>
        <v>40000_30750041_1_75</v>
      </c>
      <c r="Z36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</v>
      </c>
      <c r="AB368">
        <v>40750041</v>
      </c>
      <c r="AC368">
        <f>[1]equip.xml!$G355</f>
        <v>75</v>
      </c>
      <c r="AD368">
        <v>20</v>
      </c>
      <c r="AE368" t="str">
        <f>[1]equip.xml!$D355</f>
        <v>胸甲</v>
      </c>
      <c r="AF368">
        <f t="shared" si="212"/>
        <v>60</v>
      </c>
      <c r="AG368">
        <f t="shared" si="240"/>
        <v>60</v>
      </c>
      <c r="AH368" t="str">
        <f t="shared" si="228"/>
        <v>40000_40750041_1_60</v>
      </c>
      <c r="AI36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</v>
      </c>
      <c r="AK368">
        <v>50750041</v>
      </c>
      <c r="AL368">
        <f>[1]equip.xml!$G355</f>
        <v>75</v>
      </c>
      <c r="AM368">
        <v>20</v>
      </c>
      <c r="AN368" t="str">
        <f>[1]equip.xml!$D355</f>
        <v>胸甲</v>
      </c>
      <c r="AO368">
        <f t="shared" si="214"/>
        <v>50</v>
      </c>
      <c r="AP368">
        <f t="shared" si="242"/>
        <v>50</v>
      </c>
      <c r="AQ368" t="str">
        <f t="shared" si="229"/>
        <v>40000_50750041_1_50</v>
      </c>
      <c r="AR36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</v>
      </c>
    </row>
    <row r="369" spans="1:44">
      <c r="A369">
        <v>10750070</v>
      </c>
      <c r="B369">
        <f>[1]equip.xml!$G356</f>
        <v>75</v>
      </c>
      <c r="C369">
        <v>21</v>
      </c>
      <c r="D369" t="str">
        <f>[1]equip.xml!$D356</f>
        <v>护腿</v>
      </c>
      <c r="E369">
        <f t="shared" si="206"/>
        <v>100</v>
      </c>
      <c r="F369">
        <f t="shared" si="232"/>
        <v>100</v>
      </c>
      <c r="G369" t="str">
        <f t="shared" si="233"/>
        <v>40000_10750070_1_100</v>
      </c>
      <c r="H369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75,40000_10750070_1_100</v>
      </c>
      <c r="J369">
        <v>20750070</v>
      </c>
      <c r="K369">
        <f>[1]equip.xml!$G356</f>
        <v>75</v>
      </c>
      <c r="L369">
        <v>21</v>
      </c>
      <c r="M369" t="str">
        <f>[1]equip.xml!$D356</f>
        <v>护腿</v>
      </c>
      <c r="N369">
        <f t="shared" si="208"/>
        <v>100</v>
      </c>
      <c r="O369">
        <f t="shared" si="235"/>
        <v>100</v>
      </c>
      <c r="P369" t="str">
        <f t="shared" si="236"/>
        <v>40000_20750070_1_100</v>
      </c>
      <c r="Q36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</v>
      </c>
      <c r="S369">
        <v>30750070</v>
      </c>
      <c r="T369">
        <f>[1]equip.xml!$G356</f>
        <v>75</v>
      </c>
      <c r="U369">
        <v>21</v>
      </c>
      <c r="V369" t="str">
        <f>[1]equip.xml!$D356</f>
        <v>护腿</v>
      </c>
      <c r="W369">
        <f t="shared" si="210"/>
        <v>100</v>
      </c>
      <c r="X369">
        <f t="shared" si="238"/>
        <v>100</v>
      </c>
      <c r="Y369" t="str">
        <f t="shared" si="227"/>
        <v>40000_30750070_1_100</v>
      </c>
      <c r="Z36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</v>
      </c>
      <c r="AB369">
        <v>40750070</v>
      </c>
      <c r="AC369">
        <f>[1]equip.xml!$G356</f>
        <v>75</v>
      </c>
      <c r="AD369">
        <v>21</v>
      </c>
      <c r="AE369" t="str">
        <f>[1]equip.xml!$D356</f>
        <v>护腿</v>
      </c>
      <c r="AF369">
        <f t="shared" si="212"/>
        <v>100</v>
      </c>
      <c r="AG369">
        <f t="shared" si="240"/>
        <v>100</v>
      </c>
      <c r="AH369" t="str">
        <f t="shared" si="228"/>
        <v>40000_40750070_1_100</v>
      </c>
      <c r="AI36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</v>
      </c>
      <c r="AK369">
        <v>50750070</v>
      </c>
      <c r="AL369">
        <f>[1]equip.xml!$G356</f>
        <v>75</v>
      </c>
      <c r="AM369">
        <v>21</v>
      </c>
      <c r="AN369" t="str">
        <f>[1]equip.xml!$D356</f>
        <v>护腿</v>
      </c>
      <c r="AO369">
        <f t="shared" si="214"/>
        <v>100</v>
      </c>
      <c r="AP369">
        <f t="shared" si="242"/>
        <v>100</v>
      </c>
      <c r="AQ369" t="str">
        <f t="shared" si="229"/>
        <v>40000_50750070_1_100</v>
      </c>
      <c r="AR36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</v>
      </c>
    </row>
    <row r="370" spans="1:44">
      <c r="A370">
        <v>10750071</v>
      </c>
      <c r="B370">
        <f>[1]equip.xml!$G357</f>
        <v>75</v>
      </c>
      <c r="C370">
        <v>22</v>
      </c>
      <c r="D370" t="str">
        <f>[1]equip.xml!$D357</f>
        <v>护腿</v>
      </c>
      <c r="E370">
        <f t="shared" si="206"/>
        <v>65</v>
      </c>
      <c r="F370">
        <f t="shared" si="232"/>
        <v>65</v>
      </c>
      <c r="G370" t="str">
        <f t="shared" si="233"/>
        <v>40000_10750071_1_65</v>
      </c>
      <c r="H370" t="str">
        <f t="shared" si="234"/>
        <v>40000_10750010_1_100,40000_10750020_1_100,40000_10750030_1_100,40000_10750080_1_100,40000_10750090_1_100,40000_10750100_1_100,40000_10751050_1_100,40000_10751051_1_75,40000_10751060_1_100,40000_10751061_1_75,40000_10752050_1_100,40000_10752051_1_75,40000_10752060_1_100,40000_10752061_1_75,40000_10753050_1_100,40000_10753051_1_75,40000_10753060_1_100,40000_10753061_1_75,40000_10750040_1_100,40000_10750041_1_75,40000_10750070_1_100,40000_10750071_1_65</v>
      </c>
      <c r="J370">
        <v>20750071</v>
      </c>
      <c r="K370">
        <f>[1]equip.xml!$G357</f>
        <v>75</v>
      </c>
      <c r="L370">
        <v>22</v>
      </c>
      <c r="M370" t="str">
        <f>[1]equip.xml!$D357</f>
        <v>护腿</v>
      </c>
      <c r="N370">
        <f t="shared" si="208"/>
        <v>65</v>
      </c>
      <c r="O370">
        <f t="shared" si="235"/>
        <v>65</v>
      </c>
      <c r="P370" t="str">
        <f t="shared" si="236"/>
        <v>40000_20750071_1_65</v>
      </c>
      <c r="Q37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</v>
      </c>
      <c r="S370">
        <v>30750071</v>
      </c>
      <c r="T370">
        <f>[1]equip.xml!$G357</f>
        <v>75</v>
      </c>
      <c r="U370">
        <v>22</v>
      </c>
      <c r="V370" t="str">
        <f>[1]equip.xml!$D357</f>
        <v>护腿</v>
      </c>
      <c r="W370">
        <f t="shared" si="210"/>
        <v>65</v>
      </c>
      <c r="X370">
        <f t="shared" si="238"/>
        <v>65</v>
      </c>
      <c r="Y370" t="str">
        <f t="shared" si="227"/>
        <v>40000_30750071_1_65</v>
      </c>
      <c r="Z37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</v>
      </c>
      <c r="AB370">
        <v>40750071</v>
      </c>
      <c r="AC370">
        <f>[1]equip.xml!$G357</f>
        <v>75</v>
      </c>
      <c r="AD370">
        <v>22</v>
      </c>
      <c r="AE370" t="str">
        <f>[1]equip.xml!$D357</f>
        <v>护腿</v>
      </c>
      <c r="AF370">
        <f t="shared" si="212"/>
        <v>65</v>
      </c>
      <c r="AG370">
        <f t="shared" si="240"/>
        <v>65</v>
      </c>
      <c r="AH370" t="str">
        <f t="shared" si="228"/>
        <v>40000_40750071_1_65</v>
      </c>
      <c r="AI37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</v>
      </c>
      <c r="AK370">
        <v>50750071</v>
      </c>
      <c r="AL370">
        <f>[1]equip.xml!$G357</f>
        <v>75</v>
      </c>
      <c r="AM370">
        <v>22</v>
      </c>
      <c r="AN370" t="str">
        <f>[1]equip.xml!$D357</f>
        <v>护腿</v>
      </c>
      <c r="AO370">
        <f t="shared" si="214"/>
        <v>65</v>
      </c>
      <c r="AP370">
        <f t="shared" si="242"/>
        <v>65</v>
      </c>
      <c r="AQ370" t="str">
        <f t="shared" si="229"/>
        <v>40000_50750071_1_65</v>
      </c>
      <c r="AR37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</v>
      </c>
    </row>
    <row r="371" spans="1:44">
      <c r="A371">
        <v>10800010</v>
      </c>
      <c r="B371">
        <f>[1]equip.xml!$G358</f>
        <v>80</v>
      </c>
      <c r="C371">
        <v>23</v>
      </c>
      <c r="D371" t="str">
        <f>[1]equip.xml!$D358</f>
        <v>头盔</v>
      </c>
      <c r="E371">
        <f t="shared" si="206"/>
        <v>200</v>
      </c>
      <c r="F371">
        <f t="shared" si="232"/>
        <v>200</v>
      </c>
      <c r="G371" t="str">
        <f t="shared" si="233"/>
        <v>40000_10800010_1_200</v>
      </c>
      <c r="H371" t="str">
        <f>G371</f>
        <v>40000_10800010_1_200</v>
      </c>
      <c r="J371">
        <v>20800010</v>
      </c>
      <c r="K371">
        <f>[1]equip.xml!$G358</f>
        <v>80</v>
      </c>
      <c r="L371">
        <v>23</v>
      </c>
      <c r="M371" t="str">
        <f>[1]equip.xml!$D358</f>
        <v>头盔</v>
      </c>
      <c r="N371">
        <f t="shared" si="208"/>
        <v>200</v>
      </c>
      <c r="O371">
        <f t="shared" si="235"/>
        <v>200</v>
      </c>
      <c r="P371" t="str">
        <f t="shared" si="236"/>
        <v>40000_20800010_1_200</v>
      </c>
      <c r="Q37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</v>
      </c>
      <c r="S371">
        <v>30800010</v>
      </c>
      <c r="T371">
        <f>[1]equip.xml!$G358</f>
        <v>80</v>
      </c>
      <c r="U371">
        <v>23</v>
      </c>
      <c r="V371" t="str">
        <f>[1]equip.xml!$D358</f>
        <v>头盔</v>
      </c>
      <c r="W371">
        <f t="shared" si="210"/>
        <v>200</v>
      </c>
      <c r="X371">
        <f t="shared" si="238"/>
        <v>200</v>
      </c>
      <c r="Y371" t="str">
        <f t="shared" si="227"/>
        <v>40000_30800010_1_200</v>
      </c>
      <c r="Z37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</v>
      </c>
      <c r="AB371">
        <v>40800010</v>
      </c>
      <c r="AC371">
        <f>[1]equip.xml!$G358</f>
        <v>80</v>
      </c>
      <c r="AD371">
        <v>23</v>
      </c>
      <c r="AE371" t="str">
        <f>[1]equip.xml!$D358</f>
        <v>头盔</v>
      </c>
      <c r="AF371">
        <f t="shared" si="212"/>
        <v>200</v>
      </c>
      <c r="AG371">
        <f t="shared" si="240"/>
        <v>200</v>
      </c>
      <c r="AH371" t="str">
        <f t="shared" si="228"/>
        <v>40000_40800010_1_200</v>
      </c>
      <c r="AI37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</v>
      </c>
      <c r="AK371">
        <v>50800010</v>
      </c>
      <c r="AL371">
        <f>[1]equip.xml!$G358</f>
        <v>80</v>
      </c>
      <c r="AM371">
        <v>23</v>
      </c>
      <c r="AN371" t="str">
        <f>[1]equip.xml!$D358</f>
        <v>头盔</v>
      </c>
      <c r="AO371">
        <f t="shared" si="214"/>
        <v>200</v>
      </c>
      <c r="AP371">
        <f t="shared" si="242"/>
        <v>200</v>
      </c>
      <c r="AQ371" t="str">
        <f t="shared" si="229"/>
        <v>40000_50800010_1_200</v>
      </c>
      <c r="AR37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</v>
      </c>
    </row>
    <row r="372" spans="1:44">
      <c r="A372">
        <v>10800020</v>
      </c>
      <c r="B372">
        <f>[1]equip.xml!$G359</f>
        <v>80</v>
      </c>
      <c r="C372">
        <v>24</v>
      </c>
      <c r="D372" t="str">
        <f>[1]equip.xml!$D359</f>
        <v>戒指</v>
      </c>
      <c r="E372">
        <f t="shared" si="206"/>
        <v>200</v>
      </c>
      <c r="F372">
        <f t="shared" si="232"/>
        <v>200</v>
      </c>
      <c r="G372" t="str">
        <f t="shared" si="233"/>
        <v>40000_10800020_1_200</v>
      </c>
      <c r="H372" t="str">
        <f t="shared" si="234"/>
        <v>40000_10800010_1_200,40000_10800020_1_200</v>
      </c>
      <c r="J372">
        <v>20800020</v>
      </c>
      <c r="K372">
        <f>[1]equip.xml!$G359</f>
        <v>80</v>
      </c>
      <c r="L372">
        <v>24</v>
      </c>
      <c r="M372" t="str">
        <f>[1]equip.xml!$D359</f>
        <v>戒指</v>
      </c>
      <c r="N372">
        <f t="shared" si="208"/>
        <v>200</v>
      </c>
      <c r="O372">
        <f t="shared" si="235"/>
        <v>200</v>
      </c>
      <c r="P372" t="str">
        <f t="shared" si="236"/>
        <v>40000_20800020_1_200</v>
      </c>
      <c r="Q37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</v>
      </c>
      <c r="S372">
        <v>30800020</v>
      </c>
      <c r="T372">
        <f>[1]equip.xml!$G359</f>
        <v>80</v>
      </c>
      <c r="U372">
        <v>24</v>
      </c>
      <c r="V372" t="str">
        <f>[1]equip.xml!$D359</f>
        <v>戒指</v>
      </c>
      <c r="W372">
        <f t="shared" si="210"/>
        <v>200</v>
      </c>
      <c r="X372">
        <f t="shared" si="238"/>
        <v>200</v>
      </c>
      <c r="Y372" t="str">
        <f t="shared" si="227"/>
        <v>40000_30800020_1_200</v>
      </c>
      <c r="Z37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</v>
      </c>
      <c r="AB372">
        <v>40800020</v>
      </c>
      <c r="AC372">
        <f>[1]equip.xml!$G359</f>
        <v>80</v>
      </c>
      <c r="AD372">
        <v>24</v>
      </c>
      <c r="AE372" t="str">
        <f>[1]equip.xml!$D359</f>
        <v>戒指</v>
      </c>
      <c r="AF372">
        <f t="shared" si="212"/>
        <v>200</v>
      </c>
      <c r="AG372">
        <f t="shared" si="240"/>
        <v>200</v>
      </c>
      <c r="AH372" t="str">
        <f t="shared" si="228"/>
        <v>40000_40800020_1_200</v>
      </c>
      <c r="AI37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</v>
      </c>
      <c r="AK372">
        <v>50800020</v>
      </c>
      <c r="AL372">
        <f>[1]equip.xml!$G359</f>
        <v>80</v>
      </c>
      <c r="AM372">
        <v>24</v>
      </c>
      <c r="AN372" t="str">
        <f>[1]equip.xml!$D359</f>
        <v>戒指</v>
      </c>
      <c r="AO372">
        <f t="shared" si="214"/>
        <v>200</v>
      </c>
      <c r="AP372">
        <f t="shared" si="242"/>
        <v>200</v>
      </c>
      <c r="AQ372" t="str">
        <f t="shared" si="229"/>
        <v>40000_50800020_1_200</v>
      </c>
      <c r="AR37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</v>
      </c>
    </row>
    <row r="373" spans="1:44">
      <c r="A373">
        <v>10800030</v>
      </c>
      <c r="B373">
        <f>[1]equip.xml!$G360</f>
        <v>80</v>
      </c>
      <c r="C373">
        <v>25</v>
      </c>
      <c r="D373" t="str">
        <f>[1]equip.xml!$D360</f>
        <v>腰带</v>
      </c>
      <c r="E373">
        <f t="shared" si="206"/>
        <v>200</v>
      </c>
      <c r="F373">
        <f t="shared" si="232"/>
        <v>200</v>
      </c>
      <c r="G373" t="str">
        <f t="shared" si="233"/>
        <v>40000_10800030_1_200</v>
      </c>
      <c r="H373" t="str">
        <f t="shared" si="234"/>
        <v>40000_10800010_1_200,40000_10800020_1_200,40000_10800030_1_200</v>
      </c>
      <c r="J373">
        <v>20800030</v>
      </c>
      <c r="K373">
        <f>[1]equip.xml!$G360</f>
        <v>80</v>
      </c>
      <c r="L373">
        <v>25</v>
      </c>
      <c r="M373" t="str">
        <f>[1]equip.xml!$D360</f>
        <v>腰带</v>
      </c>
      <c r="N373">
        <f t="shared" si="208"/>
        <v>200</v>
      </c>
      <c r="O373">
        <f t="shared" si="235"/>
        <v>200</v>
      </c>
      <c r="P373" t="str">
        <f t="shared" si="236"/>
        <v>40000_20800030_1_200</v>
      </c>
      <c r="Q37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</v>
      </c>
      <c r="S373">
        <v>30800030</v>
      </c>
      <c r="T373">
        <f>[1]equip.xml!$G360</f>
        <v>80</v>
      </c>
      <c r="U373">
        <v>25</v>
      </c>
      <c r="V373" t="str">
        <f>[1]equip.xml!$D360</f>
        <v>腰带</v>
      </c>
      <c r="W373">
        <f t="shared" si="210"/>
        <v>200</v>
      </c>
      <c r="X373">
        <f t="shared" si="238"/>
        <v>200</v>
      </c>
      <c r="Y373" t="str">
        <f t="shared" si="227"/>
        <v>40000_30800030_1_200</v>
      </c>
      <c r="Z37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</v>
      </c>
      <c r="AB373">
        <v>40800030</v>
      </c>
      <c r="AC373">
        <f>[1]equip.xml!$G360</f>
        <v>80</v>
      </c>
      <c r="AD373">
        <v>25</v>
      </c>
      <c r="AE373" t="str">
        <f>[1]equip.xml!$D360</f>
        <v>腰带</v>
      </c>
      <c r="AF373">
        <f t="shared" si="212"/>
        <v>200</v>
      </c>
      <c r="AG373">
        <f t="shared" si="240"/>
        <v>200</v>
      </c>
      <c r="AH373" t="str">
        <f t="shared" si="228"/>
        <v>40000_40800030_1_200</v>
      </c>
      <c r="AI37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</v>
      </c>
      <c r="AK373">
        <v>50800030</v>
      </c>
      <c r="AL373">
        <f>[1]equip.xml!$G360</f>
        <v>80</v>
      </c>
      <c r="AM373">
        <v>25</v>
      </c>
      <c r="AN373" t="str">
        <f>[1]equip.xml!$D360</f>
        <v>腰带</v>
      </c>
      <c r="AO373">
        <f t="shared" si="214"/>
        <v>200</v>
      </c>
      <c r="AP373">
        <f t="shared" si="242"/>
        <v>200</v>
      </c>
      <c r="AQ373" t="str">
        <f t="shared" si="229"/>
        <v>40000_50800030_1_200</v>
      </c>
      <c r="AR37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</v>
      </c>
    </row>
    <row r="374" spans="1:44">
      <c r="A374">
        <v>10800080</v>
      </c>
      <c r="B374">
        <f>[1]equip.xml!$G361</f>
        <v>80</v>
      </c>
      <c r="C374">
        <v>26</v>
      </c>
      <c r="D374" t="str">
        <f>[1]equip.xml!$D361</f>
        <v>鞋子</v>
      </c>
      <c r="E374">
        <f t="shared" si="206"/>
        <v>200</v>
      </c>
      <c r="F374">
        <f t="shared" si="232"/>
        <v>200</v>
      </c>
      <c r="G374" t="str">
        <f t="shared" si="233"/>
        <v>40000_10800080_1_200</v>
      </c>
      <c r="H374" t="str">
        <f t="shared" si="234"/>
        <v>40000_10800010_1_200,40000_10800020_1_200,40000_10800030_1_200,40000_10800080_1_200</v>
      </c>
      <c r="J374">
        <v>20800080</v>
      </c>
      <c r="K374">
        <f>[1]equip.xml!$G361</f>
        <v>80</v>
      </c>
      <c r="L374">
        <v>26</v>
      </c>
      <c r="M374" t="str">
        <f>[1]equip.xml!$D361</f>
        <v>鞋子</v>
      </c>
      <c r="N374">
        <f t="shared" si="208"/>
        <v>200</v>
      </c>
      <c r="O374">
        <f t="shared" si="235"/>
        <v>200</v>
      </c>
      <c r="P374" t="str">
        <f t="shared" si="236"/>
        <v>40000_20800080_1_200</v>
      </c>
      <c r="Q37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</v>
      </c>
      <c r="S374">
        <v>30800080</v>
      </c>
      <c r="T374">
        <f>[1]equip.xml!$G361</f>
        <v>80</v>
      </c>
      <c r="U374">
        <v>26</v>
      </c>
      <c r="V374" t="str">
        <f>[1]equip.xml!$D361</f>
        <v>鞋子</v>
      </c>
      <c r="W374">
        <f t="shared" si="210"/>
        <v>200</v>
      </c>
      <c r="X374">
        <f t="shared" si="238"/>
        <v>200</v>
      </c>
      <c r="Y374" t="str">
        <f t="shared" si="227"/>
        <v>40000_30800080_1_200</v>
      </c>
      <c r="Z37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</v>
      </c>
      <c r="AB374">
        <v>40800080</v>
      </c>
      <c r="AC374">
        <f>[1]equip.xml!$G361</f>
        <v>80</v>
      </c>
      <c r="AD374">
        <v>26</v>
      </c>
      <c r="AE374" t="str">
        <f>[1]equip.xml!$D361</f>
        <v>鞋子</v>
      </c>
      <c r="AF374">
        <f t="shared" si="212"/>
        <v>200</v>
      </c>
      <c r="AG374">
        <f t="shared" si="240"/>
        <v>200</v>
      </c>
      <c r="AH374" t="str">
        <f t="shared" si="228"/>
        <v>40000_40800080_1_200</v>
      </c>
      <c r="AI37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</v>
      </c>
      <c r="AK374">
        <v>50800080</v>
      </c>
      <c r="AL374">
        <f>[1]equip.xml!$G361</f>
        <v>80</v>
      </c>
      <c r="AM374">
        <v>26</v>
      </c>
      <c r="AN374" t="str">
        <f>[1]equip.xml!$D361</f>
        <v>鞋子</v>
      </c>
      <c r="AO374">
        <f t="shared" si="214"/>
        <v>200</v>
      </c>
      <c r="AP374">
        <f t="shared" si="242"/>
        <v>200</v>
      </c>
      <c r="AQ374" t="str">
        <f t="shared" si="229"/>
        <v>40000_50800080_1_200</v>
      </c>
      <c r="AR37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</v>
      </c>
    </row>
    <row r="375" spans="1:44">
      <c r="A375">
        <v>10800090</v>
      </c>
      <c r="B375">
        <f>[1]equip.xml!$G362</f>
        <v>80</v>
      </c>
      <c r="C375">
        <v>27</v>
      </c>
      <c r="D375" t="str">
        <f>[1]equip.xml!$D362</f>
        <v>手套</v>
      </c>
      <c r="E375">
        <f t="shared" si="206"/>
        <v>200</v>
      </c>
      <c r="F375">
        <f t="shared" si="232"/>
        <v>200</v>
      </c>
      <c r="G375" t="str">
        <f t="shared" si="233"/>
        <v>40000_10800090_1_200</v>
      </c>
      <c r="H375" t="str">
        <f t="shared" si="234"/>
        <v>40000_10800010_1_200,40000_10800020_1_200,40000_10800030_1_200,40000_10800080_1_200,40000_10800090_1_200</v>
      </c>
      <c r="J375">
        <v>20800090</v>
      </c>
      <c r="K375">
        <f>[1]equip.xml!$G362</f>
        <v>80</v>
      </c>
      <c r="L375">
        <v>27</v>
      </c>
      <c r="M375" t="str">
        <f>[1]equip.xml!$D362</f>
        <v>手套</v>
      </c>
      <c r="N375">
        <f t="shared" si="208"/>
        <v>200</v>
      </c>
      <c r="O375">
        <f t="shared" si="235"/>
        <v>200</v>
      </c>
      <c r="P375" t="str">
        <f t="shared" si="236"/>
        <v>40000_20800090_1_200</v>
      </c>
      <c r="Q37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</v>
      </c>
      <c r="S375">
        <v>30800090</v>
      </c>
      <c r="T375">
        <f>[1]equip.xml!$G362</f>
        <v>80</v>
      </c>
      <c r="U375">
        <v>27</v>
      </c>
      <c r="V375" t="str">
        <f>[1]equip.xml!$D362</f>
        <v>手套</v>
      </c>
      <c r="W375">
        <f t="shared" si="210"/>
        <v>200</v>
      </c>
      <c r="X375">
        <f t="shared" si="238"/>
        <v>200</v>
      </c>
      <c r="Y375" t="str">
        <f t="shared" si="227"/>
        <v>40000_30800090_1_200</v>
      </c>
      <c r="Z37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</v>
      </c>
      <c r="AB375">
        <v>40800090</v>
      </c>
      <c r="AC375">
        <f>[1]equip.xml!$G362</f>
        <v>80</v>
      </c>
      <c r="AD375">
        <v>27</v>
      </c>
      <c r="AE375" t="str">
        <f>[1]equip.xml!$D362</f>
        <v>手套</v>
      </c>
      <c r="AF375">
        <f t="shared" si="212"/>
        <v>200</v>
      </c>
      <c r="AG375">
        <f t="shared" si="240"/>
        <v>200</v>
      </c>
      <c r="AH375" t="str">
        <f t="shared" si="228"/>
        <v>40000_40800090_1_200</v>
      </c>
      <c r="AI37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</v>
      </c>
      <c r="AK375">
        <v>50800090</v>
      </c>
      <c r="AL375">
        <f>[1]equip.xml!$G362</f>
        <v>80</v>
      </c>
      <c r="AM375">
        <v>27</v>
      </c>
      <c r="AN375" t="str">
        <f>[1]equip.xml!$D362</f>
        <v>手套</v>
      </c>
      <c r="AO375">
        <f t="shared" si="214"/>
        <v>200</v>
      </c>
      <c r="AP375">
        <f t="shared" si="242"/>
        <v>200</v>
      </c>
      <c r="AQ375" t="str">
        <f t="shared" si="229"/>
        <v>40000_50800090_1_200</v>
      </c>
      <c r="AR37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</v>
      </c>
    </row>
    <row r="376" spans="1:44">
      <c r="A376">
        <v>10800100</v>
      </c>
      <c r="B376">
        <f>[1]equip.xml!$G363</f>
        <v>80</v>
      </c>
      <c r="C376">
        <v>28</v>
      </c>
      <c r="D376" t="str">
        <f>[1]equip.xml!$D363</f>
        <v>项链</v>
      </c>
      <c r="E376">
        <f t="shared" si="206"/>
        <v>200</v>
      </c>
      <c r="F376">
        <f t="shared" si="232"/>
        <v>200</v>
      </c>
      <c r="G376" t="str">
        <f t="shared" si="233"/>
        <v>40000_10800100_1_200</v>
      </c>
      <c r="H376" t="str">
        <f t="shared" si="234"/>
        <v>40000_10800010_1_200,40000_10800020_1_200,40000_10800030_1_200,40000_10800080_1_200,40000_10800090_1_200,40000_10800100_1_200</v>
      </c>
      <c r="J376">
        <v>20800100</v>
      </c>
      <c r="K376">
        <f>[1]equip.xml!$G363</f>
        <v>80</v>
      </c>
      <c r="L376">
        <v>28</v>
      </c>
      <c r="M376" t="str">
        <f>[1]equip.xml!$D363</f>
        <v>项链</v>
      </c>
      <c r="N376">
        <f t="shared" si="208"/>
        <v>200</v>
      </c>
      <c r="O376">
        <f t="shared" si="235"/>
        <v>200</v>
      </c>
      <c r="P376" t="str">
        <f t="shared" si="236"/>
        <v>40000_20800100_1_200</v>
      </c>
      <c r="Q37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</v>
      </c>
      <c r="S376">
        <v>30800100</v>
      </c>
      <c r="T376">
        <f>[1]equip.xml!$G363</f>
        <v>80</v>
      </c>
      <c r="U376">
        <v>28</v>
      </c>
      <c r="V376" t="str">
        <f>[1]equip.xml!$D363</f>
        <v>项链</v>
      </c>
      <c r="W376">
        <f t="shared" si="210"/>
        <v>200</v>
      </c>
      <c r="X376">
        <f t="shared" si="238"/>
        <v>200</v>
      </c>
      <c r="Y376" t="str">
        <f t="shared" si="227"/>
        <v>40000_30800100_1_200</v>
      </c>
      <c r="Z37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</v>
      </c>
      <c r="AB376">
        <v>40800100</v>
      </c>
      <c r="AC376">
        <f>[1]equip.xml!$G363</f>
        <v>80</v>
      </c>
      <c r="AD376">
        <v>28</v>
      </c>
      <c r="AE376" t="str">
        <f>[1]equip.xml!$D363</f>
        <v>项链</v>
      </c>
      <c r="AF376">
        <f t="shared" si="212"/>
        <v>200</v>
      </c>
      <c r="AG376">
        <f t="shared" si="240"/>
        <v>200</v>
      </c>
      <c r="AH376" t="str">
        <f t="shared" si="228"/>
        <v>40000_40800100_1_200</v>
      </c>
      <c r="AI37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</v>
      </c>
      <c r="AK376">
        <v>50800100</v>
      </c>
      <c r="AL376">
        <f>[1]equip.xml!$G363</f>
        <v>80</v>
      </c>
      <c r="AM376">
        <v>28</v>
      </c>
      <c r="AN376" t="str">
        <f>[1]equip.xml!$D363</f>
        <v>项链</v>
      </c>
      <c r="AO376">
        <f t="shared" si="214"/>
        <v>200</v>
      </c>
      <c r="AP376">
        <f t="shared" si="242"/>
        <v>200</v>
      </c>
      <c r="AQ376" t="str">
        <f t="shared" si="229"/>
        <v>40000_50800100_1_200</v>
      </c>
      <c r="AR37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</v>
      </c>
    </row>
    <row r="377" spans="1:44">
      <c r="A377">
        <v>10801050</v>
      </c>
      <c r="B377">
        <f>[1]equip.xml!$G364</f>
        <v>80</v>
      </c>
      <c r="C377">
        <v>29</v>
      </c>
      <c r="D377" t="str">
        <f>[1]equip.xml!$D364</f>
        <v>主手武器</v>
      </c>
      <c r="E377">
        <f t="shared" si="206"/>
        <v>200</v>
      </c>
      <c r="F377">
        <f t="shared" si="232"/>
        <v>200</v>
      </c>
      <c r="G377" t="str">
        <f t="shared" si="233"/>
        <v>40000_10801050_1_200</v>
      </c>
      <c r="H377" t="str">
        <f t="shared" si="234"/>
        <v>40000_10800010_1_200,40000_10800020_1_200,40000_10800030_1_200,40000_10800080_1_200,40000_10800090_1_200,40000_10800100_1_200,40000_10801050_1_200</v>
      </c>
      <c r="J377">
        <v>20801050</v>
      </c>
      <c r="K377">
        <f>[1]equip.xml!$G364</f>
        <v>80</v>
      </c>
      <c r="L377">
        <v>29</v>
      </c>
      <c r="M377" t="str">
        <f>[1]equip.xml!$D364</f>
        <v>主手武器</v>
      </c>
      <c r="N377">
        <f t="shared" si="208"/>
        <v>200</v>
      </c>
      <c r="O377">
        <f t="shared" si="235"/>
        <v>200</v>
      </c>
      <c r="P377" t="str">
        <f t="shared" si="236"/>
        <v>40000_20801050_1_200</v>
      </c>
      <c r="Q37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</v>
      </c>
      <c r="S377">
        <v>30801050</v>
      </c>
      <c r="T377">
        <f>[1]equip.xml!$G364</f>
        <v>80</v>
      </c>
      <c r="U377">
        <v>29</v>
      </c>
      <c r="V377" t="str">
        <f>[1]equip.xml!$D364</f>
        <v>主手武器</v>
      </c>
      <c r="W377">
        <f t="shared" si="210"/>
        <v>200</v>
      </c>
      <c r="X377">
        <f t="shared" si="238"/>
        <v>200</v>
      </c>
      <c r="Y377" t="str">
        <f t="shared" si="227"/>
        <v>40000_30801050_1_200</v>
      </c>
      <c r="Z37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</v>
      </c>
      <c r="AB377">
        <v>40801050</v>
      </c>
      <c r="AC377">
        <f>[1]equip.xml!$G364</f>
        <v>80</v>
      </c>
      <c r="AD377">
        <v>29</v>
      </c>
      <c r="AE377" t="str">
        <f>[1]equip.xml!$D364</f>
        <v>主手武器</v>
      </c>
      <c r="AF377">
        <f t="shared" si="212"/>
        <v>200</v>
      </c>
      <c r="AG377">
        <f t="shared" si="240"/>
        <v>200</v>
      </c>
      <c r="AH377" t="str">
        <f t="shared" si="228"/>
        <v>40000_40801050_1_200</v>
      </c>
      <c r="AI37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</v>
      </c>
      <c r="AK377">
        <v>50801050</v>
      </c>
      <c r="AL377">
        <f>[1]equip.xml!$G364</f>
        <v>80</v>
      </c>
      <c r="AM377">
        <v>29</v>
      </c>
      <c r="AN377" t="str">
        <f>[1]equip.xml!$D364</f>
        <v>主手武器</v>
      </c>
      <c r="AO377">
        <f t="shared" si="214"/>
        <v>200</v>
      </c>
      <c r="AP377">
        <f t="shared" si="242"/>
        <v>200</v>
      </c>
      <c r="AQ377" t="str">
        <f t="shared" si="229"/>
        <v>40000_50801050_1_200</v>
      </c>
      <c r="AR37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</v>
      </c>
    </row>
    <row r="378" spans="1:44">
      <c r="A378">
        <v>10801051</v>
      </c>
      <c r="B378">
        <f>[1]equip.xml!$G365</f>
        <v>80</v>
      </c>
      <c r="C378">
        <v>30</v>
      </c>
      <c r="D378" t="str">
        <f>[1]equip.xml!$D365</f>
        <v>主手武器</v>
      </c>
      <c r="E378">
        <f t="shared" si="206"/>
        <v>150</v>
      </c>
      <c r="F378">
        <f t="shared" si="232"/>
        <v>150</v>
      </c>
      <c r="G378" t="str">
        <f t="shared" si="233"/>
        <v>40000_10801051_1_150</v>
      </c>
      <c r="H378" t="str">
        <f t="shared" si="234"/>
        <v>40000_10800010_1_200,40000_10800020_1_200,40000_10800030_1_200,40000_10800080_1_200,40000_10800090_1_200,40000_10800100_1_200,40000_10801050_1_200,40000_10801051_1_150</v>
      </c>
      <c r="J378">
        <v>20801051</v>
      </c>
      <c r="K378">
        <f>[1]equip.xml!$G365</f>
        <v>80</v>
      </c>
      <c r="L378">
        <v>30</v>
      </c>
      <c r="M378" t="str">
        <f>[1]equip.xml!$D365</f>
        <v>主手武器</v>
      </c>
      <c r="N378">
        <f t="shared" si="208"/>
        <v>150</v>
      </c>
      <c r="O378">
        <f t="shared" si="235"/>
        <v>150</v>
      </c>
      <c r="P378" t="str">
        <f t="shared" si="236"/>
        <v>40000_20801051_1_150</v>
      </c>
      <c r="Q37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</v>
      </c>
      <c r="S378">
        <v>30801051</v>
      </c>
      <c r="T378">
        <f>[1]equip.xml!$G365</f>
        <v>80</v>
      </c>
      <c r="U378">
        <v>30</v>
      </c>
      <c r="V378" t="str">
        <f>[1]equip.xml!$D365</f>
        <v>主手武器</v>
      </c>
      <c r="W378">
        <f t="shared" si="210"/>
        <v>150</v>
      </c>
      <c r="X378">
        <f t="shared" si="238"/>
        <v>150</v>
      </c>
      <c r="Y378" t="str">
        <f t="shared" si="227"/>
        <v>40000_30801051_1_150</v>
      </c>
      <c r="Z37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</v>
      </c>
      <c r="AB378">
        <v>40801051</v>
      </c>
      <c r="AC378">
        <f>[1]equip.xml!$G365</f>
        <v>80</v>
      </c>
      <c r="AD378">
        <v>30</v>
      </c>
      <c r="AE378" t="str">
        <f>[1]equip.xml!$D365</f>
        <v>主手武器</v>
      </c>
      <c r="AF378">
        <f t="shared" si="212"/>
        <v>120</v>
      </c>
      <c r="AG378">
        <f t="shared" si="240"/>
        <v>120</v>
      </c>
      <c r="AH378" t="str">
        <f t="shared" si="228"/>
        <v>40000_40801051_1_120</v>
      </c>
      <c r="AI37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</v>
      </c>
      <c r="AK378">
        <v>50801051</v>
      </c>
      <c r="AL378">
        <f>[1]equip.xml!$G365</f>
        <v>80</v>
      </c>
      <c r="AM378">
        <v>30</v>
      </c>
      <c r="AN378" t="str">
        <f>[1]equip.xml!$D365</f>
        <v>主手武器</v>
      </c>
      <c r="AO378">
        <f t="shared" si="214"/>
        <v>100</v>
      </c>
      <c r="AP378">
        <f t="shared" si="242"/>
        <v>100</v>
      </c>
      <c r="AQ378" t="str">
        <f t="shared" si="229"/>
        <v>40000_50801051_1_100</v>
      </c>
      <c r="AR37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</v>
      </c>
    </row>
    <row r="379" spans="1:44">
      <c r="A379">
        <v>10801060</v>
      </c>
      <c r="B379">
        <f>[1]equip.xml!$G366</f>
        <v>80</v>
      </c>
      <c r="C379">
        <v>31</v>
      </c>
      <c r="D379" t="str">
        <f>[1]equip.xml!$D366</f>
        <v>副手武器</v>
      </c>
      <c r="E379">
        <f t="shared" si="206"/>
        <v>200</v>
      </c>
      <c r="F379">
        <f t="shared" si="232"/>
        <v>200</v>
      </c>
      <c r="G379" t="str">
        <f t="shared" si="233"/>
        <v>40000_10801060_1_200</v>
      </c>
      <c r="H379" t="str">
        <f t="shared" si="234"/>
        <v>40000_10800010_1_200,40000_10800020_1_200,40000_10800030_1_200,40000_10800080_1_200,40000_10800090_1_200,40000_10800100_1_200,40000_10801050_1_200,40000_10801051_1_150,40000_10801060_1_200</v>
      </c>
      <c r="J379">
        <v>20801060</v>
      </c>
      <c r="K379">
        <f>[1]equip.xml!$G366</f>
        <v>80</v>
      </c>
      <c r="L379">
        <v>31</v>
      </c>
      <c r="M379" t="str">
        <f>[1]equip.xml!$D366</f>
        <v>副手武器</v>
      </c>
      <c r="N379">
        <f t="shared" si="208"/>
        <v>200</v>
      </c>
      <c r="O379">
        <f t="shared" si="235"/>
        <v>200</v>
      </c>
      <c r="P379" t="str">
        <f t="shared" si="236"/>
        <v>40000_20801060_1_200</v>
      </c>
      <c r="Q37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</v>
      </c>
      <c r="S379">
        <v>30801060</v>
      </c>
      <c r="T379">
        <f>[1]equip.xml!$G366</f>
        <v>80</v>
      </c>
      <c r="U379">
        <v>31</v>
      </c>
      <c r="V379" t="str">
        <f>[1]equip.xml!$D366</f>
        <v>副手武器</v>
      </c>
      <c r="W379">
        <f t="shared" si="210"/>
        <v>200</v>
      </c>
      <c r="X379">
        <f t="shared" si="238"/>
        <v>200</v>
      </c>
      <c r="Y379" t="str">
        <f t="shared" si="227"/>
        <v>40000_30801060_1_200</v>
      </c>
      <c r="Z37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</v>
      </c>
      <c r="AB379">
        <v>40801060</v>
      </c>
      <c r="AC379">
        <f>[1]equip.xml!$G366</f>
        <v>80</v>
      </c>
      <c r="AD379">
        <v>31</v>
      </c>
      <c r="AE379" t="str">
        <f>[1]equip.xml!$D366</f>
        <v>副手武器</v>
      </c>
      <c r="AF379">
        <f t="shared" si="212"/>
        <v>200</v>
      </c>
      <c r="AG379">
        <f t="shared" si="240"/>
        <v>200</v>
      </c>
      <c r="AH379" t="str">
        <f t="shared" si="228"/>
        <v>40000_40801060_1_200</v>
      </c>
      <c r="AI37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</v>
      </c>
      <c r="AK379">
        <v>50801060</v>
      </c>
      <c r="AL379">
        <f>[1]equip.xml!$G366</f>
        <v>80</v>
      </c>
      <c r="AM379">
        <v>31</v>
      </c>
      <c r="AN379" t="str">
        <f>[1]equip.xml!$D366</f>
        <v>副手武器</v>
      </c>
      <c r="AO379">
        <f t="shared" si="214"/>
        <v>200</v>
      </c>
      <c r="AP379">
        <f t="shared" si="242"/>
        <v>200</v>
      </c>
      <c r="AQ379" t="str">
        <f t="shared" si="229"/>
        <v>40000_50801060_1_200</v>
      </c>
      <c r="AR37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</v>
      </c>
    </row>
    <row r="380" spans="1:44">
      <c r="A380">
        <v>10801061</v>
      </c>
      <c r="B380">
        <f>[1]equip.xml!$G367</f>
        <v>80</v>
      </c>
      <c r="C380">
        <v>32</v>
      </c>
      <c r="D380" t="str">
        <f>[1]equip.xml!$D367</f>
        <v>副手武器</v>
      </c>
      <c r="E380">
        <f t="shared" si="206"/>
        <v>150</v>
      </c>
      <c r="F380">
        <f t="shared" si="232"/>
        <v>150</v>
      </c>
      <c r="G380" t="str">
        <f t="shared" si="233"/>
        <v>40000_10801061_1_150</v>
      </c>
      <c r="H380" t="str">
        <f t="shared" si="234"/>
        <v>40000_10800010_1_200,40000_10800020_1_200,40000_10800030_1_200,40000_10800080_1_200,40000_10800090_1_200,40000_10800100_1_200,40000_10801050_1_200,40000_10801051_1_150,40000_10801060_1_200,40000_10801061_1_150</v>
      </c>
      <c r="J380">
        <v>20801061</v>
      </c>
      <c r="K380">
        <f>[1]equip.xml!$G367</f>
        <v>80</v>
      </c>
      <c r="L380">
        <v>32</v>
      </c>
      <c r="M380" t="str">
        <f>[1]equip.xml!$D367</f>
        <v>副手武器</v>
      </c>
      <c r="N380">
        <f t="shared" si="208"/>
        <v>150</v>
      </c>
      <c r="O380">
        <f t="shared" si="235"/>
        <v>150</v>
      </c>
      <c r="P380" t="str">
        <f t="shared" si="236"/>
        <v>40000_20801061_1_150</v>
      </c>
      <c r="Q38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</v>
      </c>
      <c r="S380">
        <v>30801061</v>
      </c>
      <c r="T380">
        <f>[1]equip.xml!$G367</f>
        <v>80</v>
      </c>
      <c r="U380">
        <v>32</v>
      </c>
      <c r="V380" t="str">
        <f>[1]equip.xml!$D367</f>
        <v>副手武器</v>
      </c>
      <c r="W380">
        <f t="shared" si="210"/>
        <v>150</v>
      </c>
      <c r="X380">
        <f t="shared" si="238"/>
        <v>150</v>
      </c>
      <c r="Y380" t="str">
        <f t="shared" si="227"/>
        <v>40000_30801061_1_150</v>
      </c>
      <c r="Z38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</v>
      </c>
      <c r="AB380">
        <v>40801061</v>
      </c>
      <c r="AC380">
        <f>[1]equip.xml!$G367</f>
        <v>80</v>
      </c>
      <c r="AD380">
        <v>32</v>
      </c>
      <c r="AE380" t="str">
        <f>[1]equip.xml!$D367</f>
        <v>副手武器</v>
      </c>
      <c r="AF380">
        <f t="shared" si="212"/>
        <v>120</v>
      </c>
      <c r="AG380">
        <f t="shared" si="240"/>
        <v>120</v>
      </c>
      <c r="AH380" t="str">
        <f t="shared" si="228"/>
        <v>40000_40801061_1_120</v>
      </c>
      <c r="AI38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</v>
      </c>
      <c r="AK380">
        <v>50801061</v>
      </c>
      <c r="AL380">
        <f>[1]equip.xml!$G367</f>
        <v>80</v>
      </c>
      <c r="AM380">
        <v>32</v>
      </c>
      <c r="AN380" t="str">
        <f>[1]equip.xml!$D367</f>
        <v>副手武器</v>
      </c>
      <c r="AO380">
        <f t="shared" si="214"/>
        <v>100</v>
      </c>
      <c r="AP380">
        <f t="shared" si="242"/>
        <v>100</v>
      </c>
      <c r="AQ380" t="str">
        <f t="shared" si="229"/>
        <v>40000_50801061_1_100</v>
      </c>
      <c r="AR38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</v>
      </c>
    </row>
    <row r="381" spans="1:44">
      <c r="A381">
        <v>10802050</v>
      </c>
      <c r="B381">
        <f>[1]equip.xml!$G368</f>
        <v>80</v>
      </c>
      <c r="C381">
        <v>33</v>
      </c>
      <c r="D381" t="str">
        <f>[1]equip.xml!$D368</f>
        <v>主手武器</v>
      </c>
      <c r="E381">
        <f t="shared" si="206"/>
        <v>200</v>
      </c>
      <c r="F381">
        <f t="shared" si="232"/>
        <v>200</v>
      </c>
      <c r="G381" t="str">
        <f t="shared" si="233"/>
        <v>40000_10802050_1_200</v>
      </c>
      <c r="H381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</v>
      </c>
      <c r="J381">
        <v>20802050</v>
      </c>
      <c r="K381">
        <f>[1]equip.xml!$G368</f>
        <v>80</v>
      </c>
      <c r="L381">
        <v>33</v>
      </c>
      <c r="M381" t="str">
        <f>[1]equip.xml!$D368</f>
        <v>主手武器</v>
      </c>
      <c r="N381">
        <f t="shared" si="208"/>
        <v>200</v>
      </c>
      <c r="O381">
        <f t="shared" si="235"/>
        <v>200</v>
      </c>
      <c r="P381" t="str">
        <f t="shared" si="236"/>
        <v>40000_20802050_1_200</v>
      </c>
      <c r="Q38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</v>
      </c>
      <c r="S381">
        <v>30802050</v>
      </c>
      <c r="T381">
        <f>[1]equip.xml!$G368</f>
        <v>80</v>
      </c>
      <c r="U381">
        <v>33</v>
      </c>
      <c r="V381" t="str">
        <f>[1]equip.xml!$D368</f>
        <v>主手武器</v>
      </c>
      <c r="W381">
        <f t="shared" si="210"/>
        <v>200</v>
      </c>
      <c r="X381">
        <f t="shared" si="238"/>
        <v>200</v>
      </c>
      <c r="Y381" t="str">
        <f t="shared" si="227"/>
        <v>40000_30802050_1_200</v>
      </c>
      <c r="Z38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</v>
      </c>
      <c r="AB381">
        <v>40802050</v>
      </c>
      <c r="AC381">
        <f>[1]equip.xml!$G368</f>
        <v>80</v>
      </c>
      <c r="AD381">
        <v>33</v>
      </c>
      <c r="AE381" t="str">
        <f>[1]equip.xml!$D368</f>
        <v>主手武器</v>
      </c>
      <c r="AF381">
        <f t="shared" si="212"/>
        <v>200</v>
      </c>
      <c r="AG381">
        <f t="shared" si="240"/>
        <v>200</v>
      </c>
      <c r="AH381" t="str">
        <f t="shared" si="228"/>
        <v>40000_40802050_1_200</v>
      </c>
      <c r="AI38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</v>
      </c>
      <c r="AK381">
        <v>50802050</v>
      </c>
      <c r="AL381">
        <f>[1]equip.xml!$G368</f>
        <v>80</v>
      </c>
      <c r="AM381">
        <v>33</v>
      </c>
      <c r="AN381" t="str">
        <f>[1]equip.xml!$D368</f>
        <v>主手武器</v>
      </c>
      <c r="AO381">
        <f t="shared" si="214"/>
        <v>200</v>
      </c>
      <c r="AP381">
        <f t="shared" si="242"/>
        <v>200</v>
      </c>
      <c r="AQ381" t="str">
        <f t="shared" si="229"/>
        <v>40000_50802050_1_200</v>
      </c>
      <c r="AR38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</v>
      </c>
    </row>
    <row r="382" spans="1:44">
      <c r="A382">
        <v>10802051</v>
      </c>
      <c r="B382">
        <f>[1]equip.xml!$G369</f>
        <v>80</v>
      </c>
      <c r="C382">
        <v>34</v>
      </c>
      <c r="D382" t="str">
        <f>[1]equip.xml!$D369</f>
        <v>主手武器</v>
      </c>
      <c r="E382">
        <f t="shared" si="206"/>
        <v>150</v>
      </c>
      <c r="F382">
        <f t="shared" si="232"/>
        <v>150</v>
      </c>
      <c r="G382" t="str">
        <f t="shared" si="233"/>
        <v>40000_10802051_1_150</v>
      </c>
      <c r="H382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</v>
      </c>
      <c r="J382">
        <v>20802051</v>
      </c>
      <c r="K382">
        <f>[1]equip.xml!$G369</f>
        <v>80</v>
      </c>
      <c r="L382">
        <v>34</v>
      </c>
      <c r="M382" t="str">
        <f>[1]equip.xml!$D369</f>
        <v>主手武器</v>
      </c>
      <c r="N382">
        <f t="shared" si="208"/>
        <v>150</v>
      </c>
      <c r="O382">
        <f t="shared" si="235"/>
        <v>150</v>
      </c>
      <c r="P382" t="str">
        <f t="shared" si="236"/>
        <v>40000_20802051_1_150</v>
      </c>
      <c r="Q38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</v>
      </c>
      <c r="S382">
        <v>30802051</v>
      </c>
      <c r="T382">
        <f>[1]equip.xml!$G369</f>
        <v>80</v>
      </c>
      <c r="U382">
        <v>34</v>
      </c>
      <c r="V382" t="str">
        <f>[1]equip.xml!$D369</f>
        <v>主手武器</v>
      </c>
      <c r="W382">
        <f t="shared" si="210"/>
        <v>150</v>
      </c>
      <c r="X382">
        <f t="shared" si="238"/>
        <v>150</v>
      </c>
      <c r="Y382" t="str">
        <f t="shared" si="227"/>
        <v>40000_30802051_1_150</v>
      </c>
      <c r="Z38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</v>
      </c>
      <c r="AB382">
        <v>40802051</v>
      </c>
      <c r="AC382">
        <f>[1]equip.xml!$G369</f>
        <v>80</v>
      </c>
      <c r="AD382">
        <v>34</v>
      </c>
      <c r="AE382" t="str">
        <f>[1]equip.xml!$D369</f>
        <v>主手武器</v>
      </c>
      <c r="AF382">
        <f t="shared" si="212"/>
        <v>120</v>
      </c>
      <c r="AG382">
        <f t="shared" si="240"/>
        <v>120</v>
      </c>
      <c r="AH382" t="str">
        <f t="shared" si="228"/>
        <v>40000_40802051_1_120</v>
      </c>
      <c r="AI38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</v>
      </c>
      <c r="AK382">
        <v>50802051</v>
      </c>
      <c r="AL382">
        <f>[1]equip.xml!$G369</f>
        <v>80</v>
      </c>
      <c r="AM382">
        <v>34</v>
      </c>
      <c r="AN382" t="str">
        <f>[1]equip.xml!$D369</f>
        <v>主手武器</v>
      </c>
      <c r="AO382">
        <f t="shared" si="214"/>
        <v>100</v>
      </c>
      <c r="AP382">
        <f t="shared" si="242"/>
        <v>100</v>
      </c>
      <c r="AQ382" t="str">
        <f t="shared" si="229"/>
        <v>40000_50802051_1_100</v>
      </c>
      <c r="AR38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</v>
      </c>
    </row>
    <row r="383" spans="1:44">
      <c r="A383">
        <v>10802060</v>
      </c>
      <c r="B383">
        <f>[1]equip.xml!$G370</f>
        <v>80</v>
      </c>
      <c r="C383">
        <v>35</v>
      </c>
      <c r="D383" t="str">
        <f>[1]equip.xml!$D370</f>
        <v>副手武器</v>
      </c>
      <c r="E383">
        <f t="shared" si="206"/>
        <v>200</v>
      </c>
      <c r="F383">
        <f t="shared" si="232"/>
        <v>200</v>
      </c>
      <c r="G383" t="str">
        <f t="shared" si="233"/>
        <v>40000_10802060_1_200</v>
      </c>
      <c r="H383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</v>
      </c>
      <c r="J383">
        <v>20802060</v>
      </c>
      <c r="K383">
        <f>[1]equip.xml!$G370</f>
        <v>80</v>
      </c>
      <c r="L383">
        <v>35</v>
      </c>
      <c r="M383" t="str">
        <f>[1]equip.xml!$D370</f>
        <v>副手武器</v>
      </c>
      <c r="N383">
        <f t="shared" si="208"/>
        <v>200</v>
      </c>
      <c r="O383">
        <f t="shared" si="235"/>
        <v>200</v>
      </c>
      <c r="P383" t="str">
        <f t="shared" si="236"/>
        <v>40000_20802060_1_200</v>
      </c>
      <c r="Q38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</v>
      </c>
      <c r="S383">
        <v>30802060</v>
      </c>
      <c r="T383">
        <f>[1]equip.xml!$G370</f>
        <v>80</v>
      </c>
      <c r="U383">
        <v>35</v>
      </c>
      <c r="V383" t="str">
        <f>[1]equip.xml!$D370</f>
        <v>副手武器</v>
      </c>
      <c r="W383">
        <f t="shared" si="210"/>
        <v>200</v>
      </c>
      <c r="X383">
        <f t="shared" si="238"/>
        <v>200</v>
      </c>
      <c r="Y383" t="str">
        <f t="shared" si="227"/>
        <v>40000_30802060_1_200</v>
      </c>
      <c r="Z38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</v>
      </c>
      <c r="AB383">
        <v>40802060</v>
      </c>
      <c r="AC383">
        <f>[1]equip.xml!$G370</f>
        <v>80</v>
      </c>
      <c r="AD383">
        <v>35</v>
      </c>
      <c r="AE383" t="str">
        <f>[1]equip.xml!$D370</f>
        <v>副手武器</v>
      </c>
      <c r="AF383">
        <f t="shared" si="212"/>
        <v>200</v>
      </c>
      <c r="AG383">
        <f t="shared" si="240"/>
        <v>200</v>
      </c>
      <c r="AH383" t="str">
        <f t="shared" si="228"/>
        <v>40000_40802060_1_200</v>
      </c>
      <c r="AI38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</v>
      </c>
      <c r="AK383">
        <v>50802060</v>
      </c>
      <c r="AL383">
        <f>[1]equip.xml!$G370</f>
        <v>80</v>
      </c>
      <c r="AM383">
        <v>35</v>
      </c>
      <c r="AN383" t="str">
        <f>[1]equip.xml!$D370</f>
        <v>副手武器</v>
      </c>
      <c r="AO383">
        <f t="shared" si="214"/>
        <v>200</v>
      </c>
      <c r="AP383">
        <f t="shared" si="242"/>
        <v>200</v>
      </c>
      <c r="AQ383" t="str">
        <f t="shared" si="229"/>
        <v>40000_50802060_1_200</v>
      </c>
      <c r="AR38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</v>
      </c>
    </row>
    <row r="384" spans="1:44">
      <c r="A384">
        <v>10802061</v>
      </c>
      <c r="B384">
        <f>[1]equip.xml!$G371</f>
        <v>80</v>
      </c>
      <c r="C384">
        <v>36</v>
      </c>
      <c r="D384" t="str">
        <f>[1]equip.xml!$D371</f>
        <v>副手武器</v>
      </c>
      <c r="E384">
        <f t="shared" ref="E384:E447" si="244">E340</f>
        <v>150</v>
      </c>
      <c r="F384">
        <f t="shared" si="232"/>
        <v>150</v>
      </c>
      <c r="G384" t="str">
        <f t="shared" si="233"/>
        <v>40000_10802061_1_150</v>
      </c>
      <c r="H384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</v>
      </c>
      <c r="J384">
        <v>20802061</v>
      </c>
      <c r="K384">
        <f>[1]equip.xml!$G371</f>
        <v>80</v>
      </c>
      <c r="L384">
        <v>36</v>
      </c>
      <c r="M384" t="str">
        <f>[1]equip.xml!$D371</f>
        <v>副手武器</v>
      </c>
      <c r="N384">
        <f t="shared" ref="N384:N447" si="245">N340</f>
        <v>150</v>
      </c>
      <c r="O384">
        <f t="shared" si="235"/>
        <v>150</v>
      </c>
      <c r="P384" t="str">
        <f t="shared" si="236"/>
        <v>40000_20802061_1_150</v>
      </c>
      <c r="Q38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</v>
      </c>
      <c r="S384">
        <v>30802061</v>
      </c>
      <c r="T384">
        <f>[1]equip.xml!$G371</f>
        <v>80</v>
      </c>
      <c r="U384">
        <v>36</v>
      </c>
      <c r="V384" t="str">
        <f>[1]equip.xml!$D371</f>
        <v>副手武器</v>
      </c>
      <c r="W384">
        <f t="shared" ref="W384:W447" si="246">W340</f>
        <v>150</v>
      </c>
      <c r="X384">
        <f t="shared" si="238"/>
        <v>150</v>
      </c>
      <c r="Y384" t="str">
        <f t="shared" si="227"/>
        <v>40000_30802061_1_150</v>
      </c>
      <c r="Z38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</v>
      </c>
      <c r="AB384">
        <v>40802061</v>
      </c>
      <c r="AC384">
        <f>[1]equip.xml!$G371</f>
        <v>80</v>
      </c>
      <c r="AD384">
        <v>36</v>
      </c>
      <c r="AE384" t="str">
        <f>[1]equip.xml!$D371</f>
        <v>副手武器</v>
      </c>
      <c r="AF384">
        <f t="shared" ref="AF384:AF447" si="247">AF340</f>
        <v>120</v>
      </c>
      <c r="AG384">
        <f t="shared" si="240"/>
        <v>120</v>
      </c>
      <c r="AH384" t="str">
        <f t="shared" si="228"/>
        <v>40000_40802061_1_120</v>
      </c>
      <c r="AI38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</v>
      </c>
      <c r="AK384">
        <v>50802061</v>
      </c>
      <c r="AL384">
        <f>[1]equip.xml!$G371</f>
        <v>80</v>
      </c>
      <c r="AM384">
        <v>36</v>
      </c>
      <c r="AN384" t="str">
        <f>[1]equip.xml!$D371</f>
        <v>副手武器</v>
      </c>
      <c r="AO384">
        <f t="shared" ref="AO384:AO447" si="248">AO340</f>
        <v>100</v>
      </c>
      <c r="AP384">
        <f t="shared" si="242"/>
        <v>100</v>
      </c>
      <c r="AQ384" t="str">
        <f t="shared" si="229"/>
        <v>40000_50802061_1_100</v>
      </c>
      <c r="AR38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</v>
      </c>
    </row>
    <row r="385" spans="1:44">
      <c r="A385">
        <v>10803050</v>
      </c>
      <c r="B385">
        <f>[1]equip.xml!$G372</f>
        <v>80</v>
      </c>
      <c r="C385">
        <v>37</v>
      </c>
      <c r="D385" t="str">
        <f>[1]equip.xml!$D372</f>
        <v>主手武器</v>
      </c>
      <c r="E385">
        <f t="shared" si="244"/>
        <v>200</v>
      </c>
      <c r="F385">
        <f t="shared" si="232"/>
        <v>200</v>
      </c>
      <c r="G385" t="str">
        <f t="shared" si="233"/>
        <v>40000_10803050_1_200</v>
      </c>
      <c r="H385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</v>
      </c>
      <c r="J385">
        <v>20803050</v>
      </c>
      <c r="K385">
        <f>[1]equip.xml!$G372</f>
        <v>80</v>
      </c>
      <c r="L385">
        <v>37</v>
      </c>
      <c r="M385" t="str">
        <f>[1]equip.xml!$D372</f>
        <v>主手武器</v>
      </c>
      <c r="N385">
        <f t="shared" si="245"/>
        <v>200</v>
      </c>
      <c r="O385">
        <f t="shared" si="235"/>
        <v>200</v>
      </c>
      <c r="P385" t="str">
        <f t="shared" si="236"/>
        <v>40000_20803050_1_200</v>
      </c>
      <c r="Q38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</v>
      </c>
      <c r="S385">
        <v>30803050</v>
      </c>
      <c r="T385">
        <f>[1]equip.xml!$G372</f>
        <v>80</v>
      </c>
      <c r="U385">
        <v>37</v>
      </c>
      <c r="V385" t="str">
        <f>[1]equip.xml!$D372</f>
        <v>主手武器</v>
      </c>
      <c r="W385">
        <f t="shared" si="246"/>
        <v>200</v>
      </c>
      <c r="X385">
        <f t="shared" si="238"/>
        <v>200</v>
      </c>
      <c r="Y385" t="str">
        <f t="shared" si="227"/>
        <v>40000_30803050_1_200</v>
      </c>
      <c r="Z38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</v>
      </c>
      <c r="AB385">
        <v>40803050</v>
      </c>
      <c r="AC385">
        <f>[1]equip.xml!$G372</f>
        <v>80</v>
      </c>
      <c r="AD385">
        <v>37</v>
      </c>
      <c r="AE385" t="str">
        <f>[1]equip.xml!$D372</f>
        <v>主手武器</v>
      </c>
      <c r="AF385">
        <f t="shared" si="247"/>
        <v>200</v>
      </c>
      <c r="AG385">
        <f t="shared" si="240"/>
        <v>200</v>
      </c>
      <c r="AH385" t="str">
        <f t="shared" si="228"/>
        <v>40000_40803050_1_200</v>
      </c>
      <c r="AI38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</v>
      </c>
      <c r="AK385">
        <v>50803050</v>
      </c>
      <c r="AL385">
        <f>[1]equip.xml!$G372</f>
        <v>80</v>
      </c>
      <c r="AM385">
        <v>37</v>
      </c>
      <c r="AN385" t="str">
        <f>[1]equip.xml!$D372</f>
        <v>主手武器</v>
      </c>
      <c r="AO385">
        <f t="shared" si="248"/>
        <v>200</v>
      </c>
      <c r="AP385">
        <f t="shared" si="242"/>
        <v>200</v>
      </c>
      <c r="AQ385" t="str">
        <f t="shared" si="229"/>
        <v>40000_50803050_1_200</v>
      </c>
      <c r="AR38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</v>
      </c>
    </row>
    <row r="386" spans="1:44">
      <c r="A386">
        <v>10803051</v>
      </c>
      <c r="B386">
        <f>[1]equip.xml!$G373</f>
        <v>80</v>
      </c>
      <c r="C386">
        <v>38</v>
      </c>
      <c r="D386" t="str">
        <f>[1]equip.xml!$D373</f>
        <v>主手武器</v>
      </c>
      <c r="E386">
        <f t="shared" si="244"/>
        <v>150</v>
      </c>
      <c r="F386">
        <f t="shared" si="232"/>
        <v>150</v>
      </c>
      <c r="G386" t="str">
        <f t="shared" si="233"/>
        <v>40000_10803051_1_150</v>
      </c>
      <c r="H386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</v>
      </c>
      <c r="J386">
        <v>20803051</v>
      </c>
      <c r="K386">
        <f>[1]equip.xml!$G373</f>
        <v>80</v>
      </c>
      <c r="L386">
        <v>38</v>
      </c>
      <c r="M386" t="str">
        <f>[1]equip.xml!$D373</f>
        <v>主手武器</v>
      </c>
      <c r="N386">
        <f t="shared" si="245"/>
        <v>150</v>
      </c>
      <c r="O386">
        <f t="shared" si="235"/>
        <v>150</v>
      </c>
      <c r="P386" t="str">
        <f t="shared" si="236"/>
        <v>40000_20803051_1_150</v>
      </c>
      <c r="Q38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</v>
      </c>
      <c r="S386">
        <v>30803051</v>
      </c>
      <c r="T386">
        <f>[1]equip.xml!$G373</f>
        <v>80</v>
      </c>
      <c r="U386">
        <v>38</v>
      </c>
      <c r="V386" t="str">
        <f>[1]equip.xml!$D373</f>
        <v>主手武器</v>
      </c>
      <c r="W386">
        <f t="shared" si="246"/>
        <v>150</v>
      </c>
      <c r="X386">
        <f t="shared" si="238"/>
        <v>150</v>
      </c>
      <c r="Y386" t="str">
        <f t="shared" si="227"/>
        <v>40000_30803051_1_150</v>
      </c>
      <c r="Z38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</v>
      </c>
      <c r="AB386">
        <v>40803051</v>
      </c>
      <c r="AC386">
        <f>[1]equip.xml!$G373</f>
        <v>80</v>
      </c>
      <c r="AD386">
        <v>38</v>
      </c>
      <c r="AE386" t="str">
        <f>[1]equip.xml!$D373</f>
        <v>主手武器</v>
      </c>
      <c r="AF386">
        <f t="shared" si="247"/>
        <v>120</v>
      </c>
      <c r="AG386">
        <f t="shared" si="240"/>
        <v>120</v>
      </c>
      <c r="AH386" t="str">
        <f t="shared" si="228"/>
        <v>40000_40803051_1_120</v>
      </c>
      <c r="AI38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</v>
      </c>
      <c r="AK386">
        <v>50803051</v>
      </c>
      <c r="AL386">
        <f>[1]equip.xml!$G373</f>
        <v>80</v>
      </c>
      <c r="AM386">
        <v>38</v>
      </c>
      <c r="AN386" t="str">
        <f>[1]equip.xml!$D373</f>
        <v>主手武器</v>
      </c>
      <c r="AO386">
        <f t="shared" si="248"/>
        <v>100</v>
      </c>
      <c r="AP386">
        <f t="shared" si="242"/>
        <v>100</v>
      </c>
      <c r="AQ386" t="str">
        <f t="shared" si="229"/>
        <v>40000_50803051_1_100</v>
      </c>
      <c r="AR38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</v>
      </c>
    </row>
    <row r="387" spans="1:44">
      <c r="A387">
        <v>10803060</v>
      </c>
      <c r="B387">
        <f>[1]equip.xml!$G374</f>
        <v>80</v>
      </c>
      <c r="C387">
        <v>39</v>
      </c>
      <c r="D387" t="str">
        <f>[1]equip.xml!$D374</f>
        <v>副手武器</v>
      </c>
      <c r="E387">
        <f t="shared" si="244"/>
        <v>200</v>
      </c>
      <c r="F387">
        <f t="shared" si="232"/>
        <v>200</v>
      </c>
      <c r="G387" t="str">
        <f t="shared" si="233"/>
        <v>40000_10803060_1_200</v>
      </c>
      <c r="H387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</v>
      </c>
      <c r="J387">
        <v>20803060</v>
      </c>
      <c r="K387">
        <f>[1]equip.xml!$G374</f>
        <v>80</v>
      </c>
      <c r="L387">
        <v>39</v>
      </c>
      <c r="M387" t="str">
        <f>[1]equip.xml!$D374</f>
        <v>副手武器</v>
      </c>
      <c r="N387">
        <f t="shared" si="245"/>
        <v>200</v>
      </c>
      <c r="O387">
        <f t="shared" si="235"/>
        <v>200</v>
      </c>
      <c r="P387" t="str">
        <f t="shared" si="236"/>
        <v>40000_20803060_1_200</v>
      </c>
      <c r="Q38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</v>
      </c>
      <c r="S387">
        <v>30803060</v>
      </c>
      <c r="T387">
        <f>[1]equip.xml!$G374</f>
        <v>80</v>
      </c>
      <c r="U387">
        <v>39</v>
      </c>
      <c r="V387" t="str">
        <f>[1]equip.xml!$D374</f>
        <v>副手武器</v>
      </c>
      <c r="W387">
        <f t="shared" si="246"/>
        <v>200</v>
      </c>
      <c r="X387">
        <f t="shared" si="238"/>
        <v>200</v>
      </c>
      <c r="Y387" t="str">
        <f t="shared" si="227"/>
        <v>40000_30803060_1_200</v>
      </c>
      <c r="Z38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</v>
      </c>
      <c r="AB387">
        <v>40803060</v>
      </c>
      <c r="AC387">
        <f>[1]equip.xml!$G374</f>
        <v>80</v>
      </c>
      <c r="AD387">
        <v>39</v>
      </c>
      <c r="AE387" t="str">
        <f>[1]equip.xml!$D374</f>
        <v>副手武器</v>
      </c>
      <c r="AF387">
        <f t="shared" si="247"/>
        <v>200</v>
      </c>
      <c r="AG387">
        <f t="shared" si="240"/>
        <v>200</v>
      </c>
      <c r="AH387" t="str">
        <f t="shared" si="228"/>
        <v>40000_40803060_1_200</v>
      </c>
      <c r="AI38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</v>
      </c>
      <c r="AK387">
        <v>50803060</v>
      </c>
      <c r="AL387">
        <f>[1]equip.xml!$G374</f>
        <v>80</v>
      </c>
      <c r="AM387">
        <v>39</v>
      </c>
      <c r="AN387" t="str">
        <f>[1]equip.xml!$D374</f>
        <v>副手武器</v>
      </c>
      <c r="AO387">
        <f t="shared" si="248"/>
        <v>200</v>
      </c>
      <c r="AP387">
        <f t="shared" si="242"/>
        <v>200</v>
      </c>
      <c r="AQ387" t="str">
        <f t="shared" si="229"/>
        <v>40000_50803060_1_200</v>
      </c>
      <c r="AR38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</v>
      </c>
    </row>
    <row r="388" spans="1:44">
      <c r="A388">
        <v>10803061</v>
      </c>
      <c r="B388">
        <f>[1]equip.xml!$G375</f>
        <v>80</v>
      </c>
      <c r="C388">
        <v>40</v>
      </c>
      <c r="D388" t="str">
        <f>[1]equip.xml!$D375</f>
        <v>副手武器</v>
      </c>
      <c r="E388">
        <f t="shared" si="244"/>
        <v>150</v>
      </c>
      <c r="F388">
        <f t="shared" si="232"/>
        <v>150</v>
      </c>
      <c r="G388" t="str">
        <f t="shared" si="233"/>
        <v>40000_10803061_1_150</v>
      </c>
      <c r="H388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</v>
      </c>
      <c r="J388">
        <v>20803061</v>
      </c>
      <c r="K388">
        <f>[1]equip.xml!$G375</f>
        <v>80</v>
      </c>
      <c r="L388">
        <v>40</v>
      </c>
      <c r="M388" t="str">
        <f>[1]equip.xml!$D375</f>
        <v>副手武器</v>
      </c>
      <c r="N388">
        <f t="shared" si="245"/>
        <v>150</v>
      </c>
      <c r="O388">
        <f t="shared" si="235"/>
        <v>150</v>
      </c>
      <c r="P388" t="str">
        <f t="shared" si="236"/>
        <v>40000_20803061_1_150</v>
      </c>
      <c r="Q38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</v>
      </c>
      <c r="S388">
        <v>30803061</v>
      </c>
      <c r="T388">
        <f>[1]equip.xml!$G375</f>
        <v>80</v>
      </c>
      <c r="U388">
        <v>40</v>
      </c>
      <c r="V388" t="str">
        <f>[1]equip.xml!$D375</f>
        <v>副手武器</v>
      </c>
      <c r="W388">
        <f t="shared" si="246"/>
        <v>150</v>
      </c>
      <c r="X388">
        <f t="shared" si="238"/>
        <v>150</v>
      </c>
      <c r="Y388" t="str">
        <f t="shared" si="227"/>
        <v>40000_30803061_1_150</v>
      </c>
      <c r="Z38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</v>
      </c>
      <c r="AB388">
        <v>40803061</v>
      </c>
      <c r="AC388">
        <f>[1]equip.xml!$G375</f>
        <v>80</v>
      </c>
      <c r="AD388">
        <v>40</v>
      </c>
      <c r="AE388" t="str">
        <f>[1]equip.xml!$D375</f>
        <v>副手武器</v>
      </c>
      <c r="AF388">
        <f t="shared" si="247"/>
        <v>120</v>
      </c>
      <c r="AG388">
        <f t="shared" si="240"/>
        <v>120</v>
      </c>
      <c r="AH388" t="str">
        <f t="shared" si="228"/>
        <v>40000_40803061_1_120</v>
      </c>
      <c r="AI38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</v>
      </c>
      <c r="AK388">
        <v>50803061</v>
      </c>
      <c r="AL388">
        <f>[1]equip.xml!$G375</f>
        <v>80</v>
      </c>
      <c r="AM388">
        <v>40</v>
      </c>
      <c r="AN388" t="str">
        <f>[1]equip.xml!$D375</f>
        <v>副手武器</v>
      </c>
      <c r="AO388">
        <f t="shared" si="248"/>
        <v>100</v>
      </c>
      <c r="AP388">
        <f t="shared" si="242"/>
        <v>100</v>
      </c>
      <c r="AQ388" t="str">
        <f t="shared" si="229"/>
        <v>40000_50803061_1_100</v>
      </c>
      <c r="AR38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</v>
      </c>
    </row>
    <row r="389" spans="1:44">
      <c r="A389">
        <v>10800040</v>
      </c>
      <c r="B389">
        <f>[1]equip.xml!$G376</f>
        <v>80</v>
      </c>
      <c r="C389">
        <v>41</v>
      </c>
      <c r="D389" t="str">
        <f>[1]equip.xml!$D376</f>
        <v>胸甲</v>
      </c>
      <c r="E389">
        <f t="shared" si="244"/>
        <v>200</v>
      </c>
      <c r="F389">
        <f t="shared" si="232"/>
        <v>200</v>
      </c>
      <c r="G389" t="str">
        <f t="shared" si="233"/>
        <v>40000_10800040_1_200</v>
      </c>
      <c r="H389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</v>
      </c>
      <c r="J389">
        <v>20800040</v>
      </c>
      <c r="K389">
        <f>[1]equip.xml!$G376</f>
        <v>80</v>
      </c>
      <c r="L389">
        <v>41</v>
      </c>
      <c r="M389" t="str">
        <f>[1]equip.xml!$D376</f>
        <v>胸甲</v>
      </c>
      <c r="N389">
        <f t="shared" si="245"/>
        <v>200</v>
      </c>
      <c r="O389">
        <f t="shared" si="235"/>
        <v>200</v>
      </c>
      <c r="P389" t="str">
        <f t="shared" si="236"/>
        <v>40000_20800040_1_200</v>
      </c>
      <c r="Q38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</v>
      </c>
      <c r="S389">
        <v>30800040</v>
      </c>
      <c r="T389">
        <f>[1]equip.xml!$G376</f>
        <v>80</v>
      </c>
      <c r="U389">
        <v>41</v>
      </c>
      <c r="V389" t="str">
        <f>[1]equip.xml!$D376</f>
        <v>胸甲</v>
      </c>
      <c r="W389">
        <f t="shared" si="246"/>
        <v>200</v>
      </c>
      <c r="X389">
        <f t="shared" si="238"/>
        <v>200</v>
      </c>
      <c r="Y389" t="str">
        <f t="shared" si="227"/>
        <v>40000_30800040_1_200</v>
      </c>
      <c r="Z38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</v>
      </c>
      <c r="AB389">
        <v>40800040</v>
      </c>
      <c r="AC389">
        <f>[1]equip.xml!$G376</f>
        <v>80</v>
      </c>
      <c r="AD389">
        <v>41</v>
      </c>
      <c r="AE389" t="str">
        <f>[1]equip.xml!$D376</f>
        <v>胸甲</v>
      </c>
      <c r="AF389">
        <f t="shared" si="247"/>
        <v>200</v>
      </c>
      <c r="AG389">
        <f t="shared" si="240"/>
        <v>200</v>
      </c>
      <c r="AH389" t="str">
        <f t="shared" si="228"/>
        <v>40000_40800040_1_200</v>
      </c>
      <c r="AI38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</v>
      </c>
      <c r="AK389">
        <v>50800040</v>
      </c>
      <c r="AL389">
        <f>[1]equip.xml!$G376</f>
        <v>80</v>
      </c>
      <c r="AM389">
        <v>41</v>
      </c>
      <c r="AN389" t="str">
        <f>[1]equip.xml!$D376</f>
        <v>胸甲</v>
      </c>
      <c r="AO389">
        <f t="shared" si="248"/>
        <v>200</v>
      </c>
      <c r="AP389">
        <f t="shared" si="242"/>
        <v>200</v>
      </c>
      <c r="AQ389" t="str">
        <f t="shared" si="229"/>
        <v>40000_50800040_1_200</v>
      </c>
      <c r="AR38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</v>
      </c>
    </row>
    <row r="390" spans="1:44">
      <c r="A390">
        <v>10800041</v>
      </c>
      <c r="B390">
        <f>[1]equip.xml!$G377</f>
        <v>80</v>
      </c>
      <c r="C390">
        <v>42</v>
      </c>
      <c r="D390" t="str">
        <f>[1]equip.xml!$D377</f>
        <v>胸甲</v>
      </c>
      <c r="E390">
        <f t="shared" si="244"/>
        <v>150</v>
      </c>
      <c r="F390">
        <f t="shared" si="232"/>
        <v>150</v>
      </c>
      <c r="G390" t="str">
        <f t="shared" si="233"/>
        <v>40000_10800041_1_150</v>
      </c>
      <c r="H390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</v>
      </c>
      <c r="J390">
        <v>20800041</v>
      </c>
      <c r="K390">
        <f>[1]equip.xml!$G377</f>
        <v>80</v>
      </c>
      <c r="L390">
        <v>42</v>
      </c>
      <c r="M390" t="str">
        <f>[1]equip.xml!$D377</f>
        <v>胸甲</v>
      </c>
      <c r="N390">
        <f t="shared" si="245"/>
        <v>150</v>
      </c>
      <c r="O390">
        <f t="shared" si="235"/>
        <v>150</v>
      </c>
      <c r="P390" t="str">
        <f t="shared" si="236"/>
        <v>40000_20800041_1_150</v>
      </c>
      <c r="Q39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</v>
      </c>
      <c r="S390">
        <v>30800041</v>
      </c>
      <c r="T390">
        <f>[1]equip.xml!$G377</f>
        <v>80</v>
      </c>
      <c r="U390">
        <v>42</v>
      </c>
      <c r="V390" t="str">
        <f>[1]equip.xml!$D377</f>
        <v>胸甲</v>
      </c>
      <c r="W390">
        <f t="shared" si="246"/>
        <v>150</v>
      </c>
      <c r="X390">
        <f t="shared" si="238"/>
        <v>150</v>
      </c>
      <c r="Y390" t="str">
        <f t="shared" si="227"/>
        <v>40000_30800041_1_150</v>
      </c>
      <c r="Z39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</v>
      </c>
      <c r="AB390">
        <v>40800041</v>
      </c>
      <c r="AC390">
        <f>[1]equip.xml!$G377</f>
        <v>80</v>
      </c>
      <c r="AD390">
        <v>42</v>
      </c>
      <c r="AE390" t="str">
        <f>[1]equip.xml!$D377</f>
        <v>胸甲</v>
      </c>
      <c r="AF390">
        <f t="shared" si="247"/>
        <v>120</v>
      </c>
      <c r="AG390">
        <f t="shared" si="240"/>
        <v>120</v>
      </c>
      <c r="AH390" t="str">
        <f t="shared" si="228"/>
        <v>40000_40800041_1_120</v>
      </c>
      <c r="AI39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</v>
      </c>
      <c r="AK390">
        <v>50800041</v>
      </c>
      <c r="AL390">
        <f>[1]equip.xml!$G377</f>
        <v>80</v>
      </c>
      <c r="AM390">
        <v>42</v>
      </c>
      <c r="AN390" t="str">
        <f>[1]equip.xml!$D377</f>
        <v>胸甲</v>
      </c>
      <c r="AO390">
        <f t="shared" si="248"/>
        <v>100</v>
      </c>
      <c r="AP390">
        <f t="shared" si="242"/>
        <v>100</v>
      </c>
      <c r="AQ390" t="str">
        <f t="shared" si="229"/>
        <v>40000_50800041_1_100</v>
      </c>
      <c r="AR39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</v>
      </c>
    </row>
    <row r="391" spans="1:44">
      <c r="A391">
        <v>10800070</v>
      </c>
      <c r="B391">
        <f>[1]equip.xml!$G378</f>
        <v>80</v>
      </c>
      <c r="C391">
        <v>43</v>
      </c>
      <c r="D391" t="str">
        <f>[1]equip.xml!$D378</f>
        <v>护腿</v>
      </c>
      <c r="E391">
        <f t="shared" si="244"/>
        <v>200</v>
      </c>
      <c r="F391">
        <f t="shared" si="232"/>
        <v>200</v>
      </c>
      <c r="G391" t="str">
        <f t="shared" si="233"/>
        <v>40000_10800070_1_200</v>
      </c>
      <c r="H391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150,40000_10800070_1_200</v>
      </c>
      <c r="J391">
        <v>20800070</v>
      </c>
      <c r="K391">
        <f>[1]equip.xml!$G378</f>
        <v>80</v>
      </c>
      <c r="L391">
        <v>43</v>
      </c>
      <c r="M391" t="str">
        <f>[1]equip.xml!$D378</f>
        <v>护腿</v>
      </c>
      <c r="N391">
        <f t="shared" si="245"/>
        <v>200</v>
      </c>
      <c r="O391">
        <f t="shared" si="235"/>
        <v>200</v>
      </c>
      <c r="P391" t="str">
        <f t="shared" si="236"/>
        <v>40000_20800070_1_200</v>
      </c>
      <c r="Q39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</v>
      </c>
      <c r="S391">
        <v>30800070</v>
      </c>
      <c r="T391">
        <f>[1]equip.xml!$G378</f>
        <v>80</v>
      </c>
      <c r="U391">
        <v>43</v>
      </c>
      <c r="V391" t="str">
        <f>[1]equip.xml!$D378</f>
        <v>护腿</v>
      </c>
      <c r="W391">
        <f t="shared" si="246"/>
        <v>200</v>
      </c>
      <c r="X391">
        <f t="shared" si="238"/>
        <v>200</v>
      </c>
      <c r="Y391" t="str">
        <f t="shared" si="227"/>
        <v>40000_30800070_1_200</v>
      </c>
      <c r="Z39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</v>
      </c>
      <c r="AB391">
        <v>40800070</v>
      </c>
      <c r="AC391">
        <f>[1]equip.xml!$G378</f>
        <v>80</v>
      </c>
      <c r="AD391">
        <v>43</v>
      </c>
      <c r="AE391" t="str">
        <f>[1]equip.xml!$D378</f>
        <v>护腿</v>
      </c>
      <c r="AF391">
        <f t="shared" si="247"/>
        <v>200</v>
      </c>
      <c r="AG391">
        <f t="shared" si="240"/>
        <v>200</v>
      </c>
      <c r="AH391" t="str">
        <f t="shared" si="228"/>
        <v>40000_40800070_1_200</v>
      </c>
      <c r="AI39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</v>
      </c>
      <c r="AK391">
        <v>50800070</v>
      </c>
      <c r="AL391">
        <f>[1]equip.xml!$G378</f>
        <v>80</v>
      </c>
      <c r="AM391">
        <v>43</v>
      </c>
      <c r="AN391" t="str">
        <f>[1]equip.xml!$D378</f>
        <v>护腿</v>
      </c>
      <c r="AO391">
        <f t="shared" si="248"/>
        <v>200</v>
      </c>
      <c r="AP391">
        <f t="shared" si="242"/>
        <v>200</v>
      </c>
      <c r="AQ391" t="str">
        <f t="shared" si="229"/>
        <v>40000_50800070_1_200</v>
      </c>
      <c r="AR39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</v>
      </c>
    </row>
    <row r="392" spans="1:44">
      <c r="A392">
        <v>10800071</v>
      </c>
      <c r="B392">
        <f>[1]equip.xml!$G379</f>
        <v>80</v>
      </c>
      <c r="C392">
        <v>44</v>
      </c>
      <c r="D392" t="str">
        <f>[1]equip.xml!$D379</f>
        <v>护腿</v>
      </c>
      <c r="E392">
        <f t="shared" si="244"/>
        <v>150</v>
      </c>
      <c r="F392">
        <f t="shared" si="232"/>
        <v>150</v>
      </c>
      <c r="G392" t="str">
        <f t="shared" si="233"/>
        <v>40000_10800071_1_150</v>
      </c>
      <c r="H392" t="str">
        <f t="shared" si="234"/>
        <v>40000_10800010_1_200,40000_10800020_1_200,40000_10800030_1_200,40000_10800080_1_200,40000_10800090_1_200,40000_10800100_1_200,40000_10801050_1_200,40000_10801051_1_150,40000_10801060_1_200,40000_10801061_1_150,40000_10802050_1_200,40000_10802051_1_150,40000_10802060_1_200,40000_10802061_1_150,40000_10803050_1_200,40000_10803051_1_150,40000_10803060_1_200,40000_10803061_1_150,40000_10800040_1_200,40000_10800041_1_150,40000_10800070_1_200,40000_10800071_1_150</v>
      </c>
      <c r="J392">
        <v>20800071</v>
      </c>
      <c r="K392">
        <f>[1]equip.xml!$G379</f>
        <v>80</v>
      </c>
      <c r="L392">
        <v>44</v>
      </c>
      <c r="M392" t="str">
        <f>[1]equip.xml!$D379</f>
        <v>护腿</v>
      </c>
      <c r="N392">
        <f t="shared" si="245"/>
        <v>150</v>
      </c>
      <c r="O392">
        <f t="shared" si="235"/>
        <v>150</v>
      </c>
      <c r="P392" t="str">
        <f t="shared" si="236"/>
        <v>40000_20800071_1_150</v>
      </c>
      <c r="Q39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</v>
      </c>
      <c r="S392">
        <v>30800071</v>
      </c>
      <c r="T392">
        <f>[1]equip.xml!$G379</f>
        <v>80</v>
      </c>
      <c r="U392">
        <v>44</v>
      </c>
      <c r="V392" t="str">
        <f>[1]equip.xml!$D379</f>
        <v>护腿</v>
      </c>
      <c r="W392">
        <f t="shared" si="246"/>
        <v>150</v>
      </c>
      <c r="X392">
        <f t="shared" si="238"/>
        <v>150</v>
      </c>
      <c r="Y392" t="str">
        <f t="shared" si="227"/>
        <v>40000_30800071_1_150</v>
      </c>
      <c r="Z39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</v>
      </c>
      <c r="AB392">
        <v>40800071</v>
      </c>
      <c r="AC392">
        <f>[1]equip.xml!$G379</f>
        <v>80</v>
      </c>
      <c r="AD392">
        <v>44</v>
      </c>
      <c r="AE392" t="str">
        <f>[1]equip.xml!$D379</f>
        <v>护腿</v>
      </c>
      <c r="AF392">
        <f t="shared" si="247"/>
        <v>120</v>
      </c>
      <c r="AG392">
        <f t="shared" si="240"/>
        <v>120</v>
      </c>
      <c r="AH392" t="str">
        <f t="shared" si="228"/>
        <v>40000_40800071_1_120</v>
      </c>
      <c r="AI39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</v>
      </c>
      <c r="AK392">
        <v>50800071</v>
      </c>
      <c r="AL392">
        <f>[1]equip.xml!$G379</f>
        <v>80</v>
      </c>
      <c r="AM392">
        <v>44</v>
      </c>
      <c r="AN392" t="str">
        <f>[1]equip.xml!$D379</f>
        <v>护腿</v>
      </c>
      <c r="AO392">
        <f t="shared" si="248"/>
        <v>100</v>
      </c>
      <c r="AP392">
        <f t="shared" si="242"/>
        <v>100</v>
      </c>
      <c r="AQ392" t="str">
        <f t="shared" si="229"/>
        <v>40000_50800071_1_100</v>
      </c>
      <c r="AR39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</v>
      </c>
    </row>
    <row r="393" spans="1:44">
      <c r="A393">
        <v>10850010</v>
      </c>
      <c r="B393">
        <f>[1]equip.xml!$G380</f>
        <v>85</v>
      </c>
      <c r="C393">
        <v>45</v>
      </c>
      <c r="D393" t="str">
        <f>[1]equip.xml!$D380</f>
        <v>头盔</v>
      </c>
      <c r="E393">
        <f t="shared" si="244"/>
        <v>100</v>
      </c>
      <c r="F393">
        <f t="shared" si="232"/>
        <v>100</v>
      </c>
      <c r="G393" t="str">
        <f t="shared" si="233"/>
        <v>40000_10850010_1_100</v>
      </c>
      <c r="H393" t="str">
        <f>G393</f>
        <v>40000_10850010_1_100</v>
      </c>
      <c r="J393">
        <v>20850010</v>
      </c>
      <c r="K393">
        <f>[1]equip.xml!$G380</f>
        <v>85</v>
      </c>
      <c r="L393">
        <v>45</v>
      </c>
      <c r="M393" t="str">
        <f>[1]equip.xml!$D380</f>
        <v>头盔</v>
      </c>
      <c r="N393">
        <f t="shared" si="245"/>
        <v>100</v>
      </c>
      <c r="O393">
        <f t="shared" si="235"/>
        <v>100</v>
      </c>
      <c r="P393" t="str">
        <f t="shared" si="236"/>
        <v>40000_20850010_1_100</v>
      </c>
      <c r="Q39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</v>
      </c>
      <c r="S393">
        <v>30850010</v>
      </c>
      <c r="T393">
        <f>[1]equip.xml!$G380</f>
        <v>85</v>
      </c>
      <c r="U393">
        <v>45</v>
      </c>
      <c r="V393" t="str">
        <f>[1]equip.xml!$D380</f>
        <v>头盔</v>
      </c>
      <c r="W393">
        <f t="shared" si="246"/>
        <v>100</v>
      </c>
      <c r="X393">
        <f t="shared" si="238"/>
        <v>100</v>
      </c>
      <c r="Y393" t="str">
        <f t="shared" si="227"/>
        <v>40000_30850010_1_100</v>
      </c>
      <c r="Z39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</v>
      </c>
      <c r="AB393">
        <v>40850010</v>
      </c>
      <c r="AC393">
        <f>[1]equip.xml!$G380</f>
        <v>85</v>
      </c>
      <c r="AD393">
        <v>45</v>
      </c>
      <c r="AE393" t="str">
        <f>[1]equip.xml!$D380</f>
        <v>头盔</v>
      </c>
      <c r="AF393">
        <f t="shared" si="247"/>
        <v>100</v>
      </c>
      <c r="AG393">
        <f t="shared" si="240"/>
        <v>100</v>
      </c>
      <c r="AH393" t="str">
        <f t="shared" si="228"/>
        <v>40000_40850010_1_100</v>
      </c>
      <c r="AI39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</v>
      </c>
      <c r="AK393">
        <v>50850010</v>
      </c>
      <c r="AL393">
        <f>[1]equip.xml!$G380</f>
        <v>85</v>
      </c>
      <c r="AM393">
        <v>45</v>
      </c>
      <c r="AN393" t="str">
        <f>[1]equip.xml!$D380</f>
        <v>头盔</v>
      </c>
      <c r="AO393">
        <f t="shared" si="248"/>
        <v>100</v>
      </c>
      <c r="AP393">
        <f t="shared" si="242"/>
        <v>100</v>
      </c>
      <c r="AQ393" t="str">
        <f t="shared" si="229"/>
        <v>40000_50850010_1_100</v>
      </c>
      <c r="AR39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</v>
      </c>
    </row>
    <row r="394" spans="1:44">
      <c r="A394">
        <v>10850020</v>
      </c>
      <c r="B394">
        <f>[1]equip.xml!$G381</f>
        <v>85</v>
      </c>
      <c r="C394">
        <v>46</v>
      </c>
      <c r="D394" t="str">
        <f>[1]equip.xml!$D381</f>
        <v>戒指</v>
      </c>
      <c r="E394">
        <f t="shared" si="244"/>
        <v>100</v>
      </c>
      <c r="F394">
        <f t="shared" si="232"/>
        <v>100</v>
      </c>
      <c r="G394" t="str">
        <f t="shared" si="233"/>
        <v>40000_10850020_1_100</v>
      </c>
      <c r="H394" t="str">
        <f t="shared" si="234"/>
        <v>40000_10850010_1_100,40000_10850020_1_100</v>
      </c>
      <c r="J394">
        <v>20850020</v>
      </c>
      <c r="K394">
        <f>[1]equip.xml!$G381</f>
        <v>85</v>
      </c>
      <c r="L394">
        <v>46</v>
      </c>
      <c r="M394" t="str">
        <f>[1]equip.xml!$D381</f>
        <v>戒指</v>
      </c>
      <c r="N394">
        <f t="shared" si="245"/>
        <v>100</v>
      </c>
      <c r="O394">
        <f t="shared" si="235"/>
        <v>100</v>
      </c>
      <c r="P394" t="str">
        <f t="shared" si="236"/>
        <v>40000_20850020_1_100</v>
      </c>
      <c r="Q39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</v>
      </c>
      <c r="S394">
        <v>30850020</v>
      </c>
      <c r="T394">
        <f>[1]equip.xml!$G381</f>
        <v>85</v>
      </c>
      <c r="U394">
        <v>46</v>
      </c>
      <c r="V394" t="str">
        <f>[1]equip.xml!$D381</f>
        <v>戒指</v>
      </c>
      <c r="W394">
        <f t="shared" si="246"/>
        <v>100</v>
      </c>
      <c r="X394">
        <f t="shared" si="238"/>
        <v>100</v>
      </c>
      <c r="Y394" t="str">
        <f t="shared" si="227"/>
        <v>40000_30850020_1_100</v>
      </c>
      <c r="Z39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</v>
      </c>
      <c r="AB394">
        <v>40850020</v>
      </c>
      <c r="AC394">
        <f>[1]equip.xml!$G381</f>
        <v>85</v>
      </c>
      <c r="AD394">
        <v>46</v>
      </c>
      <c r="AE394" t="str">
        <f>[1]equip.xml!$D381</f>
        <v>戒指</v>
      </c>
      <c r="AF394">
        <f t="shared" si="247"/>
        <v>100</v>
      </c>
      <c r="AG394">
        <f t="shared" si="240"/>
        <v>100</v>
      </c>
      <c r="AH394" t="str">
        <f t="shared" si="228"/>
        <v>40000_40850020_1_100</v>
      </c>
      <c r="AI39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</v>
      </c>
      <c r="AK394">
        <v>50850020</v>
      </c>
      <c r="AL394">
        <f>[1]equip.xml!$G381</f>
        <v>85</v>
      </c>
      <c r="AM394">
        <v>46</v>
      </c>
      <c r="AN394" t="str">
        <f>[1]equip.xml!$D381</f>
        <v>戒指</v>
      </c>
      <c r="AO394">
        <f t="shared" si="248"/>
        <v>100</v>
      </c>
      <c r="AP394">
        <f t="shared" si="242"/>
        <v>100</v>
      </c>
      <c r="AQ394" t="str">
        <f t="shared" si="229"/>
        <v>40000_50850020_1_100</v>
      </c>
      <c r="AR39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</v>
      </c>
    </row>
    <row r="395" spans="1:44">
      <c r="A395">
        <v>10850030</v>
      </c>
      <c r="B395">
        <f>[1]equip.xml!$G382</f>
        <v>85</v>
      </c>
      <c r="C395">
        <v>47</v>
      </c>
      <c r="D395" t="str">
        <f>[1]equip.xml!$D382</f>
        <v>腰带</v>
      </c>
      <c r="E395">
        <f t="shared" si="244"/>
        <v>100</v>
      </c>
      <c r="F395">
        <f t="shared" si="232"/>
        <v>100</v>
      </c>
      <c r="G395" t="str">
        <f t="shared" si="233"/>
        <v>40000_10850030_1_100</v>
      </c>
      <c r="H395" t="str">
        <f t="shared" si="234"/>
        <v>40000_10850010_1_100,40000_10850020_1_100,40000_10850030_1_100</v>
      </c>
      <c r="J395">
        <v>20850030</v>
      </c>
      <c r="K395">
        <f>[1]equip.xml!$G382</f>
        <v>85</v>
      </c>
      <c r="L395">
        <v>47</v>
      </c>
      <c r="M395" t="str">
        <f>[1]equip.xml!$D382</f>
        <v>腰带</v>
      </c>
      <c r="N395">
        <f t="shared" si="245"/>
        <v>100</v>
      </c>
      <c r="O395">
        <f t="shared" si="235"/>
        <v>100</v>
      </c>
      <c r="P395" t="str">
        <f t="shared" si="236"/>
        <v>40000_20850030_1_100</v>
      </c>
      <c r="Q39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</v>
      </c>
      <c r="S395">
        <v>30850030</v>
      </c>
      <c r="T395">
        <f>[1]equip.xml!$G382</f>
        <v>85</v>
      </c>
      <c r="U395">
        <v>47</v>
      </c>
      <c r="V395" t="str">
        <f>[1]equip.xml!$D382</f>
        <v>腰带</v>
      </c>
      <c r="W395">
        <f t="shared" si="246"/>
        <v>100</v>
      </c>
      <c r="X395">
        <f t="shared" si="238"/>
        <v>100</v>
      </c>
      <c r="Y395" t="str">
        <f t="shared" si="227"/>
        <v>40000_30850030_1_100</v>
      </c>
      <c r="Z39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</v>
      </c>
      <c r="AB395">
        <v>40850030</v>
      </c>
      <c r="AC395">
        <f>[1]equip.xml!$G382</f>
        <v>85</v>
      </c>
      <c r="AD395">
        <v>47</v>
      </c>
      <c r="AE395" t="str">
        <f>[1]equip.xml!$D382</f>
        <v>腰带</v>
      </c>
      <c r="AF395">
        <f t="shared" si="247"/>
        <v>100</v>
      </c>
      <c r="AG395">
        <f t="shared" si="240"/>
        <v>100</v>
      </c>
      <c r="AH395" t="str">
        <f t="shared" si="228"/>
        <v>40000_40850030_1_100</v>
      </c>
      <c r="AI39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</v>
      </c>
      <c r="AK395">
        <v>50850030</v>
      </c>
      <c r="AL395">
        <f>[1]equip.xml!$G382</f>
        <v>85</v>
      </c>
      <c r="AM395">
        <v>47</v>
      </c>
      <c r="AN395" t="str">
        <f>[1]equip.xml!$D382</f>
        <v>腰带</v>
      </c>
      <c r="AO395">
        <f t="shared" si="248"/>
        <v>100</v>
      </c>
      <c r="AP395">
        <f t="shared" si="242"/>
        <v>100</v>
      </c>
      <c r="AQ395" t="str">
        <f t="shared" si="229"/>
        <v>40000_50850030_1_100</v>
      </c>
      <c r="AR39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</v>
      </c>
    </row>
    <row r="396" spans="1:44">
      <c r="A396">
        <v>10850080</v>
      </c>
      <c r="B396">
        <f>[1]equip.xml!$G383</f>
        <v>85</v>
      </c>
      <c r="C396">
        <v>48</v>
      </c>
      <c r="D396" t="str">
        <f>[1]equip.xml!$D383</f>
        <v>鞋子</v>
      </c>
      <c r="E396">
        <f t="shared" si="244"/>
        <v>100</v>
      </c>
      <c r="F396">
        <f t="shared" si="232"/>
        <v>100</v>
      </c>
      <c r="G396" t="str">
        <f t="shared" si="233"/>
        <v>40000_10850080_1_100</v>
      </c>
      <c r="H396" t="str">
        <f t="shared" si="234"/>
        <v>40000_10850010_1_100,40000_10850020_1_100,40000_10850030_1_100,40000_10850080_1_100</v>
      </c>
      <c r="J396">
        <v>20850080</v>
      </c>
      <c r="K396">
        <f>[1]equip.xml!$G383</f>
        <v>85</v>
      </c>
      <c r="L396">
        <v>48</v>
      </c>
      <c r="M396" t="str">
        <f>[1]equip.xml!$D383</f>
        <v>鞋子</v>
      </c>
      <c r="N396">
        <f t="shared" si="245"/>
        <v>100</v>
      </c>
      <c r="O396">
        <f t="shared" si="235"/>
        <v>100</v>
      </c>
      <c r="P396" t="str">
        <f t="shared" si="236"/>
        <v>40000_20850080_1_100</v>
      </c>
      <c r="Q39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</v>
      </c>
      <c r="S396">
        <v>30850080</v>
      </c>
      <c r="T396">
        <f>[1]equip.xml!$G383</f>
        <v>85</v>
      </c>
      <c r="U396">
        <v>48</v>
      </c>
      <c r="V396" t="str">
        <f>[1]equip.xml!$D383</f>
        <v>鞋子</v>
      </c>
      <c r="W396">
        <f t="shared" si="246"/>
        <v>100</v>
      </c>
      <c r="X396">
        <f t="shared" si="238"/>
        <v>100</v>
      </c>
      <c r="Y396" t="str">
        <f t="shared" si="227"/>
        <v>40000_30850080_1_100</v>
      </c>
      <c r="Z39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</v>
      </c>
      <c r="AB396">
        <v>40850080</v>
      </c>
      <c r="AC396">
        <f>[1]equip.xml!$G383</f>
        <v>85</v>
      </c>
      <c r="AD396">
        <v>48</v>
      </c>
      <c r="AE396" t="str">
        <f>[1]equip.xml!$D383</f>
        <v>鞋子</v>
      </c>
      <c r="AF396">
        <f t="shared" si="247"/>
        <v>100</v>
      </c>
      <c r="AG396">
        <f t="shared" si="240"/>
        <v>100</v>
      </c>
      <c r="AH396" t="str">
        <f t="shared" si="228"/>
        <v>40000_40850080_1_100</v>
      </c>
      <c r="AI39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</v>
      </c>
      <c r="AK396">
        <v>50850080</v>
      </c>
      <c r="AL396">
        <f>[1]equip.xml!$G383</f>
        <v>85</v>
      </c>
      <c r="AM396">
        <v>48</v>
      </c>
      <c r="AN396" t="str">
        <f>[1]equip.xml!$D383</f>
        <v>鞋子</v>
      </c>
      <c r="AO396">
        <f t="shared" si="248"/>
        <v>100</v>
      </c>
      <c r="AP396">
        <f t="shared" si="242"/>
        <v>100</v>
      </c>
      <c r="AQ396" t="str">
        <f t="shared" si="229"/>
        <v>40000_50850080_1_100</v>
      </c>
      <c r="AR39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</v>
      </c>
    </row>
    <row r="397" spans="1:44">
      <c r="A397">
        <v>10850090</v>
      </c>
      <c r="B397">
        <f>[1]equip.xml!$G384</f>
        <v>85</v>
      </c>
      <c r="C397">
        <v>49</v>
      </c>
      <c r="D397" t="str">
        <f>[1]equip.xml!$D384</f>
        <v>手套</v>
      </c>
      <c r="E397">
        <f t="shared" si="244"/>
        <v>100</v>
      </c>
      <c r="F397">
        <f t="shared" si="232"/>
        <v>100</v>
      </c>
      <c r="G397" t="str">
        <f t="shared" si="233"/>
        <v>40000_10850090_1_100</v>
      </c>
      <c r="H397" t="str">
        <f t="shared" si="234"/>
        <v>40000_10850010_1_100,40000_10850020_1_100,40000_10850030_1_100,40000_10850080_1_100,40000_10850090_1_100</v>
      </c>
      <c r="J397">
        <v>20850090</v>
      </c>
      <c r="K397">
        <f>[1]equip.xml!$G384</f>
        <v>85</v>
      </c>
      <c r="L397">
        <v>49</v>
      </c>
      <c r="M397" t="str">
        <f>[1]equip.xml!$D384</f>
        <v>手套</v>
      </c>
      <c r="N397">
        <f t="shared" si="245"/>
        <v>100</v>
      </c>
      <c r="O397">
        <f t="shared" si="235"/>
        <v>100</v>
      </c>
      <c r="P397" t="str">
        <f t="shared" si="236"/>
        <v>40000_20850090_1_100</v>
      </c>
      <c r="Q39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</v>
      </c>
      <c r="S397">
        <v>30850090</v>
      </c>
      <c r="T397">
        <f>[1]equip.xml!$G384</f>
        <v>85</v>
      </c>
      <c r="U397">
        <v>49</v>
      </c>
      <c r="V397" t="str">
        <f>[1]equip.xml!$D384</f>
        <v>手套</v>
      </c>
      <c r="W397">
        <f t="shared" si="246"/>
        <v>100</v>
      </c>
      <c r="X397">
        <f t="shared" si="238"/>
        <v>100</v>
      </c>
      <c r="Y397" t="str">
        <f t="shared" si="227"/>
        <v>40000_30850090_1_100</v>
      </c>
      <c r="Z39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</v>
      </c>
      <c r="AB397">
        <v>40850090</v>
      </c>
      <c r="AC397">
        <f>[1]equip.xml!$G384</f>
        <v>85</v>
      </c>
      <c r="AD397">
        <v>49</v>
      </c>
      <c r="AE397" t="str">
        <f>[1]equip.xml!$D384</f>
        <v>手套</v>
      </c>
      <c r="AF397">
        <f t="shared" si="247"/>
        <v>100</v>
      </c>
      <c r="AG397">
        <f t="shared" si="240"/>
        <v>100</v>
      </c>
      <c r="AH397" t="str">
        <f t="shared" si="228"/>
        <v>40000_40850090_1_100</v>
      </c>
      <c r="AI39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</v>
      </c>
      <c r="AK397">
        <v>50850090</v>
      </c>
      <c r="AL397">
        <f>[1]equip.xml!$G384</f>
        <v>85</v>
      </c>
      <c r="AM397">
        <v>49</v>
      </c>
      <c r="AN397" t="str">
        <f>[1]equip.xml!$D384</f>
        <v>手套</v>
      </c>
      <c r="AO397">
        <f t="shared" si="248"/>
        <v>100</v>
      </c>
      <c r="AP397">
        <f t="shared" si="242"/>
        <v>100</v>
      </c>
      <c r="AQ397" t="str">
        <f t="shared" si="229"/>
        <v>40000_50850090_1_100</v>
      </c>
      <c r="AR39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</v>
      </c>
    </row>
    <row r="398" spans="1:44">
      <c r="A398">
        <v>10850100</v>
      </c>
      <c r="B398">
        <f>[1]equip.xml!$G385</f>
        <v>85</v>
      </c>
      <c r="C398">
        <v>50</v>
      </c>
      <c r="D398" t="str">
        <f>[1]equip.xml!$D385</f>
        <v>项链</v>
      </c>
      <c r="E398">
        <f t="shared" si="244"/>
        <v>100</v>
      </c>
      <c r="F398">
        <f t="shared" si="232"/>
        <v>100</v>
      </c>
      <c r="G398" t="str">
        <f t="shared" si="233"/>
        <v>40000_10850100_1_100</v>
      </c>
      <c r="H398" t="str">
        <f t="shared" si="234"/>
        <v>40000_10850010_1_100,40000_10850020_1_100,40000_10850030_1_100,40000_10850080_1_100,40000_10850090_1_100,40000_10850100_1_100</v>
      </c>
      <c r="J398">
        <v>20850100</v>
      </c>
      <c r="K398">
        <f>[1]equip.xml!$G385</f>
        <v>85</v>
      </c>
      <c r="L398">
        <v>50</v>
      </c>
      <c r="M398" t="str">
        <f>[1]equip.xml!$D385</f>
        <v>项链</v>
      </c>
      <c r="N398">
        <f t="shared" si="245"/>
        <v>100</v>
      </c>
      <c r="O398">
        <f t="shared" si="235"/>
        <v>100</v>
      </c>
      <c r="P398" t="str">
        <f t="shared" si="236"/>
        <v>40000_20850100_1_100</v>
      </c>
      <c r="Q39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</v>
      </c>
      <c r="S398">
        <v>30850100</v>
      </c>
      <c r="T398">
        <f>[1]equip.xml!$G385</f>
        <v>85</v>
      </c>
      <c r="U398">
        <v>50</v>
      </c>
      <c r="V398" t="str">
        <f>[1]equip.xml!$D385</f>
        <v>项链</v>
      </c>
      <c r="W398">
        <f t="shared" si="246"/>
        <v>100</v>
      </c>
      <c r="X398">
        <f t="shared" si="238"/>
        <v>100</v>
      </c>
      <c r="Y398" t="str">
        <f t="shared" si="227"/>
        <v>40000_30850100_1_100</v>
      </c>
      <c r="Z39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</v>
      </c>
      <c r="AB398">
        <v>40850100</v>
      </c>
      <c r="AC398">
        <f>[1]equip.xml!$G385</f>
        <v>85</v>
      </c>
      <c r="AD398">
        <v>50</v>
      </c>
      <c r="AE398" t="str">
        <f>[1]equip.xml!$D385</f>
        <v>项链</v>
      </c>
      <c r="AF398">
        <f t="shared" si="247"/>
        <v>100</v>
      </c>
      <c r="AG398">
        <f t="shared" si="240"/>
        <v>100</v>
      </c>
      <c r="AH398" t="str">
        <f t="shared" si="228"/>
        <v>40000_40850100_1_100</v>
      </c>
      <c r="AI39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</v>
      </c>
      <c r="AK398">
        <v>50850100</v>
      </c>
      <c r="AL398">
        <f>[1]equip.xml!$G385</f>
        <v>85</v>
      </c>
      <c r="AM398">
        <v>50</v>
      </c>
      <c r="AN398" t="str">
        <f>[1]equip.xml!$D385</f>
        <v>项链</v>
      </c>
      <c r="AO398">
        <f t="shared" si="248"/>
        <v>100</v>
      </c>
      <c r="AP398">
        <f t="shared" si="242"/>
        <v>100</v>
      </c>
      <c r="AQ398" t="str">
        <f t="shared" si="229"/>
        <v>40000_50850100_1_100</v>
      </c>
      <c r="AR39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</v>
      </c>
    </row>
    <row r="399" spans="1:44">
      <c r="A399">
        <v>10851050</v>
      </c>
      <c r="B399">
        <f>[1]equip.xml!$G386</f>
        <v>85</v>
      </c>
      <c r="C399">
        <v>51</v>
      </c>
      <c r="D399" t="str">
        <f>[1]equip.xml!$D386</f>
        <v>主手武器</v>
      </c>
      <c r="E399">
        <f t="shared" si="244"/>
        <v>100</v>
      </c>
      <c r="F399">
        <f t="shared" si="232"/>
        <v>100</v>
      </c>
      <c r="G399" t="str">
        <f t="shared" si="233"/>
        <v>40000_10851050_1_100</v>
      </c>
      <c r="H399" t="str">
        <f t="shared" si="234"/>
        <v>40000_10850010_1_100,40000_10850020_1_100,40000_10850030_1_100,40000_10850080_1_100,40000_10850090_1_100,40000_10850100_1_100,40000_10851050_1_100</v>
      </c>
      <c r="J399">
        <v>20851050</v>
      </c>
      <c r="K399">
        <f>[1]equip.xml!$G386</f>
        <v>85</v>
      </c>
      <c r="L399">
        <v>51</v>
      </c>
      <c r="M399" t="str">
        <f>[1]equip.xml!$D386</f>
        <v>主手武器</v>
      </c>
      <c r="N399">
        <f t="shared" si="245"/>
        <v>100</v>
      </c>
      <c r="O399">
        <f t="shared" si="235"/>
        <v>100</v>
      </c>
      <c r="P399" t="str">
        <f t="shared" si="236"/>
        <v>40000_20851050_1_100</v>
      </c>
      <c r="Q39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</v>
      </c>
      <c r="S399">
        <v>30851050</v>
      </c>
      <c r="T399">
        <f>[1]equip.xml!$G386</f>
        <v>85</v>
      </c>
      <c r="U399">
        <v>51</v>
      </c>
      <c r="V399" t="str">
        <f>[1]equip.xml!$D386</f>
        <v>主手武器</v>
      </c>
      <c r="W399">
        <f t="shared" si="246"/>
        <v>100</v>
      </c>
      <c r="X399">
        <f t="shared" si="238"/>
        <v>100</v>
      </c>
      <c r="Y399" t="str">
        <f t="shared" si="227"/>
        <v>40000_30851050_1_100</v>
      </c>
      <c r="Z39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</v>
      </c>
      <c r="AB399">
        <v>40851050</v>
      </c>
      <c r="AC399">
        <f>[1]equip.xml!$G386</f>
        <v>85</v>
      </c>
      <c r="AD399">
        <v>51</v>
      </c>
      <c r="AE399" t="str">
        <f>[1]equip.xml!$D386</f>
        <v>主手武器</v>
      </c>
      <c r="AF399">
        <f t="shared" si="247"/>
        <v>100</v>
      </c>
      <c r="AG399">
        <f t="shared" si="240"/>
        <v>100</v>
      </c>
      <c r="AH399" t="str">
        <f t="shared" si="228"/>
        <v>40000_40851050_1_100</v>
      </c>
      <c r="AI39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</v>
      </c>
      <c r="AK399">
        <v>50851050</v>
      </c>
      <c r="AL399">
        <f>[1]equip.xml!$G386</f>
        <v>85</v>
      </c>
      <c r="AM399">
        <v>51</v>
      </c>
      <c r="AN399" t="str">
        <f>[1]equip.xml!$D386</f>
        <v>主手武器</v>
      </c>
      <c r="AO399">
        <f t="shared" si="248"/>
        <v>100</v>
      </c>
      <c r="AP399">
        <f t="shared" si="242"/>
        <v>100</v>
      </c>
      <c r="AQ399" t="str">
        <f t="shared" si="229"/>
        <v>40000_50851050_1_100</v>
      </c>
      <c r="AR39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</v>
      </c>
    </row>
    <row r="400" spans="1:44">
      <c r="A400">
        <v>10851051</v>
      </c>
      <c r="B400">
        <f>[1]equip.xml!$G387</f>
        <v>85</v>
      </c>
      <c r="C400">
        <v>52</v>
      </c>
      <c r="D400" t="str">
        <f>[1]equip.xml!$D387</f>
        <v>主手武器</v>
      </c>
      <c r="E400">
        <f t="shared" si="244"/>
        <v>75</v>
      </c>
      <c r="F400">
        <f t="shared" si="232"/>
        <v>75</v>
      </c>
      <c r="G400" t="str">
        <f t="shared" si="233"/>
        <v>40000_10851051_1_75</v>
      </c>
      <c r="H400" t="str">
        <f t="shared" si="234"/>
        <v>40000_10850010_1_100,40000_10850020_1_100,40000_10850030_1_100,40000_10850080_1_100,40000_10850090_1_100,40000_10850100_1_100,40000_10851050_1_100,40000_10851051_1_75</v>
      </c>
      <c r="J400">
        <v>20851051</v>
      </c>
      <c r="K400">
        <f>[1]equip.xml!$G387</f>
        <v>85</v>
      </c>
      <c r="L400">
        <v>52</v>
      </c>
      <c r="M400" t="str">
        <f>[1]equip.xml!$D387</f>
        <v>主手武器</v>
      </c>
      <c r="N400">
        <f t="shared" si="245"/>
        <v>75</v>
      </c>
      <c r="O400">
        <f t="shared" si="235"/>
        <v>75</v>
      </c>
      <c r="P400" t="str">
        <f t="shared" si="236"/>
        <v>40000_20851051_1_75</v>
      </c>
      <c r="Q40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</v>
      </c>
      <c r="S400">
        <v>30851051</v>
      </c>
      <c r="T400">
        <f>[1]equip.xml!$G387</f>
        <v>85</v>
      </c>
      <c r="U400">
        <v>52</v>
      </c>
      <c r="V400" t="str">
        <f>[1]equip.xml!$D387</f>
        <v>主手武器</v>
      </c>
      <c r="W400">
        <f t="shared" si="246"/>
        <v>75</v>
      </c>
      <c r="X400">
        <f t="shared" si="238"/>
        <v>75</v>
      </c>
      <c r="Y400" t="str">
        <f t="shared" si="227"/>
        <v>40000_30851051_1_75</v>
      </c>
      <c r="Z40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</v>
      </c>
      <c r="AB400">
        <v>40851051</v>
      </c>
      <c r="AC400">
        <f>[1]equip.xml!$G387</f>
        <v>85</v>
      </c>
      <c r="AD400">
        <v>52</v>
      </c>
      <c r="AE400" t="str">
        <f>[1]equip.xml!$D387</f>
        <v>主手武器</v>
      </c>
      <c r="AF400">
        <f t="shared" si="247"/>
        <v>60</v>
      </c>
      <c r="AG400">
        <f t="shared" si="240"/>
        <v>60</v>
      </c>
      <c r="AH400" t="str">
        <f t="shared" si="228"/>
        <v>40000_40851051_1_60</v>
      </c>
      <c r="AI40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</v>
      </c>
      <c r="AK400">
        <v>50851051</v>
      </c>
      <c r="AL400">
        <f>[1]equip.xml!$G387</f>
        <v>85</v>
      </c>
      <c r="AM400">
        <v>52</v>
      </c>
      <c r="AN400" t="str">
        <f>[1]equip.xml!$D387</f>
        <v>主手武器</v>
      </c>
      <c r="AO400">
        <f t="shared" si="248"/>
        <v>50</v>
      </c>
      <c r="AP400">
        <f t="shared" si="242"/>
        <v>50</v>
      </c>
      <c r="AQ400" t="str">
        <f t="shared" si="229"/>
        <v>40000_50851051_1_50</v>
      </c>
      <c r="AR40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</v>
      </c>
    </row>
    <row r="401" spans="1:44">
      <c r="A401">
        <v>10851060</v>
      </c>
      <c r="B401">
        <f>[1]equip.xml!$G388</f>
        <v>85</v>
      </c>
      <c r="C401">
        <v>53</v>
      </c>
      <c r="D401" t="str">
        <f>[1]equip.xml!$D388</f>
        <v>副手武器</v>
      </c>
      <c r="E401">
        <f t="shared" si="244"/>
        <v>100</v>
      </c>
      <c r="F401">
        <f t="shared" si="232"/>
        <v>100</v>
      </c>
      <c r="G401" t="str">
        <f t="shared" si="233"/>
        <v>40000_10851060_1_100</v>
      </c>
      <c r="H401" t="str">
        <f t="shared" si="234"/>
        <v>40000_10850010_1_100,40000_10850020_1_100,40000_10850030_1_100,40000_10850080_1_100,40000_10850090_1_100,40000_10850100_1_100,40000_10851050_1_100,40000_10851051_1_75,40000_10851060_1_100</v>
      </c>
      <c r="J401">
        <v>20851060</v>
      </c>
      <c r="K401">
        <f>[1]equip.xml!$G388</f>
        <v>85</v>
      </c>
      <c r="L401">
        <v>53</v>
      </c>
      <c r="M401" t="str">
        <f>[1]equip.xml!$D388</f>
        <v>副手武器</v>
      </c>
      <c r="N401">
        <f t="shared" si="245"/>
        <v>100</v>
      </c>
      <c r="O401">
        <f t="shared" si="235"/>
        <v>100</v>
      </c>
      <c r="P401" t="str">
        <f t="shared" si="236"/>
        <v>40000_20851060_1_100</v>
      </c>
      <c r="Q40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</v>
      </c>
      <c r="S401">
        <v>30851060</v>
      </c>
      <c r="T401">
        <f>[1]equip.xml!$G388</f>
        <v>85</v>
      </c>
      <c r="U401">
        <v>53</v>
      </c>
      <c r="V401" t="str">
        <f>[1]equip.xml!$D388</f>
        <v>副手武器</v>
      </c>
      <c r="W401">
        <f t="shared" si="246"/>
        <v>100</v>
      </c>
      <c r="X401">
        <f t="shared" si="238"/>
        <v>100</v>
      </c>
      <c r="Y401" t="str">
        <f t="shared" si="227"/>
        <v>40000_30851060_1_100</v>
      </c>
      <c r="Z40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</v>
      </c>
      <c r="AB401">
        <v>40851060</v>
      </c>
      <c r="AC401">
        <f>[1]equip.xml!$G388</f>
        <v>85</v>
      </c>
      <c r="AD401">
        <v>53</v>
      </c>
      <c r="AE401" t="str">
        <f>[1]equip.xml!$D388</f>
        <v>副手武器</v>
      </c>
      <c r="AF401">
        <f t="shared" si="247"/>
        <v>100</v>
      </c>
      <c r="AG401">
        <f t="shared" si="240"/>
        <v>100</v>
      </c>
      <c r="AH401" t="str">
        <f t="shared" si="228"/>
        <v>40000_40851060_1_100</v>
      </c>
      <c r="AI40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</v>
      </c>
      <c r="AK401">
        <v>50851060</v>
      </c>
      <c r="AL401">
        <f>[1]equip.xml!$G388</f>
        <v>85</v>
      </c>
      <c r="AM401">
        <v>53</v>
      </c>
      <c r="AN401" t="str">
        <f>[1]equip.xml!$D388</f>
        <v>副手武器</v>
      </c>
      <c r="AO401">
        <f t="shared" si="248"/>
        <v>100</v>
      </c>
      <c r="AP401">
        <f t="shared" si="242"/>
        <v>100</v>
      </c>
      <c r="AQ401" t="str">
        <f t="shared" si="229"/>
        <v>40000_50851060_1_100</v>
      </c>
      <c r="AR40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</v>
      </c>
    </row>
    <row r="402" spans="1:44">
      <c r="A402">
        <v>10851061</v>
      </c>
      <c r="B402">
        <f>[1]equip.xml!$G389</f>
        <v>85</v>
      </c>
      <c r="C402">
        <v>54</v>
      </c>
      <c r="D402" t="str">
        <f>[1]equip.xml!$D389</f>
        <v>副手武器</v>
      </c>
      <c r="E402">
        <f t="shared" si="244"/>
        <v>75</v>
      </c>
      <c r="F402">
        <f t="shared" si="232"/>
        <v>75</v>
      </c>
      <c r="G402" t="str">
        <f t="shared" si="233"/>
        <v>40000_10851061_1_75</v>
      </c>
      <c r="H402" t="str">
        <f t="shared" si="234"/>
        <v>40000_10850010_1_100,40000_10850020_1_100,40000_10850030_1_100,40000_10850080_1_100,40000_10850090_1_100,40000_10850100_1_100,40000_10851050_1_100,40000_10851051_1_75,40000_10851060_1_100,40000_10851061_1_75</v>
      </c>
      <c r="J402">
        <v>20851061</v>
      </c>
      <c r="K402">
        <f>[1]equip.xml!$G389</f>
        <v>85</v>
      </c>
      <c r="L402">
        <v>54</v>
      </c>
      <c r="M402" t="str">
        <f>[1]equip.xml!$D389</f>
        <v>副手武器</v>
      </c>
      <c r="N402">
        <f t="shared" si="245"/>
        <v>75</v>
      </c>
      <c r="O402">
        <f t="shared" si="235"/>
        <v>75</v>
      </c>
      <c r="P402" t="str">
        <f t="shared" si="236"/>
        <v>40000_20851061_1_75</v>
      </c>
      <c r="Q40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</v>
      </c>
      <c r="S402">
        <v>30851061</v>
      </c>
      <c r="T402">
        <f>[1]equip.xml!$G389</f>
        <v>85</v>
      </c>
      <c r="U402">
        <v>54</v>
      </c>
      <c r="V402" t="str">
        <f>[1]equip.xml!$D389</f>
        <v>副手武器</v>
      </c>
      <c r="W402">
        <f t="shared" si="246"/>
        <v>75</v>
      </c>
      <c r="X402">
        <f t="shared" si="238"/>
        <v>75</v>
      </c>
      <c r="Y402" t="str">
        <f t="shared" si="227"/>
        <v>40000_30851061_1_75</v>
      </c>
      <c r="Z40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</v>
      </c>
      <c r="AB402">
        <v>40851061</v>
      </c>
      <c r="AC402">
        <f>[1]equip.xml!$G389</f>
        <v>85</v>
      </c>
      <c r="AD402">
        <v>54</v>
      </c>
      <c r="AE402" t="str">
        <f>[1]equip.xml!$D389</f>
        <v>副手武器</v>
      </c>
      <c r="AF402">
        <f t="shared" si="247"/>
        <v>60</v>
      </c>
      <c r="AG402">
        <f t="shared" si="240"/>
        <v>60</v>
      </c>
      <c r="AH402" t="str">
        <f t="shared" si="228"/>
        <v>40000_40851061_1_60</v>
      </c>
      <c r="AI40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</v>
      </c>
      <c r="AK402">
        <v>50851061</v>
      </c>
      <c r="AL402">
        <f>[1]equip.xml!$G389</f>
        <v>85</v>
      </c>
      <c r="AM402">
        <v>54</v>
      </c>
      <c r="AN402" t="str">
        <f>[1]equip.xml!$D389</f>
        <v>副手武器</v>
      </c>
      <c r="AO402">
        <f t="shared" si="248"/>
        <v>50</v>
      </c>
      <c r="AP402">
        <f t="shared" si="242"/>
        <v>50</v>
      </c>
      <c r="AQ402" t="str">
        <f t="shared" si="229"/>
        <v>40000_50851061_1_50</v>
      </c>
      <c r="AR40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</v>
      </c>
    </row>
    <row r="403" spans="1:44">
      <c r="A403">
        <v>10852050</v>
      </c>
      <c r="B403">
        <f>[1]equip.xml!$G390</f>
        <v>85</v>
      </c>
      <c r="C403">
        <v>55</v>
      </c>
      <c r="D403" t="str">
        <f>[1]equip.xml!$D390</f>
        <v>主手武器</v>
      </c>
      <c r="E403">
        <f t="shared" si="244"/>
        <v>100</v>
      </c>
      <c r="F403">
        <f t="shared" si="232"/>
        <v>100</v>
      </c>
      <c r="G403" t="str">
        <f t="shared" si="233"/>
        <v>40000_10852050_1_100</v>
      </c>
      <c r="H403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</v>
      </c>
      <c r="J403">
        <v>20852050</v>
      </c>
      <c r="K403">
        <f>[1]equip.xml!$G390</f>
        <v>85</v>
      </c>
      <c r="L403">
        <v>55</v>
      </c>
      <c r="M403" t="str">
        <f>[1]equip.xml!$D390</f>
        <v>主手武器</v>
      </c>
      <c r="N403">
        <f t="shared" si="245"/>
        <v>100</v>
      </c>
      <c r="O403">
        <f t="shared" si="235"/>
        <v>100</v>
      </c>
      <c r="P403" t="str">
        <f t="shared" si="236"/>
        <v>40000_20852050_1_100</v>
      </c>
      <c r="Q40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</v>
      </c>
      <c r="S403">
        <v>30852050</v>
      </c>
      <c r="T403">
        <f>[1]equip.xml!$G390</f>
        <v>85</v>
      </c>
      <c r="U403">
        <v>55</v>
      </c>
      <c r="V403" t="str">
        <f>[1]equip.xml!$D390</f>
        <v>主手武器</v>
      </c>
      <c r="W403">
        <f t="shared" si="246"/>
        <v>100</v>
      </c>
      <c r="X403">
        <f t="shared" si="238"/>
        <v>100</v>
      </c>
      <c r="Y403" t="str">
        <f t="shared" si="227"/>
        <v>40000_30852050_1_100</v>
      </c>
      <c r="Z40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</v>
      </c>
      <c r="AB403">
        <v>40852050</v>
      </c>
      <c r="AC403">
        <f>[1]equip.xml!$G390</f>
        <v>85</v>
      </c>
      <c r="AD403">
        <v>55</v>
      </c>
      <c r="AE403" t="str">
        <f>[1]equip.xml!$D390</f>
        <v>主手武器</v>
      </c>
      <c r="AF403">
        <f t="shared" si="247"/>
        <v>100</v>
      </c>
      <c r="AG403">
        <f t="shared" si="240"/>
        <v>100</v>
      </c>
      <c r="AH403" t="str">
        <f t="shared" si="228"/>
        <v>40000_40852050_1_100</v>
      </c>
      <c r="AI40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</v>
      </c>
      <c r="AK403">
        <v>50852050</v>
      </c>
      <c r="AL403">
        <f>[1]equip.xml!$G390</f>
        <v>85</v>
      </c>
      <c r="AM403">
        <v>55</v>
      </c>
      <c r="AN403" t="str">
        <f>[1]equip.xml!$D390</f>
        <v>主手武器</v>
      </c>
      <c r="AO403">
        <f t="shared" si="248"/>
        <v>100</v>
      </c>
      <c r="AP403">
        <f t="shared" si="242"/>
        <v>100</v>
      </c>
      <c r="AQ403" t="str">
        <f t="shared" si="229"/>
        <v>40000_50852050_1_100</v>
      </c>
      <c r="AR40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</v>
      </c>
    </row>
    <row r="404" spans="1:44">
      <c r="A404">
        <v>10852051</v>
      </c>
      <c r="B404">
        <f>[1]equip.xml!$G391</f>
        <v>85</v>
      </c>
      <c r="C404">
        <v>56</v>
      </c>
      <c r="D404" t="str">
        <f>[1]equip.xml!$D391</f>
        <v>主手武器</v>
      </c>
      <c r="E404">
        <f t="shared" si="244"/>
        <v>75</v>
      </c>
      <c r="F404">
        <f t="shared" si="232"/>
        <v>75</v>
      </c>
      <c r="G404" t="str">
        <f t="shared" si="233"/>
        <v>40000_10852051_1_75</v>
      </c>
      <c r="H404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</v>
      </c>
      <c r="J404">
        <v>20852051</v>
      </c>
      <c r="K404">
        <f>[1]equip.xml!$G391</f>
        <v>85</v>
      </c>
      <c r="L404">
        <v>56</v>
      </c>
      <c r="M404" t="str">
        <f>[1]equip.xml!$D391</f>
        <v>主手武器</v>
      </c>
      <c r="N404">
        <f t="shared" si="245"/>
        <v>75</v>
      </c>
      <c r="O404">
        <f t="shared" si="235"/>
        <v>75</v>
      </c>
      <c r="P404" t="str">
        <f t="shared" si="236"/>
        <v>40000_20852051_1_75</v>
      </c>
      <c r="Q40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</v>
      </c>
      <c r="S404">
        <v>30852051</v>
      </c>
      <c r="T404">
        <f>[1]equip.xml!$G391</f>
        <v>85</v>
      </c>
      <c r="U404">
        <v>56</v>
      </c>
      <c r="V404" t="str">
        <f>[1]equip.xml!$D391</f>
        <v>主手武器</v>
      </c>
      <c r="W404">
        <f t="shared" si="246"/>
        <v>75</v>
      </c>
      <c r="X404">
        <f t="shared" si="238"/>
        <v>75</v>
      </c>
      <c r="Y404" t="str">
        <f t="shared" ref="Y404:Y467" si="249">"40000_"&amp;S404&amp;"_1_"&amp;X404</f>
        <v>40000_30852051_1_75</v>
      </c>
      <c r="Z40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</v>
      </c>
      <c r="AB404">
        <v>40852051</v>
      </c>
      <c r="AC404">
        <f>[1]equip.xml!$G391</f>
        <v>85</v>
      </c>
      <c r="AD404">
        <v>56</v>
      </c>
      <c r="AE404" t="str">
        <f>[1]equip.xml!$D391</f>
        <v>主手武器</v>
      </c>
      <c r="AF404">
        <f t="shared" si="247"/>
        <v>60</v>
      </c>
      <c r="AG404">
        <f t="shared" si="240"/>
        <v>60</v>
      </c>
      <c r="AH404" t="str">
        <f t="shared" ref="AH404:AH467" si="250">"40000_"&amp;AB404&amp;"_1_"&amp;AG404</f>
        <v>40000_40852051_1_60</v>
      </c>
      <c r="AI40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</v>
      </c>
      <c r="AK404">
        <v>50852051</v>
      </c>
      <c r="AL404">
        <f>[1]equip.xml!$G391</f>
        <v>85</v>
      </c>
      <c r="AM404">
        <v>56</v>
      </c>
      <c r="AN404" t="str">
        <f>[1]equip.xml!$D391</f>
        <v>主手武器</v>
      </c>
      <c r="AO404">
        <f t="shared" si="248"/>
        <v>50</v>
      </c>
      <c r="AP404">
        <f t="shared" si="242"/>
        <v>50</v>
      </c>
      <c r="AQ404" t="str">
        <f t="shared" ref="AQ404:AQ467" si="251">"40000_"&amp;AK404&amp;"_1_"&amp;AP404</f>
        <v>40000_50852051_1_50</v>
      </c>
      <c r="AR40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</v>
      </c>
    </row>
    <row r="405" spans="1:44">
      <c r="A405">
        <v>10852060</v>
      </c>
      <c r="B405">
        <f>[1]equip.xml!$G392</f>
        <v>85</v>
      </c>
      <c r="C405">
        <v>57</v>
      </c>
      <c r="D405" t="str">
        <f>[1]equip.xml!$D392</f>
        <v>副手武器</v>
      </c>
      <c r="E405">
        <f t="shared" si="244"/>
        <v>100</v>
      </c>
      <c r="F405">
        <f t="shared" si="232"/>
        <v>100</v>
      </c>
      <c r="G405" t="str">
        <f t="shared" si="233"/>
        <v>40000_10852060_1_100</v>
      </c>
      <c r="H405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</v>
      </c>
      <c r="J405">
        <v>20852060</v>
      </c>
      <c r="K405">
        <f>[1]equip.xml!$G392</f>
        <v>85</v>
      </c>
      <c r="L405">
        <v>57</v>
      </c>
      <c r="M405" t="str">
        <f>[1]equip.xml!$D392</f>
        <v>副手武器</v>
      </c>
      <c r="N405">
        <f t="shared" si="245"/>
        <v>100</v>
      </c>
      <c r="O405">
        <f t="shared" si="235"/>
        <v>100</v>
      </c>
      <c r="P405" t="str">
        <f t="shared" si="236"/>
        <v>40000_20852060_1_100</v>
      </c>
      <c r="Q405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</v>
      </c>
      <c r="S405">
        <v>30852060</v>
      </c>
      <c r="T405">
        <f>[1]equip.xml!$G392</f>
        <v>85</v>
      </c>
      <c r="U405">
        <v>57</v>
      </c>
      <c r="V405" t="str">
        <f>[1]equip.xml!$D392</f>
        <v>副手武器</v>
      </c>
      <c r="W405">
        <f t="shared" si="246"/>
        <v>100</v>
      </c>
      <c r="X405">
        <f t="shared" si="238"/>
        <v>100</v>
      </c>
      <c r="Y405" t="str">
        <f t="shared" si="249"/>
        <v>40000_30852060_1_100</v>
      </c>
      <c r="Z405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</v>
      </c>
      <c r="AB405">
        <v>40852060</v>
      </c>
      <c r="AC405">
        <f>[1]equip.xml!$G392</f>
        <v>85</v>
      </c>
      <c r="AD405">
        <v>57</v>
      </c>
      <c r="AE405" t="str">
        <f>[1]equip.xml!$D392</f>
        <v>副手武器</v>
      </c>
      <c r="AF405">
        <f t="shared" si="247"/>
        <v>100</v>
      </c>
      <c r="AG405">
        <f t="shared" si="240"/>
        <v>100</v>
      </c>
      <c r="AH405" t="str">
        <f t="shared" si="250"/>
        <v>40000_40852060_1_100</v>
      </c>
      <c r="AI405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</v>
      </c>
      <c r="AK405">
        <v>50852060</v>
      </c>
      <c r="AL405">
        <f>[1]equip.xml!$G392</f>
        <v>85</v>
      </c>
      <c r="AM405">
        <v>57</v>
      </c>
      <c r="AN405" t="str">
        <f>[1]equip.xml!$D392</f>
        <v>副手武器</v>
      </c>
      <c r="AO405">
        <f t="shared" si="248"/>
        <v>100</v>
      </c>
      <c r="AP405">
        <f t="shared" si="242"/>
        <v>100</v>
      </c>
      <c r="AQ405" t="str">
        <f t="shared" si="251"/>
        <v>40000_50852060_1_100</v>
      </c>
      <c r="AR405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</v>
      </c>
    </row>
    <row r="406" spans="1:44">
      <c r="A406">
        <v>10852061</v>
      </c>
      <c r="B406">
        <f>[1]equip.xml!$G393</f>
        <v>85</v>
      </c>
      <c r="C406">
        <v>58</v>
      </c>
      <c r="D406" t="str">
        <f>[1]equip.xml!$D393</f>
        <v>副手武器</v>
      </c>
      <c r="E406">
        <f t="shared" si="244"/>
        <v>75</v>
      </c>
      <c r="F406">
        <f t="shared" si="232"/>
        <v>75</v>
      </c>
      <c r="G406" t="str">
        <f t="shared" si="233"/>
        <v>40000_10852061_1_75</v>
      </c>
      <c r="H406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</v>
      </c>
      <c r="J406">
        <v>20852061</v>
      </c>
      <c r="K406">
        <f>[1]equip.xml!$G393</f>
        <v>85</v>
      </c>
      <c r="L406">
        <v>58</v>
      </c>
      <c r="M406" t="str">
        <f>[1]equip.xml!$D393</f>
        <v>副手武器</v>
      </c>
      <c r="N406">
        <f t="shared" si="245"/>
        <v>75</v>
      </c>
      <c r="O406">
        <f t="shared" si="235"/>
        <v>75</v>
      </c>
      <c r="P406" t="str">
        <f t="shared" si="236"/>
        <v>40000_20852061_1_75</v>
      </c>
      <c r="Q406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</v>
      </c>
      <c r="S406">
        <v>30852061</v>
      </c>
      <c r="T406">
        <f>[1]equip.xml!$G393</f>
        <v>85</v>
      </c>
      <c r="U406">
        <v>58</v>
      </c>
      <c r="V406" t="str">
        <f>[1]equip.xml!$D393</f>
        <v>副手武器</v>
      </c>
      <c r="W406">
        <f t="shared" si="246"/>
        <v>75</v>
      </c>
      <c r="X406">
        <f t="shared" si="238"/>
        <v>75</v>
      </c>
      <c r="Y406" t="str">
        <f t="shared" si="249"/>
        <v>40000_30852061_1_75</v>
      </c>
      <c r="Z406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</v>
      </c>
      <c r="AB406">
        <v>40852061</v>
      </c>
      <c r="AC406">
        <f>[1]equip.xml!$G393</f>
        <v>85</v>
      </c>
      <c r="AD406">
        <v>58</v>
      </c>
      <c r="AE406" t="str">
        <f>[1]equip.xml!$D393</f>
        <v>副手武器</v>
      </c>
      <c r="AF406">
        <f t="shared" si="247"/>
        <v>60</v>
      </c>
      <c r="AG406">
        <f t="shared" si="240"/>
        <v>60</v>
      </c>
      <c r="AH406" t="str">
        <f t="shared" si="250"/>
        <v>40000_40852061_1_60</v>
      </c>
      <c r="AI406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</v>
      </c>
      <c r="AK406">
        <v>50852061</v>
      </c>
      <c r="AL406">
        <f>[1]equip.xml!$G393</f>
        <v>85</v>
      </c>
      <c r="AM406">
        <v>58</v>
      </c>
      <c r="AN406" t="str">
        <f>[1]equip.xml!$D393</f>
        <v>副手武器</v>
      </c>
      <c r="AO406">
        <f t="shared" si="248"/>
        <v>50</v>
      </c>
      <c r="AP406">
        <f t="shared" si="242"/>
        <v>50</v>
      </c>
      <c r="AQ406" t="str">
        <f t="shared" si="251"/>
        <v>40000_50852061_1_50</v>
      </c>
      <c r="AR406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</v>
      </c>
    </row>
    <row r="407" spans="1:44">
      <c r="A407">
        <v>10853050</v>
      </c>
      <c r="B407">
        <f>[1]equip.xml!$G394</f>
        <v>85</v>
      </c>
      <c r="C407">
        <v>59</v>
      </c>
      <c r="D407" t="str">
        <f>[1]equip.xml!$D394</f>
        <v>主手武器</v>
      </c>
      <c r="E407">
        <f t="shared" si="244"/>
        <v>100</v>
      </c>
      <c r="F407">
        <f t="shared" si="232"/>
        <v>100</v>
      </c>
      <c r="G407" t="str">
        <f t="shared" si="233"/>
        <v>40000_10853050_1_100</v>
      </c>
      <c r="H407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</v>
      </c>
      <c r="J407">
        <v>20853050</v>
      </c>
      <c r="K407">
        <f>[1]equip.xml!$G394</f>
        <v>85</v>
      </c>
      <c r="L407">
        <v>59</v>
      </c>
      <c r="M407" t="str">
        <f>[1]equip.xml!$D394</f>
        <v>主手武器</v>
      </c>
      <c r="N407">
        <f t="shared" si="245"/>
        <v>100</v>
      </c>
      <c r="O407">
        <f t="shared" si="235"/>
        <v>100</v>
      </c>
      <c r="P407" t="str">
        <f t="shared" si="236"/>
        <v>40000_20853050_1_100</v>
      </c>
      <c r="Q407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</v>
      </c>
      <c r="S407">
        <v>30853050</v>
      </c>
      <c r="T407">
        <f>[1]equip.xml!$G394</f>
        <v>85</v>
      </c>
      <c r="U407">
        <v>59</v>
      </c>
      <c r="V407" t="str">
        <f>[1]equip.xml!$D394</f>
        <v>主手武器</v>
      </c>
      <c r="W407">
        <f t="shared" si="246"/>
        <v>100</v>
      </c>
      <c r="X407">
        <f t="shared" si="238"/>
        <v>100</v>
      </c>
      <c r="Y407" t="str">
        <f t="shared" si="249"/>
        <v>40000_30853050_1_100</v>
      </c>
      <c r="Z407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</v>
      </c>
      <c r="AB407">
        <v>40853050</v>
      </c>
      <c r="AC407">
        <f>[1]equip.xml!$G394</f>
        <v>85</v>
      </c>
      <c r="AD407">
        <v>59</v>
      </c>
      <c r="AE407" t="str">
        <f>[1]equip.xml!$D394</f>
        <v>主手武器</v>
      </c>
      <c r="AF407">
        <f t="shared" si="247"/>
        <v>100</v>
      </c>
      <c r="AG407">
        <f t="shared" si="240"/>
        <v>100</v>
      </c>
      <c r="AH407" t="str">
        <f t="shared" si="250"/>
        <v>40000_40853050_1_100</v>
      </c>
      <c r="AI407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</v>
      </c>
      <c r="AK407">
        <v>50853050</v>
      </c>
      <c r="AL407">
        <f>[1]equip.xml!$G394</f>
        <v>85</v>
      </c>
      <c r="AM407">
        <v>59</v>
      </c>
      <c r="AN407" t="str">
        <f>[1]equip.xml!$D394</f>
        <v>主手武器</v>
      </c>
      <c r="AO407">
        <f t="shared" si="248"/>
        <v>100</v>
      </c>
      <c r="AP407">
        <f t="shared" si="242"/>
        <v>100</v>
      </c>
      <c r="AQ407" t="str">
        <f t="shared" si="251"/>
        <v>40000_50853050_1_100</v>
      </c>
      <c r="AR407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</v>
      </c>
    </row>
    <row r="408" spans="1:44">
      <c r="A408">
        <v>10853051</v>
      </c>
      <c r="B408">
        <f>[1]equip.xml!$G395</f>
        <v>85</v>
      </c>
      <c r="C408">
        <v>60</v>
      </c>
      <c r="D408" t="str">
        <f>[1]equip.xml!$D395</f>
        <v>主手武器</v>
      </c>
      <c r="E408">
        <f t="shared" si="244"/>
        <v>75</v>
      </c>
      <c r="F408">
        <f t="shared" si="232"/>
        <v>75</v>
      </c>
      <c r="G408" t="str">
        <f t="shared" si="233"/>
        <v>40000_10853051_1_75</v>
      </c>
      <c r="H408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</v>
      </c>
      <c r="J408">
        <v>20853051</v>
      </c>
      <c r="K408">
        <f>[1]equip.xml!$G395</f>
        <v>85</v>
      </c>
      <c r="L408">
        <v>60</v>
      </c>
      <c r="M408" t="str">
        <f>[1]equip.xml!$D395</f>
        <v>主手武器</v>
      </c>
      <c r="N408">
        <f t="shared" si="245"/>
        <v>75</v>
      </c>
      <c r="O408">
        <f t="shared" si="235"/>
        <v>75</v>
      </c>
      <c r="P408" t="str">
        <f t="shared" si="236"/>
        <v>40000_20853051_1_75</v>
      </c>
      <c r="Q408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</v>
      </c>
      <c r="S408">
        <v>30853051</v>
      </c>
      <c r="T408">
        <f>[1]equip.xml!$G395</f>
        <v>85</v>
      </c>
      <c r="U408">
        <v>60</v>
      </c>
      <c r="V408" t="str">
        <f>[1]equip.xml!$D395</f>
        <v>主手武器</v>
      </c>
      <c r="W408">
        <f t="shared" si="246"/>
        <v>75</v>
      </c>
      <c r="X408">
        <f t="shared" si="238"/>
        <v>75</v>
      </c>
      <c r="Y408" t="str">
        <f t="shared" si="249"/>
        <v>40000_30853051_1_75</v>
      </c>
      <c r="Z408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</v>
      </c>
      <c r="AB408">
        <v>40853051</v>
      </c>
      <c r="AC408">
        <f>[1]equip.xml!$G395</f>
        <v>85</v>
      </c>
      <c r="AD408">
        <v>60</v>
      </c>
      <c r="AE408" t="str">
        <f>[1]equip.xml!$D395</f>
        <v>主手武器</v>
      </c>
      <c r="AF408">
        <f t="shared" si="247"/>
        <v>60</v>
      </c>
      <c r="AG408">
        <f t="shared" si="240"/>
        <v>60</v>
      </c>
      <c r="AH408" t="str">
        <f t="shared" si="250"/>
        <v>40000_40853051_1_60</v>
      </c>
      <c r="AI408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</v>
      </c>
      <c r="AK408">
        <v>50853051</v>
      </c>
      <c r="AL408">
        <f>[1]equip.xml!$G395</f>
        <v>85</v>
      </c>
      <c r="AM408">
        <v>60</v>
      </c>
      <c r="AN408" t="str">
        <f>[1]equip.xml!$D395</f>
        <v>主手武器</v>
      </c>
      <c r="AO408">
        <f t="shared" si="248"/>
        <v>50</v>
      </c>
      <c r="AP408">
        <f t="shared" si="242"/>
        <v>50</v>
      </c>
      <c r="AQ408" t="str">
        <f t="shared" si="251"/>
        <v>40000_50853051_1_50</v>
      </c>
      <c r="AR408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</v>
      </c>
    </row>
    <row r="409" spans="1:44">
      <c r="A409">
        <v>10853060</v>
      </c>
      <c r="B409">
        <f>[1]equip.xml!$G396</f>
        <v>85</v>
      </c>
      <c r="C409">
        <v>61</v>
      </c>
      <c r="D409" t="str">
        <f>[1]equip.xml!$D396</f>
        <v>副手武器</v>
      </c>
      <c r="E409">
        <f t="shared" si="244"/>
        <v>100</v>
      </c>
      <c r="F409">
        <f t="shared" si="232"/>
        <v>100</v>
      </c>
      <c r="G409" t="str">
        <f t="shared" si="233"/>
        <v>40000_10853060_1_100</v>
      </c>
      <c r="H409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</v>
      </c>
      <c r="J409">
        <v>20853060</v>
      </c>
      <c r="K409">
        <f>[1]equip.xml!$G396</f>
        <v>85</v>
      </c>
      <c r="L409">
        <v>61</v>
      </c>
      <c r="M409" t="str">
        <f>[1]equip.xml!$D396</f>
        <v>副手武器</v>
      </c>
      <c r="N409">
        <f t="shared" si="245"/>
        <v>100</v>
      </c>
      <c r="O409">
        <f t="shared" si="235"/>
        <v>100</v>
      </c>
      <c r="P409" t="str">
        <f t="shared" si="236"/>
        <v>40000_20853060_1_100</v>
      </c>
      <c r="Q409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</v>
      </c>
      <c r="S409">
        <v>30853060</v>
      </c>
      <c r="T409">
        <f>[1]equip.xml!$G396</f>
        <v>85</v>
      </c>
      <c r="U409">
        <v>61</v>
      </c>
      <c r="V409" t="str">
        <f>[1]equip.xml!$D396</f>
        <v>副手武器</v>
      </c>
      <c r="W409">
        <f t="shared" si="246"/>
        <v>100</v>
      </c>
      <c r="X409">
        <f t="shared" si="238"/>
        <v>100</v>
      </c>
      <c r="Y409" t="str">
        <f t="shared" si="249"/>
        <v>40000_30853060_1_100</v>
      </c>
      <c r="Z409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</v>
      </c>
      <c r="AB409">
        <v>40853060</v>
      </c>
      <c r="AC409">
        <f>[1]equip.xml!$G396</f>
        <v>85</v>
      </c>
      <c r="AD409">
        <v>61</v>
      </c>
      <c r="AE409" t="str">
        <f>[1]equip.xml!$D396</f>
        <v>副手武器</v>
      </c>
      <c r="AF409">
        <f t="shared" si="247"/>
        <v>100</v>
      </c>
      <c r="AG409">
        <f t="shared" si="240"/>
        <v>100</v>
      </c>
      <c r="AH409" t="str">
        <f t="shared" si="250"/>
        <v>40000_40853060_1_100</v>
      </c>
      <c r="AI409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</v>
      </c>
      <c r="AK409">
        <v>50853060</v>
      </c>
      <c r="AL409">
        <f>[1]equip.xml!$G396</f>
        <v>85</v>
      </c>
      <c r="AM409">
        <v>61</v>
      </c>
      <c r="AN409" t="str">
        <f>[1]equip.xml!$D396</f>
        <v>副手武器</v>
      </c>
      <c r="AO409">
        <f t="shared" si="248"/>
        <v>100</v>
      </c>
      <c r="AP409">
        <f t="shared" si="242"/>
        <v>100</v>
      </c>
      <c r="AQ409" t="str">
        <f t="shared" si="251"/>
        <v>40000_50853060_1_100</v>
      </c>
      <c r="AR409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</v>
      </c>
    </row>
    <row r="410" spans="1:44">
      <c r="A410">
        <v>10853061</v>
      </c>
      <c r="B410">
        <f>[1]equip.xml!$G397</f>
        <v>85</v>
      </c>
      <c r="C410">
        <v>62</v>
      </c>
      <c r="D410" t="str">
        <f>[1]equip.xml!$D397</f>
        <v>副手武器</v>
      </c>
      <c r="E410">
        <f t="shared" si="244"/>
        <v>75</v>
      </c>
      <c r="F410">
        <f t="shared" si="232"/>
        <v>75</v>
      </c>
      <c r="G410" t="str">
        <f t="shared" si="233"/>
        <v>40000_10853061_1_75</v>
      </c>
      <c r="H410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</v>
      </c>
      <c r="J410">
        <v>20853061</v>
      </c>
      <c r="K410">
        <f>[1]equip.xml!$G397</f>
        <v>85</v>
      </c>
      <c r="L410">
        <v>62</v>
      </c>
      <c r="M410" t="str">
        <f>[1]equip.xml!$D397</f>
        <v>副手武器</v>
      </c>
      <c r="N410">
        <f t="shared" si="245"/>
        <v>75</v>
      </c>
      <c r="O410">
        <f t="shared" si="235"/>
        <v>75</v>
      </c>
      <c r="P410" t="str">
        <f t="shared" si="236"/>
        <v>40000_20853061_1_75</v>
      </c>
      <c r="Q410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</v>
      </c>
      <c r="S410">
        <v>30853061</v>
      </c>
      <c r="T410">
        <f>[1]equip.xml!$G397</f>
        <v>85</v>
      </c>
      <c r="U410">
        <v>62</v>
      </c>
      <c r="V410" t="str">
        <f>[1]equip.xml!$D397</f>
        <v>副手武器</v>
      </c>
      <c r="W410">
        <f t="shared" si="246"/>
        <v>75</v>
      </c>
      <c r="X410">
        <f t="shared" si="238"/>
        <v>75</v>
      </c>
      <c r="Y410" t="str">
        <f t="shared" si="249"/>
        <v>40000_30853061_1_75</v>
      </c>
      <c r="Z410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</v>
      </c>
      <c r="AB410">
        <v>40853061</v>
      </c>
      <c r="AC410">
        <f>[1]equip.xml!$G397</f>
        <v>85</v>
      </c>
      <c r="AD410">
        <v>62</v>
      </c>
      <c r="AE410" t="str">
        <f>[1]equip.xml!$D397</f>
        <v>副手武器</v>
      </c>
      <c r="AF410">
        <f t="shared" si="247"/>
        <v>60</v>
      </c>
      <c r="AG410">
        <f t="shared" si="240"/>
        <v>60</v>
      </c>
      <c r="AH410" t="str">
        <f t="shared" si="250"/>
        <v>40000_40853061_1_60</v>
      </c>
      <c r="AI410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</v>
      </c>
      <c r="AK410">
        <v>50853061</v>
      </c>
      <c r="AL410">
        <f>[1]equip.xml!$G397</f>
        <v>85</v>
      </c>
      <c r="AM410">
        <v>62</v>
      </c>
      <c r="AN410" t="str">
        <f>[1]equip.xml!$D397</f>
        <v>副手武器</v>
      </c>
      <c r="AO410">
        <f t="shared" si="248"/>
        <v>50</v>
      </c>
      <c r="AP410">
        <f t="shared" si="242"/>
        <v>50</v>
      </c>
      <c r="AQ410" t="str">
        <f t="shared" si="251"/>
        <v>40000_50853061_1_50</v>
      </c>
      <c r="AR410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</v>
      </c>
    </row>
    <row r="411" spans="1:44">
      <c r="A411">
        <v>10850040</v>
      </c>
      <c r="B411">
        <f>[1]equip.xml!$G398</f>
        <v>85</v>
      </c>
      <c r="C411">
        <v>63</v>
      </c>
      <c r="D411" t="str">
        <f>[1]equip.xml!$D398</f>
        <v>胸甲</v>
      </c>
      <c r="E411">
        <f t="shared" si="244"/>
        <v>100</v>
      </c>
      <c r="F411">
        <f t="shared" si="232"/>
        <v>100</v>
      </c>
      <c r="G411" t="str">
        <f t="shared" si="233"/>
        <v>40000_10850040_1_100</v>
      </c>
      <c r="H411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</v>
      </c>
      <c r="J411">
        <v>20850040</v>
      </c>
      <c r="K411">
        <f>[1]equip.xml!$G398</f>
        <v>85</v>
      </c>
      <c r="L411">
        <v>63</v>
      </c>
      <c r="M411" t="str">
        <f>[1]equip.xml!$D398</f>
        <v>胸甲</v>
      </c>
      <c r="N411">
        <f t="shared" si="245"/>
        <v>100</v>
      </c>
      <c r="O411">
        <f t="shared" si="235"/>
        <v>100</v>
      </c>
      <c r="P411" t="str">
        <f t="shared" si="236"/>
        <v>40000_20850040_1_100</v>
      </c>
      <c r="Q411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</v>
      </c>
      <c r="S411">
        <v>30850040</v>
      </c>
      <c r="T411">
        <f>[1]equip.xml!$G398</f>
        <v>85</v>
      </c>
      <c r="U411">
        <v>63</v>
      </c>
      <c r="V411" t="str">
        <f>[1]equip.xml!$D398</f>
        <v>胸甲</v>
      </c>
      <c r="W411">
        <f t="shared" si="246"/>
        <v>100</v>
      </c>
      <c r="X411">
        <f t="shared" si="238"/>
        <v>100</v>
      </c>
      <c r="Y411" t="str">
        <f t="shared" si="249"/>
        <v>40000_30850040_1_100</v>
      </c>
      <c r="Z411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</v>
      </c>
      <c r="AB411">
        <v>40850040</v>
      </c>
      <c r="AC411">
        <f>[1]equip.xml!$G398</f>
        <v>85</v>
      </c>
      <c r="AD411">
        <v>63</v>
      </c>
      <c r="AE411" t="str">
        <f>[1]equip.xml!$D398</f>
        <v>胸甲</v>
      </c>
      <c r="AF411">
        <f t="shared" si="247"/>
        <v>100</v>
      </c>
      <c r="AG411">
        <f t="shared" si="240"/>
        <v>100</v>
      </c>
      <c r="AH411" t="str">
        <f t="shared" si="250"/>
        <v>40000_40850040_1_100</v>
      </c>
      <c r="AI411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</v>
      </c>
      <c r="AK411">
        <v>50850040</v>
      </c>
      <c r="AL411">
        <f>[1]equip.xml!$G398</f>
        <v>85</v>
      </c>
      <c r="AM411">
        <v>63</v>
      </c>
      <c r="AN411" t="str">
        <f>[1]equip.xml!$D398</f>
        <v>胸甲</v>
      </c>
      <c r="AO411">
        <f t="shared" si="248"/>
        <v>100</v>
      </c>
      <c r="AP411">
        <f t="shared" si="242"/>
        <v>100</v>
      </c>
      <c r="AQ411" t="str">
        <f t="shared" si="251"/>
        <v>40000_50850040_1_100</v>
      </c>
      <c r="AR411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</v>
      </c>
    </row>
    <row r="412" spans="1:44">
      <c r="A412">
        <v>10850041</v>
      </c>
      <c r="B412">
        <f>[1]equip.xml!$G399</f>
        <v>85</v>
      </c>
      <c r="C412">
        <v>64</v>
      </c>
      <c r="D412" t="str">
        <f>[1]equip.xml!$D399</f>
        <v>胸甲</v>
      </c>
      <c r="E412">
        <f t="shared" si="244"/>
        <v>75</v>
      </c>
      <c r="F412">
        <f t="shared" si="232"/>
        <v>75</v>
      </c>
      <c r="G412" t="str">
        <f t="shared" si="233"/>
        <v>40000_10850041_1_75</v>
      </c>
      <c r="H412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</v>
      </c>
      <c r="J412">
        <v>20850041</v>
      </c>
      <c r="K412">
        <f>[1]equip.xml!$G399</f>
        <v>85</v>
      </c>
      <c r="L412">
        <v>64</v>
      </c>
      <c r="M412" t="str">
        <f>[1]equip.xml!$D399</f>
        <v>胸甲</v>
      </c>
      <c r="N412">
        <f t="shared" si="245"/>
        <v>75</v>
      </c>
      <c r="O412">
        <f t="shared" si="235"/>
        <v>75</v>
      </c>
      <c r="P412" t="str">
        <f t="shared" si="236"/>
        <v>40000_20850041_1_75</v>
      </c>
      <c r="Q412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</v>
      </c>
      <c r="S412">
        <v>30850041</v>
      </c>
      <c r="T412">
        <f>[1]equip.xml!$G399</f>
        <v>85</v>
      </c>
      <c r="U412">
        <v>64</v>
      </c>
      <c r="V412" t="str">
        <f>[1]equip.xml!$D399</f>
        <v>胸甲</v>
      </c>
      <c r="W412">
        <f t="shared" si="246"/>
        <v>75</v>
      </c>
      <c r="X412">
        <f t="shared" si="238"/>
        <v>75</v>
      </c>
      <c r="Y412" t="str">
        <f t="shared" si="249"/>
        <v>40000_30850041_1_75</v>
      </c>
      <c r="Z412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</v>
      </c>
      <c r="AB412">
        <v>40850041</v>
      </c>
      <c r="AC412">
        <f>[1]equip.xml!$G399</f>
        <v>85</v>
      </c>
      <c r="AD412">
        <v>64</v>
      </c>
      <c r="AE412" t="str">
        <f>[1]equip.xml!$D399</f>
        <v>胸甲</v>
      </c>
      <c r="AF412">
        <f t="shared" si="247"/>
        <v>60</v>
      </c>
      <c r="AG412">
        <f t="shared" si="240"/>
        <v>60</v>
      </c>
      <c r="AH412" t="str">
        <f t="shared" si="250"/>
        <v>40000_40850041_1_60</v>
      </c>
      <c r="AI412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</v>
      </c>
      <c r="AK412">
        <v>50850041</v>
      </c>
      <c r="AL412">
        <f>[1]equip.xml!$G399</f>
        <v>85</v>
      </c>
      <c r="AM412">
        <v>64</v>
      </c>
      <c r="AN412" t="str">
        <f>[1]equip.xml!$D399</f>
        <v>胸甲</v>
      </c>
      <c r="AO412">
        <f t="shared" si="248"/>
        <v>50</v>
      </c>
      <c r="AP412">
        <f t="shared" si="242"/>
        <v>50</v>
      </c>
      <c r="AQ412" t="str">
        <f t="shared" si="251"/>
        <v>40000_50850041_1_50</v>
      </c>
      <c r="AR412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</v>
      </c>
    </row>
    <row r="413" spans="1:44">
      <c r="A413">
        <v>10850070</v>
      </c>
      <c r="B413">
        <f>[1]equip.xml!$G400</f>
        <v>85</v>
      </c>
      <c r="C413">
        <v>65</v>
      </c>
      <c r="D413" t="str">
        <f>[1]equip.xml!$D400</f>
        <v>护腿</v>
      </c>
      <c r="E413">
        <f t="shared" si="244"/>
        <v>100</v>
      </c>
      <c r="F413">
        <f t="shared" si="232"/>
        <v>100</v>
      </c>
      <c r="G413" t="str">
        <f t="shared" si="233"/>
        <v>40000_10850070_1_100</v>
      </c>
      <c r="H413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75,40000_10850070_1_100</v>
      </c>
      <c r="J413">
        <v>20850070</v>
      </c>
      <c r="K413">
        <f>[1]equip.xml!$G400</f>
        <v>85</v>
      </c>
      <c r="L413">
        <v>65</v>
      </c>
      <c r="M413" t="str">
        <f>[1]equip.xml!$D400</f>
        <v>护腿</v>
      </c>
      <c r="N413">
        <f t="shared" si="245"/>
        <v>100</v>
      </c>
      <c r="O413">
        <f t="shared" si="235"/>
        <v>100</v>
      </c>
      <c r="P413" t="str">
        <f t="shared" si="236"/>
        <v>40000_20850070_1_100</v>
      </c>
      <c r="Q413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</v>
      </c>
      <c r="S413">
        <v>30850070</v>
      </c>
      <c r="T413">
        <f>[1]equip.xml!$G400</f>
        <v>85</v>
      </c>
      <c r="U413">
        <v>65</v>
      </c>
      <c r="V413" t="str">
        <f>[1]equip.xml!$D400</f>
        <v>护腿</v>
      </c>
      <c r="W413">
        <f t="shared" si="246"/>
        <v>100</v>
      </c>
      <c r="X413">
        <f t="shared" si="238"/>
        <v>100</v>
      </c>
      <c r="Y413" t="str">
        <f t="shared" si="249"/>
        <v>40000_30850070_1_100</v>
      </c>
      <c r="Z413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</v>
      </c>
      <c r="AB413">
        <v>40850070</v>
      </c>
      <c r="AC413">
        <f>[1]equip.xml!$G400</f>
        <v>85</v>
      </c>
      <c r="AD413">
        <v>65</v>
      </c>
      <c r="AE413" t="str">
        <f>[1]equip.xml!$D400</f>
        <v>护腿</v>
      </c>
      <c r="AF413">
        <f t="shared" si="247"/>
        <v>100</v>
      </c>
      <c r="AG413">
        <f t="shared" si="240"/>
        <v>100</v>
      </c>
      <c r="AH413" t="str">
        <f t="shared" si="250"/>
        <v>40000_40850070_1_100</v>
      </c>
      <c r="AI413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</v>
      </c>
      <c r="AK413">
        <v>50850070</v>
      </c>
      <c r="AL413">
        <f>[1]equip.xml!$G400</f>
        <v>85</v>
      </c>
      <c r="AM413">
        <v>65</v>
      </c>
      <c r="AN413" t="str">
        <f>[1]equip.xml!$D400</f>
        <v>护腿</v>
      </c>
      <c r="AO413">
        <f t="shared" si="248"/>
        <v>100</v>
      </c>
      <c r="AP413">
        <f t="shared" si="242"/>
        <v>100</v>
      </c>
      <c r="AQ413" t="str">
        <f t="shared" si="251"/>
        <v>40000_50850070_1_100</v>
      </c>
      <c r="AR413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</v>
      </c>
    </row>
    <row r="414" spans="1:44">
      <c r="A414">
        <v>10850071</v>
      </c>
      <c r="B414">
        <f>[1]equip.xml!$G401</f>
        <v>85</v>
      </c>
      <c r="C414">
        <v>66</v>
      </c>
      <c r="D414" t="str">
        <f>[1]equip.xml!$D401</f>
        <v>护腿</v>
      </c>
      <c r="E414">
        <f t="shared" si="244"/>
        <v>65</v>
      </c>
      <c r="F414">
        <f t="shared" si="232"/>
        <v>65</v>
      </c>
      <c r="G414" t="str">
        <f t="shared" si="233"/>
        <v>40000_10850071_1_65</v>
      </c>
      <c r="H414" t="str">
        <f t="shared" si="234"/>
        <v>40000_10850010_1_100,40000_10850020_1_100,40000_10850030_1_100,40000_10850080_1_100,40000_10850090_1_100,40000_10850100_1_100,40000_10851050_1_100,40000_10851051_1_75,40000_10851060_1_100,40000_10851061_1_75,40000_10852050_1_100,40000_10852051_1_75,40000_10852060_1_100,40000_10852061_1_75,40000_10853050_1_100,40000_10853051_1_75,40000_10853060_1_100,40000_10853061_1_75,40000_10850040_1_100,40000_10850041_1_75,40000_10850070_1_100,40000_10850071_1_65</v>
      </c>
      <c r="J414">
        <v>20850071</v>
      </c>
      <c r="K414">
        <f>[1]equip.xml!$G401</f>
        <v>85</v>
      </c>
      <c r="L414">
        <v>66</v>
      </c>
      <c r="M414" t="str">
        <f>[1]equip.xml!$D401</f>
        <v>护腿</v>
      </c>
      <c r="N414">
        <f t="shared" si="245"/>
        <v>65</v>
      </c>
      <c r="O414">
        <f t="shared" si="235"/>
        <v>65</v>
      </c>
      <c r="P414" t="str">
        <f t="shared" si="236"/>
        <v>40000_20850071_1_65</v>
      </c>
      <c r="Q414" t="str">
        <f t="shared" si="23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</v>
      </c>
      <c r="S414">
        <v>30850071</v>
      </c>
      <c r="T414">
        <f>[1]equip.xml!$G401</f>
        <v>85</v>
      </c>
      <c r="U414">
        <v>66</v>
      </c>
      <c r="V414" t="str">
        <f>[1]equip.xml!$D401</f>
        <v>护腿</v>
      </c>
      <c r="W414">
        <f t="shared" si="246"/>
        <v>65</v>
      </c>
      <c r="X414">
        <f t="shared" si="238"/>
        <v>65</v>
      </c>
      <c r="Y414" t="str">
        <f t="shared" si="249"/>
        <v>40000_30850071_1_65</v>
      </c>
      <c r="Z414" t="str">
        <f t="shared" si="23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</v>
      </c>
      <c r="AB414">
        <v>40850071</v>
      </c>
      <c r="AC414">
        <f>[1]equip.xml!$G401</f>
        <v>85</v>
      </c>
      <c r="AD414">
        <v>66</v>
      </c>
      <c r="AE414" t="str">
        <f>[1]equip.xml!$D401</f>
        <v>护腿</v>
      </c>
      <c r="AF414">
        <f t="shared" si="247"/>
        <v>65</v>
      </c>
      <c r="AG414">
        <f t="shared" si="240"/>
        <v>65</v>
      </c>
      <c r="AH414" t="str">
        <f t="shared" si="250"/>
        <v>40000_40850071_1_65</v>
      </c>
      <c r="AI414" t="str">
        <f t="shared" si="24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</v>
      </c>
      <c r="AK414">
        <v>50850071</v>
      </c>
      <c r="AL414">
        <f>[1]equip.xml!$G401</f>
        <v>85</v>
      </c>
      <c r="AM414">
        <v>66</v>
      </c>
      <c r="AN414" t="str">
        <f>[1]equip.xml!$D401</f>
        <v>护腿</v>
      </c>
      <c r="AO414">
        <f t="shared" si="248"/>
        <v>65</v>
      </c>
      <c r="AP414">
        <f t="shared" si="242"/>
        <v>65</v>
      </c>
      <c r="AQ414" t="str">
        <f t="shared" si="251"/>
        <v>40000_50850071_1_65</v>
      </c>
      <c r="AR414" t="str">
        <f t="shared" si="24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</v>
      </c>
    </row>
    <row r="415" spans="1:44">
      <c r="A415">
        <v>10900010</v>
      </c>
      <c r="B415">
        <f>[1]equip.xml!$G402</f>
        <v>90</v>
      </c>
      <c r="C415">
        <v>67</v>
      </c>
      <c r="D415" t="str">
        <f>[1]equip.xml!$D402</f>
        <v>头盔</v>
      </c>
      <c r="E415">
        <f t="shared" si="244"/>
        <v>200</v>
      </c>
      <c r="F415">
        <f t="shared" ref="F415:F478" si="252">E415</f>
        <v>200</v>
      </c>
      <c r="G415" t="str">
        <f t="shared" ref="G415:G478" si="253">"40000_"&amp;A415&amp;"_1_"&amp;F415</f>
        <v>40000_10900010_1_200</v>
      </c>
      <c r="H415" t="str">
        <f>G415</f>
        <v>40000_10900010_1_200</v>
      </c>
      <c r="J415">
        <v>20900010</v>
      </c>
      <c r="K415">
        <f>[1]equip.xml!$G402</f>
        <v>90</v>
      </c>
      <c r="L415">
        <v>67</v>
      </c>
      <c r="M415" t="str">
        <f>[1]equip.xml!$D402</f>
        <v>头盔</v>
      </c>
      <c r="N415">
        <f t="shared" si="245"/>
        <v>200</v>
      </c>
      <c r="O415">
        <f t="shared" ref="O415:O478" si="254">N415</f>
        <v>200</v>
      </c>
      <c r="P415" t="str">
        <f t="shared" ref="P415:P478" si="255">"40000_"&amp;J415&amp;"_1_"&amp;O415</f>
        <v>40000_20900010_1_200</v>
      </c>
      <c r="Q415" t="str">
        <f t="shared" ref="Q415:Q478" si="256">Q414&amp;","&amp;P415</f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</v>
      </c>
      <c r="S415">
        <v>30900010</v>
      </c>
      <c r="T415">
        <f>[1]equip.xml!$G402</f>
        <v>90</v>
      </c>
      <c r="U415">
        <v>67</v>
      </c>
      <c r="V415" t="str">
        <f>[1]equip.xml!$D402</f>
        <v>头盔</v>
      </c>
      <c r="W415">
        <f t="shared" si="246"/>
        <v>200</v>
      </c>
      <c r="X415">
        <f t="shared" ref="X415:X478" si="257">W415</f>
        <v>200</v>
      </c>
      <c r="Y415" t="str">
        <f t="shared" si="249"/>
        <v>40000_30900010_1_200</v>
      </c>
      <c r="Z415" t="str">
        <f t="shared" ref="Z415:Z478" si="258">Z414&amp;","&amp;Y415</f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</v>
      </c>
      <c r="AB415">
        <v>40900010</v>
      </c>
      <c r="AC415">
        <f>[1]equip.xml!$G402</f>
        <v>90</v>
      </c>
      <c r="AD415">
        <v>67</v>
      </c>
      <c r="AE415" t="str">
        <f>[1]equip.xml!$D402</f>
        <v>头盔</v>
      </c>
      <c r="AF415">
        <f t="shared" si="247"/>
        <v>200</v>
      </c>
      <c r="AG415">
        <f t="shared" ref="AG415:AG478" si="259">AF415</f>
        <v>200</v>
      </c>
      <c r="AH415" t="str">
        <f t="shared" si="250"/>
        <v>40000_40900010_1_200</v>
      </c>
      <c r="AI415" t="str">
        <f t="shared" ref="AI415:AI478" si="260">AI414&amp;","&amp;AH415</f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</v>
      </c>
      <c r="AK415">
        <v>50900010</v>
      </c>
      <c r="AL415">
        <f>[1]equip.xml!$G402</f>
        <v>90</v>
      </c>
      <c r="AM415">
        <v>67</v>
      </c>
      <c r="AN415" t="str">
        <f>[1]equip.xml!$D402</f>
        <v>头盔</v>
      </c>
      <c r="AO415">
        <f t="shared" si="248"/>
        <v>200</v>
      </c>
      <c r="AP415">
        <f t="shared" ref="AP415:AP478" si="261">AO415</f>
        <v>200</v>
      </c>
      <c r="AQ415" t="str">
        <f t="shared" si="251"/>
        <v>40000_50900010_1_200</v>
      </c>
      <c r="AR415" t="str">
        <f t="shared" ref="AR415:AR478" si="262">AR414&amp;","&amp;AQ415</f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</v>
      </c>
    </row>
    <row r="416" spans="1:44">
      <c r="A416">
        <v>10900020</v>
      </c>
      <c r="B416">
        <f>[1]equip.xml!$G403</f>
        <v>90</v>
      </c>
      <c r="C416">
        <v>68</v>
      </c>
      <c r="D416" t="str">
        <f>[1]equip.xml!$D403</f>
        <v>戒指</v>
      </c>
      <c r="E416">
        <f t="shared" si="244"/>
        <v>200</v>
      </c>
      <c r="F416">
        <f t="shared" si="252"/>
        <v>200</v>
      </c>
      <c r="G416" t="str">
        <f t="shared" si="253"/>
        <v>40000_10900020_1_200</v>
      </c>
      <c r="H416" t="str">
        <f t="shared" ref="H416:H478" si="263">H415&amp;","&amp;G416</f>
        <v>40000_10900010_1_200,40000_10900020_1_200</v>
      </c>
      <c r="J416">
        <v>20900020</v>
      </c>
      <c r="K416">
        <f>[1]equip.xml!$G403</f>
        <v>90</v>
      </c>
      <c r="L416">
        <v>68</v>
      </c>
      <c r="M416" t="str">
        <f>[1]equip.xml!$D403</f>
        <v>戒指</v>
      </c>
      <c r="N416">
        <f t="shared" si="245"/>
        <v>200</v>
      </c>
      <c r="O416">
        <f t="shared" si="254"/>
        <v>200</v>
      </c>
      <c r="P416" t="str">
        <f t="shared" si="255"/>
        <v>40000_20900020_1_200</v>
      </c>
      <c r="Q41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</v>
      </c>
      <c r="S416">
        <v>30900020</v>
      </c>
      <c r="T416">
        <f>[1]equip.xml!$G403</f>
        <v>90</v>
      </c>
      <c r="U416">
        <v>68</v>
      </c>
      <c r="V416" t="str">
        <f>[1]equip.xml!$D403</f>
        <v>戒指</v>
      </c>
      <c r="W416">
        <f t="shared" si="246"/>
        <v>200</v>
      </c>
      <c r="X416">
        <f t="shared" si="257"/>
        <v>200</v>
      </c>
      <c r="Y416" t="str">
        <f t="shared" si="249"/>
        <v>40000_30900020_1_200</v>
      </c>
      <c r="Z41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</v>
      </c>
      <c r="AB416">
        <v>40900020</v>
      </c>
      <c r="AC416">
        <f>[1]equip.xml!$G403</f>
        <v>90</v>
      </c>
      <c r="AD416">
        <v>68</v>
      </c>
      <c r="AE416" t="str">
        <f>[1]equip.xml!$D403</f>
        <v>戒指</v>
      </c>
      <c r="AF416">
        <f t="shared" si="247"/>
        <v>200</v>
      </c>
      <c r="AG416">
        <f t="shared" si="259"/>
        <v>200</v>
      </c>
      <c r="AH416" t="str">
        <f t="shared" si="250"/>
        <v>40000_40900020_1_200</v>
      </c>
      <c r="AI41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</v>
      </c>
      <c r="AK416">
        <v>50900020</v>
      </c>
      <c r="AL416">
        <f>[1]equip.xml!$G403</f>
        <v>90</v>
      </c>
      <c r="AM416">
        <v>68</v>
      </c>
      <c r="AN416" t="str">
        <f>[1]equip.xml!$D403</f>
        <v>戒指</v>
      </c>
      <c r="AO416">
        <f t="shared" si="248"/>
        <v>200</v>
      </c>
      <c r="AP416">
        <f t="shared" si="261"/>
        <v>200</v>
      </c>
      <c r="AQ416" t="str">
        <f t="shared" si="251"/>
        <v>40000_50900020_1_200</v>
      </c>
      <c r="AR41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</v>
      </c>
    </row>
    <row r="417" spans="1:44">
      <c r="A417">
        <v>10900030</v>
      </c>
      <c r="B417">
        <f>[1]equip.xml!$G404</f>
        <v>90</v>
      </c>
      <c r="C417">
        <v>69</v>
      </c>
      <c r="D417" t="str">
        <f>[1]equip.xml!$D404</f>
        <v>腰带</v>
      </c>
      <c r="E417">
        <f t="shared" si="244"/>
        <v>200</v>
      </c>
      <c r="F417">
        <f t="shared" si="252"/>
        <v>200</v>
      </c>
      <c r="G417" t="str">
        <f t="shared" si="253"/>
        <v>40000_10900030_1_200</v>
      </c>
      <c r="H417" t="str">
        <f t="shared" si="263"/>
        <v>40000_10900010_1_200,40000_10900020_1_200,40000_10900030_1_200</v>
      </c>
      <c r="J417">
        <v>20900030</v>
      </c>
      <c r="K417">
        <f>[1]equip.xml!$G404</f>
        <v>90</v>
      </c>
      <c r="L417">
        <v>69</v>
      </c>
      <c r="M417" t="str">
        <f>[1]equip.xml!$D404</f>
        <v>腰带</v>
      </c>
      <c r="N417">
        <f t="shared" si="245"/>
        <v>200</v>
      </c>
      <c r="O417">
        <f t="shared" si="254"/>
        <v>200</v>
      </c>
      <c r="P417" t="str">
        <f t="shared" si="255"/>
        <v>40000_20900030_1_200</v>
      </c>
      <c r="Q41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</v>
      </c>
      <c r="S417">
        <v>30900030</v>
      </c>
      <c r="T417">
        <f>[1]equip.xml!$G404</f>
        <v>90</v>
      </c>
      <c r="U417">
        <v>69</v>
      </c>
      <c r="V417" t="str">
        <f>[1]equip.xml!$D404</f>
        <v>腰带</v>
      </c>
      <c r="W417">
        <f t="shared" si="246"/>
        <v>200</v>
      </c>
      <c r="X417">
        <f t="shared" si="257"/>
        <v>200</v>
      </c>
      <c r="Y417" t="str">
        <f t="shared" si="249"/>
        <v>40000_30900030_1_200</v>
      </c>
      <c r="Z41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</v>
      </c>
      <c r="AB417">
        <v>40900030</v>
      </c>
      <c r="AC417">
        <f>[1]equip.xml!$G404</f>
        <v>90</v>
      </c>
      <c r="AD417">
        <v>69</v>
      </c>
      <c r="AE417" t="str">
        <f>[1]equip.xml!$D404</f>
        <v>腰带</v>
      </c>
      <c r="AF417">
        <f t="shared" si="247"/>
        <v>200</v>
      </c>
      <c r="AG417">
        <f t="shared" si="259"/>
        <v>200</v>
      </c>
      <c r="AH417" t="str">
        <f t="shared" si="250"/>
        <v>40000_40900030_1_200</v>
      </c>
      <c r="AI41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</v>
      </c>
      <c r="AK417">
        <v>50900030</v>
      </c>
      <c r="AL417">
        <f>[1]equip.xml!$G404</f>
        <v>90</v>
      </c>
      <c r="AM417">
        <v>69</v>
      </c>
      <c r="AN417" t="str">
        <f>[1]equip.xml!$D404</f>
        <v>腰带</v>
      </c>
      <c r="AO417">
        <f t="shared" si="248"/>
        <v>200</v>
      </c>
      <c r="AP417">
        <f t="shared" si="261"/>
        <v>200</v>
      </c>
      <c r="AQ417" t="str">
        <f t="shared" si="251"/>
        <v>40000_50900030_1_200</v>
      </c>
      <c r="AR41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</v>
      </c>
    </row>
    <row r="418" spans="1:44">
      <c r="A418">
        <v>10900080</v>
      </c>
      <c r="B418">
        <f>[1]equip.xml!$G405</f>
        <v>90</v>
      </c>
      <c r="C418">
        <v>70</v>
      </c>
      <c r="D418" t="str">
        <f>[1]equip.xml!$D405</f>
        <v>鞋子</v>
      </c>
      <c r="E418">
        <f t="shared" si="244"/>
        <v>200</v>
      </c>
      <c r="F418">
        <f t="shared" si="252"/>
        <v>200</v>
      </c>
      <c r="G418" t="str">
        <f t="shared" si="253"/>
        <v>40000_10900080_1_200</v>
      </c>
      <c r="H418" t="str">
        <f t="shared" si="263"/>
        <v>40000_10900010_1_200,40000_10900020_1_200,40000_10900030_1_200,40000_10900080_1_200</v>
      </c>
      <c r="J418">
        <v>20900080</v>
      </c>
      <c r="K418">
        <f>[1]equip.xml!$G405</f>
        <v>90</v>
      </c>
      <c r="L418">
        <v>70</v>
      </c>
      <c r="M418" t="str">
        <f>[1]equip.xml!$D405</f>
        <v>鞋子</v>
      </c>
      <c r="N418">
        <f t="shared" si="245"/>
        <v>200</v>
      </c>
      <c r="O418">
        <f t="shared" si="254"/>
        <v>200</v>
      </c>
      <c r="P418" t="str">
        <f t="shared" si="255"/>
        <v>40000_20900080_1_200</v>
      </c>
      <c r="Q41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</v>
      </c>
      <c r="S418">
        <v>30900080</v>
      </c>
      <c r="T418">
        <f>[1]equip.xml!$G405</f>
        <v>90</v>
      </c>
      <c r="U418">
        <v>70</v>
      </c>
      <c r="V418" t="str">
        <f>[1]equip.xml!$D405</f>
        <v>鞋子</v>
      </c>
      <c r="W418">
        <f t="shared" si="246"/>
        <v>200</v>
      </c>
      <c r="X418">
        <f t="shared" si="257"/>
        <v>200</v>
      </c>
      <c r="Y418" t="str">
        <f t="shared" si="249"/>
        <v>40000_30900080_1_200</v>
      </c>
      <c r="Z41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</v>
      </c>
      <c r="AB418">
        <v>40900080</v>
      </c>
      <c r="AC418">
        <f>[1]equip.xml!$G405</f>
        <v>90</v>
      </c>
      <c r="AD418">
        <v>70</v>
      </c>
      <c r="AE418" t="str">
        <f>[1]equip.xml!$D405</f>
        <v>鞋子</v>
      </c>
      <c r="AF418">
        <f t="shared" si="247"/>
        <v>200</v>
      </c>
      <c r="AG418">
        <f t="shared" si="259"/>
        <v>200</v>
      </c>
      <c r="AH418" t="str">
        <f t="shared" si="250"/>
        <v>40000_40900080_1_200</v>
      </c>
      <c r="AI41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</v>
      </c>
      <c r="AK418">
        <v>50900080</v>
      </c>
      <c r="AL418">
        <f>[1]equip.xml!$G405</f>
        <v>90</v>
      </c>
      <c r="AM418">
        <v>70</v>
      </c>
      <c r="AN418" t="str">
        <f>[1]equip.xml!$D405</f>
        <v>鞋子</v>
      </c>
      <c r="AO418">
        <f t="shared" si="248"/>
        <v>200</v>
      </c>
      <c r="AP418">
        <f t="shared" si="261"/>
        <v>200</v>
      </c>
      <c r="AQ418" t="str">
        <f t="shared" si="251"/>
        <v>40000_50900080_1_200</v>
      </c>
      <c r="AR41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</v>
      </c>
    </row>
    <row r="419" spans="1:44">
      <c r="A419">
        <v>10900090</v>
      </c>
      <c r="B419">
        <f>[1]equip.xml!$G406</f>
        <v>90</v>
      </c>
      <c r="C419">
        <v>71</v>
      </c>
      <c r="D419" t="str">
        <f>[1]equip.xml!$D406</f>
        <v>手套</v>
      </c>
      <c r="E419">
        <f t="shared" si="244"/>
        <v>200</v>
      </c>
      <c r="F419">
        <f t="shared" si="252"/>
        <v>200</v>
      </c>
      <c r="G419" t="str">
        <f t="shared" si="253"/>
        <v>40000_10900090_1_200</v>
      </c>
      <c r="H419" t="str">
        <f t="shared" si="263"/>
        <v>40000_10900010_1_200,40000_10900020_1_200,40000_10900030_1_200,40000_10900080_1_200,40000_10900090_1_200</v>
      </c>
      <c r="J419">
        <v>20900090</v>
      </c>
      <c r="K419">
        <f>[1]equip.xml!$G406</f>
        <v>90</v>
      </c>
      <c r="L419">
        <v>71</v>
      </c>
      <c r="M419" t="str">
        <f>[1]equip.xml!$D406</f>
        <v>手套</v>
      </c>
      <c r="N419">
        <f t="shared" si="245"/>
        <v>200</v>
      </c>
      <c r="O419">
        <f t="shared" si="254"/>
        <v>200</v>
      </c>
      <c r="P419" t="str">
        <f t="shared" si="255"/>
        <v>40000_20900090_1_200</v>
      </c>
      <c r="Q41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</v>
      </c>
      <c r="S419">
        <v>30900090</v>
      </c>
      <c r="T419">
        <f>[1]equip.xml!$G406</f>
        <v>90</v>
      </c>
      <c r="U419">
        <v>71</v>
      </c>
      <c r="V419" t="str">
        <f>[1]equip.xml!$D406</f>
        <v>手套</v>
      </c>
      <c r="W419">
        <f t="shared" si="246"/>
        <v>200</v>
      </c>
      <c r="X419">
        <f t="shared" si="257"/>
        <v>200</v>
      </c>
      <c r="Y419" t="str">
        <f t="shared" si="249"/>
        <v>40000_30900090_1_200</v>
      </c>
      <c r="Z41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</v>
      </c>
      <c r="AB419">
        <v>40900090</v>
      </c>
      <c r="AC419">
        <f>[1]equip.xml!$G406</f>
        <v>90</v>
      </c>
      <c r="AD419">
        <v>71</v>
      </c>
      <c r="AE419" t="str">
        <f>[1]equip.xml!$D406</f>
        <v>手套</v>
      </c>
      <c r="AF419">
        <f t="shared" si="247"/>
        <v>200</v>
      </c>
      <c r="AG419">
        <f t="shared" si="259"/>
        <v>200</v>
      </c>
      <c r="AH419" t="str">
        <f t="shared" si="250"/>
        <v>40000_40900090_1_200</v>
      </c>
      <c r="AI41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</v>
      </c>
      <c r="AK419">
        <v>50900090</v>
      </c>
      <c r="AL419">
        <f>[1]equip.xml!$G406</f>
        <v>90</v>
      </c>
      <c r="AM419">
        <v>71</v>
      </c>
      <c r="AN419" t="str">
        <f>[1]equip.xml!$D406</f>
        <v>手套</v>
      </c>
      <c r="AO419">
        <f t="shared" si="248"/>
        <v>200</v>
      </c>
      <c r="AP419">
        <f t="shared" si="261"/>
        <v>200</v>
      </c>
      <c r="AQ419" t="str">
        <f t="shared" si="251"/>
        <v>40000_50900090_1_200</v>
      </c>
      <c r="AR41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</v>
      </c>
    </row>
    <row r="420" spans="1:44">
      <c r="A420">
        <v>10900100</v>
      </c>
      <c r="B420">
        <f>[1]equip.xml!$G407</f>
        <v>90</v>
      </c>
      <c r="C420">
        <v>72</v>
      </c>
      <c r="D420" t="str">
        <f>[1]equip.xml!$D407</f>
        <v>项链</v>
      </c>
      <c r="E420">
        <f t="shared" si="244"/>
        <v>200</v>
      </c>
      <c r="F420">
        <f t="shared" si="252"/>
        <v>200</v>
      </c>
      <c r="G420" t="str">
        <f t="shared" si="253"/>
        <v>40000_10900100_1_200</v>
      </c>
      <c r="H420" t="str">
        <f t="shared" si="263"/>
        <v>40000_10900010_1_200,40000_10900020_1_200,40000_10900030_1_200,40000_10900080_1_200,40000_10900090_1_200,40000_10900100_1_200</v>
      </c>
      <c r="J420">
        <v>20900100</v>
      </c>
      <c r="K420">
        <f>[1]equip.xml!$G407</f>
        <v>90</v>
      </c>
      <c r="L420">
        <v>72</v>
      </c>
      <c r="M420" t="str">
        <f>[1]equip.xml!$D407</f>
        <v>项链</v>
      </c>
      <c r="N420">
        <f t="shared" si="245"/>
        <v>200</v>
      </c>
      <c r="O420">
        <f t="shared" si="254"/>
        <v>200</v>
      </c>
      <c r="P420" t="str">
        <f t="shared" si="255"/>
        <v>40000_20900100_1_200</v>
      </c>
      <c r="Q42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</v>
      </c>
      <c r="S420">
        <v>30900100</v>
      </c>
      <c r="T420">
        <f>[1]equip.xml!$G407</f>
        <v>90</v>
      </c>
      <c r="U420">
        <v>72</v>
      </c>
      <c r="V420" t="str">
        <f>[1]equip.xml!$D407</f>
        <v>项链</v>
      </c>
      <c r="W420">
        <f t="shared" si="246"/>
        <v>200</v>
      </c>
      <c r="X420">
        <f t="shared" si="257"/>
        <v>200</v>
      </c>
      <c r="Y420" t="str">
        <f t="shared" si="249"/>
        <v>40000_30900100_1_200</v>
      </c>
      <c r="Z42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</v>
      </c>
      <c r="AB420">
        <v>40900100</v>
      </c>
      <c r="AC420">
        <f>[1]equip.xml!$G407</f>
        <v>90</v>
      </c>
      <c r="AD420">
        <v>72</v>
      </c>
      <c r="AE420" t="str">
        <f>[1]equip.xml!$D407</f>
        <v>项链</v>
      </c>
      <c r="AF420">
        <f t="shared" si="247"/>
        <v>200</v>
      </c>
      <c r="AG420">
        <f t="shared" si="259"/>
        <v>200</v>
      </c>
      <c r="AH420" t="str">
        <f t="shared" si="250"/>
        <v>40000_40900100_1_200</v>
      </c>
      <c r="AI42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</v>
      </c>
      <c r="AK420">
        <v>50900100</v>
      </c>
      <c r="AL420">
        <f>[1]equip.xml!$G407</f>
        <v>90</v>
      </c>
      <c r="AM420">
        <v>72</v>
      </c>
      <c r="AN420" t="str">
        <f>[1]equip.xml!$D407</f>
        <v>项链</v>
      </c>
      <c r="AO420">
        <f t="shared" si="248"/>
        <v>200</v>
      </c>
      <c r="AP420">
        <f t="shared" si="261"/>
        <v>200</v>
      </c>
      <c r="AQ420" t="str">
        <f t="shared" si="251"/>
        <v>40000_50900100_1_200</v>
      </c>
      <c r="AR42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</v>
      </c>
    </row>
    <row r="421" spans="1:44">
      <c r="A421">
        <v>10901050</v>
      </c>
      <c r="B421">
        <f>[1]equip.xml!$G408</f>
        <v>90</v>
      </c>
      <c r="C421">
        <v>73</v>
      </c>
      <c r="D421" t="str">
        <f>[1]equip.xml!$D408</f>
        <v>主手武器</v>
      </c>
      <c r="E421">
        <f t="shared" si="244"/>
        <v>200</v>
      </c>
      <c r="F421">
        <f t="shared" si="252"/>
        <v>200</v>
      </c>
      <c r="G421" t="str">
        <f t="shared" si="253"/>
        <v>40000_10901050_1_200</v>
      </c>
      <c r="H421" t="str">
        <f t="shared" si="263"/>
        <v>40000_10900010_1_200,40000_10900020_1_200,40000_10900030_1_200,40000_10900080_1_200,40000_10900090_1_200,40000_10900100_1_200,40000_10901050_1_200</v>
      </c>
      <c r="J421">
        <v>20901050</v>
      </c>
      <c r="K421">
        <f>[1]equip.xml!$G408</f>
        <v>90</v>
      </c>
      <c r="L421">
        <v>73</v>
      </c>
      <c r="M421" t="str">
        <f>[1]equip.xml!$D408</f>
        <v>主手武器</v>
      </c>
      <c r="N421">
        <f t="shared" si="245"/>
        <v>200</v>
      </c>
      <c r="O421">
        <f t="shared" si="254"/>
        <v>200</v>
      </c>
      <c r="P421" t="str">
        <f t="shared" si="255"/>
        <v>40000_20901050_1_200</v>
      </c>
      <c r="Q42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</v>
      </c>
      <c r="S421">
        <v>30901050</v>
      </c>
      <c r="T421">
        <f>[1]equip.xml!$G408</f>
        <v>90</v>
      </c>
      <c r="U421">
        <v>73</v>
      </c>
      <c r="V421" t="str">
        <f>[1]equip.xml!$D408</f>
        <v>主手武器</v>
      </c>
      <c r="W421">
        <f t="shared" si="246"/>
        <v>200</v>
      </c>
      <c r="X421">
        <f t="shared" si="257"/>
        <v>200</v>
      </c>
      <c r="Y421" t="str">
        <f t="shared" si="249"/>
        <v>40000_30901050_1_200</v>
      </c>
      <c r="Z42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</v>
      </c>
      <c r="AB421">
        <v>40901050</v>
      </c>
      <c r="AC421">
        <f>[1]equip.xml!$G408</f>
        <v>90</v>
      </c>
      <c r="AD421">
        <v>73</v>
      </c>
      <c r="AE421" t="str">
        <f>[1]equip.xml!$D408</f>
        <v>主手武器</v>
      </c>
      <c r="AF421">
        <f t="shared" si="247"/>
        <v>200</v>
      </c>
      <c r="AG421">
        <f t="shared" si="259"/>
        <v>200</v>
      </c>
      <c r="AH421" t="str">
        <f t="shared" si="250"/>
        <v>40000_40901050_1_200</v>
      </c>
      <c r="AI42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</v>
      </c>
      <c r="AK421">
        <v>50901050</v>
      </c>
      <c r="AL421">
        <f>[1]equip.xml!$G408</f>
        <v>90</v>
      </c>
      <c r="AM421">
        <v>73</v>
      </c>
      <c r="AN421" t="str">
        <f>[1]equip.xml!$D408</f>
        <v>主手武器</v>
      </c>
      <c r="AO421">
        <f t="shared" si="248"/>
        <v>200</v>
      </c>
      <c r="AP421">
        <f t="shared" si="261"/>
        <v>200</v>
      </c>
      <c r="AQ421" t="str">
        <f t="shared" si="251"/>
        <v>40000_50901050_1_200</v>
      </c>
      <c r="AR42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</v>
      </c>
    </row>
    <row r="422" spans="1:44">
      <c r="A422">
        <v>10901051</v>
      </c>
      <c r="B422">
        <f>[1]equip.xml!$G409</f>
        <v>90</v>
      </c>
      <c r="C422">
        <v>74</v>
      </c>
      <c r="D422" t="str">
        <f>[1]equip.xml!$D409</f>
        <v>主手武器</v>
      </c>
      <c r="E422">
        <f t="shared" si="244"/>
        <v>150</v>
      </c>
      <c r="F422">
        <f t="shared" si="252"/>
        <v>150</v>
      </c>
      <c r="G422" t="str">
        <f t="shared" si="253"/>
        <v>40000_10901051_1_150</v>
      </c>
      <c r="H422" t="str">
        <f t="shared" si="263"/>
        <v>40000_10900010_1_200,40000_10900020_1_200,40000_10900030_1_200,40000_10900080_1_200,40000_10900090_1_200,40000_10900100_1_200,40000_10901050_1_200,40000_10901051_1_150</v>
      </c>
      <c r="J422">
        <v>20901051</v>
      </c>
      <c r="K422">
        <f>[1]equip.xml!$G409</f>
        <v>90</v>
      </c>
      <c r="L422">
        <v>74</v>
      </c>
      <c r="M422" t="str">
        <f>[1]equip.xml!$D409</f>
        <v>主手武器</v>
      </c>
      <c r="N422">
        <f t="shared" si="245"/>
        <v>150</v>
      </c>
      <c r="O422">
        <f t="shared" si="254"/>
        <v>150</v>
      </c>
      <c r="P422" t="str">
        <f t="shared" si="255"/>
        <v>40000_20901051_1_150</v>
      </c>
      <c r="Q42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</v>
      </c>
      <c r="S422">
        <v>30901051</v>
      </c>
      <c r="T422">
        <f>[1]equip.xml!$G409</f>
        <v>90</v>
      </c>
      <c r="U422">
        <v>74</v>
      </c>
      <c r="V422" t="str">
        <f>[1]equip.xml!$D409</f>
        <v>主手武器</v>
      </c>
      <c r="W422">
        <f t="shared" si="246"/>
        <v>150</v>
      </c>
      <c r="X422">
        <f t="shared" si="257"/>
        <v>150</v>
      </c>
      <c r="Y422" t="str">
        <f t="shared" si="249"/>
        <v>40000_30901051_1_150</v>
      </c>
      <c r="Z42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</v>
      </c>
      <c r="AB422">
        <v>40901051</v>
      </c>
      <c r="AC422">
        <f>[1]equip.xml!$G409</f>
        <v>90</v>
      </c>
      <c r="AD422">
        <v>74</v>
      </c>
      <c r="AE422" t="str">
        <f>[1]equip.xml!$D409</f>
        <v>主手武器</v>
      </c>
      <c r="AF422">
        <f t="shared" si="247"/>
        <v>120</v>
      </c>
      <c r="AG422">
        <f t="shared" si="259"/>
        <v>120</v>
      </c>
      <c r="AH422" t="str">
        <f t="shared" si="250"/>
        <v>40000_40901051_1_120</v>
      </c>
      <c r="AI42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</v>
      </c>
      <c r="AK422">
        <v>50901051</v>
      </c>
      <c r="AL422">
        <f>[1]equip.xml!$G409</f>
        <v>90</v>
      </c>
      <c r="AM422">
        <v>74</v>
      </c>
      <c r="AN422" t="str">
        <f>[1]equip.xml!$D409</f>
        <v>主手武器</v>
      </c>
      <c r="AO422">
        <f t="shared" si="248"/>
        <v>100</v>
      </c>
      <c r="AP422">
        <f t="shared" si="261"/>
        <v>100</v>
      </c>
      <c r="AQ422" t="str">
        <f t="shared" si="251"/>
        <v>40000_50901051_1_100</v>
      </c>
      <c r="AR42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</v>
      </c>
    </row>
    <row r="423" spans="1:44">
      <c r="A423">
        <v>10901060</v>
      </c>
      <c r="B423">
        <f>[1]equip.xml!$G410</f>
        <v>90</v>
      </c>
      <c r="C423">
        <v>75</v>
      </c>
      <c r="D423" t="str">
        <f>[1]equip.xml!$D410</f>
        <v>副手武器</v>
      </c>
      <c r="E423">
        <f t="shared" si="244"/>
        <v>200</v>
      </c>
      <c r="F423">
        <f t="shared" si="252"/>
        <v>200</v>
      </c>
      <c r="G423" t="str">
        <f t="shared" si="253"/>
        <v>40000_10901060_1_200</v>
      </c>
      <c r="H423" t="str">
        <f t="shared" si="263"/>
        <v>40000_10900010_1_200,40000_10900020_1_200,40000_10900030_1_200,40000_10900080_1_200,40000_10900090_1_200,40000_10900100_1_200,40000_10901050_1_200,40000_10901051_1_150,40000_10901060_1_200</v>
      </c>
      <c r="J423">
        <v>20901060</v>
      </c>
      <c r="K423">
        <f>[1]equip.xml!$G410</f>
        <v>90</v>
      </c>
      <c r="L423">
        <v>75</v>
      </c>
      <c r="M423" t="str">
        <f>[1]equip.xml!$D410</f>
        <v>副手武器</v>
      </c>
      <c r="N423">
        <f t="shared" si="245"/>
        <v>200</v>
      </c>
      <c r="O423">
        <f t="shared" si="254"/>
        <v>200</v>
      </c>
      <c r="P423" t="str">
        <f t="shared" si="255"/>
        <v>40000_20901060_1_200</v>
      </c>
      <c r="Q42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</v>
      </c>
      <c r="S423">
        <v>30901060</v>
      </c>
      <c r="T423">
        <f>[1]equip.xml!$G410</f>
        <v>90</v>
      </c>
      <c r="U423">
        <v>75</v>
      </c>
      <c r="V423" t="str">
        <f>[1]equip.xml!$D410</f>
        <v>副手武器</v>
      </c>
      <c r="W423">
        <f t="shared" si="246"/>
        <v>200</v>
      </c>
      <c r="X423">
        <f t="shared" si="257"/>
        <v>200</v>
      </c>
      <c r="Y423" t="str">
        <f t="shared" si="249"/>
        <v>40000_30901060_1_200</v>
      </c>
      <c r="Z42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</v>
      </c>
      <c r="AB423">
        <v>40901060</v>
      </c>
      <c r="AC423">
        <f>[1]equip.xml!$G410</f>
        <v>90</v>
      </c>
      <c r="AD423">
        <v>75</v>
      </c>
      <c r="AE423" t="str">
        <f>[1]equip.xml!$D410</f>
        <v>副手武器</v>
      </c>
      <c r="AF423">
        <f t="shared" si="247"/>
        <v>200</v>
      </c>
      <c r="AG423">
        <f t="shared" si="259"/>
        <v>200</v>
      </c>
      <c r="AH423" t="str">
        <f t="shared" si="250"/>
        <v>40000_40901060_1_200</v>
      </c>
      <c r="AI42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</v>
      </c>
      <c r="AK423">
        <v>50901060</v>
      </c>
      <c r="AL423">
        <f>[1]equip.xml!$G410</f>
        <v>90</v>
      </c>
      <c r="AM423">
        <v>75</v>
      </c>
      <c r="AN423" t="str">
        <f>[1]equip.xml!$D410</f>
        <v>副手武器</v>
      </c>
      <c r="AO423">
        <f t="shared" si="248"/>
        <v>200</v>
      </c>
      <c r="AP423">
        <f t="shared" si="261"/>
        <v>200</v>
      </c>
      <c r="AQ423" t="str">
        <f t="shared" si="251"/>
        <v>40000_50901060_1_200</v>
      </c>
      <c r="AR42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</v>
      </c>
    </row>
    <row r="424" spans="1:44">
      <c r="A424">
        <v>10901061</v>
      </c>
      <c r="B424">
        <f>[1]equip.xml!$G411</f>
        <v>90</v>
      </c>
      <c r="C424">
        <v>76</v>
      </c>
      <c r="D424" t="str">
        <f>[1]equip.xml!$D411</f>
        <v>副手武器</v>
      </c>
      <c r="E424">
        <f t="shared" si="244"/>
        <v>150</v>
      </c>
      <c r="F424">
        <f t="shared" si="252"/>
        <v>150</v>
      </c>
      <c r="G424" t="str">
        <f t="shared" si="253"/>
        <v>40000_10901061_1_150</v>
      </c>
      <c r="H424" t="str">
        <f t="shared" si="263"/>
        <v>40000_10900010_1_200,40000_10900020_1_200,40000_10900030_1_200,40000_10900080_1_200,40000_10900090_1_200,40000_10900100_1_200,40000_10901050_1_200,40000_10901051_1_150,40000_10901060_1_200,40000_10901061_1_150</v>
      </c>
      <c r="J424">
        <v>20901061</v>
      </c>
      <c r="K424">
        <f>[1]equip.xml!$G411</f>
        <v>90</v>
      </c>
      <c r="L424">
        <v>76</v>
      </c>
      <c r="M424" t="str">
        <f>[1]equip.xml!$D411</f>
        <v>副手武器</v>
      </c>
      <c r="N424">
        <f t="shared" si="245"/>
        <v>150</v>
      </c>
      <c r="O424">
        <f t="shared" si="254"/>
        <v>150</v>
      </c>
      <c r="P424" t="str">
        <f t="shared" si="255"/>
        <v>40000_20901061_1_150</v>
      </c>
      <c r="Q42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</v>
      </c>
      <c r="S424">
        <v>30901061</v>
      </c>
      <c r="T424">
        <f>[1]equip.xml!$G411</f>
        <v>90</v>
      </c>
      <c r="U424">
        <v>76</v>
      </c>
      <c r="V424" t="str">
        <f>[1]equip.xml!$D411</f>
        <v>副手武器</v>
      </c>
      <c r="W424">
        <f t="shared" si="246"/>
        <v>150</v>
      </c>
      <c r="X424">
        <f t="shared" si="257"/>
        <v>150</v>
      </c>
      <c r="Y424" t="str">
        <f t="shared" si="249"/>
        <v>40000_30901061_1_150</v>
      </c>
      <c r="Z42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</v>
      </c>
      <c r="AB424">
        <v>40901061</v>
      </c>
      <c r="AC424">
        <f>[1]equip.xml!$G411</f>
        <v>90</v>
      </c>
      <c r="AD424">
        <v>76</v>
      </c>
      <c r="AE424" t="str">
        <f>[1]equip.xml!$D411</f>
        <v>副手武器</v>
      </c>
      <c r="AF424">
        <f t="shared" si="247"/>
        <v>120</v>
      </c>
      <c r="AG424">
        <f t="shared" si="259"/>
        <v>120</v>
      </c>
      <c r="AH424" t="str">
        <f t="shared" si="250"/>
        <v>40000_40901061_1_120</v>
      </c>
      <c r="AI42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</v>
      </c>
      <c r="AK424">
        <v>50901061</v>
      </c>
      <c r="AL424">
        <f>[1]equip.xml!$G411</f>
        <v>90</v>
      </c>
      <c r="AM424">
        <v>76</v>
      </c>
      <c r="AN424" t="str">
        <f>[1]equip.xml!$D411</f>
        <v>副手武器</v>
      </c>
      <c r="AO424">
        <f t="shared" si="248"/>
        <v>100</v>
      </c>
      <c r="AP424">
        <f t="shared" si="261"/>
        <v>100</v>
      </c>
      <c r="AQ424" t="str">
        <f t="shared" si="251"/>
        <v>40000_50901061_1_100</v>
      </c>
      <c r="AR42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</v>
      </c>
    </row>
    <row r="425" spans="1:44">
      <c r="A425">
        <v>10902050</v>
      </c>
      <c r="B425">
        <f>[1]equip.xml!$G412</f>
        <v>90</v>
      </c>
      <c r="C425">
        <v>77</v>
      </c>
      <c r="D425" t="str">
        <f>[1]equip.xml!$D412</f>
        <v>主手武器</v>
      </c>
      <c r="E425">
        <f t="shared" si="244"/>
        <v>200</v>
      </c>
      <c r="F425">
        <f t="shared" si="252"/>
        <v>200</v>
      </c>
      <c r="G425" t="str">
        <f t="shared" si="253"/>
        <v>40000_10902050_1_200</v>
      </c>
      <c r="H425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</v>
      </c>
      <c r="J425">
        <v>20902050</v>
      </c>
      <c r="K425">
        <f>[1]equip.xml!$G412</f>
        <v>90</v>
      </c>
      <c r="L425">
        <v>77</v>
      </c>
      <c r="M425" t="str">
        <f>[1]equip.xml!$D412</f>
        <v>主手武器</v>
      </c>
      <c r="N425">
        <f t="shared" si="245"/>
        <v>200</v>
      </c>
      <c r="O425">
        <f t="shared" si="254"/>
        <v>200</v>
      </c>
      <c r="P425" t="str">
        <f t="shared" si="255"/>
        <v>40000_20902050_1_200</v>
      </c>
      <c r="Q42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</v>
      </c>
      <c r="S425">
        <v>30902050</v>
      </c>
      <c r="T425">
        <f>[1]equip.xml!$G412</f>
        <v>90</v>
      </c>
      <c r="U425">
        <v>77</v>
      </c>
      <c r="V425" t="str">
        <f>[1]equip.xml!$D412</f>
        <v>主手武器</v>
      </c>
      <c r="W425">
        <f t="shared" si="246"/>
        <v>200</v>
      </c>
      <c r="X425">
        <f t="shared" si="257"/>
        <v>200</v>
      </c>
      <c r="Y425" t="str">
        <f t="shared" si="249"/>
        <v>40000_30902050_1_200</v>
      </c>
      <c r="Z42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</v>
      </c>
      <c r="AB425">
        <v>40902050</v>
      </c>
      <c r="AC425">
        <f>[1]equip.xml!$G412</f>
        <v>90</v>
      </c>
      <c r="AD425">
        <v>77</v>
      </c>
      <c r="AE425" t="str">
        <f>[1]equip.xml!$D412</f>
        <v>主手武器</v>
      </c>
      <c r="AF425">
        <f t="shared" si="247"/>
        <v>200</v>
      </c>
      <c r="AG425">
        <f t="shared" si="259"/>
        <v>200</v>
      </c>
      <c r="AH425" t="str">
        <f t="shared" si="250"/>
        <v>40000_40902050_1_200</v>
      </c>
      <c r="AI42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</v>
      </c>
      <c r="AK425">
        <v>50902050</v>
      </c>
      <c r="AL425">
        <f>[1]equip.xml!$G412</f>
        <v>90</v>
      </c>
      <c r="AM425">
        <v>77</v>
      </c>
      <c r="AN425" t="str">
        <f>[1]equip.xml!$D412</f>
        <v>主手武器</v>
      </c>
      <c r="AO425">
        <f t="shared" si="248"/>
        <v>200</v>
      </c>
      <c r="AP425">
        <f t="shared" si="261"/>
        <v>200</v>
      </c>
      <c r="AQ425" t="str">
        <f t="shared" si="251"/>
        <v>40000_50902050_1_200</v>
      </c>
      <c r="AR42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</v>
      </c>
    </row>
    <row r="426" spans="1:44">
      <c r="A426">
        <v>10902051</v>
      </c>
      <c r="B426">
        <f>[1]equip.xml!$G413</f>
        <v>90</v>
      </c>
      <c r="C426">
        <v>78</v>
      </c>
      <c r="D426" t="str">
        <f>[1]equip.xml!$D413</f>
        <v>主手武器</v>
      </c>
      <c r="E426">
        <f t="shared" si="244"/>
        <v>150</v>
      </c>
      <c r="F426">
        <f t="shared" si="252"/>
        <v>150</v>
      </c>
      <c r="G426" t="str">
        <f t="shared" si="253"/>
        <v>40000_10902051_1_150</v>
      </c>
      <c r="H426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</v>
      </c>
      <c r="J426">
        <v>20902051</v>
      </c>
      <c r="K426">
        <f>[1]equip.xml!$G413</f>
        <v>90</v>
      </c>
      <c r="L426">
        <v>78</v>
      </c>
      <c r="M426" t="str">
        <f>[1]equip.xml!$D413</f>
        <v>主手武器</v>
      </c>
      <c r="N426">
        <f t="shared" si="245"/>
        <v>150</v>
      </c>
      <c r="O426">
        <f t="shared" si="254"/>
        <v>150</v>
      </c>
      <c r="P426" t="str">
        <f t="shared" si="255"/>
        <v>40000_20902051_1_150</v>
      </c>
      <c r="Q42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</v>
      </c>
      <c r="S426">
        <v>30902051</v>
      </c>
      <c r="T426">
        <f>[1]equip.xml!$G413</f>
        <v>90</v>
      </c>
      <c r="U426">
        <v>78</v>
      </c>
      <c r="V426" t="str">
        <f>[1]equip.xml!$D413</f>
        <v>主手武器</v>
      </c>
      <c r="W426">
        <f t="shared" si="246"/>
        <v>150</v>
      </c>
      <c r="X426">
        <f t="shared" si="257"/>
        <v>150</v>
      </c>
      <c r="Y426" t="str">
        <f t="shared" si="249"/>
        <v>40000_30902051_1_150</v>
      </c>
      <c r="Z42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</v>
      </c>
      <c r="AB426">
        <v>40902051</v>
      </c>
      <c r="AC426">
        <f>[1]equip.xml!$G413</f>
        <v>90</v>
      </c>
      <c r="AD426">
        <v>78</v>
      </c>
      <c r="AE426" t="str">
        <f>[1]equip.xml!$D413</f>
        <v>主手武器</v>
      </c>
      <c r="AF426">
        <f t="shared" si="247"/>
        <v>120</v>
      </c>
      <c r="AG426">
        <f t="shared" si="259"/>
        <v>120</v>
      </c>
      <c r="AH426" t="str">
        <f t="shared" si="250"/>
        <v>40000_40902051_1_120</v>
      </c>
      <c r="AI42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</v>
      </c>
      <c r="AK426">
        <v>50902051</v>
      </c>
      <c r="AL426">
        <f>[1]equip.xml!$G413</f>
        <v>90</v>
      </c>
      <c r="AM426">
        <v>78</v>
      </c>
      <c r="AN426" t="str">
        <f>[1]equip.xml!$D413</f>
        <v>主手武器</v>
      </c>
      <c r="AO426">
        <f t="shared" si="248"/>
        <v>100</v>
      </c>
      <c r="AP426">
        <f t="shared" si="261"/>
        <v>100</v>
      </c>
      <c r="AQ426" t="str">
        <f t="shared" si="251"/>
        <v>40000_50902051_1_100</v>
      </c>
      <c r="AR42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</v>
      </c>
    </row>
    <row r="427" spans="1:44">
      <c r="A427">
        <v>10902060</v>
      </c>
      <c r="B427">
        <f>[1]equip.xml!$G414</f>
        <v>90</v>
      </c>
      <c r="C427">
        <v>79</v>
      </c>
      <c r="D427" t="str">
        <f>[1]equip.xml!$D414</f>
        <v>副手武器</v>
      </c>
      <c r="E427">
        <f t="shared" si="244"/>
        <v>200</v>
      </c>
      <c r="F427">
        <f t="shared" si="252"/>
        <v>200</v>
      </c>
      <c r="G427" t="str">
        <f t="shared" si="253"/>
        <v>40000_10902060_1_200</v>
      </c>
      <c r="H427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</v>
      </c>
      <c r="J427">
        <v>20902060</v>
      </c>
      <c r="K427">
        <f>[1]equip.xml!$G414</f>
        <v>90</v>
      </c>
      <c r="L427">
        <v>79</v>
      </c>
      <c r="M427" t="str">
        <f>[1]equip.xml!$D414</f>
        <v>副手武器</v>
      </c>
      <c r="N427">
        <f t="shared" si="245"/>
        <v>200</v>
      </c>
      <c r="O427">
        <f t="shared" si="254"/>
        <v>200</v>
      </c>
      <c r="P427" t="str">
        <f t="shared" si="255"/>
        <v>40000_20902060_1_200</v>
      </c>
      <c r="Q42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</v>
      </c>
      <c r="S427">
        <v>30902060</v>
      </c>
      <c r="T427">
        <f>[1]equip.xml!$G414</f>
        <v>90</v>
      </c>
      <c r="U427">
        <v>79</v>
      </c>
      <c r="V427" t="str">
        <f>[1]equip.xml!$D414</f>
        <v>副手武器</v>
      </c>
      <c r="W427">
        <f t="shared" si="246"/>
        <v>200</v>
      </c>
      <c r="X427">
        <f t="shared" si="257"/>
        <v>200</v>
      </c>
      <c r="Y427" t="str">
        <f t="shared" si="249"/>
        <v>40000_30902060_1_200</v>
      </c>
      <c r="Z42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</v>
      </c>
      <c r="AB427">
        <v>40902060</v>
      </c>
      <c r="AC427">
        <f>[1]equip.xml!$G414</f>
        <v>90</v>
      </c>
      <c r="AD427">
        <v>79</v>
      </c>
      <c r="AE427" t="str">
        <f>[1]equip.xml!$D414</f>
        <v>副手武器</v>
      </c>
      <c r="AF427">
        <f t="shared" si="247"/>
        <v>200</v>
      </c>
      <c r="AG427">
        <f t="shared" si="259"/>
        <v>200</v>
      </c>
      <c r="AH427" t="str">
        <f t="shared" si="250"/>
        <v>40000_40902060_1_200</v>
      </c>
      <c r="AI42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</v>
      </c>
      <c r="AK427">
        <v>50902060</v>
      </c>
      <c r="AL427">
        <f>[1]equip.xml!$G414</f>
        <v>90</v>
      </c>
      <c r="AM427">
        <v>79</v>
      </c>
      <c r="AN427" t="str">
        <f>[1]equip.xml!$D414</f>
        <v>副手武器</v>
      </c>
      <c r="AO427">
        <f t="shared" si="248"/>
        <v>200</v>
      </c>
      <c r="AP427">
        <f t="shared" si="261"/>
        <v>200</v>
      </c>
      <c r="AQ427" t="str">
        <f t="shared" si="251"/>
        <v>40000_50902060_1_200</v>
      </c>
      <c r="AR42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</v>
      </c>
    </row>
    <row r="428" spans="1:44">
      <c r="A428">
        <v>10902061</v>
      </c>
      <c r="B428">
        <f>[1]equip.xml!$G415</f>
        <v>90</v>
      </c>
      <c r="C428">
        <v>80</v>
      </c>
      <c r="D428" t="str">
        <f>[1]equip.xml!$D415</f>
        <v>副手武器</v>
      </c>
      <c r="E428">
        <f t="shared" si="244"/>
        <v>150</v>
      </c>
      <c r="F428">
        <f t="shared" si="252"/>
        <v>150</v>
      </c>
      <c r="G428" t="str">
        <f t="shared" si="253"/>
        <v>40000_10902061_1_150</v>
      </c>
      <c r="H428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</v>
      </c>
      <c r="J428">
        <v>20902061</v>
      </c>
      <c r="K428">
        <f>[1]equip.xml!$G415</f>
        <v>90</v>
      </c>
      <c r="L428">
        <v>80</v>
      </c>
      <c r="M428" t="str">
        <f>[1]equip.xml!$D415</f>
        <v>副手武器</v>
      </c>
      <c r="N428">
        <f t="shared" si="245"/>
        <v>150</v>
      </c>
      <c r="O428">
        <f t="shared" si="254"/>
        <v>150</v>
      </c>
      <c r="P428" t="str">
        <f t="shared" si="255"/>
        <v>40000_20902061_1_150</v>
      </c>
      <c r="Q42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</v>
      </c>
      <c r="S428">
        <v>30902061</v>
      </c>
      <c r="T428">
        <f>[1]equip.xml!$G415</f>
        <v>90</v>
      </c>
      <c r="U428">
        <v>80</v>
      </c>
      <c r="V428" t="str">
        <f>[1]equip.xml!$D415</f>
        <v>副手武器</v>
      </c>
      <c r="W428">
        <f t="shared" si="246"/>
        <v>150</v>
      </c>
      <c r="X428">
        <f t="shared" si="257"/>
        <v>150</v>
      </c>
      <c r="Y428" t="str">
        <f t="shared" si="249"/>
        <v>40000_30902061_1_150</v>
      </c>
      <c r="Z42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</v>
      </c>
      <c r="AB428">
        <v>40902061</v>
      </c>
      <c r="AC428">
        <f>[1]equip.xml!$G415</f>
        <v>90</v>
      </c>
      <c r="AD428">
        <v>80</v>
      </c>
      <c r="AE428" t="str">
        <f>[1]equip.xml!$D415</f>
        <v>副手武器</v>
      </c>
      <c r="AF428">
        <f t="shared" si="247"/>
        <v>120</v>
      </c>
      <c r="AG428">
        <f t="shared" si="259"/>
        <v>120</v>
      </c>
      <c r="AH428" t="str">
        <f t="shared" si="250"/>
        <v>40000_40902061_1_120</v>
      </c>
      <c r="AI42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</v>
      </c>
      <c r="AK428">
        <v>50902061</v>
      </c>
      <c r="AL428">
        <f>[1]equip.xml!$G415</f>
        <v>90</v>
      </c>
      <c r="AM428">
        <v>80</v>
      </c>
      <c r="AN428" t="str">
        <f>[1]equip.xml!$D415</f>
        <v>副手武器</v>
      </c>
      <c r="AO428">
        <f t="shared" si="248"/>
        <v>100</v>
      </c>
      <c r="AP428">
        <f t="shared" si="261"/>
        <v>100</v>
      </c>
      <c r="AQ428" t="str">
        <f t="shared" si="251"/>
        <v>40000_50902061_1_100</v>
      </c>
      <c r="AR42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</v>
      </c>
    </row>
    <row r="429" spans="1:44">
      <c r="A429">
        <v>10903050</v>
      </c>
      <c r="B429">
        <f>[1]equip.xml!$G416</f>
        <v>90</v>
      </c>
      <c r="C429">
        <v>81</v>
      </c>
      <c r="D429" t="str">
        <f>[1]equip.xml!$D416</f>
        <v>主手武器</v>
      </c>
      <c r="E429">
        <f t="shared" si="244"/>
        <v>200</v>
      </c>
      <c r="F429">
        <f t="shared" si="252"/>
        <v>200</v>
      </c>
      <c r="G429" t="str">
        <f t="shared" si="253"/>
        <v>40000_10903050_1_200</v>
      </c>
      <c r="H429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</v>
      </c>
      <c r="J429">
        <v>20903050</v>
      </c>
      <c r="K429">
        <f>[1]equip.xml!$G416</f>
        <v>90</v>
      </c>
      <c r="L429">
        <v>81</v>
      </c>
      <c r="M429" t="str">
        <f>[1]equip.xml!$D416</f>
        <v>主手武器</v>
      </c>
      <c r="N429">
        <f t="shared" si="245"/>
        <v>200</v>
      </c>
      <c r="O429">
        <f t="shared" si="254"/>
        <v>200</v>
      </c>
      <c r="P429" t="str">
        <f t="shared" si="255"/>
        <v>40000_20903050_1_200</v>
      </c>
      <c r="Q42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</v>
      </c>
      <c r="S429">
        <v>30903050</v>
      </c>
      <c r="T429">
        <f>[1]equip.xml!$G416</f>
        <v>90</v>
      </c>
      <c r="U429">
        <v>81</v>
      </c>
      <c r="V429" t="str">
        <f>[1]equip.xml!$D416</f>
        <v>主手武器</v>
      </c>
      <c r="W429">
        <f t="shared" si="246"/>
        <v>200</v>
      </c>
      <c r="X429">
        <f t="shared" si="257"/>
        <v>200</v>
      </c>
      <c r="Y429" t="str">
        <f t="shared" si="249"/>
        <v>40000_30903050_1_200</v>
      </c>
      <c r="Z42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</v>
      </c>
      <c r="AB429">
        <v>40903050</v>
      </c>
      <c r="AC429">
        <f>[1]equip.xml!$G416</f>
        <v>90</v>
      </c>
      <c r="AD429">
        <v>81</v>
      </c>
      <c r="AE429" t="str">
        <f>[1]equip.xml!$D416</f>
        <v>主手武器</v>
      </c>
      <c r="AF429">
        <f t="shared" si="247"/>
        <v>200</v>
      </c>
      <c r="AG429">
        <f t="shared" si="259"/>
        <v>200</v>
      </c>
      <c r="AH429" t="str">
        <f t="shared" si="250"/>
        <v>40000_40903050_1_200</v>
      </c>
      <c r="AI42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</v>
      </c>
      <c r="AK429">
        <v>50903050</v>
      </c>
      <c r="AL429">
        <f>[1]equip.xml!$G416</f>
        <v>90</v>
      </c>
      <c r="AM429">
        <v>81</v>
      </c>
      <c r="AN429" t="str">
        <f>[1]equip.xml!$D416</f>
        <v>主手武器</v>
      </c>
      <c r="AO429">
        <f t="shared" si="248"/>
        <v>200</v>
      </c>
      <c r="AP429">
        <f t="shared" si="261"/>
        <v>200</v>
      </c>
      <c r="AQ429" t="str">
        <f t="shared" si="251"/>
        <v>40000_50903050_1_200</v>
      </c>
      <c r="AR42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</v>
      </c>
    </row>
    <row r="430" spans="1:44">
      <c r="A430">
        <v>10903051</v>
      </c>
      <c r="B430">
        <f>[1]equip.xml!$G417</f>
        <v>90</v>
      </c>
      <c r="C430">
        <v>82</v>
      </c>
      <c r="D430" t="str">
        <f>[1]equip.xml!$D417</f>
        <v>主手武器</v>
      </c>
      <c r="E430">
        <f t="shared" si="244"/>
        <v>150</v>
      </c>
      <c r="F430">
        <f t="shared" si="252"/>
        <v>150</v>
      </c>
      <c r="G430" t="str">
        <f t="shared" si="253"/>
        <v>40000_10903051_1_150</v>
      </c>
      <c r="H430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</v>
      </c>
      <c r="J430">
        <v>20903051</v>
      </c>
      <c r="K430">
        <f>[1]equip.xml!$G417</f>
        <v>90</v>
      </c>
      <c r="L430">
        <v>82</v>
      </c>
      <c r="M430" t="str">
        <f>[1]equip.xml!$D417</f>
        <v>主手武器</v>
      </c>
      <c r="N430">
        <f t="shared" si="245"/>
        <v>150</v>
      </c>
      <c r="O430">
        <f t="shared" si="254"/>
        <v>150</v>
      </c>
      <c r="P430" t="str">
        <f t="shared" si="255"/>
        <v>40000_20903051_1_150</v>
      </c>
      <c r="Q43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</v>
      </c>
      <c r="S430">
        <v>30903051</v>
      </c>
      <c r="T430">
        <f>[1]equip.xml!$G417</f>
        <v>90</v>
      </c>
      <c r="U430">
        <v>82</v>
      </c>
      <c r="V430" t="str">
        <f>[1]equip.xml!$D417</f>
        <v>主手武器</v>
      </c>
      <c r="W430">
        <f t="shared" si="246"/>
        <v>150</v>
      </c>
      <c r="X430">
        <f t="shared" si="257"/>
        <v>150</v>
      </c>
      <c r="Y430" t="str">
        <f t="shared" si="249"/>
        <v>40000_30903051_1_150</v>
      </c>
      <c r="Z43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</v>
      </c>
      <c r="AB430">
        <v>40903051</v>
      </c>
      <c r="AC430">
        <f>[1]equip.xml!$G417</f>
        <v>90</v>
      </c>
      <c r="AD430">
        <v>82</v>
      </c>
      <c r="AE430" t="str">
        <f>[1]equip.xml!$D417</f>
        <v>主手武器</v>
      </c>
      <c r="AF430">
        <f t="shared" si="247"/>
        <v>120</v>
      </c>
      <c r="AG430">
        <f t="shared" si="259"/>
        <v>120</v>
      </c>
      <c r="AH430" t="str">
        <f t="shared" si="250"/>
        <v>40000_40903051_1_120</v>
      </c>
      <c r="AI43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</v>
      </c>
      <c r="AK430">
        <v>50903051</v>
      </c>
      <c r="AL430">
        <f>[1]equip.xml!$G417</f>
        <v>90</v>
      </c>
      <c r="AM430">
        <v>82</v>
      </c>
      <c r="AN430" t="str">
        <f>[1]equip.xml!$D417</f>
        <v>主手武器</v>
      </c>
      <c r="AO430">
        <f t="shared" si="248"/>
        <v>100</v>
      </c>
      <c r="AP430">
        <f t="shared" si="261"/>
        <v>100</v>
      </c>
      <c r="AQ430" t="str">
        <f t="shared" si="251"/>
        <v>40000_50903051_1_100</v>
      </c>
      <c r="AR43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</v>
      </c>
    </row>
    <row r="431" spans="1:44">
      <c r="A431">
        <v>10903060</v>
      </c>
      <c r="B431">
        <f>[1]equip.xml!$G418</f>
        <v>90</v>
      </c>
      <c r="C431">
        <v>83</v>
      </c>
      <c r="D431" t="str">
        <f>[1]equip.xml!$D418</f>
        <v>副手武器</v>
      </c>
      <c r="E431">
        <f t="shared" si="244"/>
        <v>200</v>
      </c>
      <c r="F431">
        <f t="shared" si="252"/>
        <v>200</v>
      </c>
      <c r="G431" t="str">
        <f t="shared" si="253"/>
        <v>40000_10903060_1_200</v>
      </c>
      <c r="H431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</v>
      </c>
      <c r="J431">
        <v>20903060</v>
      </c>
      <c r="K431">
        <f>[1]equip.xml!$G418</f>
        <v>90</v>
      </c>
      <c r="L431">
        <v>83</v>
      </c>
      <c r="M431" t="str">
        <f>[1]equip.xml!$D418</f>
        <v>副手武器</v>
      </c>
      <c r="N431">
        <f t="shared" si="245"/>
        <v>200</v>
      </c>
      <c r="O431">
        <f t="shared" si="254"/>
        <v>200</v>
      </c>
      <c r="P431" t="str">
        <f t="shared" si="255"/>
        <v>40000_20903060_1_200</v>
      </c>
      <c r="Q43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</v>
      </c>
      <c r="S431">
        <v>30903060</v>
      </c>
      <c r="T431">
        <f>[1]equip.xml!$G418</f>
        <v>90</v>
      </c>
      <c r="U431">
        <v>83</v>
      </c>
      <c r="V431" t="str">
        <f>[1]equip.xml!$D418</f>
        <v>副手武器</v>
      </c>
      <c r="W431">
        <f t="shared" si="246"/>
        <v>200</v>
      </c>
      <c r="X431">
        <f t="shared" si="257"/>
        <v>200</v>
      </c>
      <c r="Y431" t="str">
        <f t="shared" si="249"/>
        <v>40000_30903060_1_200</v>
      </c>
      <c r="Z43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</v>
      </c>
      <c r="AB431">
        <v>40903060</v>
      </c>
      <c r="AC431">
        <f>[1]equip.xml!$G418</f>
        <v>90</v>
      </c>
      <c r="AD431">
        <v>83</v>
      </c>
      <c r="AE431" t="str">
        <f>[1]equip.xml!$D418</f>
        <v>副手武器</v>
      </c>
      <c r="AF431">
        <f t="shared" si="247"/>
        <v>200</v>
      </c>
      <c r="AG431">
        <f t="shared" si="259"/>
        <v>200</v>
      </c>
      <c r="AH431" t="str">
        <f t="shared" si="250"/>
        <v>40000_40903060_1_200</v>
      </c>
      <c r="AI43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</v>
      </c>
      <c r="AK431">
        <v>50903060</v>
      </c>
      <c r="AL431">
        <f>[1]equip.xml!$G418</f>
        <v>90</v>
      </c>
      <c r="AM431">
        <v>83</v>
      </c>
      <c r="AN431" t="str">
        <f>[1]equip.xml!$D418</f>
        <v>副手武器</v>
      </c>
      <c r="AO431">
        <f t="shared" si="248"/>
        <v>200</v>
      </c>
      <c r="AP431">
        <f t="shared" si="261"/>
        <v>200</v>
      </c>
      <c r="AQ431" t="str">
        <f t="shared" si="251"/>
        <v>40000_50903060_1_200</v>
      </c>
      <c r="AR43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</v>
      </c>
    </row>
    <row r="432" spans="1:44">
      <c r="A432">
        <v>10903061</v>
      </c>
      <c r="B432">
        <f>[1]equip.xml!$G419</f>
        <v>90</v>
      </c>
      <c r="C432">
        <v>84</v>
      </c>
      <c r="D432" t="str">
        <f>[1]equip.xml!$D419</f>
        <v>副手武器</v>
      </c>
      <c r="E432">
        <f t="shared" si="244"/>
        <v>150</v>
      </c>
      <c r="F432">
        <f t="shared" si="252"/>
        <v>150</v>
      </c>
      <c r="G432" t="str">
        <f t="shared" si="253"/>
        <v>40000_10903061_1_150</v>
      </c>
      <c r="H432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</v>
      </c>
      <c r="J432">
        <v>20903061</v>
      </c>
      <c r="K432">
        <f>[1]equip.xml!$G419</f>
        <v>90</v>
      </c>
      <c r="L432">
        <v>84</v>
      </c>
      <c r="M432" t="str">
        <f>[1]equip.xml!$D419</f>
        <v>副手武器</v>
      </c>
      <c r="N432">
        <f t="shared" si="245"/>
        <v>150</v>
      </c>
      <c r="O432">
        <f t="shared" si="254"/>
        <v>150</v>
      </c>
      <c r="P432" t="str">
        <f t="shared" si="255"/>
        <v>40000_20903061_1_150</v>
      </c>
      <c r="Q43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</v>
      </c>
      <c r="S432">
        <v>30903061</v>
      </c>
      <c r="T432">
        <f>[1]equip.xml!$G419</f>
        <v>90</v>
      </c>
      <c r="U432">
        <v>84</v>
      </c>
      <c r="V432" t="str">
        <f>[1]equip.xml!$D419</f>
        <v>副手武器</v>
      </c>
      <c r="W432">
        <f t="shared" si="246"/>
        <v>150</v>
      </c>
      <c r="X432">
        <f t="shared" si="257"/>
        <v>150</v>
      </c>
      <c r="Y432" t="str">
        <f t="shared" si="249"/>
        <v>40000_30903061_1_150</v>
      </c>
      <c r="Z43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</v>
      </c>
      <c r="AB432">
        <v>40903061</v>
      </c>
      <c r="AC432">
        <f>[1]equip.xml!$G419</f>
        <v>90</v>
      </c>
      <c r="AD432">
        <v>84</v>
      </c>
      <c r="AE432" t="str">
        <f>[1]equip.xml!$D419</f>
        <v>副手武器</v>
      </c>
      <c r="AF432">
        <f t="shared" si="247"/>
        <v>120</v>
      </c>
      <c r="AG432">
        <f t="shared" si="259"/>
        <v>120</v>
      </c>
      <c r="AH432" t="str">
        <f t="shared" si="250"/>
        <v>40000_40903061_1_120</v>
      </c>
      <c r="AI43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</v>
      </c>
      <c r="AK432">
        <v>50903061</v>
      </c>
      <c r="AL432">
        <f>[1]equip.xml!$G419</f>
        <v>90</v>
      </c>
      <c r="AM432">
        <v>84</v>
      </c>
      <c r="AN432" t="str">
        <f>[1]equip.xml!$D419</f>
        <v>副手武器</v>
      </c>
      <c r="AO432">
        <f t="shared" si="248"/>
        <v>100</v>
      </c>
      <c r="AP432">
        <f t="shared" si="261"/>
        <v>100</v>
      </c>
      <c r="AQ432" t="str">
        <f t="shared" si="251"/>
        <v>40000_50903061_1_100</v>
      </c>
      <c r="AR43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</v>
      </c>
    </row>
    <row r="433" spans="1:44">
      <c r="A433">
        <v>10900040</v>
      </c>
      <c r="B433">
        <f>[1]equip.xml!$G420</f>
        <v>90</v>
      </c>
      <c r="C433">
        <v>85</v>
      </c>
      <c r="D433" t="str">
        <f>[1]equip.xml!$D420</f>
        <v>胸甲</v>
      </c>
      <c r="E433">
        <f t="shared" si="244"/>
        <v>200</v>
      </c>
      <c r="F433">
        <f t="shared" si="252"/>
        <v>200</v>
      </c>
      <c r="G433" t="str">
        <f t="shared" si="253"/>
        <v>40000_10900040_1_200</v>
      </c>
      <c r="H433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</v>
      </c>
      <c r="J433">
        <v>20900040</v>
      </c>
      <c r="K433">
        <f>[1]equip.xml!$G420</f>
        <v>90</v>
      </c>
      <c r="L433">
        <v>85</v>
      </c>
      <c r="M433" t="str">
        <f>[1]equip.xml!$D420</f>
        <v>胸甲</v>
      </c>
      <c r="N433">
        <f t="shared" si="245"/>
        <v>200</v>
      </c>
      <c r="O433">
        <f t="shared" si="254"/>
        <v>200</v>
      </c>
      <c r="P433" t="str">
        <f t="shared" si="255"/>
        <v>40000_20900040_1_200</v>
      </c>
      <c r="Q43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</v>
      </c>
      <c r="S433">
        <v>30900040</v>
      </c>
      <c r="T433">
        <f>[1]equip.xml!$G420</f>
        <v>90</v>
      </c>
      <c r="U433">
        <v>85</v>
      </c>
      <c r="V433" t="str">
        <f>[1]equip.xml!$D420</f>
        <v>胸甲</v>
      </c>
      <c r="W433">
        <f t="shared" si="246"/>
        <v>200</v>
      </c>
      <c r="X433">
        <f t="shared" si="257"/>
        <v>200</v>
      </c>
      <c r="Y433" t="str">
        <f t="shared" si="249"/>
        <v>40000_30900040_1_200</v>
      </c>
      <c r="Z43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</v>
      </c>
      <c r="AB433">
        <v>40900040</v>
      </c>
      <c r="AC433">
        <f>[1]equip.xml!$G420</f>
        <v>90</v>
      </c>
      <c r="AD433">
        <v>85</v>
      </c>
      <c r="AE433" t="str">
        <f>[1]equip.xml!$D420</f>
        <v>胸甲</v>
      </c>
      <c r="AF433">
        <f t="shared" si="247"/>
        <v>200</v>
      </c>
      <c r="AG433">
        <f t="shared" si="259"/>
        <v>200</v>
      </c>
      <c r="AH433" t="str">
        <f t="shared" si="250"/>
        <v>40000_40900040_1_200</v>
      </c>
      <c r="AI43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</v>
      </c>
      <c r="AK433">
        <v>50900040</v>
      </c>
      <c r="AL433">
        <f>[1]equip.xml!$G420</f>
        <v>90</v>
      </c>
      <c r="AM433">
        <v>85</v>
      </c>
      <c r="AN433" t="str">
        <f>[1]equip.xml!$D420</f>
        <v>胸甲</v>
      </c>
      <c r="AO433">
        <f t="shared" si="248"/>
        <v>200</v>
      </c>
      <c r="AP433">
        <f t="shared" si="261"/>
        <v>200</v>
      </c>
      <c r="AQ433" t="str">
        <f t="shared" si="251"/>
        <v>40000_50900040_1_200</v>
      </c>
      <c r="AR43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</v>
      </c>
    </row>
    <row r="434" spans="1:44">
      <c r="A434">
        <v>10900041</v>
      </c>
      <c r="B434">
        <f>[1]equip.xml!$G421</f>
        <v>90</v>
      </c>
      <c r="C434">
        <v>86</v>
      </c>
      <c r="D434" t="str">
        <f>[1]equip.xml!$D421</f>
        <v>胸甲</v>
      </c>
      <c r="E434">
        <f t="shared" si="244"/>
        <v>150</v>
      </c>
      <c r="F434">
        <f t="shared" si="252"/>
        <v>150</v>
      </c>
      <c r="G434" t="str">
        <f t="shared" si="253"/>
        <v>40000_10900041_1_150</v>
      </c>
      <c r="H434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</v>
      </c>
      <c r="J434">
        <v>20900041</v>
      </c>
      <c r="K434">
        <f>[1]equip.xml!$G421</f>
        <v>90</v>
      </c>
      <c r="L434">
        <v>86</v>
      </c>
      <c r="M434" t="str">
        <f>[1]equip.xml!$D421</f>
        <v>胸甲</v>
      </c>
      <c r="N434">
        <f t="shared" si="245"/>
        <v>150</v>
      </c>
      <c r="O434">
        <f t="shared" si="254"/>
        <v>150</v>
      </c>
      <c r="P434" t="str">
        <f t="shared" si="255"/>
        <v>40000_20900041_1_150</v>
      </c>
      <c r="Q43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</v>
      </c>
      <c r="S434">
        <v>30900041</v>
      </c>
      <c r="T434">
        <f>[1]equip.xml!$G421</f>
        <v>90</v>
      </c>
      <c r="U434">
        <v>86</v>
      </c>
      <c r="V434" t="str">
        <f>[1]equip.xml!$D421</f>
        <v>胸甲</v>
      </c>
      <c r="W434">
        <f t="shared" si="246"/>
        <v>150</v>
      </c>
      <c r="X434">
        <f t="shared" si="257"/>
        <v>150</v>
      </c>
      <c r="Y434" t="str">
        <f t="shared" si="249"/>
        <v>40000_30900041_1_150</v>
      </c>
      <c r="Z43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</v>
      </c>
      <c r="AB434">
        <v>40900041</v>
      </c>
      <c r="AC434">
        <f>[1]equip.xml!$G421</f>
        <v>90</v>
      </c>
      <c r="AD434">
        <v>86</v>
      </c>
      <c r="AE434" t="str">
        <f>[1]equip.xml!$D421</f>
        <v>胸甲</v>
      </c>
      <c r="AF434">
        <f t="shared" si="247"/>
        <v>120</v>
      </c>
      <c r="AG434">
        <f t="shared" si="259"/>
        <v>120</v>
      </c>
      <c r="AH434" t="str">
        <f t="shared" si="250"/>
        <v>40000_40900041_1_120</v>
      </c>
      <c r="AI43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</v>
      </c>
      <c r="AK434">
        <v>50900041</v>
      </c>
      <c r="AL434">
        <f>[1]equip.xml!$G421</f>
        <v>90</v>
      </c>
      <c r="AM434">
        <v>86</v>
      </c>
      <c r="AN434" t="str">
        <f>[1]equip.xml!$D421</f>
        <v>胸甲</v>
      </c>
      <c r="AO434">
        <f t="shared" si="248"/>
        <v>100</v>
      </c>
      <c r="AP434">
        <f t="shared" si="261"/>
        <v>100</v>
      </c>
      <c r="AQ434" t="str">
        <f t="shared" si="251"/>
        <v>40000_50900041_1_100</v>
      </c>
      <c r="AR43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</v>
      </c>
    </row>
    <row r="435" spans="1:44">
      <c r="A435">
        <v>10900070</v>
      </c>
      <c r="B435">
        <f>[1]equip.xml!$G422</f>
        <v>90</v>
      </c>
      <c r="C435">
        <v>87</v>
      </c>
      <c r="D435" t="str">
        <f>[1]equip.xml!$D422</f>
        <v>护腿</v>
      </c>
      <c r="E435">
        <f t="shared" si="244"/>
        <v>200</v>
      </c>
      <c r="F435">
        <f t="shared" si="252"/>
        <v>200</v>
      </c>
      <c r="G435" t="str">
        <f t="shared" si="253"/>
        <v>40000_10900070_1_200</v>
      </c>
      <c r="H435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150,40000_10900070_1_200</v>
      </c>
      <c r="J435">
        <v>20900070</v>
      </c>
      <c r="K435">
        <f>[1]equip.xml!$G422</f>
        <v>90</v>
      </c>
      <c r="L435">
        <v>87</v>
      </c>
      <c r="M435" t="str">
        <f>[1]equip.xml!$D422</f>
        <v>护腿</v>
      </c>
      <c r="N435">
        <f t="shared" si="245"/>
        <v>200</v>
      </c>
      <c r="O435">
        <f t="shared" si="254"/>
        <v>200</v>
      </c>
      <c r="P435" t="str">
        <f t="shared" si="255"/>
        <v>40000_20900070_1_200</v>
      </c>
      <c r="Q43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</v>
      </c>
      <c r="S435">
        <v>30900070</v>
      </c>
      <c r="T435">
        <f>[1]equip.xml!$G422</f>
        <v>90</v>
      </c>
      <c r="U435">
        <v>87</v>
      </c>
      <c r="V435" t="str">
        <f>[1]equip.xml!$D422</f>
        <v>护腿</v>
      </c>
      <c r="W435">
        <f t="shared" si="246"/>
        <v>200</v>
      </c>
      <c r="X435">
        <f t="shared" si="257"/>
        <v>200</v>
      </c>
      <c r="Y435" t="str">
        <f t="shared" si="249"/>
        <v>40000_30900070_1_200</v>
      </c>
      <c r="Z43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</v>
      </c>
      <c r="AB435">
        <v>40900070</v>
      </c>
      <c r="AC435">
        <f>[1]equip.xml!$G422</f>
        <v>90</v>
      </c>
      <c r="AD435">
        <v>87</v>
      </c>
      <c r="AE435" t="str">
        <f>[1]equip.xml!$D422</f>
        <v>护腿</v>
      </c>
      <c r="AF435">
        <f t="shared" si="247"/>
        <v>200</v>
      </c>
      <c r="AG435">
        <f t="shared" si="259"/>
        <v>200</v>
      </c>
      <c r="AH435" t="str">
        <f t="shared" si="250"/>
        <v>40000_40900070_1_200</v>
      </c>
      <c r="AI43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</v>
      </c>
      <c r="AK435">
        <v>50900070</v>
      </c>
      <c r="AL435">
        <f>[1]equip.xml!$G422</f>
        <v>90</v>
      </c>
      <c r="AM435">
        <v>87</v>
      </c>
      <c r="AN435" t="str">
        <f>[1]equip.xml!$D422</f>
        <v>护腿</v>
      </c>
      <c r="AO435">
        <f t="shared" si="248"/>
        <v>200</v>
      </c>
      <c r="AP435">
        <f t="shared" si="261"/>
        <v>200</v>
      </c>
      <c r="AQ435" t="str">
        <f t="shared" si="251"/>
        <v>40000_50900070_1_200</v>
      </c>
      <c r="AR43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</v>
      </c>
    </row>
    <row r="436" spans="1:44">
      <c r="A436">
        <v>10900071</v>
      </c>
      <c r="B436">
        <f>[1]equip.xml!$G423</f>
        <v>90</v>
      </c>
      <c r="C436">
        <v>88</v>
      </c>
      <c r="D436" t="str">
        <f>[1]equip.xml!$D423</f>
        <v>护腿</v>
      </c>
      <c r="E436">
        <f t="shared" si="244"/>
        <v>150</v>
      </c>
      <c r="F436">
        <f t="shared" si="252"/>
        <v>150</v>
      </c>
      <c r="G436" t="str">
        <f t="shared" si="253"/>
        <v>40000_10900071_1_150</v>
      </c>
      <c r="H436" t="str">
        <f t="shared" si="263"/>
        <v>40000_10900010_1_200,40000_10900020_1_200,40000_10900030_1_200,40000_10900080_1_200,40000_10900090_1_200,40000_10900100_1_200,40000_10901050_1_200,40000_10901051_1_150,40000_10901060_1_200,40000_10901061_1_150,40000_10902050_1_200,40000_10902051_1_150,40000_10902060_1_200,40000_10902061_1_150,40000_10903050_1_200,40000_10903051_1_150,40000_10903060_1_200,40000_10903061_1_150,40000_10900040_1_200,40000_10900041_1_150,40000_10900070_1_200,40000_10900071_1_150</v>
      </c>
      <c r="J436">
        <v>20900071</v>
      </c>
      <c r="K436">
        <f>[1]equip.xml!$G423</f>
        <v>90</v>
      </c>
      <c r="L436">
        <v>88</v>
      </c>
      <c r="M436" t="str">
        <f>[1]equip.xml!$D423</f>
        <v>护腿</v>
      </c>
      <c r="N436">
        <f t="shared" si="245"/>
        <v>150</v>
      </c>
      <c r="O436">
        <f t="shared" si="254"/>
        <v>150</v>
      </c>
      <c r="P436" t="str">
        <f t="shared" si="255"/>
        <v>40000_20900071_1_150</v>
      </c>
      <c r="Q43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</v>
      </c>
      <c r="S436">
        <v>30900071</v>
      </c>
      <c r="T436">
        <f>[1]equip.xml!$G423</f>
        <v>90</v>
      </c>
      <c r="U436">
        <v>88</v>
      </c>
      <c r="V436" t="str">
        <f>[1]equip.xml!$D423</f>
        <v>护腿</v>
      </c>
      <c r="W436">
        <f t="shared" si="246"/>
        <v>150</v>
      </c>
      <c r="X436">
        <f t="shared" si="257"/>
        <v>150</v>
      </c>
      <c r="Y436" t="str">
        <f t="shared" si="249"/>
        <v>40000_30900071_1_150</v>
      </c>
      <c r="Z43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</v>
      </c>
      <c r="AB436">
        <v>40900071</v>
      </c>
      <c r="AC436">
        <f>[1]equip.xml!$G423</f>
        <v>90</v>
      </c>
      <c r="AD436">
        <v>88</v>
      </c>
      <c r="AE436" t="str">
        <f>[1]equip.xml!$D423</f>
        <v>护腿</v>
      </c>
      <c r="AF436">
        <f t="shared" si="247"/>
        <v>120</v>
      </c>
      <c r="AG436">
        <f t="shared" si="259"/>
        <v>120</v>
      </c>
      <c r="AH436" t="str">
        <f t="shared" si="250"/>
        <v>40000_40900071_1_120</v>
      </c>
      <c r="AI43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</v>
      </c>
      <c r="AK436">
        <v>50900071</v>
      </c>
      <c r="AL436">
        <f>[1]equip.xml!$G423</f>
        <v>90</v>
      </c>
      <c r="AM436">
        <v>88</v>
      </c>
      <c r="AN436" t="str">
        <f>[1]equip.xml!$D423</f>
        <v>护腿</v>
      </c>
      <c r="AO436">
        <f t="shared" si="248"/>
        <v>100</v>
      </c>
      <c r="AP436">
        <f t="shared" si="261"/>
        <v>100</v>
      </c>
      <c r="AQ436" t="str">
        <f t="shared" si="251"/>
        <v>40000_50900071_1_100</v>
      </c>
      <c r="AR43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</v>
      </c>
    </row>
    <row r="437" spans="1:44">
      <c r="A437">
        <v>10950010</v>
      </c>
      <c r="B437">
        <f>[1]equip.xml!$G424</f>
        <v>95</v>
      </c>
      <c r="C437">
        <v>89</v>
      </c>
      <c r="D437" t="str">
        <f>[1]equip.xml!$D424</f>
        <v>头盔</v>
      </c>
      <c r="E437">
        <f t="shared" si="244"/>
        <v>100</v>
      </c>
      <c r="F437">
        <f t="shared" si="252"/>
        <v>100</v>
      </c>
      <c r="G437" t="str">
        <f t="shared" si="253"/>
        <v>40000_10950010_1_100</v>
      </c>
      <c r="H437" t="str">
        <f>G437</f>
        <v>40000_10950010_1_100</v>
      </c>
      <c r="J437">
        <v>20950010</v>
      </c>
      <c r="K437">
        <f>[1]equip.xml!$G424</f>
        <v>95</v>
      </c>
      <c r="L437">
        <v>89</v>
      </c>
      <c r="M437" t="str">
        <f>[1]equip.xml!$D424</f>
        <v>头盔</v>
      </c>
      <c r="N437">
        <f t="shared" si="245"/>
        <v>100</v>
      </c>
      <c r="O437">
        <f t="shared" si="254"/>
        <v>100</v>
      </c>
      <c r="P437" t="str">
        <f t="shared" si="255"/>
        <v>40000_20950010_1_100</v>
      </c>
      <c r="Q43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</v>
      </c>
      <c r="S437">
        <v>30950010</v>
      </c>
      <c r="T437">
        <f>[1]equip.xml!$G424</f>
        <v>95</v>
      </c>
      <c r="U437">
        <v>89</v>
      </c>
      <c r="V437" t="str">
        <f>[1]equip.xml!$D424</f>
        <v>头盔</v>
      </c>
      <c r="W437">
        <f t="shared" si="246"/>
        <v>100</v>
      </c>
      <c r="X437">
        <f t="shared" si="257"/>
        <v>100</v>
      </c>
      <c r="Y437" t="str">
        <f t="shared" si="249"/>
        <v>40000_30950010_1_100</v>
      </c>
      <c r="Z43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</v>
      </c>
      <c r="AB437">
        <v>40950010</v>
      </c>
      <c r="AC437">
        <f>[1]equip.xml!$G424</f>
        <v>95</v>
      </c>
      <c r="AD437">
        <v>89</v>
      </c>
      <c r="AE437" t="str">
        <f>[1]equip.xml!$D424</f>
        <v>头盔</v>
      </c>
      <c r="AF437">
        <f t="shared" si="247"/>
        <v>100</v>
      </c>
      <c r="AG437">
        <f t="shared" si="259"/>
        <v>100</v>
      </c>
      <c r="AH437" t="str">
        <f t="shared" si="250"/>
        <v>40000_40950010_1_100</v>
      </c>
      <c r="AI43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</v>
      </c>
      <c r="AK437">
        <v>50950010</v>
      </c>
      <c r="AL437">
        <f>[1]equip.xml!$G424</f>
        <v>95</v>
      </c>
      <c r="AM437">
        <v>89</v>
      </c>
      <c r="AN437" t="str">
        <f>[1]equip.xml!$D424</f>
        <v>头盔</v>
      </c>
      <c r="AO437">
        <f t="shared" si="248"/>
        <v>100</v>
      </c>
      <c r="AP437">
        <f t="shared" si="261"/>
        <v>100</v>
      </c>
      <c r="AQ437" t="str">
        <f t="shared" si="251"/>
        <v>40000_50950010_1_100</v>
      </c>
      <c r="AR43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</v>
      </c>
    </row>
    <row r="438" spans="1:44">
      <c r="A438">
        <v>10950020</v>
      </c>
      <c r="B438">
        <f>[1]equip.xml!$G425</f>
        <v>95</v>
      </c>
      <c r="C438">
        <v>90</v>
      </c>
      <c r="D438" t="str">
        <f>[1]equip.xml!$D425</f>
        <v>戒指</v>
      </c>
      <c r="E438">
        <f t="shared" si="244"/>
        <v>100</v>
      </c>
      <c r="F438">
        <f t="shared" si="252"/>
        <v>100</v>
      </c>
      <c r="G438" t="str">
        <f t="shared" si="253"/>
        <v>40000_10950020_1_100</v>
      </c>
      <c r="H438" t="str">
        <f t="shared" si="263"/>
        <v>40000_10950010_1_100,40000_10950020_1_100</v>
      </c>
      <c r="J438">
        <v>20950020</v>
      </c>
      <c r="K438">
        <f>[1]equip.xml!$G425</f>
        <v>95</v>
      </c>
      <c r="L438">
        <v>90</v>
      </c>
      <c r="M438" t="str">
        <f>[1]equip.xml!$D425</f>
        <v>戒指</v>
      </c>
      <c r="N438">
        <f t="shared" si="245"/>
        <v>100</v>
      </c>
      <c r="O438">
        <f t="shared" si="254"/>
        <v>100</v>
      </c>
      <c r="P438" t="str">
        <f t="shared" si="255"/>
        <v>40000_20950020_1_100</v>
      </c>
      <c r="Q43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</v>
      </c>
      <c r="S438">
        <v>30950020</v>
      </c>
      <c r="T438">
        <f>[1]equip.xml!$G425</f>
        <v>95</v>
      </c>
      <c r="U438">
        <v>90</v>
      </c>
      <c r="V438" t="str">
        <f>[1]equip.xml!$D425</f>
        <v>戒指</v>
      </c>
      <c r="W438">
        <f t="shared" si="246"/>
        <v>100</v>
      </c>
      <c r="X438">
        <f t="shared" si="257"/>
        <v>100</v>
      </c>
      <c r="Y438" t="str">
        <f t="shared" si="249"/>
        <v>40000_30950020_1_100</v>
      </c>
      <c r="Z43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</v>
      </c>
      <c r="AB438">
        <v>40950020</v>
      </c>
      <c r="AC438">
        <f>[1]equip.xml!$G425</f>
        <v>95</v>
      </c>
      <c r="AD438">
        <v>90</v>
      </c>
      <c r="AE438" t="str">
        <f>[1]equip.xml!$D425</f>
        <v>戒指</v>
      </c>
      <c r="AF438">
        <f t="shared" si="247"/>
        <v>100</v>
      </c>
      <c r="AG438">
        <f t="shared" si="259"/>
        <v>100</v>
      </c>
      <c r="AH438" t="str">
        <f t="shared" si="250"/>
        <v>40000_40950020_1_100</v>
      </c>
      <c r="AI43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</v>
      </c>
      <c r="AK438">
        <v>50950020</v>
      </c>
      <c r="AL438">
        <f>[1]equip.xml!$G425</f>
        <v>95</v>
      </c>
      <c r="AM438">
        <v>90</v>
      </c>
      <c r="AN438" t="str">
        <f>[1]equip.xml!$D425</f>
        <v>戒指</v>
      </c>
      <c r="AO438">
        <f t="shared" si="248"/>
        <v>100</v>
      </c>
      <c r="AP438">
        <f t="shared" si="261"/>
        <v>100</v>
      </c>
      <c r="AQ438" t="str">
        <f t="shared" si="251"/>
        <v>40000_50950020_1_100</v>
      </c>
      <c r="AR43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</v>
      </c>
    </row>
    <row r="439" spans="1:44">
      <c r="A439">
        <v>10950030</v>
      </c>
      <c r="B439">
        <f>[1]equip.xml!$G426</f>
        <v>95</v>
      </c>
      <c r="C439">
        <v>91</v>
      </c>
      <c r="D439" t="str">
        <f>[1]equip.xml!$D426</f>
        <v>腰带</v>
      </c>
      <c r="E439">
        <f t="shared" si="244"/>
        <v>100</v>
      </c>
      <c r="F439">
        <f t="shared" si="252"/>
        <v>100</v>
      </c>
      <c r="G439" t="str">
        <f t="shared" si="253"/>
        <v>40000_10950030_1_100</v>
      </c>
      <c r="H439" t="str">
        <f t="shared" si="263"/>
        <v>40000_10950010_1_100,40000_10950020_1_100,40000_10950030_1_100</v>
      </c>
      <c r="J439">
        <v>20950030</v>
      </c>
      <c r="K439">
        <f>[1]equip.xml!$G426</f>
        <v>95</v>
      </c>
      <c r="L439">
        <v>91</v>
      </c>
      <c r="M439" t="str">
        <f>[1]equip.xml!$D426</f>
        <v>腰带</v>
      </c>
      <c r="N439">
        <f t="shared" si="245"/>
        <v>100</v>
      </c>
      <c r="O439">
        <f t="shared" si="254"/>
        <v>100</v>
      </c>
      <c r="P439" t="str">
        <f t="shared" si="255"/>
        <v>40000_20950030_1_100</v>
      </c>
      <c r="Q43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</v>
      </c>
      <c r="S439">
        <v>30950030</v>
      </c>
      <c r="T439">
        <f>[1]equip.xml!$G426</f>
        <v>95</v>
      </c>
      <c r="U439">
        <v>91</v>
      </c>
      <c r="V439" t="str">
        <f>[1]equip.xml!$D426</f>
        <v>腰带</v>
      </c>
      <c r="W439">
        <f t="shared" si="246"/>
        <v>100</v>
      </c>
      <c r="X439">
        <f t="shared" si="257"/>
        <v>100</v>
      </c>
      <c r="Y439" t="str">
        <f t="shared" si="249"/>
        <v>40000_30950030_1_100</v>
      </c>
      <c r="Z43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</v>
      </c>
      <c r="AB439">
        <v>40950030</v>
      </c>
      <c r="AC439">
        <f>[1]equip.xml!$G426</f>
        <v>95</v>
      </c>
      <c r="AD439">
        <v>91</v>
      </c>
      <c r="AE439" t="str">
        <f>[1]equip.xml!$D426</f>
        <v>腰带</v>
      </c>
      <c r="AF439">
        <f t="shared" si="247"/>
        <v>100</v>
      </c>
      <c r="AG439">
        <f t="shared" si="259"/>
        <v>100</v>
      </c>
      <c r="AH439" t="str">
        <f t="shared" si="250"/>
        <v>40000_40950030_1_100</v>
      </c>
      <c r="AI43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</v>
      </c>
      <c r="AK439">
        <v>50950030</v>
      </c>
      <c r="AL439">
        <f>[1]equip.xml!$G426</f>
        <v>95</v>
      </c>
      <c r="AM439">
        <v>91</v>
      </c>
      <c r="AN439" t="str">
        <f>[1]equip.xml!$D426</f>
        <v>腰带</v>
      </c>
      <c r="AO439">
        <f t="shared" si="248"/>
        <v>100</v>
      </c>
      <c r="AP439">
        <f t="shared" si="261"/>
        <v>100</v>
      </c>
      <c r="AQ439" t="str">
        <f t="shared" si="251"/>
        <v>40000_50950030_1_100</v>
      </c>
      <c r="AR43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</v>
      </c>
    </row>
    <row r="440" spans="1:44">
      <c r="A440">
        <v>10950080</v>
      </c>
      <c r="B440">
        <f>[1]equip.xml!$G427</f>
        <v>95</v>
      </c>
      <c r="C440">
        <v>92</v>
      </c>
      <c r="D440" t="str">
        <f>[1]equip.xml!$D427</f>
        <v>鞋子</v>
      </c>
      <c r="E440">
        <f t="shared" si="244"/>
        <v>100</v>
      </c>
      <c r="F440">
        <f t="shared" si="252"/>
        <v>100</v>
      </c>
      <c r="G440" t="str">
        <f t="shared" si="253"/>
        <v>40000_10950080_1_100</v>
      </c>
      <c r="H440" t="str">
        <f t="shared" si="263"/>
        <v>40000_10950010_1_100,40000_10950020_1_100,40000_10950030_1_100,40000_10950080_1_100</v>
      </c>
      <c r="J440">
        <v>20950080</v>
      </c>
      <c r="K440">
        <f>[1]equip.xml!$G427</f>
        <v>95</v>
      </c>
      <c r="L440">
        <v>92</v>
      </c>
      <c r="M440" t="str">
        <f>[1]equip.xml!$D427</f>
        <v>鞋子</v>
      </c>
      <c r="N440">
        <f t="shared" si="245"/>
        <v>100</v>
      </c>
      <c r="O440">
        <f t="shared" si="254"/>
        <v>100</v>
      </c>
      <c r="P440" t="str">
        <f t="shared" si="255"/>
        <v>40000_20950080_1_100</v>
      </c>
      <c r="Q44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</v>
      </c>
      <c r="S440">
        <v>30950080</v>
      </c>
      <c r="T440">
        <f>[1]equip.xml!$G427</f>
        <v>95</v>
      </c>
      <c r="U440">
        <v>92</v>
      </c>
      <c r="V440" t="str">
        <f>[1]equip.xml!$D427</f>
        <v>鞋子</v>
      </c>
      <c r="W440">
        <f t="shared" si="246"/>
        <v>100</v>
      </c>
      <c r="X440">
        <f t="shared" si="257"/>
        <v>100</v>
      </c>
      <c r="Y440" t="str">
        <f t="shared" si="249"/>
        <v>40000_30950080_1_100</v>
      </c>
      <c r="Z44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</v>
      </c>
      <c r="AB440">
        <v>40950080</v>
      </c>
      <c r="AC440">
        <f>[1]equip.xml!$G427</f>
        <v>95</v>
      </c>
      <c r="AD440">
        <v>92</v>
      </c>
      <c r="AE440" t="str">
        <f>[1]equip.xml!$D427</f>
        <v>鞋子</v>
      </c>
      <c r="AF440">
        <f t="shared" si="247"/>
        <v>100</v>
      </c>
      <c r="AG440">
        <f t="shared" si="259"/>
        <v>100</v>
      </c>
      <c r="AH440" t="str">
        <f t="shared" si="250"/>
        <v>40000_40950080_1_100</v>
      </c>
      <c r="AI44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</v>
      </c>
      <c r="AK440">
        <v>50950080</v>
      </c>
      <c r="AL440">
        <f>[1]equip.xml!$G427</f>
        <v>95</v>
      </c>
      <c r="AM440">
        <v>92</v>
      </c>
      <c r="AN440" t="str">
        <f>[1]equip.xml!$D427</f>
        <v>鞋子</v>
      </c>
      <c r="AO440">
        <f t="shared" si="248"/>
        <v>100</v>
      </c>
      <c r="AP440">
        <f t="shared" si="261"/>
        <v>100</v>
      </c>
      <c r="AQ440" t="str">
        <f t="shared" si="251"/>
        <v>40000_50950080_1_100</v>
      </c>
      <c r="AR44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</v>
      </c>
    </row>
    <row r="441" spans="1:44">
      <c r="A441">
        <v>10950090</v>
      </c>
      <c r="B441">
        <f>[1]equip.xml!$G428</f>
        <v>95</v>
      </c>
      <c r="C441">
        <v>93</v>
      </c>
      <c r="D441" t="str">
        <f>[1]equip.xml!$D428</f>
        <v>手套</v>
      </c>
      <c r="E441">
        <f t="shared" si="244"/>
        <v>100</v>
      </c>
      <c r="F441">
        <f t="shared" si="252"/>
        <v>100</v>
      </c>
      <c r="G441" t="str">
        <f t="shared" si="253"/>
        <v>40000_10950090_1_100</v>
      </c>
      <c r="H441" t="str">
        <f t="shared" si="263"/>
        <v>40000_10950010_1_100,40000_10950020_1_100,40000_10950030_1_100,40000_10950080_1_100,40000_10950090_1_100</v>
      </c>
      <c r="J441">
        <v>20950090</v>
      </c>
      <c r="K441">
        <f>[1]equip.xml!$G428</f>
        <v>95</v>
      </c>
      <c r="L441">
        <v>93</v>
      </c>
      <c r="M441" t="str">
        <f>[1]equip.xml!$D428</f>
        <v>手套</v>
      </c>
      <c r="N441">
        <f t="shared" si="245"/>
        <v>100</v>
      </c>
      <c r="O441">
        <f t="shared" si="254"/>
        <v>100</v>
      </c>
      <c r="P441" t="str">
        <f t="shared" si="255"/>
        <v>40000_20950090_1_100</v>
      </c>
      <c r="Q44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</v>
      </c>
      <c r="S441">
        <v>30950090</v>
      </c>
      <c r="T441">
        <f>[1]equip.xml!$G428</f>
        <v>95</v>
      </c>
      <c r="U441">
        <v>93</v>
      </c>
      <c r="V441" t="str">
        <f>[1]equip.xml!$D428</f>
        <v>手套</v>
      </c>
      <c r="W441">
        <f t="shared" si="246"/>
        <v>100</v>
      </c>
      <c r="X441">
        <f t="shared" si="257"/>
        <v>100</v>
      </c>
      <c r="Y441" t="str">
        <f t="shared" si="249"/>
        <v>40000_30950090_1_100</v>
      </c>
      <c r="Z44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</v>
      </c>
      <c r="AB441">
        <v>40950090</v>
      </c>
      <c r="AC441">
        <f>[1]equip.xml!$G428</f>
        <v>95</v>
      </c>
      <c r="AD441">
        <v>93</v>
      </c>
      <c r="AE441" t="str">
        <f>[1]equip.xml!$D428</f>
        <v>手套</v>
      </c>
      <c r="AF441">
        <f t="shared" si="247"/>
        <v>100</v>
      </c>
      <c r="AG441">
        <f t="shared" si="259"/>
        <v>100</v>
      </c>
      <c r="AH441" t="str">
        <f t="shared" si="250"/>
        <v>40000_40950090_1_100</v>
      </c>
      <c r="AI44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</v>
      </c>
      <c r="AK441">
        <v>50950090</v>
      </c>
      <c r="AL441">
        <f>[1]equip.xml!$G428</f>
        <v>95</v>
      </c>
      <c r="AM441">
        <v>93</v>
      </c>
      <c r="AN441" t="str">
        <f>[1]equip.xml!$D428</f>
        <v>手套</v>
      </c>
      <c r="AO441">
        <f t="shared" si="248"/>
        <v>100</v>
      </c>
      <c r="AP441">
        <f t="shared" si="261"/>
        <v>100</v>
      </c>
      <c r="AQ441" t="str">
        <f t="shared" si="251"/>
        <v>40000_50950090_1_100</v>
      </c>
      <c r="AR44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</v>
      </c>
    </row>
    <row r="442" spans="1:44">
      <c r="A442">
        <v>10950100</v>
      </c>
      <c r="B442">
        <f>[1]equip.xml!$G429</f>
        <v>95</v>
      </c>
      <c r="C442">
        <v>94</v>
      </c>
      <c r="D442" t="str">
        <f>[1]equip.xml!$D429</f>
        <v>项链</v>
      </c>
      <c r="E442">
        <f t="shared" si="244"/>
        <v>100</v>
      </c>
      <c r="F442">
        <f t="shared" si="252"/>
        <v>100</v>
      </c>
      <c r="G442" t="str">
        <f t="shared" si="253"/>
        <v>40000_10950100_1_100</v>
      </c>
      <c r="H442" t="str">
        <f t="shared" si="263"/>
        <v>40000_10950010_1_100,40000_10950020_1_100,40000_10950030_1_100,40000_10950080_1_100,40000_10950090_1_100,40000_10950100_1_100</v>
      </c>
      <c r="J442">
        <v>20950100</v>
      </c>
      <c r="K442">
        <f>[1]equip.xml!$G429</f>
        <v>95</v>
      </c>
      <c r="L442">
        <v>94</v>
      </c>
      <c r="M442" t="str">
        <f>[1]equip.xml!$D429</f>
        <v>项链</v>
      </c>
      <c r="N442">
        <f t="shared" si="245"/>
        <v>100</v>
      </c>
      <c r="O442">
        <f t="shared" si="254"/>
        <v>100</v>
      </c>
      <c r="P442" t="str">
        <f t="shared" si="255"/>
        <v>40000_20950100_1_100</v>
      </c>
      <c r="Q44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</v>
      </c>
      <c r="S442">
        <v>30950100</v>
      </c>
      <c r="T442">
        <f>[1]equip.xml!$G429</f>
        <v>95</v>
      </c>
      <c r="U442">
        <v>94</v>
      </c>
      <c r="V442" t="str">
        <f>[1]equip.xml!$D429</f>
        <v>项链</v>
      </c>
      <c r="W442">
        <f t="shared" si="246"/>
        <v>100</v>
      </c>
      <c r="X442">
        <f t="shared" si="257"/>
        <v>100</v>
      </c>
      <c r="Y442" t="str">
        <f t="shared" si="249"/>
        <v>40000_30950100_1_100</v>
      </c>
      <c r="Z44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</v>
      </c>
      <c r="AB442">
        <v>40950100</v>
      </c>
      <c r="AC442">
        <f>[1]equip.xml!$G429</f>
        <v>95</v>
      </c>
      <c r="AD442">
        <v>94</v>
      </c>
      <c r="AE442" t="str">
        <f>[1]equip.xml!$D429</f>
        <v>项链</v>
      </c>
      <c r="AF442">
        <f t="shared" si="247"/>
        <v>100</v>
      </c>
      <c r="AG442">
        <f t="shared" si="259"/>
        <v>100</v>
      </c>
      <c r="AH442" t="str">
        <f t="shared" si="250"/>
        <v>40000_40950100_1_100</v>
      </c>
      <c r="AI44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</v>
      </c>
      <c r="AK442">
        <v>50950100</v>
      </c>
      <c r="AL442">
        <f>[1]equip.xml!$G429</f>
        <v>95</v>
      </c>
      <c r="AM442">
        <v>94</v>
      </c>
      <c r="AN442" t="str">
        <f>[1]equip.xml!$D429</f>
        <v>项链</v>
      </c>
      <c r="AO442">
        <f t="shared" si="248"/>
        <v>100</v>
      </c>
      <c r="AP442">
        <f t="shared" si="261"/>
        <v>100</v>
      </c>
      <c r="AQ442" t="str">
        <f t="shared" si="251"/>
        <v>40000_50950100_1_100</v>
      </c>
      <c r="AR44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</v>
      </c>
    </row>
    <row r="443" spans="1:44">
      <c r="A443">
        <v>10951050</v>
      </c>
      <c r="B443">
        <f>[1]equip.xml!$G430</f>
        <v>95</v>
      </c>
      <c r="C443">
        <v>95</v>
      </c>
      <c r="D443" t="str">
        <f>[1]equip.xml!$D430</f>
        <v>主手武器</v>
      </c>
      <c r="E443">
        <f t="shared" si="244"/>
        <v>100</v>
      </c>
      <c r="F443">
        <f t="shared" si="252"/>
        <v>100</v>
      </c>
      <c r="G443" t="str">
        <f t="shared" si="253"/>
        <v>40000_10951050_1_100</v>
      </c>
      <c r="H443" t="str">
        <f t="shared" si="263"/>
        <v>40000_10950010_1_100,40000_10950020_1_100,40000_10950030_1_100,40000_10950080_1_100,40000_10950090_1_100,40000_10950100_1_100,40000_10951050_1_100</v>
      </c>
      <c r="J443">
        <v>20951050</v>
      </c>
      <c r="K443">
        <f>[1]equip.xml!$G430</f>
        <v>95</v>
      </c>
      <c r="L443">
        <v>95</v>
      </c>
      <c r="M443" t="str">
        <f>[1]equip.xml!$D430</f>
        <v>主手武器</v>
      </c>
      <c r="N443">
        <f t="shared" si="245"/>
        <v>100</v>
      </c>
      <c r="O443">
        <f t="shared" si="254"/>
        <v>100</v>
      </c>
      <c r="P443" t="str">
        <f t="shared" si="255"/>
        <v>40000_20951050_1_100</v>
      </c>
      <c r="Q44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</v>
      </c>
      <c r="S443">
        <v>30951050</v>
      </c>
      <c r="T443">
        <f>[1]equip.xml!$G430</f>
        <v>95</v>
      </c>
      <c r="U443">
        <v>95</v>
      </c>
      <c r="V443" t="str">
        <f>[1]equip.xml!$D430</f>
        <v>主手武器</v>
      </c>
      <c r="W443">
        <f t="shared" si="246"/>
        <v>100</v>
      </c>
      <c r="X443">
        <f t="shared" si="257"/>
        <v>100</v>
      </c>
      <c r="Y443" t="str">
        <f t="shared" si="249"/>
        <v>40000_30951050_1_100</v>
      </c>
      <c r="Z44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</v>
      </c>
      <c r="AB443">
        <v>40951050</v>
      </c>
      <c r="AC443">
        <f>[1]equip.xml!$G430</f>
        <v>95</v>
      </c>
      <c r="AD443">
        <v>95</v>
      </c>
      <c r="AE443" t="str">
        <f>[1]equip.xml!$D430</f>
        <v>主手武器</v>
      </c>
      <c r="AF443">
        <f t="shared" si="247"/>
        <v>100</v>
      </c>
      <c r="AG443">
        <f t="shared" si="259"/>
        <v>100</v>
      </c>
      <c r="AH443" t="str">
        <f t="shared" si="250"/>
        <v>40000_40951050_1_100</v>
      </c>
      <c r="AI44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</v>
      </c>
      <c r="AK443">
        <v>50951050</v>
      </c>
      <c r="AL443">
        <f>[1]equip.xml!$G430</f>
        <v>95</v>
      </c>
      <c r="AM443">
        <v>95</v>
      </c>
      <c r="AN443" t="str">
        <f>[1]equip.xml!$D430</f>
        <v>主手武器</v>
      </c>
      <c r="AO443">
        <f t="shared" si="248"/>
        <v>100</v>
      </c>
      <c r="AP443">
        <f t="shared" si="261"/>
        <v>100</v>
      </c>
      <c r="AQ443" t="str">
        <f t="shared" si="251"/>
        <v>40000_50951050_1_100</v>
      </c>
      <c r="AR44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</v>
      </c>
    </row>
    <row r="444" spans="1:44">
      <c r="A444">
        <v>10951051</v>
      </c>
      <c r="B444">
        <f>[1]equip.xml!$G431</f>
        <v>95</v>
      </c>
      <c r="C444">
        <v>96</v>
      </c>
      <c r="D444" t="str">
        <f>[1]equip.xml!$D431</f>
        <v>主手武器</v>
      </c>
      <c r="E444">
        <f t="shared" si="244"/>
        <v>75</v>
      </c>
      <c r="F444">
        <f t="shared" si="252"/>
        <v>75</v>
      </c>
      <c r="G444" t="str">
        <f t="shared" si="253"/>
        <v>40000_10951051_1_75</v>
      </c>
      <c r="H444" t="str">
        <f t="shared" si="263"/>
        <v>40000_10950010_1_100,40000_10950020_1_100,40000_10950030_1_100,40000_10950080_1_100,40000_10950090_1_100,40000_10950100_1_100,40000_10951050_1_100,40000_10951051_1_75</v>
      </c>
      <c r="J444">
        <v>20951051</v>
      </c>
      <c r="K444">
        <f>[1]equip.xml!$G431</f>
        <v>95</v>
      </c>
      <c r="L444">
        <v>96</v>
      </c>
      <c r="M444" t="str">
        <f>[1]equip.xml!$D431</f>
        <v>主手武器</v>
      </c>
      <c r="N444">
        <f t="shared" si="245"/>
        <v>75</v>
      </c>
      <c r="O444">
        <f t="shared" si="254"/>
        <v>75</v>
      </c>
      <c r="P444" t="str">
        <f t="shared" si="255"/>
        <v>40000_20951051_1_75</v>
      </c>
      <c r="Q44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</v>
      </c>
      <c r="S444">
        <v>30951051</v>
      </c>
      <c r="T444">
        <f>[1]equip.xml!$G431</f>
        <v>95</v>
      </c>
      <c r="U444">
        <v>96</v>
      </c>
      <c r="V444" t="str">
        <f>[1]equip.xml!$D431</f>
        <v>主手武器</v>
      </c>
      <c r="W444">
        <f t="shared" si="246"/>
        <v>75</v>
      </c>
      <c r="X444">
        <f t="shared" si="257"/>
        <v>75</v>
      </c>
      <c r="Y444" t="str">
        <f t="shared" si="249"/>
        <v>40000_30951051_1_75</v>
      </c>
      <c r="Z44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</v>
      </c>
      <c r="AB444">
        <v>40951051</v>
      </c>
      <c r="AC444">
        <f>[1]equip.xml!$G431</f>
        <v>95</v>
      </c>
      <c r="AD444">
        <v>96</v>
      </c>
      <c r="AE444" t="str">
        <f>[1]equip.xml!$D431</f>
        <v>主手武器</v>
      </c>
      <c r="AF444">
        <f t="shared" si="247"/>
        <v>60</v>
      </c>
      <c r="AG444">
        <f t="shared" si="259"/>
        <v>60</v>
      </c>
      <c r="AH444" t="str">
        <f t="shared" si="250"/>
        <v>40000_40951051_1_60</v>
      </c>
      <c r="AI44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</v>
      </c>
      <c r="AK444">
        <v>50951051</v>
      </c>
      <c r="AL444">
        <f>[1]equip.xml!$G431</f>
        <v>95</v>
      </c>
      <c r="AM444">
        <v>96</v>
      </c>
      <c r="AN444" t="str">
        <f>[1]equip.xml!$D431</f>
        <v>主手武器</v>
      </c>
      <c r="AO444">
        <f t="shared" si="248"/>
        <v>50</v>
      </c>
      <c r="AP444">
        <f t="shared" si="261"/>
        <v>50</v>
      </c>
      <c r="AQ444" t="str">
        <f t="shared" si="251"/>
        <v>40000_50951051_1_50</v>
      </c>
      <c r="AR44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</v>
      </c>
    </row>
    <row r="445" spans="1:44">
      <c r="A445">
        <v>10951060</v>
      </c>
      <c r="B445">
        <f>[1]equip.xml!$G432</f>
        <v>95</v>
      </c>
      <c r="C445">
        <v>97</v>
      </c>
      <c r="D445" t="str">
        <f>[1]equip.xml!$D432</f>
        <v>副手武器</v>
      </c>
      <c r="E445">
        <f t="shared" si="244"/>
        <v>100</v>
      </c>
      <c r="F445">
        <f t="shared" si="252"/>
        <v>100</v>
      </c>
      <c r="G445" t="str">
        <f t="shared" si="253"/>
        <v>40000_10951060_1_100</v>
      </c>
      <c r="H445" t="str">
        <f t="shared" si="263"/>
        <v>40000_10950010_1_100,40000_10950020_1_100,40000_10950030_1_100,40000_10950080_1_100,40000_10950090_1_100,40000_10950100_1_100,40000_10951050_1_100,40000_10951051_1_75,40000_10951060_1_100</v>
      </c>
      <c r="J445">
        <v>20951060</v>
      </c>
      <c r="K445">
        <f>[1]equip.xml!$G432</f>
        <v>95</v>
      </c>
      <c r="L445">
        <v>97</v>
      </c>
      <c r="M445" t="str">
        <f>[1]equip.xml!$D432</f>
        <v>副手武器</v>
      </c>
      <c r="N445">
        <f t="shared" si="245"/>
        <v>100</v>
      </c>
      <c r="O445">
        <f t="shared" si="254"/>
        <v>100</v>
      </c>
      <c r="P445" t="str">
        <f t="shared" si="255"/>
        <v>40000_20951060_1_100</v>
      </c>
      <c r="Q44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</v>
      </c>
      <c r="S445">
        <v>30951060</v>
      </c>
      <c r="T445">
        <f>[1]equip.xml!$G432</f>
        <v>95</v>
      </c>
      <c r="U445">
        <v>97</v>
      </c>
      <c r="V445" t="str">
        <f>[1]equip.xml!$D432</f>
        <v>副手武器</v>
      </c>
      <c r="W445">
        <f t="shared" si="246"/>
        <v>100</v>
      </c>
      <c r="X445">
        <f t="shared" si="257"/>
        <v>100</v>
      </c>
      <c r="Y445" t="str">
        <f t="shared" si="249"/>
        <v>40000_30951060_1_100</v>
      </c>
      <c r="Z44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</v>
      </c>
      <c r="AB445">
        <v>40951060</v>
      </c>
      <c r="AC445">
        <f>[1]equip.xml!$G432</f>
        <v>95</v>
      </c>
      <c r="AD445">
        <v>97</v>
      </c>
      <c r="AE445" t="str">
        <f>[1]equip.xml!$D432</f>
        <v>副手武器</v>
      </c>
      <c r="AF445">
        <f t="shared" si="247"/>
        <v>100</v>
      </c>
      <c r="AG445">
        <f t="shared" si="259"/>
        <v>100</v>
      </c>
      <c r="AH445" t="str">
        <f t="shared" si="250"/>
        <v>40000_40951060_1_100</v>
      </c>
      <c r="AI44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</v>
      </c>
      <c r="AK445">
        <v>50951060</v>
      </c>
      <c r="AL445">
        <f>[1]equip.xml!$G432</f>
        <v>95</v>
      </c>
      <c r="AM445">
        <v>97</v>
      </c>
      <c r="AN445" t="str">
        <f>[1]equip.xml!$D432</f>
        <v>副手武器</v>
      </c>
      <c r="AO445">
        <f t="shared" si="248"/>
        <v>100</v>
      </c>
      <c r="AP445">
        <f t="shared" si="261"/>
        <v>100</v>
      </c>
      <c r="AQ445" t="str">
        <f t="shared" si="251"/>
        <v>40000_50951060_1_100</v>
      </c>
      <c r="AR44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</v>
      </c>
    </row>
    <row r="446" spans="1:44">
      <c r="A446">
        <v>10951061</v>
      </c>
      <c r="B446">
        <f>[1]equip.xml!$G433</f>
        <v>95</v>
      </c>
      <c r="C446">
        <v>98</v>
      </c>
      <c r="D446" t="str">
        <f>[1]equip.xml!$D433</f>
        <v>副手武器</v>
      </c>
      <c r="E446">
        <f t="shared" si="244"/>
        <v>75</v>
      </c>
      <c r="F446">
        <f t="shared" si="252"/>
        <v>75</v>
      </c>
      <c r="G446" t="str">
        <f t="shared" si="253"/>
        <v>40000_10951061_1_75</v>
      </c>
      <c r="H446" t="str">
        <f t="shared" si="263"/>
        <v>40000_10950010_1_100,40000_10950020_1_100,40000_10950030_1_100,40000_10950080_1_100,40000_10950090_1_100,40000_10950100_1_100,40000_10951050_1_100,40000_10951051_1_75,40000_10951060_1_100,40000_10951061_1_75</v>
      </c>
      <c r="J446">
        <v>20951061</v>
      </c>
      <c r="K446">
        <f>[1]equip.xml!$G433</f>
        <v>95</v>
      </c>
      <c r="L446">
        <v>98</v>
      </c>
      <c r="M446" t="str">
        <f>[1]equip.xml!$D433</f>
        <v>副手武器</v>
      </c>
      <c r="N446">
        <f t="shared" si="245"/>
        <v>75</v>
      </c>
      <c r="O446">
        <f t="shared" si="254"/>
        <v>75</v>
      </c>
      <c r="P446" t="str">
        <f t="shared" si="255"/>
        <v>40000_20951061_1_75</v>
      </c>
      <c r="Q44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</v>
      </c>
      <c r="S446">
        <v>30951061</v>
      </c>
      <c r="T446">
        <f>[1]equip.xml!$G433</f>
        <v>95</v>
      </c>
      <c r="U446">
        <v>98</v>
      </c>
      <c r="V446" t="str">
        <f>[1]equip.xml!$D433</f>
        <v>副手武器</v>
      </c>
      <c r="W446">
        <f t="shared" si="246"/>
        <v>75</v>
      </c>
      <c r="X446">
        <f t="shared" si="257"/>
        <v>75</v>
      </c>
      <c r="Y446" t="str">
        <f t="shared" si="249"/>
        <v>40000_30951061_1_75</v>
      </c>
      <c r="Z44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</v>
      </c>
      <c r="AB446">
        <v>40951061</v>
      </c>
      <c r="AC446">
        <f>[1]equip.xml!$G433</f>
        <v>95</v>
      </c>
      <c r="AD446">
        <v>98</v>
      </c>
      <c r="AE446" t="str">
        <f>[1]equip.xml!$D433</f>
        <v>副手武器</v>
      </c>
      <c r="AF446">
        <f t="shared" si="247"/>
        <v>60</v>
      </c>
      <c r="AG446">
        <f t="shared" si="259"/>
        <v>60</v>
      </c>
      <c r="AH446" t="str">
        <f t="shared" si="250"/>
        <v>40000_40951061_1_60</v>
      </c>
      <c r="AI44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</v>
      </c>
      <c r="AK446">
        <v>50951061</v>
      </c>
      <c r="AL446">
        <f>[1]equip.xml!$G433</f>
        <v>95</v>
      </c>
      <c r="AM446">
        <v>98</v>
      </c>
      <c r="AN446" t="str">
        <f>[1]equip.xml!$D433</f>
        <v>副手武器</v>
      </c>
      <c r="AO446">
        <f t="shared" si="248"/>
        <v>50</v>
      </c>
      <c r="AP446">
        <f t="shared" si="261"/>
        <v>50</v>
      </c>
      <c r="AQ446" t="str">
        <f t="shared" si="251"/>
        <v>40000_50951061_1_50</v>
      </c>
      <c r="AR44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</v>
      </c>
    </row>
    <row r="447" spans="1:44">
      <c r="A447">
        <v>10952050</v>
      </c>
      <c r="B447">
        <f>[1]equip.xml!$G434</f>
        <v>95</v>
      </c>
      <c r="C447">
        <v>99</v>
      </c>
      <c r="D447" t="str">
        <f>[1]equip.xml!$D434</f>
        <v>主手武器</v>
      </c>
      <c r="E447">
        <f t="shared" si="244"/>
        <v>100</v>
      </c>
      <c r="F447">
        <f t="shared" si="252"/>
        <v>100</v>
      </c>
      <c r="G447" t="str">
        <f t="shared" si="253"/>
        <v>40000_10952050_1_100</v>
      </c>
      <c r="H447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</v>
      </c>
      <c r="J447">
        <v>20952050</v>
      </c>
      <c r="K447">
        <f>[1]equip.xml!$G434</f>
        <v>95</v>
      </c>
      <c r="L447">
        <v>99</v>
      </c>
      <c r="M447" t="str">
        <f>[1]equip.xml!$D434</f>
        <v>主手武器</v>
      </c>
      <c r="N447">
        <f t="shared" si="245"/>
        <v>100</v>
      </c>
      <c r="O447">
        <f t="shared" si="254"/>
        <v>100</v>
      </c>
      <c r="P447" t="str">
        <f t="shared" si="255"/>
        <v>40000_20952050_1_100</v>
      </c>
      <c r="Q44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</v>
      </c>
      <c r="S447">
        <v>30952050</v>
      </c>
      <c r="T447">
        <f>[1]equip.xml!$G434</f>
        <v>95</v>
      </c>
      <c r="U447">
        <v>99</v>
      </c>
      <c r="V447" t="str">
        <f>[1]equip.xml!$D434</f>
        <v>主手武器</v>
      </c>
      <c r="W447">
        <f t="shared" si="246"/>
        <v>100</v>
      </c>
      <c r="X447">
        <f t="shared" si="257"/>
        <v>100</v>
      </c>
      <c r="Y447" t="str">
        <f t="shared" si="249"/>
        <v>40000_30952050_1_100</v>
      </c>
      <c r="Z44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</v>
      </c>
      <c r="AB447">
        <v>40952050</v>
      </c>
      <c r="AC447">
        <f>[1]equip.xml!$G434</f>
        <v>95</v>
      </c>
      <c r="AD447">
        <v>99</v>
      </c>
      <c r="AE447" t="str">
        <f>[1]equip.xml!$D434</f>
        <v>主手武器</v>
      </c>
      <c r="AF447">
        <f t="shared" si="247"/>
        <v>100</v>
      </c>
      <c r="AG447">
        <f t="shared" si="259"/>
        <v>100</v>
      </c>
      <c r="AH447" t="str">
        <f t="shared" si="250"/>
        <v>40000_40952050_1_100</v>
      </c>
      <c r="AI44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</v>
      </c>
      <c r="AK447">
        <v>50952050</v>
      </c>
      <c r="AL447">
        <f>[1]equip.xml!$G434</f>
        <v>95</v>
      </c>
      <c r="AM447">
        <v>99</v>
      </c>
      <c r="AN447" t="str">
        <f>[1]equip.xml!$D434</f>
        <v>主手武器</v>
      </c>
      <c r="AO447">
        <f t="shared" si="248"/>
        <v>100</v>
      </c>
      <c r="AP447">
        <f t="shared" si="261"/>
        <v>100</v>
      </c>
      <c r="AQ447" t="str">
        <f t="shared" si="251"/>
        <v>40000_50952050_1_100</v>
      </c>
      <c r="AR44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</v>
      </c>
    </row>
    <row r="448" spans="1:44">
      <c r="A448">
        <v>10952051</v>
      </c>
      <c r="B448">
        <f>[1]equip.xml!$G435</f>
        <v>95</v>
      </c>
      <c r="C448">
        <v>100</v>
      </c>
      <c r="D448" t="str">
        <f>[1]equip.xml!$D435</f>
        <v>主手武器</v>
      </c>
      <c r="E448">
        <f t="shared" ref="E448:E480" si="264">E404</f>
        <v>75</v>
      </c>
      <c r="F448">
        <f t="shared" si="252"/>
        <v>75</v>
      </c>
      <c r="G448" t="str">
        <f t="shared" si="253"/>
        <v>40000_10952051_1_75</v>
      </c>
      <c r="H448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</v>
      </c>
      <c r="J448">
        <v>20952051</v>
      </c>
      <c r="K448">
        <f>[1]equip.xml!$G435</f>
        <v>95</v>
      </c>
      <c r="L448">
        <v>100</v>
      </c>
      <c r="M448" t="str">
        <f>[1]equip.xml!$D435</f>
        <v>主手武器</v>
      </c>
      <c r="N448">
        <f t="shared" ref="N448:N480" si="265">N404</f>
        <v>75</v>
      </c>
      <c r="O448">
        <f t="shared" si="254"/>
        <v>75</v>
      </c>
      <c r="P448" t="str">
        <f t="shared" si="255"/>
        <v>40000_20952051_1_75</v>
      </c>
      <c r="Q44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</v>
      </c>
      <c r="S448">
        <v>30952051</v>
      </c>
      <c r="T448">
        <f>[1]equip.xml!$G435</f>
        <v>95</v>
      </c>
      <c r="U448">
        <v>100</v>
      </c>
      <c r="V448" t="str">
        <f>[1]equip.xml!$D435</f>
        <v>主手武器</v>
      </c>
      <c r="W448">
        <f t="shared" ref="W448:W480" si="266">W404</f>
        <v>75</v>
      </c>
      <c r="X448">
        <f t="shared" si="257"/>
        <v>75</v>
      </c>
      <c r="Y448" t="str">
        <f t="shared" si="249"/>
        <v>40000_30952051_1_75</v>
      </c>
      <c r="Z44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</v>
      </c>
      <c r="AB448">
        <v>40952051</v>
      </c>
      <c r="AC448">
        <f>[1]equip.xml!$G435</f>
        <v>95</v>
      </c>
      <c r="AD448">
        <v>100</v>
      </c>
      <c r="AE448" t="str">
        <f>[1]equip.xml!$D435</f>
        <v>主手武器</v>
      </c>
      <c r="AF448">
        <f t="shared" ref="AF448:AF480" si="267">AF404</f>
        <v>60</v>
      </c>
      <c r="AG448">
        <f t="shared" si="259"/>
        <v>60</v>
      </c>
      <c r="AH448" t="str">
        <f t="shared" si="250"/>
        <v>40000_40952051_1_60</v>
      </c>
      <c r="AI44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</v>
      </c>
      <c r="AK448">
        <v>50952051</v>
      </c>
      <c r="AL448">
        <f>[1]equip.xml!$G435</f>
        <v>95</v>
      </c>
      <c r="AM448">
        <v>100</v>
      </c>
      <c r="AN448" t="str">
        <f>[1]equip.xml!$D435</f>
        <v>主手武器</v>
      </c>
      <c r="AO448">
        <f t="shared" ref="AO448:AO480" si="268">AO404</f>
        <v>50</v>
      </c>
      <c r="AP448">
        <f t="shared" si="261"/>
        <v>50</v>
      </c>
      <c r="AQ448" t="str">
        <f t="shared" si="251"/>
        <v>40000_50952051_1_50</v>
      </c>
      <c r="AR44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</v>
      </c>
    </row>
    <row r="449" spans="1:44">
      <c r="A449">
        <v>10952060</v>
      </c>
      <c r="B449">
        <f>[1]equip.xml!$G436</f>
        <v>95</v>
      </c>
      <c r="C449">
        <v>101</v>
      </c>
      <c r="D449" t="str">
        <f>[1]equip.xml!$D436</f>
        <v>副手武器</v>
      </c>
      <c r="E449">
        <f t="shared" si="264"/>
        <v>100</v>
      </c>
      <c r="F449">
        <f t="shared" si="252"/>
        <v>100</v>
      </c>
      <c r="G449" t="str">
        <f t="shared" si="253"/>
        <v>40000_10952060_1_100</v>
      </c>
      <c r="H449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</v>
      </c>
      <c r="J449">
        <v>20952060</v>
      </c>
      <c r="K449">
        <f>[1]equip.xml!$G436</f>
        <v>95</v>
      </c>
      <c r="L449">
        <v>101</v>
      </c>
      <c r="M449" t="str">
        <f>[1]equip.xml!$D436</f>
        <v>副手武器</v>
      </c>
      <c r="N449">
        <f t="shared" si="265"/>
        <v>100</v>
      </c>
      <c r="O449">
        <f t="shared" si="254"/>
        <v>100</v>
      </c>
      <c r="P449" t="str">
        <f t="shared" si="255"/>
        <v>40000_20952060_1_100</v>
      </c>
      <c r="Q44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</v>
      </c>
      <c r="S449">
        <v>30952060</v>
      </c>
      <c r="T449">
        <f>[1]equip.xml!$G436</f>
        <v>95</v>
      </c>
      <c r="U449">
        <v>101</v>
      </c>
      <c r="V449" t="str">
        <f>[1]equip.xml!$D436</f>
        <v>副手武器</v>
      </c>
      <c r="W449">
        <f t="shared" si="266"/>
        <v>100</v>
      </c>
      <c r="X449">
        <f t="shared" si="257"/>
        <v>100</v>
      </c>
      <c r="Y449" t="str">
        <f t="shared" si="249"/>
        <v>40000_30952060_1_100</v>
      </c>
      <c r="Z44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</v>
      </c>
      <c r="AB449">
        <v>40952060</v>
      </c>
      <c r="AC449">
        <f>[1]equip.xml!$G436</f>
        <v>95</v>
      </c>
      <c r="AD449">
        <v>101</v>
      </c>
      <c r="AE449" t="str">
        <f>[1]equip.xml!$D436</f>
        <v>副手武器</v>
      </c>
      <c r="AF449">
        <f t="shared" si="267"/>
        <v>100</v>
      </c>
      <c r="AG449">
        <f t="shared" si="259"/>
        <v>100</v>
      </c>
      <c r="AH449" t="str">
        <f t="shared" si="250"/>
        <v>40000_40952060_1_100</v>
      </c>
      <c r="AI44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</v>
      </c>
      <c r="AK449">
        <v>50952060</v>
      </c>
      <c r="AL449">
        <f>[1]equip.xml!$G436</f>
        <v>95</v>
      </c>
      <c r="AM449">
        <v>101</v>
      </c>
      <c r="AN449" t="str">
        <f>[1]equip.xml!$D436</f>
        <v>副手武器</v>
      </c>
      <c r="AO449">
        <f t="shared" si="268"/>
        <v>100</v>
      </c>
      <c r="AP449">
        <f t="shared" si="261"/>
        <v>100</v>
      </c>
      <c r="AQ449" t="str">
        <f t="shared" si="251"/>
        <v>40000_50952060_1_100</v>
      </c>
      <c r="AR44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</v>
      </c>
    </row>
    <row r="450" spans="1:44">
      <c r="A450">
        <v>10952061</v>
      </c>
      <c r="B450">
        <f>[1]equip.xml!$G437</f>
        <v>95</v>
      </c>
      <c r="C450">
        <v>102</v>
      </c>
      <c r="D450" t="str">
        <f>[1]equip.xml!$D437</f>
        <v>副手武器</v>
      </c>
      <c r="E450">
        <f t="shared" si="264"/>
        <v>75</v>
      </c>
      <c r="F450">
        <f t="shared" si="252"/>
        <v>75</v>
      </c>
      <c r="G450" t="str">
        <f t="shared" si="253"/>
        <v>40000_10952061_1_75</v>
      </c>
      <c r="H450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</v>
      </c>
      <c r="J450">
        <v>20952061</v>
      </c>
      <c r="K450">
        <f>[1]equip.xml!$G437</f>
        <v>95</v>
      </c>
      <c r="L450">
        <v>102</v>
      </c>
      <c r="M450" t="str">
        <f>[1]equip.xml!$D437</f>
        <v>副手武器</v>
      </c>
      <c r="N450">
        <f t="shared" si="265"/>
        <v>75</v>
      </c>
      <c r="O450">
        <f t="shared" si="254"/>
        <v>75</v>
      </c>
      <c r="P450" t="str">
        <f t="shared" si="255"/>
        <v>40000_20952061_1_75</v>
      </c>
      <c r="Q45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</v>
      </c>
      <c r="S450">
        <v>30952061</v>
      </c>
      <c r="T450">
        <f>[1]equip.xml!$G437</f>
        <v>95</v>
      </c>
      <c r="U450">
        <v>102</v>
      </c>
      <c r="V450" t="str">
        <f>[1]equip.xml!$D437</f>
        <v>副手武器</v>
      </c>
      <c r="W450">
        <f t="shared" si="266"/>
        <v>75</v>
      </c>
      <c r="X450">
        <f t="shared" si="257"/>
        <v>75</v>
      </c>
      <c r="Y450" t="str">
        <f t="shared" si="249"/>
        <v>40000_30952061_1_75</v>
      </c>
      <c r="Z45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</v>
      </c>
      <c r="AB450">
        <v>40952061</v>
      </c>
      <c r="AC450">
        <f>[1]equip.xml!$G437</f>
        <v>95</v>
      </c>
      <c r="AD450">
        <v>102</v>
      </c>
      <c r="AE450" t="str">
        <f>[1]equip.xml!$D437</f>
        <v>副手武器</v>
      </c>
      <c r="AF450">
        <f t="shared" si="267"/>
        <v>60</v>
      </c>
      <c r="AG450">
        <f t="shared" si="259"/>
        <v>60</v>
      </c>
      <c r="AH450" t="str">
        <f t="shared" si="250"/>
        <v>40000_40952061_1_60</v>
      </c>
      <c r="AI45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</v>
      </c>
      <c r="AK450">
        <v>50952061</v>
      </c>
      <c r="AL450">
        <f>[1]equip.xml!$G437</f>
        <v>95</v>
      </c>
      <c r="AM450">
        <v>102</v>
      </c>
      <c r="AN450" t="str">
        <f>[1]equip.xml!$D437</f>
        <v>副手武器</v>
      </c>
      <c r="AO450">
        <f t="shared" si="268"/>
        <v>50</v>
      </c>
      <c r="AP450">
        <f t="shared" si="261"/>
        <v>50</v>
      </c>
      <c r="AQ450" t="str">
        <f t="shared" si="251"/>
        <v>40000_50952061_1_50</v>
      </c>
      <c r="AR45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</v>
      </c>
    </row>
    <row r="451" spans="1:44">
      <c r="A451">
        <v>10953050</v>
      </c>
      <c r="B451">
        <f>[1]equip.xml!$G438</f>
        <v>95</v>
      </c>
      <c r="C451">
        <v>103</v>
      </c>
      <c r="D451" t="str">
        <f>[1]equip.xml!$D438</f>
        <v>主手武器</v>
      </c>
      <c r="E451">
        <f t="shared" si="264"/>
        <v>100</v>
      </c>
      <c r="F451">
        <f t="shared" si="252"/>
        <v>100</v>
      </c>
      <c r="G451" t="str">
        <f t="shared" si="253"/>
        <v>40000_10953050_1_100</v>
      </c>
      <c r="H451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</v>
      </c>
      <c r="J451">
        <v>20953050</v>
      </c>
      <c r="K451">
        <f>[1]equip.xml!$G438</f>
        <v>95</v>
      </c>
      <c r="L451">
        <v>103</v>
      </c>
      <c r="M451" t="str">
        <f>[1]equip.xml!$D438</f>
        <v>主手武器</v>
      </c>
      <c r="N451">
        <f t="shared" si="265"/>
        <v>100</v>
      </c>
      <c r="O451">
        <f t="shared" si="254"/>
        <v>100</v>
      </c>
      <c r="P451" t="str">
        <f t="shared" si="255"/>
        <v>40000_20953050_1_100</v>
      </c>
      <c r="Q45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</v>
      </c>
      <c r="S451">
        <v>30953050</v>
      </c>
      <c r="T451">
        <f>[1]equip.xml!$G438</f>
        <v>95</v>
      </c>
      <c r="U451">
        <v>103</v>
      </c>
      <c r="V451" t="str">
        <f>[1]equip.xml!$D438</f>
        <v>主手武器</v>
      </c>
      <c r="W451">
        <f t="shared" si="266"/>
        <v>100</v>
      </c>
      <c r="X451">
        <f t="shared" si="257"/>
        <v>100</v>
      </c>
      <c r="Y451" t="str">
        <f t="shared" si="249"/>
        <v>40000_30953050_1_100</v>
      </c>
      <c r="Z45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</v>
      </c>
      <c r="AB451">
        <v>40953050</v>
      </c>
      <c r="AC451">
        <f>[1]equip.xml!$G438</f>
        <v>95</v>
      </c>
      <c r="AD451">
        <v>103</v>
      </c>
      <c r="AE451" t="str">
        <f>[1]equip.xml!$D438</f>
        <v>主手武器</v>
      </c>
      <c r="AF451">
        <f t="shared" si="267"/>
        <v>100</v>
      </c>
      <c r="AG451">
        <f t="shared" si="259"/>
        <v>100</v>
      </c>
      <c r="AH451" t="str">
        <f t="shared" si="250"/>
        <v>40000_40953050_1_100</v>
      </c>
      <c r="AI45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</v>
      </c>
      <c r="AK451">
        <v>50953050</v>
      </c>
      <c r="AL451">
        <f>[1]equip.xml!$G438</f>
        <v>95</v>
      </c>
      <c r="AM451">
        <v>103</v>
      </c>
      <c r="AN451" t="str">
        <f>[1]equip.xml!$D438</f>
        <v>主手武器</v>
      </c>
      <c r="AO451">
        <f t="shared" si="268"/>
        <v>100</v>
      </c>
      <c r="AP451">
        <f t="shared" si="261"/>
        <v>100</v>
      </c>
      <c r="AQ451" t="str">
        <f t="shared" si="251"/>
        <v>40000_50953050_1_100</v>
      </c>
      <c r="AR45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</v>
      </c>
    </row>
    <row r="452" spans="1:44">
      <c r="A452">
        <v>10953051</v>
      </c>
      <c r="B452">
        <f>[1]equip.xml!$G439</f>
        <v>95</v>
      </c>
      <c r="C452">
        <v>104</v>
      </c>
      <c r="D452" t="str">
        <f>[1]equip.xml!$D439</f>
        <v>主手武器</v>
      </c>
      <c r="E452">
        <f t="shared" si="264"/>
        <v>75</v>
      </c>
      <c r="F452">
        <f t="shared" si="252"/>
        <v>75</v>
      </c>
      <c r="G452" t="str">
        <f t="shared" si="253"/>
        <v>40000_10953051_1_75</v>
      </c>
      <c r="H452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</v>
      </c>
      <c r="J452">
        <v>20953051</v>
      </c>
      <c r="K452">
        <f>[1]equip.xml!$G439</f>
        <v>95</v>
      </c>
      <c r="L452">
        <v>104</v>
      </c>
      <c r="M452" t="str">
        <f>[1]equip.xml!$D439</f>
        <v>主手武器</v>
      </c>
      <c r="N452">
        <f t="shared" si="265"/>
        <v>75</v>
      </c>
      <c r="O452">
        <f t="shared" si="254"/>
        <v>75</v>
      </c>
      <c r="P452" t="str">
        <f t="shared" si="255"/>
        <v>40000_20953051_1_75</v>
      </c>
      <c r="Q45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</v>
      </c>
      <c r="S452">
        <v>30953051</v>
      </c>
      <c r="T452">
        <f>[1]equip.xml!$G439</f>
        <v>95</v>
      </c>
      <c r="U452">
        <v>104</v>
      </c>
      <c r="V452" t="str">
        <f>[1]equip.xml!$D439</f>
        <v>主手武器</v>
      </c>
      <c r="W452">
        <f t="shared" si="266"/>
        <v>75</v>
      </c>
      <c r="X452">
        <f t="shared" si="257"/>
        <v>75</v>
      </c>
      <c r="Y452" t="str">
        <f t="shared" si="249"/>
        <v>40000_30953051_1_75</v>
      </c>
      <c r="Z45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</v>
      </c>
      <c r="AB452">
        <v>40953051</v>
      </c>
      <c r="AC452">
        <f>[1]equip.xml!$G439</f>
        <v>95</v>
      </c>
      <c r="AD452">
        <v>104</v>
      </c>
      <c r="AE452" t="str">
        <f>[1]equip.xml!$D439</f>
        <v>主手武器</v>
      </c>
      <c r="AF452">
        <f t="shared" si="267"/>
        <v>60</v>
      </c>
      <c r="AG452">
        <f t="shared" si="259"/>
        <v>60</v>
      </c>
      <c r="AH452" t="str">
        <f t="shared" si="250"/>
        <v>40000_40953051_1_60</v>
      </c>
      <c r="AI45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</v>
      </c>
      <c r="AK452">
        <v>50953051</v>
      </c>
      <c r="AL452">
        <f>[1]equip.xml!$G439</f>
        <v>95</v>
      </c>
      <c r="AM452">
        <v>104</v>
      </c>
      <c r="AN452" t="str">
        <f>[1]equip.xml!$D439</f>
        <v>主手武器</v>
      </c>
      <c r="AO452">
        <f t="shared" si="268"/>
        <v>50</v>
      </c>
      <c r="AP452">
        <f t="shared" si="261"/>
        <v>50</v>
      </c>
      <c r="AQ452" t="str">
        <f t="shared" si="251"/>
        <v>40000_50953051_1_50</v>
      </c>
      <c r="AR45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</v>
      </c>
    </row>
    <row r="453" spans="1:44">
      <c r="A453">
        <v>10953060</v>
      </c>
      <c r="B453">
        <f>[1]equip.xml!$G440</f>
        <v>95</v>
      </c>
      <c r="C453">
        <v>105</v>
      </c>
      <c r="D453" t="str">
        <f>[1]equip.xml!$D440</f>
        <v>副手武器</v>
      </c>
      <c r="E453">
        <f t="shared" si="264"/>
        <v>100</v>
      </c>
      <c r="F453">
        <f t="shared" si="252"/>
        <v>100</v>
      </c>
      <c r="G453" t="str">
        <f t="shared" si="253"/>
        <v>40000_10953060_1_100</v>
      </c>
      <c r="H453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</v>
      </c>
      <c r="J453">
        <v>20953060</v>
      </c>
      <c r="K453">
        <f>[1]equip.xml!$G440</f>
        <v>95</v>
      </c>
      <c r="L453">
        <v>105</v>
      </c>
      <c r="M453" t="str">
        <f>[1]equip.xml!$D440</f>
        <v>副手武器</v>
      </c>
      <c r="N453">
        <f t="shared" si="265"/>
        <v>100</v>
      </c>
      <c r="O453">
        <f t="shared" si="254"/>
        <v>100</v>
      </c>
      <c r="P453" t="str">
        <f t="shared" si="255"/>
        <v>40000_20953060_1_100</v>
      </c>
      <c r="Q45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</v>
      </c>
      <c r="S453">
        <v>30953060</v>
      </c>
      <c r="T453">
        <f>[1]equip.xml!$G440</f>
        <v>95</v>
      </c>
      <c r="U453">
        <v>105</v>
      </c>
      <c r="V453" t="str">
        <f>[1]equip.xml!$D440</f>
        <v>副手武器</v>
      </c>
      <c r="W453">
        <f t="shared" si="266"/>
        <v>100</v>
      </c>
      <c r="X453">
        <f t="shared" si="257"/>
        <v>100</v>
      </c>
      <c r="Y453" t="str">
        <f t="shared" si="249"/>
        <v>40000_30953060_1_100</v>
      </c>
      <c r="Z45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</v>
      </c>
      <c r="AB453">
        <v>40953060</v>
      </c>
      <c r="AC453">
        <f>[1]equip.xml!$G440</f>
        <v>95</v>
      </c>
      <c r="AD453">
        <v>105</v>
      </c>
      <c r="AE453" t="str">
        <f>[1]equip.xml!$D440</f>
        <v>副手武器</v>
      </c>
      <c r="AF453">
        <f t="shared" si="267"/>
        <v>100</v>
      </c>
      <c r="AG453">
        <f t="shared" si="259"/>
        <v>100</v>
      </c>
      <c r="AH453" t="str">
        <f t="shared" si="250"/>
        <v>40000_40953060_1_100</v>
      </c>
      <c r="AI45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</v>
      </c>
      <c r="AK453">
        <v>50953060</v>
      </c>
      <c r="AL453">
        <f>[1]equip.xml!$G440</f>
        <v>95</v>
      </c>
      <c r="AM453">
        <v>105</v>
      </c>
      <c r="AN453" t="str">
        <f>[1]equip.xml!$D440</f>
        <v>副手武器</v>
      </c>
      <c r="AO453">
        <f t="shared" si="268"/>
        <v>100</v>
      </c>
      <c r="AP453">
        <f t="shared" si="261"/>
        <v>100</v>
      </c>
      <c r="AQ453" t="str">
        <f t="shared" si="251"/>
        <v>40000_50953060_1_100</v>
      </c>
      <c r="AR45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</v>
      </c>
    </row>
    <row r="454" spans="1:44">
      <c r="A454">
        <v>10953061</v>
      </c>
      <c r="B454">
        <f>[1]equip.xml!$G441</f>
        <v>95</v>
      </c>
      <c r="C454">
        <v>106</v>
      </c>
      <c r="D454" t="str">
        <f>[1]equip.xml!$D441</f>
        <v>副手武器</v>
      </c>
      <c r="E454">
        <f t="shared" si="264"/>
        <v>75</v>
      </c>
      <c r="F454">
        <f t="shared" si="252"/>
        <v>75</v>
      </c>
      <c r="G454" t="str">
        <f t="shared" si="253"/>
        <v>40000_10953061_1_75</v>
      </c>
      <c r="H454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</v>
      </c>
      <c r="J454">
        <v>20953061</v>
      </c>
      <c r="K454">
        <f>[1]equip.xml!$G441</f>
        <v>95</v>
      </c>
      <c r="L454">
        <v>106</v>
      </c>
      <c r="M454" t="str">
        <f>[1]equip.xml!$D441</f>
        <v>副手武器</v>
      </c>
      <c r="N454">
        <f t="shared" si="265"/>
        <v>75</v>
      </c>
      <c r="O454">
        <f t="shared" si="254"/>
        <v>75</v>
      </c>
      <c r="P454" t="str">
        <f t="shared" si="255"/>
        <v>40000_20953061_1_75</v>
      </c>
      <c r="Q45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</v>
      </c>
      <c r="S454">
        <v>30953061</v>
      </c>
      <c r="T454">
        <f>[1]equip.xml!$G441</f>
        <v>95</v>
      </c>
      <c r="U454">
        <v>106</v>
      </c>
      <c r="V454" t="str">
        <f>[1]equip.xml!$D441</f>
        <v>副手武器</v>
      </c>
      <c r="W454">
        <f t="shared" si="266"/>
        <v>75</v>
      </c>
      <c r="X454">
        <f t="shared" si="257"/>
        <v>75</v>
      </c>
      <c r="Y454" t="str">
        <f t="shared" si="249"/>
        <v>40000_30953061_1_75</v>
      </c>
      <c r="Z45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</v>
      </c>
      <c r="AB454">
        <v>40953061</v>
      </c>
      <c r="AC454">
        <f>[1]equip.xml!$G441</f>
        <v>95</v>
      </c>
      <c r="AD454">
        <v>106</v>
      </c>
      <c r="AE454" t="str">
        <f>[1]equip.xml!$D441</f>
        <v>副手武器</v>
      </c>
      <c r="AF454">
        <f t="shared" si="267"/>
        <v>60</v>
      </c>
      <c r="AG454">
        <f t="shared" si="259"/>
        <v>60</v>
      </c>
      <c r="AH454" t="str">
        <f t="shared" si="250"/>
        <v>40000_40953061_1_60</v>
      </c>
      <c r="AI45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</v>
      </c>
      <c r="AK454">
        <v>50953061</v>
      </c>
      <c r="AL454">
        <f>[1]equip.xml!$G441</f>
        <v>95</v>
      </c>
      <c r="AM454">
        <v>106</v>
      </c>
      <c r="AN454" t="str">
        <f>[1]equip.xml!$D441</f>
        <v>副手武器</v>
      </c>
      <c r="AO454">
        <f t="shared" si="268"/>
        <v>50</v>
      </c>
      <c r="AP454">
        <f t="shared" si="261"/>
        <v>50</v>
      </c>
      <c r="AQ454" t="str">
        <f t="shared" si="251"/>
        <v>40000_50953061_1_50</v>
      </c>
      <c r="AR45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</v>
      </c>
    </row>
    <row r="455" spans="1:44">
      <c r="A455">
        <v>10950040</v>
      </c>
      <c r="B455">
        <f>[1]equip.xml!$G442</f>
        <v>95</v>
      </c>
      <c r="C455">
        <v>107</v>
      </c>
      <c r="D455" t="str">
        <f>[1]equip.xml!$D442</f>
        <v>胸甲</v>
      </c>
      <c r="E455">
        <f t="shared" si="264"/>
        <v>100</v>
      </c>
      <c r="F455">
        <f t="shared" si="252"/>
        <v>100</v>
      </c>
      <c r="G455" t="str">
        <f t="shared" si="253"/>
        <v>40000_10950040_1_100</v>
      </c>
      <c r="H455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</v>
      </c>
      <c r="J455">
        <v>20950040</v>
      </c>
      <c r="K455">
        <f>[1]equip.xml!$G442</f>
        <v>95</v>
      </c>
      <c r="L455">
        <v>107</v>
      </c>
      <c r="M455" t="str">
        <f>[1]equip.xml!$D442</f>
        <v>胸甲</v>
      </c>
      <c r="N455">
        <f t="shared" si="265"/>
        <v>100</v>
      </c>
      <c r="O455">
        <f t="shared" si="254"/>
        <v>100</v>
      </c>
      <c r="P455" t="str">
        <f t="shared" si="255"/>
        <v>40000_20950040_1_100</v>
      </c>
      <c r="Q45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</v>
      </c>
      <c r="S455">
        <v>30950040</v>
      </c>
      <c r="T455">
        <f>[1]equip.xml!$G442</f>
        <v>95</v>
      </c>
      <c r="U455">
        <v>107</v>
      </c>
      <c r="V455" t="str">
        <f>[1]equip.xml!$D442</f>
        <v>胸甲</v>
      </c>
      <c r="W455">
        <f t="shared" si="266"/>
        <v>100</v>
      </c>
      <c r="X455">
        <f t="shared" si="257"/>
        <v>100</v>
      </c>
      <c r="Y455" t="str">
        <f t="shared" si="249"/>
        <v>40000_30950040_1_100</v>
      </c>
      <c r="Z45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</v>
      </c>
      <c r="AB455">
        <v>40950040</v>
      </c>
      <c r="AC455">
        <f>[1]equip.xml!$G442</f>
        <v>95</v>
      </c>
      <c r="AD455">
        <v>107</v>
      </c>
      <c r="AE455" t="str">
        <f>[1]equip.xml!$D442</f>
        <v>胸甲</v>
      </c>
      <c r="AF455">
        <f t="shared" si="267"/>
        <v>100</v>
      </c>
      <c r="AG455">
        <f t="shared" si="259"/>
        <v>100</v>
      </c>
      <c r="AH455" t="str">
        <f t="shared" si="250"/>
        <v>40000_40950040_1_100</v>
      </c>
      <c r="AI45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</v>
      </c>
      <c r="AK455">
        <v>50950040</v>
      </c>
      <c r="AL455">
        <f>[1]equip.xml!$G442</f>
        <v>95</v>
      </c>
      <c r="AM455">
        <v>107</v>
      </c>
      <c r="AN455" t="str">
        <f>[1]equip.xml!$D442</f>
        <v>胸甲</v>
      </c>
      <c r="AO455">
        <f t="shared" si="268"/>
        <v>100</v>
      </c>
      <c r="AP455">
        <f t="shared" si="261"/>
        <v>100</v>
      </c>
      <c r="AQ455" t="str">
        <f t="shared" si="251"/>
        <v>40000_50950040_1_100</v>
      </c>
      <c r="AR45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</v>
      </c>
    </row>
    <row r="456" spans="1:44">
      <c r="A456">
        <v>10950041</v>
      </c>
      <c r="B456">
        <f>[1]equip.xml!$G443</f>
        <v>95</v>
      </c>
      <c r="C456">
        <v>108</v>
      </c>
      <c r="D456" t="str">
        <f>[1]equip.xml!$D443</f>
        <v>胸甲</v>
      </c>
      <c r="E456">
        <f t="shared" si="264"/>
        <v>75</v>
      </c>
      <c r="F456">
        <f t="shared" si="252"/>
        <v>75</v>
      </c>
      <c r="G456" t="str">
        <f t="shared" si="253"/>
        <v>40000_10950041_1_75</v>
      </c>
      <c r="H456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</v>
      </c>
      <c r="J456">
        <v>20950041</v>
      </c>
      <c r="K456">
        <f>[1]equip.xml!$G443</f>
        <v>95</v>
      </c>
      <c r="L456">
        <v>108</v>
      </c>
      <c r="M456" t="str">
        <f>[1]equip.xml!$D443</f>
        <v>胸甲</v>
      </c>
      <c r="N456">
        <f t="shared" si="265"/>
        <v>75</v>
      </c>
      <c r="O456">
        <f t="shared" si="254"/>
        <v>75</v>
      </c>
      <c r="P456" t="str">
        <f t="shared" si="255"/>
        <v>40000_20950041_1_75</v>
      </c>
      <c r="Q45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</v>
      </c>
      <c r="S456">
        <v>30950041</v>
      </c>
      <c r="T456">
        <f>[1]equip.xml!$G443</f>
        <v>95</v>
      </c>
      <c r="U456">
        <v>108</v>
      </c>
      <c r="V456" t="str">
        <f>[1]equip.xml!$D443</f>
        <v>胸甲</v>
      </c>
      <c r="W456">
        <f t="shared" si="266"/>
        <v>75</v>
      </c>
      <c r="X456">
        <f t="shared" si="257"/>
        <v>75</v>
      </c>
      <c r="Y456" t="str">
        <f t="shared" si="249"/>
        <v>40000_30950041_1_75</v>
      </c>
      <c r="Z45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</v>
      </c>
      <c r="AB456">
        <v>40950041</v>
      </c>
      <c r="AC456">
        <f>[1]equip.xml!$G443</f>
        <v>95</v>
      </c>
      <c r="AD456">
        <v>108</v>
      </c>
      <c r="AE456" t="str">
        <f>[1]equip.xml!$D443</f>
        <v>胸甲</v>
      </c>
      <c r="AF456">
        <f t="shared" si="267"/>
        <v>60</v>
      </c>
      <c r="AG456">
        <f t="shared" si="259"/>
        <v>60</v>
      </c>
      <c r="AH456" t="str">
        <f t="shared" si="250"/>
        <v>40000_40950041_1_60</v>
      </c>
      <c r="AI45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</v>
      </c>
      <c r="AK456">
        <v>50950041</v>
      </c>
      <c r="AL456">
        <f>[1]equip.xml!$G443</f>
        <v>95</v>
      </c>
      <c r="AM456">
        <v>108</v>
      </c>
      <c r="AN456" t="str">
        <f>[1]equip.xml!$D443</f>
        <v>胸甲</v>
      </c>
      <c r="AO456">
        <f t="shared" si="268"/>
        <v>50</v>
      </c>
      <c r="AP456">
        <f t="shared" si="261"/>
        <v>50</v>
      </c>
      <c r="AQ456" t="str">
        <f t="shared" si="251"/>
        <v>40000_50950041_1_50</v>
      </c>
      <c r="AR45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</v>
      </c>
    </row>
    <row r="457" spans="1:44">
      <c r="A457">
        <v>10950070</v>
      </c>
      <c r="B457">
        <f>[1]equip.xml!$G444</f>
        <v>95</v>
      </c>
      <c r="C457">
        <v>109</v>
      </c>
      <c r="D457" t="str">
        <f>[1]equip.xml!$D444</f>
        <v>护腿</v>
      </c>
      <c r="E457">
        <f t="shared" si="264"/>
        <v>100</v>
      </c>
      <c r="F457">
        <f t="shared" si="252"/>
        <v>100</v>
      </c>
      <c r="G457" t="str">
        <f t="shared" si="253"/>
        <v>40000_10950070_1_100</v>
      </c>
      <c r="H457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75,40000_10950070_1_100</v>
      </c>
      <c r="J457">
        <v>20950070</v>
      </c>
      <c r="K457">
        <f>[1]equip.xml!$G444</f>
        <v>95</v>
      </c>
      <c r="L457">
        <v>109</v>
      </c>
      <c r="M457" t="str">
        <f>[1]equip.xml!$D444</f>
        <v>护腿</v>
      </c>
      <c r="N457">
        <f t="shared" si="265"/>
        <v>100</v>
      </c>
      <c r="O457">
        <f t="shared" si="254"/>
        <v>100</v>
      </c>
      <c r="P457" t="str">
        <f t="shared" si="255"/>
        <v>40000_20950070_1_100</v>
      </c>
      <c r="Q45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</v>
      </c>
      <c r="S457">
        <v>30950070</v>
      </c>
      <c r="T457">
        <f>[1]equip.xml!$G444</f>
        <v>95</v>
      </c>
      <c r="U457">
        <v>109</v>
      </c>
      <c r="V457" t="str">
        <f>[1]equip.xml!$D444</f>
        <v>护腿</v>
      </c>
      <c r="W457">
        <f t="shared" si="266"/>
        <v>100</v>
      </c>
      <c r="X457">
        <f t="shared" si="257"/>
        <v>100</v>
      </c>
      <c r="Y457" t="str">
        <f t="shared" si="249"/>
        <v>40000_30950070_1_100</v>
      </c>
      <c r="Z45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</v>
      </c>
      <c r="AB457">
        <v>40950070</v>
      </c>
      <c r="AC457">
        <f>[1]equip.xml!$G444</f>
        <v>95</v>
      </c>
      <c r="AD457">
        <v>109</v>
      </c>
      <c r="AE457" t="str">
        <f>[1]equip.xml!$D444</f>
        <v>护腿</v>
      </c>
      <c r="AF457">
        <f t="shared" si="267"/>
        <v>100</v>
      </c>
      <c r="AG457">
        <f t="shared" si="259"/>
        <v>100</v>
      </c>
      <c r="AH457" t="str">
        <f t="shared" si="250"/>
        <v>40000_40950070_1_100</v>
      </c>
      <c r="AI45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</v>
      </c>
      <c r="AK457">
        <v>50950070</v>
      </c>
      <c r="AL457">
        <f>[1]equip.xml!$G444</f>
        <v>95</v>
      </c>
      <c r="AM457">
        <v>109</v>
      </c>
      <c r="AN457" t="str">
        <f>[1]equip.xml!$D444</f>
        <v>护腿</v>
      </c>
      <c r="AO457">
        <f t="shared" si="268"/>
        <v>100</v>
      </c>
      <c r="AP457">
        <f t="shared" si="261"/>
        <v>100</v>
      </c>
      <c r="AQ457" t="str">
        <f t="shared" si="251"/>
        <v>40000_50950070_1_100</v>
      </c>
      <c r="AR45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</v>
      </c>
    </row>
    <row r="458" spans="1:44">
      <c r="A458">
        <v>10950071</v>
      </c>
      <c r="B458">
        <f>[1]equip.xml!$G445</f>
        <v>95</v>
      </c>
      <c r="C458">
        <v>110</v>
      </c>
      <c r="D458" t="str">
        <f>[1]equip.xml!$D445</f>
        <v>护腿</v>
      </c>
      <c r="E458">
        <f t="shared" si="264"/>
        <v>65</v>
      </c>
      <c r="F458">
        <f t="shared" si="252"/>
        <v>65</v>
      </c>
      <c r="G458" t="str">
        <f t="shared" si="253"/>
        <v>40000_10950071_1_65</v>
      </c>
      <c r="H458" t="str">
        <f t="shared" si="263"/>
        <v>40000_10950010_1_100,40000_10950020_1_100,40000_10950030_1_100,40000_10950080_1_100,40000_10950090_1_100,40000_10950100_1_100,40000_10951050_1_100,40000_10951051_1_75,40000_10951060_1_100,40000_10951061_1_75,40000_10952050_1_100,40000_10952051_1_75,40000_10952060_1_100,40000_10952061_1_75,40000_10953050_1_100,40000_10953051_1_75,40000_10953060_1_100,40000_10953061_1_75,40000_10950040_1_100,40000_10950041_1_75,40000_10950070_1_100,40000_10950071_1_65</v>
      </c>
      <c r="J458">
        <v>20950071</v>
      </c>
      <c r="K458">
        <f>[1]equip.xml!$G445</f>
        <v>95</v>
      </c>
      <c r="L458">
        <v>110</v>
      </c>
      <c r="M458" t="str">
        <f>[1]equip.xml!$D445</f>
        <v>护腿</v>
      </c>
      <c r="N458">
        <f t="shared" si="265"/>
        <v>65</v>
      </c>
      <c r="O458">
        <f t="shared" si="254"/>
        <v>65</v>
      </c>
      <c r="P458" t="str">
        <f t="shared" si="255"/>
        <v>40000_20950071_1_65</v>
      </c>
      <c r="Q45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</v>
      </c>
      <c r="S458">
        <v>30950071</v>
      </c>
      <c r="T458">
        <f>[1]equip.xml!$G445</f>
        <v>95</v>
      </c>
      <c r="U458">
        <v>110</v>
      </c>
      <c r="V458" t="str">
        <f>[1]equip.xml!$D445</f>
        <v>护腿</v>
      </c>
      <c r="W458">
        <f t="shared" si="266"/>
        <v>65</v>
      </c>
      <c r="X458">
        <f t="shared" si="257"/>
        <v>65</v>
      </c>
      <c r="Y458" t="str">
        <f t="shared" si="249"/>
        <v>40000_30950071_1_65</v>
      </c>
      <c r="Z45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</v>
      </c>
      <c r="AB458">
        <v>40950071</v>
      </c>
      <c r="AC458">
        <f>[1]equip.xml!$G445</f>
        <v>95</v>
      </c>
      <c r="AD458">
        <v>110</v>
      </c>
      <c r="AE458" t="str">
        <f>[1]equip.xml!$D445</f>
        <v>护腿</v>
      </c>
      <c r="AF458">
        <f t="shared" si="267"/>
        <v>65</v>
      </c>
      <c r="AG458">
        <f t="shared" si="259"/>
        <v>65</v>
      </c>
      <c r="AH458" t="str">
        <f t="shared" si="250"/>
        <v>40000_40950071_1_65</v>
      </c>
      <c r="AI45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</v>
      </c>
      <c r="AK458">
        <v>50950071</v>
      </c>
      <c r="AL458">
        <f>[1]equip.xml!$G445</f>
        <v>95</v>
      </c>
      <c r="AM458">
        <v>110</v>
      </c>
      <c r="AN458" t="str">
        <f>[1]equip.xml!$D445</f>
        <v>护腿</v>
      </c>
      <c r="AO458">
        <f t="shared" si="268"/>
        <v>65</v>
      </c>
      <c r="AP458">
        <f t="shared" si="261"/>
        <v>65</v>
      </c>
      <c r="AQ458" t="str">
        <f t="shared" si="251"/>
        <v>40000_50950071_1_65</v>
      </c>
      <c r="AR45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</v>
      </c>
    </row>
    <row r="459" spans="1:44">
      <c r="A459">
        <v>11000010</v>
      </c>
      <c r="B459">
        <f>[1]equip.xml!$G446</f>
        <v>100</v>
      </c>
      <c r="C459">
        <v>111</v>
      </c>
      <c r="D459" t="str">
        <f>[1]equip.xml!$D446</f>
        <v>头盔</v>
      </c>
      <c r="E459">
        <f t="shared" si="264"/>
        <v>200</v>
      </c>
      <c r="F459">
        <f t="shared" si="252"/>
        <v>200</v>
      </c>
      <c r="G459" t="str">
        <f t="shared" si="253"/>
        <v>40000_11000010_1_200</v>
      </c>
      <c r="H459" t="str">
        <f>G459</f>
        <v>40000_11000010_1_200</v>
      </c>
      <c r="J459">
        <v>21000010</v>
      </c>
      <c r="K459">
        <f>[1]equip.xml!$G446</f>
        <v>100</v>
      </c>
      <c r="L459">
        <v>111</v>
      </c>
      <c r="M459" t="str">
        <f>[1]equip.xml!$D446</f>
        <v>头盔</v>
      </c>
      <c r="N459">
        <f t="shared" si="265"/>
        <v>200</v>
      </c>
      <c r="O459">
        <f t="shared" si="254"/>
        <v>200</v>
      </c>
      <c r="P459" t="str">
        <f t="shared" si="255"/>
        <v>40000_21000010_1_200</v>
      </c>
      <c r="Q45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</v>
      </c>
      <c r="S459">
        <v>31000010</v>
      </c>
      <c r="T459">
        <f>[1]equip.xml!$G446</f>
        <v>100</v>
      </c>
      <c r="U459">
        <v>111</v>
      </c>
      <c r="V459" t="str">
        <f>[1]equip.xml!$D446</f>
        <v>头盔</v>
      </c>
      <c r="W459">
        <f t="shared" si="266"/>
        <v>200</v>
      </c>
      <c r="X459">
        <f t="shared" si="257"/>
        <v>200</v>
      </c>
      <c r="Y459" t="str">
        <f t="shared" si="249"/>
        <v>40000_31000010_1_200</v>
      </c>
      <c r="Z45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</v>
      </c>
      <c r="AB459">
        <v>41000010</v>
      </c>
      <c r="AC459">
        <f>[1]equip.xml!$G446</f>
        <v>100</v>
      </c>
      <c r="AD459">
        <v>111</v>
      </c>
      <c r="AE459" t="str">
        <f>[1]equip.xml!$D446</f>
        <v>头盔</v>
      </c>
      <c r="AF459">
        <f t="shared" si="267"/>
        <v>200</v>
      </c>
      <c r="AG459">
        <f t="shared" si="259"/>
        <v>200</v>
      </c>
      <c r="AH459" t="str">
        <f t="shared" si="250"/>
        <v>40000_41000010_1_200</v>
      </c>
      <c r="AI45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</v>
      </c>
      <c r="AK459">
        <v>51000010</v>
      </c>
      <c r="AL459">
        <f>[1]equip.xml!$G446</f>
        <v>100</v>
      </c>
      <c r="AM459">
        <v>111</v>
      </c>
      <c r="AN459" t="str">
        <f>[1]equip.xml!$D446</f>
        <v>头盔</v>
      </c>
      <c r="AO459">
        <f t="shared" si="268"/>
        <v>200</v>
      </c>
      <c r="AP459">
        <f t="shared" si="261"/>
        <v>200</v>
      </c>
      <c r="AQ459" t="str">
        <f t="shared" si="251"/>
        <v>40000_51000010_1_200</v>
      </c>
      <c r="AR45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</v>
      </c>
    </row>
    <row r="460" spans="1:44">
      <c r="A460">
        <v>11000020</v>
      </c>
      <c r="B460">
        <f>[1]equip.xml!$G447</f>
        <v>100</v>
      </c>
      <c r="C460">
        <v>112</v>
      </c>
      <c r="D460" t="str">
        <f>[1]equip.xml!$D447</f>
        <v>戒指</v>
      </c>
      <c r="E460">
        <f t="shared" si="264"/>
        <v>200</v>
      </c>
      <c r="F460">
        <f t="shared" si="252"/>
        <v>200</v>
      </c>
      <c r="G460" t="str">
        <f t="shared" si="253"/>
        <v>40000_11000020_1_200</v>
      </c>
      <c r="H460" t="str">
        <f t="shared" si="263"/>
        <v>40000_11000010_1_200,40000_11000020_1_200</v>
      </c>
      <c r="J460">
        <v>21000020</v>
      </c>
      <c r="K460">
        <f>[1]equip.xml!$G447</f>
        <v>100</v>
      </c>
      <c r="L460">
        <v>112</v>
      </c>
      <c r="M460" t="str">
        <f>[1]equip.xml!$D447</f>
        <v>戒指</v>
      </c>
      <c r="N460">
        <f t="shared" si="265"/>
        <v>200</v>
      </c>
      <c r="O460">
        <f t="shared" si="254"/>
        <v>200</v>
      </c>
      <c r="P460" t="str">
        <f t="shared" si="255"/>
        <v>40000_21000020_1_200</v>
      </c>
      <c r="Q46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</v>
      </c>
      <c r="S460">
        <v>31000020</v>
      </c>
      <c r="T460">
        <f>[1]equip.xml!$G447</f>
        <v>100</v>
      </c>
      <c r="U460">
        <v>112</v>
      </c>
      <c r="V460" t="str">
        <f>[1]equip.xml!$D447</f>
        <v>戒指</v>
      </c>
      <c r="W460">
        <f t="shared" si="266"/>
        <v>200</v>
      </c>
      <c r="X460">
        <f t="shared" si="257"/>
        <v>200</v>
      </c>
      <c r="Y460" t="str">
        <f t="shared" si="249"/>
        <v>40000_31000020_1_200</v>
      </c>
      <c r="Z46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</v>
      </c>
      <c r="AB460">
        <v>41000020</v>
      </c>
      <c r="AC460">
        <f>[1]equip.xml!$G447</f>
        <v>100</v>
      </c>
      <c r="AD460">
        <v>112</v>
      </c>
      <c r="AE460" t="str">
        <f>[1]equip.xml!$D447</f>
        <v>戒指</v>
      </c>
      <c r="AF460">
        <f t="shared" si="267"/>
        <v>200</v>
      </c>
      <c r="AG460">
        <f t="shared" si="259"/>
        <v>200</v>
      </c>
      <c r="AH460" t="str">
        <f t="shared" si="250"/>
        <v>40000_41000020_1_200</v>
      </c>
      <c r="AI46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</v>
      </c>
      <c r="AK460">
        <v>51000020</v>
      </c>
      <c r="AL460">
        <f>[1]equip.xml!$G447</f>
        <v>100</v>
      </c>
      <c r="AM460">
        <v>112</v>
      </c>
      <c r="AN460" t="str">
        <f>[1]equip.xml!$D447</f>
        <v>戒指</v>
      </c>
      <c r="AO460">
        <f t="shared" si="268"/>
        <v>200</v>
      </c>
      <c r="AP460">
        <f t="shared" si="261"/>
        <v>200</v>
      </c>
      <c r="AQ460" t="str">
        <f t="shared" si="251"/>
        <v>40000_51000020_1_200</v>
      </c>
      <c r="AR46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</v>
      </c>
    </row>
    <row r="461" spans="1:44">
      <c r="A461">
        <v>11000030</v>
      </c>
      <c r="B461">
        <f>[1]equip.xml!$G448</f>
        <v>100</v>
      </c>
      <c r="C461">
        <v>113</v>
      </c>
      <c r="D461" t="str">
        <f>[1]equip.xml!$D448</f>
        <v>腰带</v>
      </c>
      <c r="E461">
        <f t="shared" si="264"/>
        <v>200</v>
      </c>
      <c r="F461">
        <f t="shared" si="252"/>
        <v>200</v>
      </c>
      <c r="G461" t="str">
        <f t="shared" si="253"/>
        <v>40000_11000030_1_200</v>
      </c>
      <c r="H461" t="str">
        <f t="shared" si="263"/>
        <v>40000_11000010_1_200,40000_11000020_1_200,40000_11000030_1_200</v>
      </c>
      <c r="J461">
        <v>21000030</v>
      </c>
      <c r="K461">
        <f>[1]equip.xml!$G448</f>
        <v>100</v>
      </c>
      <c r="L461">
        <v>113</v>
      </c>
      <c r="M461" t="str">
        <f>[1]equip.xml!$D448</f>
        <v>腰带</v>
      </c>
      <c r="N461">
        <f t="shared" si="265"/>
        <v>200</v>
      </c>
      <c r="O461">
        <f t="shared" si="254"/>
        <v>200</v>
      </c>
      <c r="P461" t="str">
        <f t="shared" si="255"/>
        <v>40000_21000030_1_200</v>
      </c>
      <c r="Q46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</v>
      </c>
      <c r="S461">
        <v>31000030</v>
      </c>
      <c r="T461">
        <f>[1]equip.xml!$G448</f>
        <v>100</v>
      </c>
      <c r="U461">
        <v>113</v>
      </c>
      <c r="V461" t="str">
        <f>[1]equip.xml!$D448</f>
        <v>腰带</v>
      </c>
      <c r="W461">
        <f t="shared" si="266"/>
        <v>200</v>
      </c>
      <c r="X461">
        <f t="shared" si="257"/>
        <v>200</v>
      </c>
      <c r="Y461" t="str">
        <f t="shared" si="249"/>
        <v>40000_31000030_1_200</v>
      </c>
      <c r="Z46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</v>
      </c>
      <c r="AB461">
        <v>41000030</v>
      </c>
      <c r="AC461">
        <f>[1]equip.xml!$G448</f>
        <v>100</v>
      </c>
      <c r="AD461">
        <v>113</v>
      </c>
      <c r="AE461" t="str">
        <f>[1]equip.xml!$D448</f>
        <v>腰带</v>
      </c>
      <c r="AF461">
        <f t="shared" si="267"/>
        <v>200</v>
      </c>
      <c r="AG461">
        <f t="shared" si="259"/>
        <v>200</v>
      </c>
      <c r="AH461" t="str">
        <f t="shared" si="250"/>
        <v>40000_41000030_1_200</v>
      </c>
      <c r="AI46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</v>
      </c>
      <c r="AK461">
        <v>51000030</v>
      </c>
      <c r="AL461">
        <f>[1]equip.xml!$G448</f>
        <v>100</v>
      </c>
      <c r="AM461">
        <v>113</v>
      </c>
      <c r="AN461" t="str">
        <f>[1]equip.xml!$D448</f>
        <v>腰带</v>
      </c>
      <c r="AO461">
        <f t="shared" si="268"/>
        <v>200</v>
      </c>
      <c r="AP461">
        <f t="shared" si="261"/>
        <v>200</v>
      </c>
      <c r="AQ461" t="str">
        <f t="shared" si="251"/>
        <v>40000_51000030_1_200</v>
      </c>
      <c r="AR46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</v>
      </c>
    </row>
    <row r="462" spans="1:44">
      <c r="A462">
        <v>11000080</v>
      </c>
      <c r="B462">
        <f>[1]equip.xml!$G449</f>
        <v>100</v>
      </c>
      <c r="C462">
        <v>114</v>
      </c>
      <c r="D462" t="str">
        <f>[1]equip.xml!$D449</f>
        <v>鞋子</v>
      </c>
      <c r="E462">
        <f t="shared" si="264"/>
        <v>200</v>
      </c>
      <c r="F462">
        <f t="shared" si="252"/>
        <v>200</v>
      </c>
      <c r="G462" t="str">
        <f t="shared" si="253"/>
        <v>40000_11000080_1_200</v>
      </c>
      <c r="H462" t="str">
        <f t="shared" si="263"/>
        <v>40000_11000010_1_200,40000_11000020_1_200,40000_11000030_1_200,40000_11000080_1_200</v>
      </c>
      <c r="J462">
        <v>21000080</v>
      </c>
      <c r="K462">
        <f>[1]equip.xml!$G449</f>
        <v>100</v>
      </c>
      <c r="L462">
        <v>114</v>
      </c>
      <c r="M462" t="str">
        <f>[1]equip.xml!$D449</f>
        <v>鞋子</v>
      </c>
      <c r="N462">
        <f t="shared" si="265"/>
        <v>200</v>
      </c>
      <c r="O462">
        <f t="shared" si="254"/>
        <v>200</v>
      </c>
      <c r="P462" t="str">
        <f t="shared" si="255"/>
        <v>40000_21000080_1_200</v>
      </c>
      <c r="Q46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</v>
      </c>
      <c r="S462">
        <v>31000080</v>
      </c>
      <c r="T462">
        <f>[1]equip.xml!$G449</f>
        <v>100</v>
      </c>
      <c r="U462">
        <v>114</v>
      </c>
      <c r="V462" t="str">
        <f>[1]equip.xml!$D449</f>
        <v>鞋子</v>
      </c>
      <c r="W462">
        <f t="shared" si="266"/>
        <v>200</v>
      </c>
      <c r="X462">
        <f t="shared" si="257"/>
        <v>200</v>
      </c>
      <c r="Y462" t="str">
        <f t="shared" si="249"/>
        <v>40000_31000080_1_200</v>
      </c>
      <c r="Z46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</v>
      </c>
      <c r="AB462">
        <v>41000080</v>
      </c>
      <c r="AC462">
        <f>[1]equip.xml!$G449</f>
        <v>100</v>
      </c>
      <c r="AD462">
        <v>114</v>
      </c>
      <c r="AE462" t="str">
        <f>[1]equip.xml!$D449</f>
        <v>鞋子</v>
      </c>
      <c r="AF462">
        <f t="shared" si="267"/>
        <v>200</v>
      </c>
      <c r="AG462">
        <f t="shared" si="259"/>
        <v>200</v>
      </c>
      <c r="AH462" t="str">
        <f t="shared" si="250"/>
        <v>40000_41000080_1_200</v>
      </c>
      <c r="AI46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</v>
      </c>
      <c r="AK462">
        <v>51000080</v>
      </c>
      <c r="AL462">
        <f>[1]equip.xml!$G449</f>
        <v>100</v>
      </c>
      <c r="AM462">
        <v>114</v>
      </c>
      <c r="AN462" t="str">
        <f>[1]equip.xml!$D449</f>
        <v>鞋子</v>
      </c>
      <c r="AO462">
        <f t="shared" si="268"/>
        <v>200</v>
      </c>
      <c r="AP462">
        <f t="shared" si="261"/>
        <v>200</v>
      </c>
      <c r="AQ462" t="str">
        <f t="shared" si="251"/>
        <v>40000_51000080_1_200</v>
      </c>
      <c r="AR46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</v>
      </c>
    </row>
    <row r="463" spans="1:44">
      <c r="A463">
        <v>11000090</v>
      </c>
      <c r="B463">
        <f>[1]equip.xml!$G450</f>
        <v>100</v>
      </c>
      <c r="C463">
        <v>115</v>
      </c>
      <c r="D463" t="str">
        <f>[1]equip.xml!$D450</f>
        <v>手套</v>
      </c>
      <c r="E463">
        <f t="shared" si="264"/>
        <v>200</v>
      </c>
      <c r="F463">
        <f t="shared" si="252"/>
        <v>200</v>
      </c>
      <c r="G463" t="str">
        <f t="shared" si="253"/>
        <v>40000_11000090_1_200</v>
      </c>
      <c r="H463" t="str">
        <f t="shared" si="263"/>
        <v>40000_11000010_1_200,40000_11000020_1_200,40000_11000030_1_200,40000_11000080_1_200,40000_11000090_1_200</v>
      </c>
      <c r="J463">
        <v>21000090</v>
      </c>
      <c r="K463">
        <f>[1]equip.xml!$G450</f>
        <v>100</v>
      </c>
      <c r="L463">
        <v>115</v>
      </c>
      <c r="M463" t="str">
        <f>[1]equip.xml!$D450</f>
        <v>手套</v>
      </c>
      <c r="N463">
        <f t="shared" si="265"/>
        <v>200</v>
      </c>
      <c r="O463">
        <f t="shared" si="254"/>
        <v>200</v>
      </c>
      <c r="P463" t="str">
        <f t="shared" si="255"/>
        <v>40000_21000090_1_200</v>
      </c>
      <c r="Q46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</v>
      </c>
      <c r="S463">
        <v>31000090</v>
      </c>
      <c r="T463">
        <f>[1]equip.xml!$G450</f>
        <v>100</v>
      </c>
      <c r="U463">
        <v>115</v>
      </c>
      <c r="V463" t="str">
        <f>[1]equip.xml!$D450</f>
        <v>手套</v>
      </c>
      <c r="W463">
        <f t="shared" si="266"/>
        <v>200</v>
      </c>
      <c r="X463">
        <f t="shared" si="257"/>
        <v>200</v>
      </c>
      <c r="Y463" t="str">
        <f t="shared" si="249"/>
        <v>40000_31000090_1_200</v>
      </c>
      <c r="Z46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</v>
      </c>
      <c r="AB463">
        <v>41000090</v>
      </c>
      <c r="AC463">
        <f>[1]equip.xml!$G450</f>
        <v>100</v>
      </c>
      <c r="AD463">
        <v>115</v>
      </c>
      <c r="AE463" t="str">
        <f>[1]equip.xml!$D450</f>
        <v>手套</v>
      </c>
      <c r="AF463">
        <f t="shared" si="267"/>
        <v>200</v>
      </c>
      <c r="AG463">
        <f t="shared" si="259"/>
        <v>200</v>
      </c>
      <c r="AH463" t="str">
        <f t="shared" si="250"/>
        <v>40000_41000090_1_200</v>
      </c>
      <c r="AI46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</v>
      </c>
      <c r="AK463">
        <v>51000090</v>
      </c>
      <c r="AL463">
        <f>[1]equip.xml!$G450</f>
        <v>100</v>
      </c>
      <c r="AM463">
        <v>115</v>
      </c>
      <c r="AN463" t="str">
        <f>[1]equip.xml!$D450</f>
        <v>手套</v>
      </c>
      <c r="AO463">
        <f t="shared" si="268"/>
        <v>200</v>
      </c>
      <c r="AP463">
        <f t="shared" si="261"/>
        <v>200</v>
      </c>
      <c r="AQ463" t="str">
        <f t="shared" si="251"/>
        <v>40000_51000090_1_200</v>
      </c>
      <c r="AR46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</v>
      </c>
    </row>
    <row r="464" spans="1:44">
      <c r="A464">
        <v>11000100</v>
      </c>
      <c r="B464">
        <f>[1]equip.xml!$G451</f>
        <v>100</v>
      </c>
      <c r="C464">
        <v>116</v>
      </c>
      <c r="D464" t="str">
        <f>[1]equip.xml!$D451</f>
        <v>项链</v>
      </c>
      <c r="E464">
        <f t="shared" si="264"/>
        <v>200</v>
      </c>
      <c r="F464">
        <f t="shared" si="252"/>
        <v>200</v>
      </c>
      <c r="G464" t="str">
        <f t="shared" si="253"/>
        <v>40000_11000100_1_200</v>
      </c>
      <c r="H464" t="str">
        <f t="shared" si="263"/>
        <v>40000_11000010_1_200,40000_11000020_1_200,40000_11000030_1_200,40000_11000080_1_200,40000_11000090_1_200,40000_11000100_1_200</v>
      </c>
      <c r="J464">
        <v>21000100</v>
      </c>
      <c r="K464">
        <f>[1]equip.xml!$G451</f>
        <v>100</v>
      </c>
      <c r="L464">
        <v>116</v>
      </c>
      <c r="M464" t="str">
        <f>[1]equip.xml!$D451</f>
        <v>项链</v>
      </c>
      <c r="N464">
        <f t="shared" si="265"/>
        <v>200</v>
      </c>
      <c r="O464">
        <f t="shared" si="254"/>
        <v>200</v>
      </c>
      <c r="P464" t="str">
        <f t="shared" si="255"/>
        <v>40000_21000100_1_200</v>
      </c>
      <c r="Q46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</v>
      </c>
      <c r="S464">
        <v>31000100</v>
      </c>
      <c r="T464">
        <f>[1]equip.xml!$G451</f>
        <v>100</v>
      </c>
      <c r="U464">
        <v>116</v>
      </c>
      <c r="V464" t="str">
        <f>[1]equip.xml!$D451</f>
        <v>项链</v>
      </c>
      <c r="W464">
        <f t="shared" si="266"/>
        <v>200</v>
      </c>
      <c r="X464">
        <f t="shared" si="257"/>
        <v>200</v>
      </c>
      <c r="Y464" t="str">
        <f t="shared" si="249"/>
        <v>40000_31000100_1_200</v>
      </c>
      <c r="Z46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</v>
      </c>
      <c r="AB464">
        <v>41000100</v>
      </c>
      <c r="AC464">
        <f>[1]equip.xml!$G451</f>
        <v>100</v>
      </c>
      <c r="AD464">
        <v>116</v>
      </c>
      <c r="AE464" t="str">
        <f>[1]equip.xml!$D451</f>
        <v>项链</v>
      </c>
      <c r="AF464">
        <f t="shared" si="267"/>
        <v>200</v>
      </c>
      <c r="AG464">
        <f t="shared" si="259"/>
        <v>200</v>
      </c>
      <c r="AH464" t="str">
        <f t="shared" si="250"/>
        <v>40000_41000100_1_200</v>
      </c>
      <c r="AI46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</v>
      </c>
      <c r="AK464">
        <v>51000100</v>
      </c>
      <c r="AL464">
        <f>[1]equip.xml!$G451</f>
        <v>100</v>
      </c>
      <c r="AM464">
        <v>116</v>
      </c>
      <c r="AN464" t="str">
        <f>[1]equip.xml!$D451</f>
        <v>项链</v>
      </c>
      <c r="AO464">
        <f t="shared" si="268"/>
        <v>200</v>
      </c>
      <c r="AP464">
        <f t="shared" si="261"/>
        <v>200</v>
      </c>
      <c r="AQ464" t="str">
        <f t="shared" si="251"/>
        <v>40000_51000100_1_200</v>
      </c>
      <c r="AR46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</v>
      </c>
    </row>
    <row r="465" spans="1:44">
      <c r="A465">
        <v>11001050</v>
      </c>
      <c r="B465">
        <f>[1]equip.xml!$G452</f>
        <v>100</v>
      </c>
      <c r="C465">
        <v>117</v>
      </c>
      <c r="D465" t="str">
        <f>[1]equip.xml!$D452</f>
        <v>主手武器</v>
      </c>
      <c r="E465">
        <f t="shared" si="264"/>
        <v>200</v>
      </c>
      <c r="F465">
        <f t="shared" si="252"/>
        <v>200</v>
      </c>
      <c r="G465" t="str">
        <f t="shared" si="253"/>
        <v>40000_11001050_1_200</v>
      </c>
      <c r="H465" t="str">
        <f t="shared" si="263"/>
        <v>40000_11000010_1_200,40000_11000020_1_200,40000_11000030_1_200,40000_11000080_1_200,40000_11000090_1_200,40000_11000100_1_200,40000_11001050_1_200</v>
      </c>
      <c r="J465">
        <v>21001050</v>
      </c>
      <c r="K465">
        <f>[1]equip.xml!$G452</f>
        <v>100</v>
      </c>
      <c r="L465">
        <v>117</v>
      </c>
      <c r="M465" t="str">
        <f>[1]equip.xml!$D452</f>
        <v>主手武器</v>
      </c>
      <c r="N465">
        <f t="shared" si="265"/>
        <v>200</v>
      </c>
      <c r="O465">
        <f t="shared" si="254"/>
        <v>200</v>
      </c>
      <c r="P465" t="str">
        <f t="shared" si="255"/>
        <v>40000_21001050_1_200</v>
      </c>
      <c r="Q46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</v>
      </c>
      <c r="S465">
        <v>31001050</v>
      </c>
      <c r="T465">
        <f>[1]equip.xml!$G452</f>
        <v>100</v>
      </c>
      <c r="U465">
        <v>117</v>
      </c>
      <c r="V465" t="str">
        <f>[1]equip.xml!$D452</f>
        <v>主手武器</v>
      </c>
      <c r="W465">
        <f t="shared" si="266"/>
        <v>200</v>
      </c>
      <c r="X465">
        <f t="shared" si="257"/>
        <v>200</v>
      </c>
      <c r="Y465" t="str">
        <f t="shared" si="249"/>
        <v>40000_31001050_1_200</v>
      </c>
      <c r="Z46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</v>
      </c>
      <c r="AB465">
        <v>41001050</v>
      </c>
      <c r="AC465">
        <f>[1]equip.xml!$G452</f>
        <v>100</v>
      </c>
      <c r="AD465">
        <v>117</v>
      </c>
      <c r="AE465" t="str">
        <f>[1]equip.xml!$D452</f>
        <v>主手武器</v>
      </c>
      <c r="AF465">
        <f t="shared" si="267"/>
        <v>200</v>
      </c>
      <c r="AG465">
        <f t="shared" si="259"/>
        <v>200</v>
      </c>
      <c r="AH465" t="str">
        <f t="shared" si="250"/>
        <v>40000_41001050_1_200</v>
      </c>
      <c r="AI46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</v>
      </c>
      <c r="AK465">
        <v>51001050</v>
      </c>
      <c r="AL465">
        <f>[1]equip.xml!$G452</f>
        <v>100</v>
      </c>
      <c r="AM465">
        <v>117</v>
      </c>
      <c r="AN465" t="str">
        <f>[1]equip.xml!$D452</f>
        <v>主手武器</v>
      </c>
      <c r="AO465">
        <f t="shared" si="268"/>
        <v>200</v>
      </c>
      <c r="AP465">
        <f t="shared" si="261"/>
        <v>200</v>
      </c>
      <c r="AQ465" t="str">
        <f t="shared" si="251"/>
        <v>40000_51001050_1_200</v>
      </c>
      <c r="AR46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</v>
      </c>
    </row>
    <row r="466" spans="1:44">
      <c r="A466">
        <v>11001051</v>
      </c>
      <c r="B466">
        <f>[1]equip.xml!$G453</f>
        <v>100</v>
      </c>
      <c r="C466">
        <v>118</v>
      </c>
      <c r="D466" t="str">
        <f>[1]equip.xml!$D453</f>
        <v>主手武器</v>
      </c>
      <c r="E466">
        <f t="shared" si="264"/>
        <v>150</v>
      </c>
      <c r="F466">
        <f t="shared" si="252"/>
        <v>150</v>
      </c>
      <c r="G466" t="str">
        <f t="shared" si="253"/>
        <v>40000_11001051_1_150</v>
      </c>
      <c r="H466" t="str">
        <f t="shared" si="263"/>
        <v>40000_11000010_1_200,40000_11000020_1_200,40000_11000030_1_200,40000_11000080_1_200,40000_11000090_1_200,40000_11000100_1_200,40000_11001050_1_200,40000_11001051_1_150</v>
      </c>
      <c r="J466">
        <v>21001051</v>
      </c>
      <c r="K466">
        <f>[1]equip.xml!$G453</f>
        <v>100</v>
      </c>
      <c r="L466">
        <v>118</v>
      </c>
      <c r="M466" t="str">
        <f>[1]equip.xml!$D453</f>
        <v>主手武器</v>
      </c>
      <c r="N466">
        <f t="shared" si="265"/>
        <v>150</v>
      </c>
      <c r="O466">
        <f t="shared" si="254"/>
        <v>150</v>
      </c>
      <c r="P466" t="str">
        <f t="shared" si="255"/>
        <v>40000_21001051_1_150</v>
      </c>
      <c r="Q46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</v>
      </c>
      <c r="S466">
        <v>31001051</v>
      </c>
      <c r="T466">
        <f>[1]equip.xml!$G453</f>
        <v>100</v>
      </c>
      <c r="U466">
        <v>118</v>
      </c>
      <c r="V466" t="str">
        <f>[1]equip.xml!$D453</f>
        <v>主手武器</v>
      </c>
      <c r="W466">
        <f t="shared" si="266"/>
        <v>150</v>
      </c>
      <c r="X466">
        <f t="shared" si="257"/>
        <v>150</v>
      </c>
      <c r="Y466" t="str">
        <f t="shared" si="249"/>
        <v>40000_31001051_1_150</v>
      </c>
      <c r="Z46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</v>
      </c>
      <c r="AB466">
        <v>41001051</v>
      </c>
      <c r="AC466">
        <f>[1]equip.xml!$G453</f>
        <v>100</v>
      </c>
      <c r="AD466">
        <v>118</v>
      </c>
      <c r="AE466" t="str">
        <f>[1]equip.xml!$D453</f>
        <v>主手武器</v>
      </c>
      <c r="AF466">
        <f t="shared" si="267"/>
        <v>120</v>
      </c>
      <c r="AG466">
        <f t="shared" si="259"/>
        <v>120</v>
      </c>
      <c r="AH466" t="str">
        <f t="shared" si="250"/>
        <v>40000_41001051_1_120</v>
      </c>
      <c r="AI46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</v>
      </c>
      <c r="AK466">
        <v>51001051</v>
      </c>
      <c r="AL466">
        <f>[1]equip.xml!$G453</f>
        <v>100</v>
      </c>
      <c r="AM466">
        <v>118</v>
      </c>
      <c r="AN466" t="str">
        <f>[1]equip.xml!$D453</f>
        <v>主手武器</v>
      </c>
      <c r="AO466">
        <f t="shared" si="268"/>
        <v>100</v>
      </c>
      <c r="AP466">
        <f t="shared" si="261"/>
        <v>100</v>
      </c>
      <c r="AQ466" t="str">
        <f t="shared" si="251"/>
        <v>40000_51001051_1_100</v>
      </c>
      <c r="AR46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</v>
      </c>
    </row>
    <row r="467" spans="1:44">
      <c r="A467">
        <v>11001060</v>
      </c>
      <c r="B467">
        <f>[1]equip.xml!$G454</f>
        <v>100</v>
      </c>
      <c r="C467">
        <v>119</v>
      </c>
      <c r="D467" t="str">
        <f>[1]equip.xml!$D454</f>
        <v>副手武器</v>
      </c>
      <c r="E467">
        <f t="shared" si="264"/>
        <v>200</v>
      </c>
      <c r="F467">
        <f t="shared" si="252"/>
        <v>200</v>
      </c>
      <c r="G467" t="str">
        <f t="shared" si="253"/>
        <v>40000_11001060_1_200</v>
      </c>
      <c r="H467" t="str">
        <f t="shared" si="263"/>
        <v>40000_11000010_1_200,40000_11000020_1_200,40000_11000030_1_200,40000_11000080_1_200,40000_11000090_1_200,40000_11000100_1_200,40000_11001050_1_200,40000_11001051_1_150,40000_11001060_1_200</v>
      </c>
      <c r="J467">
        <v>21001060</v>
      </c>
      <c r="K467">
        <f>[1]equip.xml!$G454</f>
        <v>100</v>
      </c>
      <c r="L467">
        <v>119</v>
      </c>
      <c r="M467" t="str">
        <f>[1]equip.xml!$D454</f>
        <v>副手武器</v>
      </c>
      <c r="N467">
        <f t="shared" si="265"/>
        <v>200</v>
      </c>
      <c r="O467">
        <f t="shared" si="254"/>
        <v>200</v>
      </c>
      <c r="P467" t="str">
        <f t="shared" si="255"/>
        <v>40000_21001060_1_200</v>
      </c>
      <c r="Q46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</v>
      </c>
      <c r="S467">
        <v>31001060</v>
      </c>
      <c r="T467">
        <f>[1]equip.xml!$G454</f>
        <v>100</v>
      </c>
      <c r="U467">
        <v>119</v>
      </c>
      <c r="V467" t="str">
        <f>[1]equip.xml!$D454</f>
        <v>副手武器</v>
      </c>
      <c r="W467">
        <f t="shared" si="266"/>
        <v>200</v>
      </c>
      <c r="X467">
        <f t="shared" si="257"/>
        <v>200</v>
      </c>
      <c r="Y467" t="str">
        <f t="shared" si="249"/>
        <v>40000_31001060_1_200</v>
      </c>
      <c r="Z46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</v>
      </c>
      <c r="AB467">
        <v>41001060</v>
      </c>
      <c r="AC467">
        <f>[1]equip.xml!$G454</f>
        <v>100</v>
      </c>
      <c r="AD467">
        <v>119</v>
      </c>
      <c r="AE467" t="str">
        <f>[1]equip.xml!$D454</f>
        <v>副手武器</v>
      </c>
      <c r="AF467">
        <f t="shared" si="267"/>
        <v>200</v>
      </c>
      <c r="AG467">
        <f t="shared" si="259"/>
        <v>200</v>
      </c>
      <c r="AH467" t="str">
        <f t="shared" si="250"/>
        <v>40000_41001060_1_200</v>
      </c>
      <c r="AI46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</v>
      </c>
      <c r="AK467">
        <v>51001060</v>
      </c>
      <c r="AL467">
        <f>[1]equip.xml!$G454</f>
        <v>100</v>
      </c>
      <c r="AM467">
        <v>119</v>
      </c>
      <c r="AN467" t="str">
        <f>[1]equip.xml!$D454</f>
        <v>副手武器</v>
      </c>
      <c r="AO467">
        <f t="shared" si="268"/>
        <v>200</v>
      </c>
      <c r="AP467">
        <f t="shared" si="261"/>
        <v>200</v>
      </c>
      <c r="AQ467" t="str">
        <f t="shared" si="251"/>
        <v>40000_51001060_1_200</v>
      </c>
      <c r="AR46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</v>
      </c>
    </row>
    <row r="468" spans="1:44">
      <c r="A468">
        <v>11001061</v>
      </c>
      <c r="B468">
        <f>[1]equip.xml!$G455</f>
        <v>100</v>
      </c>
      <c r="C468">
        <v>120</v>
      </c>
      <c r="D468" t="str">
        <f>[1]equip.xml!$D455</f>
        <v>副手武器</v>
      </c>
      <c r="E468">
        <f t="shared" si="264"/>
        <v>150</v>
      </c>
      <c r="F468">
        <f t="shared" si="252"/>
        <v>150</v>
      </c>
      <c r="G468" t="str">
        <f t="shared" si="253"/>
        <v>40000_11001061_1_150</v>
      </c>
      <c r="H468" t="str">
        <f t="shared" si="263"/>
        <v>40000_11000010_1_200,40000_11000020_1_200,40000_11000030_1_200,40000_11000080_1_200,40000_11000090_1_200,40000_11000100_1_200,40000_11001050_1_200,40000_11001051_1_150,40000_11001060_1_200,40000_11001061_1_150</v>
      </c>
      <c r="J468">
        <v>21001061</v>
      </c>
      <c r="K468">
        <f>[1]equip.xml!$G455</f>
        <v>100</v>
      </c>
      <c r="L468">
        <v>120</v>
      </c>
      <c r="M468" t="str">
        <f>[1]equip.xml!$D455</f>
        <v>副手武器</v>
      </c>
      <c r="N468">
        <f t="shared" si="265"/>
        <v>150</v>
      </c>
      <c r="O468">
        <f t="shared" si="254"/>
        <v>150</v>
      </c>
      <c r="P468" t="str">
        <f t="shared" si="255"/>
        <v>40000_21001061_1_150</v>
      </c>
      <c r="Q46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</v>
      </c>
      <c r="S468">
        <v>31001061</v>
      </c>
      <c r="T468">
        <f>[1]equip.xml!$G455</f>
        <v>100</v>
      </c>
      <c r="U468">
        <v>120</v>
      </c>
      <c r="V468" t="str">
        <f>[1]equip.xml!$D455</f>
        <v>副手武器</v>
      </c>
      <c r="W468">
        <f t="shared" si="266"/>
        <v>150</v>
      </c>
      <c r="X468">
        <f t="shared" si="257"/>
        <v>150</v>
      </c>
      <c r="Y468" t="str">
        <f t="shared" ref="Y468:Y480" si="269">"40000_"&amp;S468&amp;"_1_"&amp;X468</f>
        <v>40000_31001061_1_150</v>
      </c>
      <c r="Z46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</v>
      </c>
      <c r="AB468">
        <v>41001061</v>
      </c>
      <c r="AC468">
        <f>[1]equip.xml!$G455</f>
        <v>100</v>
      </c>
      <c r="AD468">
        <v>120</v>
      </c>
      <c r="AE468" t="str">
        <f>[1]equip.xml!$D455</f>
        <v>副手武器</v>
      </c>
      <c r="AF468">
        <f t="shared" si="267"/>
        <v>120</v>
      </c>
      <c r="AG468">
        <f t="shared" si="259"/>
        <v>120</v>
      </c>
      <c r="AH468" t="str">
        <f t="shared" ref="AH468:AH480" si="270">"40000_"&amp;AB468&amp;"_1_"&amp;AG468</f>
        <v>40000_41001061_1_120</v>
      </c>
      <c r="AI46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</v>
      </c>
      <c r="AK468">
        <v>51001061</v>
      </c>
      <c r="AL468">
        <f>[1]equip.xml!$G455</f>
        <v>100</v>
      </c>
      <c r="AM468">
        <v>120</v>
      </c>
      <c r="AN468" t="str">
        <f>[1]equip.xml!$D455</f>
        <v>副手武器</v>
      </c>
      <c r="AO468">
        <f t="shared" si="268"/>
        <v>100</v>
      </c>
      <c r="AP468">
        <f t="shared" si="261"/>
        <v>100</v>
      </c>
      <c r="AQ468" t="str">
        <f t="shared" ref="AQ468:AQ480" si="271">"40000_"&amp;AK468&amp;"_1_"&amp;AP468</f>
        <v>40000_51001061_1_100</v>
      </c>
      <c r="AR46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</v>
      </c>
    </row>
    <row r="469" spans="1:44">
      <c r="A469">
        <v>11002050</v>
      </c>
      <c r="B469">
        <f>[1]equip.xml!$G456</f>
        <v>100</v>
      </c>
      <c r="C469">
        <v>121</v>
      </c>
      <c r="D469" t="str">
        <f>[1]equip.xml!$D456</f>
        <v>主手武器</v>
      </c>
      <c r="E469">
        <f t="shared" si="264"/>
        <v>200</v>
      </c>
      <c r="F469">
        <f t="shared" si="252"/>
        <v>200</v>
      </c>
      <c r="G469" t="str">
        <f t="shared" si="253"/>
        <v>40000_11002050_1_200</v>
      </c>
      <c r="H469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</v>
      </c>
      <c r="J469">
        <v>21002050</v>
      </c>
      <c r="K469">
        <f>[1]equip.xml!$G456</f>
        <v>100</v>
      </c>
      <c r="L469">
        <v>121</v>
      </c>
      <c r="M469" t="str">
        <f>[1]equip.xml!$D456</f>
        <v>主手武器</v>
      </c>
      <c r="N469">
        <f t="shared" si="265"/>
        <v>200</v>
      </c>
      <c r="O469">
        <f t="shared" si="254"/>
        <v>200</v>
      </c>
      <c r="P469" t="str">
        <f t="shared" si="255"/>
        <v>40000_21002050_1_200</v>
      </c>
      <c r="Q469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</v>
      </c>
      <c r="S469">
        <v>31002050</v>
      </c>
      <c r="T469">
        <f>[1]equip.xml!$G456</f>
        <v>100</v>
      </c>
      <c r="U469">
        <v>121</v>
      </c>
      <c r="V469" t="str">
        <f>[1]equip.xml!$D456</f>
        <v>主手武器</v>
      </c>
      <c r="W469">
        <f t="shared" si="266"/>
        <v>200</v>
      </c>
      <c r="X469">
        <f t="shared" si="257"/>
        <v>200</v>
      </c>
      <c r="Y469" t="str">
        <f t="shared" si="269"/>
        <v>40000_31002050_1_200</v>
      </c>
      <c r="Z469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</v>
      </c>
      <c r="AB469">
        <v>41002050</v>
      </c>
      <c r="AC469">
        <f>[1]equip.xml!$G456</f>
        <v>100</v>
      </c>
      <c r="AD469">
        <v>121</v>
      </c>
      <c r="AE469" t="str">
        <f>[1]equip.xml!$D456</f>
        <v>主手武器</v>
      </c>
      <c r="AF469">
        <f t="shared" si="267"/>
        <v>200</v>
      </c>
      <c r="AG469">
        <f t="shared" si="259"/>
        <v>200</v>
      </c>
      <c r="AH469" t="str">
        <f t="shared" si="270"/>
        <v>40000_41002050_1_200</v>
      </c>
      <c r="AI469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</v>
      </c>
      <c r="AK469">
        <v>51002050</v>
      </c>
      <c r="AL469">
        <f>[1]equip.xml!$G456</f>
        <v>100</v>
      </c>
      <c r="AM469">
        <v>121</v>
      </c>
      <c r="AN469" t="str">
        <f>[1]equip.xml!$D456</f>
        <v>主手武器</v>
      </c>
      <c r="AO469">
        <f t="shared" si="268"/>
        <v>200</v>
      </c>
      <c r="AP469">
        <f t="shared" si="261"/>
        <v>200</v>
      </c>
      <c r="AQ469" t="str">
        <f t="shared" si="271"/>
        <v>40000_51002050_1_200</v>
      </c>
      <c r="AR469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</v>
      </c>
    </row>
    <row r="470" spans="1:44">
      <c r="A470">
        <v>11002051</v>
      </c>
      <c r="B470">
        <f>[1]equip.xml!$G457</f>
        <v>100</v>
      </c>
      <c r="C470">
        <v>122</v>
      </c>
      <c r="D470" t="str">
        <f>[1]equip.xml!$D457</f>
        <v>主手武器</v>
      </c>
      <c r="E470">
        <f t="shared" si="264"/>
        <v>150</v>
      </c>
      <c r="F470">
        <f t="shared" si="252"/>
        <v>150</v>
      </c>
      <c r="G470" t="str">
        <f t="shared" si="253"/>
        <v>40000_11002051_1_150</v>
      </c>
      <c r="H470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</v>
      </c>
      <c r="J470">
        <v>21002051</v>
      </c>
      <c r="K470">
        <f>[1]equip.xml!$G457</f>
        <v>100</v>
      </c>
      <c r="L470">
        <v>122</v>
      </c>
      <c r="M470" t="str">
        <f>[1]equip.xml!$D457</f>
        <v>主手武器</v>
      </c>
      <c r="N470">
        <f t="shared" si="265"/>
        <v>150</v>
      </c>
      <c r="O470">
        <f t="shared" si="254"/>
        <v>150</v>
      </c>
      <c r="P470" t="str">
        <f t="shared" si="255"/>
        <v>40000_21002051_1_150</v>
      </c>
      <c r="Q470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</v>
      </c>
      <c r="S470">
        <v>31002051</v>
      </c>
      <c r="T470">
        <f>[1]equip.xml!$G457</f>
        <v>100</v>
      </c>
      <c r="U470">
        <v>122</v>
      </c>
      <c r="V470" t="str">
        <f>[1]equip.xml!$D457</f>
        <v>主手武器</v>
      </c>
      <c r="W470">
        <f t="shared" si="266"/>
        <v>150</v>
      </c>
      <c r="X470">
        <f t="shared" si="257"/>
        <v>150</v>
      </c>
      <c r="Y470" t="str">
        <f t="shared" si="269"/>
        <v>40000_31002051_1_150</v>
      </c>
      <c r="Z470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</v>
      </c>
      <c r="AB470">
        <v>41002051</v>
      </c>
      <c r="AC470">
        <f>[1]equip.xml!$G457</f>
        <v>100</v>
      </c>
      <c r="AD470">
        <v>122</v>
      </c>
      <c r="AE470" t="str">
        <f>[1]equip.xml!$D457</f>
        <v>主手武器</v>
      </c>
      <c r="AF470">
        <f t="shared" si="267"/>
        <v>120</v>
      </c>
      <c r="AG470">
        <f t="shared" si="259"/>
        <v>120</v>
      </c>
      <c r="AH470" t="str">
        <f t="shared" si="270"/>
        <v>40000_41002051_1_120</v>
      </c>
      <c r="AI470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</v>
      </c>
      <c r="AK470">
        <v>51002051</v>
      </c>
      <c r="AL470">
        <f>[1]equip.xml!$G457</f>
        <v>100</v>
      </c>
      <c r="AM470">
        <v>122</v>
      </c>
      <c r="AN470" t="str">
        <f>[1]equip.xml!$D457</f>
        <v>主手武器</v>
      </c>
      <c r="AO470">
        <f t="shared" si="268"/>
        <v>100</v>
      </c>
      <c r="AP470">
        <f t="shared" si="261"/>
        <v>100</v>
      </c>
      <c r="AQ470" t="str">
        <f t="shared" si="271"/>
        <v>40000_51002051_1_100</v>
      </c>
      <c r="AR470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</v>
      </c>
    </row>
    <row r="471" spans="1:44">
      <c r="A471">
        <v>11002060</v>
      </c>
      <c r="B471">
        <f>[1]equip.xml!$G458</f>
        <v>100</v>
      </c>
      <c r="C471">
        <v>123</v>
      </c>
      <c r="D471" t="str">
        <f>[1]equip.xml!$D458</f>
        <v>副手武器</v>
      </c>
      <c r="E471">
        <f t="shared" si="264"/>
        <v>200</v>
      </c>
      <c r="F471">
        <f t="shared" si="252"/>
        <v>200</v>
      </c>
      <c r="G471" t="str">
        <f t="shared" si="253"/>
        <v>40000_11002060_1_200</v>
      </c>
      <c r="H471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</v>
      </c>
      <c r="J471">
        <v>21002060</v>
      </c>
      <c r="K471">
        <f>[1]equip.xml!$G458</f>
        <v>100</v>
      </c>
      <c r="L471">
        <v>123</v>
      </c>
      <c r="M471" t="str">
        <f>[1]equip.xml!$D458</f>
        <v>副手武器</v>
      </c>
      <c r="N471">
        <f t="shared" si="265"/>
        <v>200</v>
      </c>
      <c r="O471">
        <f t="shared" si="254"/>
        <v>200</v>
      </c>
      <c r="P471" t="str">
        <f t="shared" si="255"/>
        <v>40000_21002060_1_200</v>
      </c>
      <c r="Q471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</v>
      </c>
      <c r="S471">
        <v>31002060</v>
      </c>
      <c r="T471">
        <f>[1]equip.xml!$G458</f>
        <v>100</v>
      </c>
      <c r="U471">
        <v>123</v>
      </c>
      <c r="V471" t="str">
        <f>[1]equip.xml!$D458</f>
        <v>副手武器</v>
      </c>
      <c r="W471">
        <f t="shared" si="266"/>
        <v>200</v>
      </c>
      <c r="X471">
        <f t="shared" si="257"/>
        <v>200</v>
      </c>
      <c r="Y471" t="str">
        <f t="shared" si="269"/>
        <v>40000_31002060_1_200</v>
      </c>
      <c r="Z471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</v>
      </c>
      <c r="AB471">
        <v>41002060</v>
      </c>
      <c r="AC471">
        <f>[1]equip.xml!$G458</f>
        <v>100</v>
      </c>
      <c r="AD471">
        <v>123</v>
      </c>
      <c r="AE471" t="str">
        <f>[1]equip.xml!$D458</f>
        <v>副手武器</v>
      </c>
      <c r="AF471">
        <f t="shared" si="267"/>
        <v>200</v>
      </c>
      <c r="AG471">
        <f t="shared" si="259"/>
        <v>200</v>
      </c>
      <c r="AH471" t="str">
        <f t="shared" si="270"/>
        <v>40000_41002060_1_200</v>
      </c>
      <c r="AI471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</v>
      </c>
      <c r="AK471">
        <v>51002060</v>
      </c>
      <c r="AL471">
        <f>[1]equip.xml!$G458</f>
        <v>100</v>
      </c>
      <c r="AM471">
        <v>123</v>
      </c>
      <c r="AN471" t="str">
        <f>[1]equip.xml!$D458</f>
        <v>副手武器</v>
      </c>
      <c r="AO471">
        <f t="shared" si="268"/>
        <v>200</v>
      </c>
      <c r="AP471">
        <f t="shared" si="261"/>
        <v>200</v>
      </c>
      <c r="AQ471" t="str">
        <f t="shared" si="271"/>
        <v>40000_51002060_1_200</v>
      </c>
      <c r="AR471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</v>
      </c>
    </row>
    <row r="472" spans="1:44">
      <c r="A472">
        <v>11002061</v>
      </c>
      <c r="B472">
        <f>[1]equip.xml!$G459</f>
        <v>100</v>
      </c>
      <c r="C472">
        <v>124</v>
      </c>
      <c r="D472" t="str">
        <f>[1]equip.xml!$D459</f>
        <v>副手武器</v>
      </c>
      <c r="E472">
        <f t="shared" si="264"/>
        <v>150</v>
      </c>
      <c r="F472">
        <f t="shared" si="252"/>
        <v>150</v>
      </c>
      <c r="G472" t="str">
        <f t="shared" si="253"/>
        <v>40000_11002061_1_150</v>
      </c>
      <c r="H472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</v>
      </c>
      <c r="J472">
        <v>21002061</v>
      </c>
      <c r="K472">
        <f>[1]equip.xml!$G459</f>
        <v>100</v>
      </c>
      <c r="L472">
        <v>124</v>
      </c>
      <c r="M472" t="str">
        <f>[1]equip.xml!$D459</f>
        <v>副手武器</v>
      </c>
      <c r="N472">
        <f t="shared" si="265"/>
        <v>150</v>
      </c>
      <c r="O472">
        <f t="shared" si="254"/>
        <v>150</v>
      </c>
      <c r="P472" t="str">
        <f t="shared" si="255"/>
        <v>40000_21002061_1_150</v>
      </c>
      <c r="Q472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</v>
      </c>
      <c r="S472">
        <v>31002061</v>
      </c>
      <c r="T472">
        <f>[1]equip.xml!$G459</f>
        <v>100</v>
      </c>
      <c r="U472">
        <v>124</v>
      </c>
      <c r="V472" t="str">
        <f>[1]equip.xml!$D459</f>
        <v>副手武器</v>
      </c>
      <c r="W472">
        <f t="shared" si="266"/>
        <v>150</v>
      </c>
      <c r="X472">
        <f t="shared" si="257"/>
        <v>150</v>
      </c>
      <c r="Y472" t="str">
        <f t="shared" si="269"/>
        <v>40000_31002061_1_150</v>
      </c>
      <c r="Z472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</v>
      </c>
      <c r="AB472">
        <v>41002061</v>
      </c>
      <c r="AC472">
        <f>[1]equip.xml!$G459</f>
        <v>100</v>
      </c>
      <c r="AD472">
        <v>124</v>
      </c>
      <c r="AE472" t="str">
        <f>[1]equip.xml!$D459</f>
        <v>副手武器</v>
      </c>
      <c r="AF472">
        <f t="shared" si="267"/>
        <v>120</v>
      </c>
      <c r="AG472">
        <f t="shared" si="259"/>
        <v>120</v>
      </c>
      <c r="AH472" t="str">
        <f t="shared" si="270"/>
        <v>40000_41002061_1_120</v>
      </c>
      <c r="AI472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</v>
      </c>
      <c r="AK472">
        <v>51002061</v>
      </c>
      <c r="AL472">
        <f>[1]equip.xml!$G459</f>
        <v>100</v>
      </c>
      <c r="AM472">
        <v>124</v>
      </c>
      <c r="AN472" t="str">
        <f>[1]equip.xml!$D459</f>
        <v>副手武器</v>
      </c>
      <c r="AO472">
        <f t="shared" si="268"/>
        <v>100</v>
      </c>
      <c r="AP472">
        <f t="shared" si="261"/>
        <v>100</v>
      </c>
      <c r="AQ472" t="str">
        <f t="shared" si="271"/>
        <v>40000_51002061_1_100</v>
      </c>
      <c r="AR472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</v>
      </c>
    </row>
    <row r="473" spans="1:44">
      <c r="A473">
        <v>11003050</v>
      </c>
      <c r="B473">
        <f>[1]equip.xml!$G460</f>
        <v>100</v>
      </c>
      <c r="C473">
        <v>125</v>
      </c>
      <c r="D473" t="str">
        <f>[1]equip.xml!$D460</f>
        <v>主手武器</v>
      </c>
      <c r="E473">
        <f t="shared" si="264"/>
        <v>200</v>
      </c>
      <c r="F473">
        <f t="shared" si="252"/>
        <v>200</v>
      </c>
      <c r="G473" t="str">
        <f t="shared" si="253"/>
        <v>40000_11003050_1_200</v>
      </c>
      <c r="H473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</v>
      </c>
      <c r="J473">
        <v>21003050</v>
      </c>
      <c r="K473">
        <f>[1]equip.xml!$G460</f>
        <v>100</v>
      </c>
      <c r="L473">
        <v>125</v>
      </c>
      <c r="M473" t="str">
        <f>[1]equip.xml!$D460</f>
        <v>主手武器</v>
      </c>
      <c r="N473">
        <f t="shared" si="265"/>
        <v>200</v>
      </c>
      <c r="O473">
        <f t="shared" si="254"/>
        <v>200</v>
      </c>
      <c r="P473" t="str">
        <f t="shared" si="255"/>
        <v>40000_21003050_1_200</v>
      </c>
      <c r="Q473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</v>
      </c>
      <c r="S473">
        <v>31003050</v>
      </c>
      <c r="T473">
        <f>[1]equip.xml!$G460</f>
        <v>100</v>
      </c>
      <c r="U473">
        <v>125</v>
      </c>
      <c r="V473" t="str">
        <f>[1]equip.xml!$D460</f>
        <v>主手武器</v>
      </c>
      <c r="W473">
        <f t="shared" si="266"/>
        <v>200</v>
      </c>
      <c r="X473">
        <f t="shared" si="257"/>
        <v>200</v>
      </c>
      <c r="Y473" t="str">
        <f t="shared" si="269"/>
        <v>40000_31003050_1_200</v>
      </c>
      <c r="Z473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</v>
      </c>
      <c r="AB473">
        <v>41003050</v>
      </c>
      <c r="AC473">
        <f>[1]equip.xml!$G460</f>
        <v>100</v>
      </c>
      <c r="AD473">
        <v>125</v>
      </c>
      <c r="AE473" t="str">
        <f>[1]equip.xml!$D460</f>
        <v>主手武器</v>
      </c>
      <c r="AF473">
        <f t="shared" si="267"/>
        <v>200</v>
      </c>
      <c r="AG473">
        <f t="shared" si="259"/>
        <v>200</v>
      </c>
      <c r="AH473" t="str">
        <f t="shared" si="270"/>
        <v>40000_41003050_1_200</v>
      </c>
      <c r="AI473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</v>
      </c>
      <c r="AK473">
        <v>51003050</v>
      </c>
      <c r="AL473">
        <f>[1]equip.xml!$G460</f>
        <v>100</v>
      </c>
      <c r="AM473">
        <v>125</v>
      </c>
      <c r="AN473" t="str">
        <f>[1]equip.xml!$D460</f>
        <v>主手武器</v>
      </c>
      <c r="AO473">
        <f t="shared" si="268"/>
        <v>200</v>
      </c>
      <c r="AP473">
        <f t="shared" si="261"/>
        <v>200</v>
      </c>
      <c r="AQ473" t="str">
        <f t="shared" si="271"/>
        <v>40000_51003050_1_200</v>
      </c>
      <c r="AR473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</v>
      </c>
    </row>
    <row r="474" spans="1:44">
      <c r="A474">
        <v>11003051</v>
      </c>
      <c r="B474">
        <f>[1]equip.xml!$G461</f>
        <v>100</v>
      </c>
      <c r="C474">
        <v>126</v>
      </c>
      <c r="D474" t="str">
        <f>[1]equip.xml!$D461</f>
        <v>主手武器</v>
      </c>
      <c r="E474">
        <f t="shared" si="264"/>
        <v>150</v>
      </c>
      <c r="F474">
        <f t="shared" si="252"/>
        <v>150</v>
      </c>
      <c r="G474" t="str">
        <f t="shared" si="253"/>
        <v>40000_11003051_1_150</v>
      </c>
      <c r="H474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</v>
      </c>
      <c r="J474">
        <v>21003051</v>
      </c>
      <c r="K474">
        <f>[1]equip.xml!$G461</f>
        <v>100</v>
      </c>
      <c r="L474">
        <v>126</v>
      </c>
      <c r="M474" t="str">
        <f>[1]equip.xml!$D461</f>
        <v>主手武器</v>
      </c>
      <c r="N474">
        <f t="shared" si="265"/>
        <v>150</v>
      </c>
      <c r="O474">
        <f t="shared" si="254"/>
        <v>150</v>
      </c>
      <c r="P474" t="str">
        <f t="shared" si="255"/>
        <v>40000_21003051_1_150</v>
      </c>
      <c r="Q474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</v>
      </c>
      <c r="S474">
        <v>31003051</v>
      </c>
      <c r="T474">
        <f>[1]equip.xml!$G461</f>
        <v>100</v>
      </c>
      <c r="U474">
        <v>126</v>
      </c>
      <c r="V474" t="str">
        <f>[1]equip.xml!$D461</f>
        <v>主手武器</v>
      </c>
      <c r="W474">
        <f t="shared" si="266"/>
        <v>150</v>
      </c>
      <c r="X474">
        <f t="shared" si="257"/>
        <v>150</v>
      </c>
      <c r="Y474" t="str">
        <f t="shared" si="269"/>
        <v>40000_31003051_1_150</v>
      </c>
      <c r="Z474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</v>
      </c>
      <c r="AB474">
        <v>41003051</v>
      </c>
      <c r="AC474">
        <f>[1]equip.xml!$G461</f>
        <v>100</v>
      </c>
      <c r="AD474">
        <v>126</v>
      </c>
      <c r="AE474" t="str">
        <f>[1]equip.xml!$D461</f>
        <v>主手武器</v>
      </c>
      <c r="AF474">
        <f t="shared" si="267"/>
        <v>120</v>
      </c>
      <c r="AG474">
        <f t="shared" si="259"/>
        <v>120</v>
      </c>
      <c r="AH474" t="str">
        <f t="shared" si="270"/>
        <v>40000_41003051_1_120</v>
      </c>
      <c r="AI474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</v>
      </c>
      <c r="AK474">
        <v>51003051</v>
      </c>
      <c r="AL474">
        <f>[1]equip.xml!$G461</f>
        <v>100</v>
      </c>
      <c r="AM474">
        <v>126</v>
      </c>
      <c r="AN474" t="str">
        <f>[1]equip.xml!$D461</f>
        <v>主手武器</v>
      </c>
      <c r="AO474">
        <f t="shared" si="268"/>
        <v>100</v>
      </c>
      <c r="AP474">
        <f t="shared" si="261"/>
        <v>100</v>
      </c>
      <c r="AQ474" t="str">
        <f t="shared" si="271"/>
        <v>40000_51003051_1_100</v>
      </c>
      <c r="AR474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</v>
      </c>
    </row>
    <row r="475" spans="1:44">
      <c r="A475">
        <v>11003060</v>
      </c>
      <c r="B475">
        <f>[1]equip.xml!$G462</f>
        <v>100</v>
      </c>
      <c r="C475">
        <v>127</v>
      </c>
      <c r="D475" t="str">
        <f>[1]equip.xml!$D462</f>
        <v>副手武器</v>
      </c>
      <c r="E475">
        <f t="shared" si="264"/>
        <v>200</v>
      </c>
      <c r="F475">
        <f t="shared" si="252"/>
        <v>200</v>
      </c>
      <c r="G475" t="str">
        <f t="shared" si="253"/>
        <v>40000_11003060_1_200</v>
      </c>
      <c r="H475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</v>
      </c>
      <c r="J475">
        <v>21003060</v>
      </c>
      <c r="K475">
        <f>[1]equip.xml!$G462</f>
        <v>100</v>
      </c>
      <c r="L475">
        <v>127</v>
      </c>
      <c r="M475" t="str">
        <f>[1]equip.xml!$D462</f>
        <v>副手武器</v>
      </c>
      <c r="N475">
        <f t="shared" si="265"/>
        <v>200</v>
      </c>
      <c r="O475">
        <f t="shared" si="254"/>
        <v>200</v>
      </c>
      <c r="P475" t="str">
        <f t="shared" si="255"/>
        <v>40000_21003060_1_200</v>
      </c>
      <c r="Q475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</v>
      </c>
      <c r="S475">
        <v>31003060</v>
      </c>
      <c r="T475">
        <f>[1]equip.xml!$G462</f>
        <v>100</v>
      </c>
      <c r="U475">
        <v>127</v>
      </c>
      <c r="V475" t="str">
        <f>[1]equip.xml!$D462</f>
        <v>副手武器</v>
      </c>
      <c r="W475">
        <f t="shared" si="266"/>
        <v>200</v>
      </c>
      <c r="X475">
        <f t="shared" si="257"/>
        <v>200</v>
      </c>
      <c r="Y475" t="str">
        <f t="shared" si="269"/>
        <v>40000_31003060_1_200</v>
      </c>
      <c r="Z475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</v>
      </c>
      <c r="AB475">
        <v>41003060</v>
      </c>
      <c r="AC475">
        <f>[1]equip.xml!$G462</f>
        <v>100</v>
      </c>
      <c r="AD475">
        <v>127</v>
      </c>
      <c r="AE475" t="str">
        <f>[1]equip.xml!$D462</f>
        <v>副手武器</v>
      </c>
      <c r="AF475">
        <f t="shared" si="267"/>
        <v>200</v>
      </c>
      <c r="AG475">
        <f t="shared" si="259"/>
        <v>200</v>
      </c>
      <c r="AH475" t="str">
        <f t="shared" si="270"/>
        <v>40000_41003060_1_200</v>
      </c>
      <c r="AI475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</v>
      </c>
      <c r="AK475">
        <v>51003060</v>
      </c>
      <c r="AL475">
        <f>[1]equip.xml!$G462</f>
        <v>100</v>
      </c>
      <c r="AM475">
        <v>127</v>
      </c>
      <c r="AN475" t="str">
        <f>[1]equip.xml!$D462</f>
        <v>副手武器</v>
      </c>
      <c r="AO475">
        <f t="shared" si="268"/>
        <v>200</v>
      </c>
      <c r="AP475">
        <f t="shared" si="261"/>
        <v>200</v>
      </c>
      <c r="AQ475" t="str">
        <f t="shared" si="271"/>
        <v>40000_51003060_1_200</v>
      </c>
      <c r="AR475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</v>
      </c>
    </row>
    <row r="476" spans="1:44">
      <c r="A476">
        <v>11003061</v>
      </c>
      <c r="B476">
        <f>[1]equip.xml!$G463</f>
        <v>100</v>
      </c>
      <c r="C476">
        <v>128</v>
      </c>
      <c r="D476" t="str">
        <f>[1]equip.xml!$D463</f>
        <v>副手武器</v>
      </c>
      <c r="E476">
        <f t="shared" si="264"/>
        <v>150</v>
      </c>
      <c r="F476">
        <f t="shared" si="252"/>
        <v>150</v>
      </c>
      <c r="G476" t="str">
        <f t="shared" si="253"/>
        <v>40000_11003061_1_150</v>
      </c>
      <c r="H476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</v>
      </c>
      <c r="J476">
        <v>21003061</v>
      </c>
      <c r="K476">
        <f>[1]equip.xml!$G463</f>
        <v>100</v>
      </c>
      <c r="L476">
        <v>128</v>
      </c>
      <c r="M476" t="str">
        <f>[1]equip.xml!$D463</f>
        <v>副手武器</v>
      </c>
      <c r="N476">
        <f t="shared" si="265"/>
        <v>150</v>
      </c>
      <c r="O476">
        <f t="shared" si="254"/>
        <v>150</v>
      </c>
      <c r="P476" t="str">
        <f t="shared" si="255"/>
        <v>40000_21003061_1_150</v>
      </c>
      <c r="Q476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</v>
      </c>
      <c r="S476">
        <v>31003061</v>
      </c>
      <c r="T476">
        <f>[1]equip.xml!$G463</f>
        <v>100</v>
      </c>
      <c r="U476">
        <v>128</v>
      </c>
      <c r="V476" t="str">
        <f>[1]equip.xml!$D463</f>
        <v>副手武器</v>
      </c>
      <c r="W476">
        <f t="shared" si="266"/>
        <v>150</v>
      </c>
      <c r="X476">
        <f t="shared" si="257"/>
        <v>150</v>
      </c>
      <c r="Y476" t="str">
        <f t="shared" si="269"/>
        <v>40000_31003061_1_150</v>
      </c>
      <c r="Z476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</v>
      </c>
      <c r="AB476">
        <v>41003061</v>
      </c>
      <c r="AC476">
        <f>[1]equip.xml!$G463</f>
        <v>100</v>
      </c>
      <c r="AD476">
        <v>128</v>
      </c>
      <c r="AE476" t="str">
        <f>[1]equip.xml!$D463</f>
        <v>副手武器</v>
      </c>
      <c r="AF476">
        <f t="shared" si="267"/>
        <v>120</v>
      </c>
      <c r="AG476">
        <f t="shared" si="259"/>
        <v>120</v>
      </c>
      <c r="AH476" t="str">
        <f t="shared" si="270"/>
        <v>40000_41003061_1_120</v>
      </c>
      <c r="AI476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</v>
      </c>
      <c r="AK476">
        <v>51003061</v>
      </c>
      <c r="AL476">
        <f>[1]equip.xml!$G463</f>
        <v>100</v>
      </c>
      <c r="AM476">
        <v>128</v>
      </c>
      <c r="AN476" t="str">
        <f>[1]equip.xml!$D463</f>
        <v>副手武器</v>
      </c>
      <c r="AO476">
        <f t="shared" si="268"/>
        <v>100</v>
      </c>
      <c r="AP476">
        <f t="shared" si="261"/>
        <v>100</v>
      </c>
      <c r="AQ476" t="str">
        <f t="shared" si="271"/>
        <v>40000_51003061_1_100</v>
      </c>
      <c r="AR476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</v>
      </c>
    </row>
    <row r="477" spans="1:44">
      <c r="A477">
        <v>11000040</v>
      </c>
      <c r="B477">
        <f>[1]equip.xml!$G464</f>
        <v>100</v>
      </c>
      <c r="C477">
        <v>129</v>
      </c>
      <c r="D477" t="str">
        <f>[1]equip.xml!$D464</f>
        <v>胸甲</v>
      </c>
      <c r="E477">
        <f t="shared" si="264"/>
        <v>200</v>
      </c>
      <c r="F477">
        <f t="shared" si="252"/>
        <v>200</v>
      </c>
      <c r="G477" t="str">
        <f t="shared" si="253"/>
        <v>40000_11000040_1_200</v>
      </c>
      <c r="H477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</v>
      </c>
      <c r="J477">
        <v>21000040</v>
      </c>
      <c r="K477">
        <f>[1]equip.xml!$G464</f>
        <v>100</v>
      </c>
      <c r="L477">
        <v>129</v>
      </c>
      <c r="M477" t="str">
        <f>[1]equip.xml!$D464</f>
        <v>胸甲</v>
      </c>
      <c r="N477">
        <f t="shared" si="265"/>
        <v>200</v>
      </c>
      <c r="O477">
        <f t="shared" si="254"/>
        <v>200</v>
      </c>
      <c r="P477" t="str">
        <f t="shared" si="255"/>
        <v>40000_21000040_1_200</v>
      </c>
      <c r="Q477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</v>
      </c>
      <c r="S477">
        <v>31000040</v>
      </c>
      <c r="T477">
        <f>[1]equip.xml!$G464</f>
        <v>100</v>
      </c>
      <c r="U477">
        <v>129</v>
      </c>
      <c r="V477" t="str">
        <f>[1]equip.xml!$D464</f>
        <v>胸甲</v>
      </c>
      <c r="W477">
        <f t="shared" si="266"/>
        <v>200</v>
      </c>
      <c r="X477">
        <f t="shared" si="257"/>
        <v>200</v>
      </c>
      <c r="Y477" t="str">
        <f t="shared" si="269"/>
        <v>40000_31000040_1_200</v>
      </c>
      <c r="Z477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</v>
      </c>
      <c r="AB477">
        <v>41000040</v>
      </c>
      <c r="AC477">
        <f>[1]equip.xml!$G464</f>
        <v>100</v>
      </c>
      <c r="AD477">
        <v>129</v>
      </c>
      <c r="AE477" t="str">
        <f>[1]equip.xml!$D464</f>
        <v>胸甲</v>
      </c>
      <c r="AF477">
        <f t="shared" si="267"/>
        <v>200</v>
      </c>
      <c r="AG477">
        <f t="shared" si="259"/>
        <v>200</v>
      </c>
      <c r="AH477" t="str">
        <f t="shared" si="270"/>
        <v>40000_41000040_1_200</v>
      </c>
      <c r="AI477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</v>
      </c>
      <c r="AK477">
        <v>51000040</v>
      </c>
      <c r="AL477">
        <f>[1]equip.xml!$G464</f>
        <v>100</v>
      </c>
      <c r="AM477">
        <v>129</v>
      </c>
      <c r="AN477" t="str">
        <f>[1]equip.xml!$D464</f>
        <v>胸甲</v>
      </c>
      <c r="AO477">
        <f t="shared" si="268"/>
        <v>200</v>
      </c>
      <c r="AP477">
        <f t="shared" si="261"/>
        <v>200</v>
      </c>
      <c r="AQ477" t="str">
        <f t="shared" si="271"/>
        <v>40000_51000040_1_200</v>
      </c>
      <c r="AR477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</v>
      </c>
    </row>
    <row r="478" spans="1:44">
      <c r="A478">
        <v>11000041</v>
      </c>
      <c r="B478">
        <f>[1]equip.xml!$G465</f>
        <v>100</v>
      </c>
      <c r="C478">
        <v>130</v>
      </c>
      <c r="D478" t="str">
        <f>[1]equip.xml!$D465</f>
        <v>胸甲</v>
      </c>
      <c r="E478">
        <f t="shared" si="264"/>
        <v>150</v>
      </c>
      <c r="F478">
        <f t="shared" si="252"/>
        <v>150</v>
      </c>
      <c r="G478" t="str">
        <f t="shared" si="253"/>
        <v>40000_11000041_1_150</v>
      </c>
      <c r="H478" t="str">
        <f t="shared" si="263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</v>
      </c>
      <c r="J478">
        <v>21000041</v>
      </c>
      <c r="K478">
        <f>[1]equip.xml!$G465</f>
        <v>100</v>
      </c>
      <c r="L478">
        <v>130</v>
      </c>
      <c r="M478" t="str">
        <f>[1]equip.xml!$D465</f>
        <v>胸甲</v>
      </c>
      <c r="N478">
        <f t="shared" si="265"/>
        <v>150</v>
      </c>
      <c r="O478">
        <f t="shared" si="254"/>
        <v>150</v>
      </c>
      <c r="P478" t="str">
        <f t="shared" si="255"/>
        <v>40000_21000041_1_150</v>
      </c>
      <c r="Q478" t="str">
        <f t="shared" si="256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</v>
      </c>
      <c r="S478">
        <v>31000041</v>
      </c>
      <c r="T478">
        <f>[1]equip.xml!$G465</f>
        <v>100</v>
      </c>
      <c r="U478">
        <v>130</v>
      </c>
      <c r="V478" t="str">
        <f>[1]equip.xml!$D465</f>
        <v>胸甲</v>
      </c>
      <c r="W478">
        <f t="shared" si="266"/>
        <v>150</v>
      </c>
      <c r="X478">
        <f t="shared" si="257"/>
        <v>150</v>
      </c>
      <c r="Y478" t="str">
        <f t="shared" si="269"/>
        <v>40000_31000041_1_150</v>
      </c>
      <c r="Z478" t="str">
        <f t="shared" si="258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</v>
      </c>
      <c r="AB478">
        <v>41000041</v>
      </c>
      <c r="AC478">
        <f>[1]equip.xml!$G465</f>
        <v>100</v>
      </c>
      <c r="AD478">
        <v>130</v>
      </c>
      <c r="AE478" t="str">
        <f>[1]equip.xml!$D465</f>
        <v>胸甲</v>
      </c>
      <c r="AF478">
        <f t="shared" si="267"/>
        <v>120</v>
      </c>
      <c r="AG478">
        <f t="shared" si="259"/>
        <v>120</v>
      </c>
      <c r="AH478" t="str">
        <f t="shared" si="270"/>
        <v>40000_41000041_1_120</v>
      </c>
      <c r="AI478" t="str">
        <f t="shared" si="260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</v>
      </c>
      <c r="AK478">
        <v>51000041</v>
      </c>
      <c r="AL478">
        <f>[1]equip.xml!$G465</f>
        <v>100</v>
      </c>
      <c r="AM478">
        <v>130</v>
      </c>
      <c r="AN478" t="str">
        <f>[1]equip.xml!$D465</f>
        <v>胸甲</v>
      </c>
      <c r="AO478">
        <f t="shared" si="268"/>
        <v>100</v>
      </c>
      <c r="AP478">
        <f t="shared" si="261"/>
        <v>100</v>
      </c>
      <c r="AQ478" t="str">
        <f t="shared" si="271"/>
        <v>40000_51000041_1_100</v>
      </c>
      <c r="AR478" t="str">
        <f t="shared" si="262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</v>
      </c>
    </row>
    <row r="479" spans="1:44">
      <c r="A479">
        <v>11000070</v>
      </c>
      <c r="B479">
        <f>[1]equip.xml!$G466</f>
        <v>100</v>
      </c>
      <c r="C479">
        <v>131</v>
      </c>
      <c r="D479" t="str">
        <f>[1]equip.xml!$D466</f>
        <v>护腿</v>
      </c>
      <c r="E479">
        <f t="shared" si="264"/>
        <v>200</v>
      </c>
      <c r="F479">
        <f t="shared" ref="F479:F480" si="272">E479</f>
        <v>200</v>
      </c>
      <c r="G479" t="str">
        <f t="shared" ref="G479:G480" si="273">"40000_"&amp;A479&amp;"_1_"&amp;F479</f>
        <v>40000_11000070_1_200</v>
      </c>
      <c r="H479" t="str">
        <f t="shared" ref="H479:H480" si="274">H478&amp;","&amp;G479</f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150,40000_11000070_1_200</v>
      </c>
      <c r="J479">
        <v>21000070</v>
      </c>
      <c r="K479">
        <f>[1]equip.xml!$G466</f>
        <v>100</v>
      </c>
      <c r="L479">
        <v>131</v>
      </c>
      <c r="M479" t="str">
        <f>[1]equip.xml!$D466</f>
        <v>护腿</v>
      </c>
      <c r="N479">
        <f t="shared" si="265"/>
        <v>200</v>
      </c>
      <c r="O479">
        <f t="shared" ref="O479:O480" si="275">N479</f>
        <v>200</v>
      </c>
      <c r="P479" t="str">
        <f t="shared" ref="P479:P480" si="276">"40000_"&amp;J479&amp;"_1_"&amp;O479</f>
        <v>40000_21000070_1_200</v>
      </c>
      <c r="Q479" t="str">
        <f t="shared" ref="Q479:Q480" si="277">Q478&amp;","&amp;P479</f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150,40000_21000070_1_200</v>
      </c>
      <c r="S479">
        <v>31000070</v>
      </c>
      <c r="T479">
        <f>[1]equip.xml!$G466</f>
        <v>100</v>
      </c>
      <c r="U479">
        <v>131</v>
      </c>
      <c r="V479" t="str">
        <f>[1]equip.xml!$D466</f>
        <v>护腿</v>
      </c>
      <c r="W479">
        <f t="shared" si="266"/>
        <v>200</v>
      </c>
      <c r="X479">
        <f t="shared" ref="X479:X480" si="278">W479</f>
        <v>200</v>
      </c>
      <c r="Y479" t="str">
        <f t="shared" si="269"/>
        <v>40000_31000070_1_200</v>
      </c>
      <c r="Z479" t="str">
        <f t="shared" ref="Z479:Z480" si="279">Z478&amp;","&amp;Y479</f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150,40000_31000070_1_200</v>
      </c>
      <c r="AB479">
        <v>41000070</v>
      </c>
      <c r="AC479">
        <f>[1]equip.xml!$G466</f>
        <v>100</v>
      </c>
      <c r="AD479">
        <v>131</v>
      </c>
      <c r="AE479" t="str">
        <f>[1]equip.xml!$D466</f>
        <v>护腿</v>
      </c>
      <c r="AF479">
        <f t="shared" si="267"/>
        <v>200</v>
      </c>
      <c r="AG479">
        <f t="shared" ref="AG479:AG480" si="280">AF479</f>
        <v>200</v>
      </c>
      <c r="AH479" t="str">
        <f t="shared" si="270"/>
        <v>40000_41000070_1_200</v>
      </c>
      <c r="AI479" t="str">
        <f t="shared" ref="AI479:AI480" si="281">AI478&amp;","&amp;AH479</f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120,40000_41000070_1_200</v>
      </c>
      <c r="AK479">
        <v>51000070</v>
      </c>
      <c r="AL479">
        <f>[1]equip.xml!$G466</f>
        <v>100</v>
      </c>
      <c r="AM479">
        <v>131</v>
      </c>
      <c r="AN479" t="str">
        <f>[1]equip.xml!$D466</f>
        <v>护腿</v>
      </c>
      <c r="AO479">
        <f t="shared" si="268"/>
        <v>200</v>
      </c>
      <c r="AP479">
        <f t="shared" ref="AP479:AP480" si="282">AO479</f>
        <v>200</v>
      </c>
      <c r="AQ479" t="str">
        <f t="shared" si="271"/>
        <v>40000_51000070_1_200</v>
      </c>
      <c r="AR479" t="str">
        <f t="shared" ref="AR479:AR480" si="283">AR478&amp;","&amp;AQ479</f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100,40000_51000070_1_200</v>
      </c>
    </row>
    <row r="480" spans="1:44">
      <c r="A480">
        <v>11000071</v>
      </c>
      <c r="B480">
        <f>[1]equip.xml!$G467</f>
        <v>100</v>
      </c>
      <c r="C480">
        <v>132</v>
      </c>
      <c r="D480" t="str">
        <f>[1]equip.xml!$D467</f>
        <v>护腿</v>
      </c>
      <c r="E480">
        <f t="shared" si="264"/>
        <v>150</v>
      </c>
      <c r="F480">
        <f t="shared" si="272"/>
        <v>150</v>
      </c>
      <c r="G480" t="str">
        <f t="shared" si="273"/>
        <v>40000_11000071_1_150</v>
      </c>
      <c r="H480" t="str">
        <f t="shared" si="274"/>
        <v>40000_11000010_1_200,40000_11000020_1_200,40000_11000030_1_200,40000_11000080_1_200,40000_11000090_1_200,40000_11000100_1_200,40000_11001050_1_200,40000_11001051_1_150,40000_11001060_1_200,40000_11001061_1_150,40000_11002050_1_200,40000_11002051_1_150,40000_11002060_1_200,40000_11002061_1_150,40000_11003050_1_200,40000_11003051_1_150,40000_11003060_1_200,40000_11003061_1_150,40000_11000040_1_200,40000_11000041_1_150,40000_11000070_1_200,40000_11000071_1_150</v>
      </c>
      <c r="J480">
        <v>21000071</v>
      </c>
      <c r="K480">
        <f>[1]equip.xml!$G467</f>
        <v>100</v>
      </c>
      <c r="L480">
        <v>132</v>
      </c>
      <c r="M480" t="str">
        <f>[1]equip.xml!$D467</f>
        <v>护腿</v>
      </c>
      <c r="N480">
        <f t="shared" si="265"/>
        <v>150</v>
      </c>
      <c r="O480">
        <f t="shared" si="275"/>
        <v>150</v>
      </c>
      <c r="P480" t="str">
        <f t="shared" si="276"/>
        <v>40000_21000071_1_150</v>
      </c>
      <c r="Q480" t="str">
        <f t="shared" si="277"/>
        <v>40000_20750010_1_100,40000_20750020_1_100,40000_20750030_1_100,40000_20750080_1_100,40000_20750090_1_100,40000_20750100_1_100,40000_20751050_1_100,40000_20751051_1_75,40000_20751060_1_100,40000_20751061_1_75,40000_20752050_1_100,40000_20752051_1_75,40000_20752060_1_100,40000_20752061_1_75,40000_20753050_1_100,40000_20753051_1_75,40000_20753060_1_100,40000_20753061_1_75,40000_20750040_1_100,40000_20750041_1_75,40000_20750070_1_100,40000_20750071_1_65,40000_20800010_1_200,40000_20800020_1_200,40000_20800030_1_200,40000_20800080_1_200,40000_20800090_1_200,40000_20800100_1_200,40000_20801050_1_200,40000_20801051_1_150,40000_20801060_1_200,40000_20801061_1_150,40000_20802050_1_200,40000_20802051_1_150,40000_20802060_1_200,40000_20802061_1_150,40000_20803050_1_200,40000_20803051_1_150,40000_20803060_1_200,40000_20803061_1_150,40000_20800040_1_200,40000_20800041_1_150,40000_20800070_1_200,40000_20800071_1_150,40000_20850010_1_100,40000_20850020_1_100,40000_20850030_1_100,40000_20850080_1_100,40000_20850090_1_100,40000_20850100_1_100,40000_20851050_1_100,40000_20851051_1_75,40000_20851060_1_100,40000_20851061_1_75,40000_20852050_1_100,40000_20852051_1_75,40000_20852060_1_100,40000_20852061_1_75,40000_20853050_1_100,40000_20853051_1_75,40000_20853060_1_100,40000_20853061_1_75,40000_20850040_1_100,40000_20850041_1_75,40000_20850070_1_100,40000_20850071_1_65,40000_20900010_1_200,40000_20900020_1_200,40000_20900030_1_200,40000_20900080_1_200,40000_20900090_1_200,40000_20900100_1_200,40000_20901050_1_200,40000_20901051_1_150,40000_20901060_1_200,40000_20901061_1_150,40000_20902050_1_200,40000_20902051_1_150,40000_20902060_1_200,40000_20902061_1_150,40000_20903050_1_200,40000_20903051_1_150,40000_20903060_1_200,40000_20903061_1_150,40000_20900040_1_200,40000_20900041_1_150,40000_20900070_1_200,40000_20900071_1_150,40000_20950010_1_100,40000_20950020_1_100,40000_20950030_1_100,40000_20950080_1_100,40000_20950090_1_100,40000_20950100_1_100,40000_20951050_1_100,40000_20951051_1_75,40000_20951060_1_100,40000_20951061_1_75,40000_20952050_1_100,40000_20952051_1_75,40000_20952060_1_100,40000_20952061_1_75,40000_20953050_1_100,40000_20953051_1_75,40000_20953060_1_100,40000_20953061_1_75,40000_20950040_1_100,40000_20950041_1_75,40000_20950070_1_100,40000_20950071_1_65,40000_21000010_1_200,40000_21000020_1_200,40000_21000030_1_200,40000_21000080_1_200,40000_21000090_1_200,40000_21000100_1_200,40000_21001050_1_200,40000_21001051_1_150,40000_21001060_1_200,40000_21001061_1_150,40000_21002050_1_200,40000_21002051_1_150,40000_21002060_1_200,40000_21002061_1_150,40000_21003050_1_200,40000_21003051_1_150,40000_21003060_1_200,40000_21003061_1_150,40000_21000040_1_200,40000_21000041_1_150,40000_21000070_1_200,40000_21000071_1_150</v>
      </c>
      <c r="S480">
        <v>31000071</v>
      </c>
      <c r="T480">
        <f>[1]equip.xml!$G467</f>
        <v>100</v>
      </c>
      <c r="U480">
        <v>132</v>
      </c>
      <c r="V480" t="str">
        <f>[1]equip.xml!$D467</f>
        <v>护腿</v>
      </c>
      <c r="W480">
        <f t="shared" si="266"/>
        <v>150</v>
      </c>
      <c r="X480">
        <f t="shared" si="278"/>
        <v>150</v>
      </c>
      <c r="Y480" t="str">
        <f t="shared" si="269"/>
        <v>40000_31000071_1_150</v>
      </c>
      <c r="Z480" t="str">
        <f t="shared" si="279"/>
        <v>40000_30750010_1_100,40000_30750020_1_100,40000_30750030_1_100,40000_30750080_1_100,40000_30750090_1_100,40000_30750100_1_100,40000_30751050_1_100,40000_30751051_1_75,40000_30751060_1_100,40000_30751061_1_75,40000_30752050_1_100,40000_30752051_1_75,40000_30752060_1_100,40000_30752061_1_75,40000_30753050_1_100,40000_30753051_1_75,40000_30753060_1_100,40000_30753061_1_75,40000_30750040_1_100,40000_30750041_1_75,40000_30750070_1_100,40000_30750071_1_65,40000_30800010_1_200,40000_30800020_1_200,40000_30800030_1_200,40000_30800080_1_200,40000_30800090_1_200,40000_30800100_1_200,40000_30801050_1_200,40000_30801051_1_150,40000_30801060_1_200,40000_30801061_1_150,40000_30802050_1_200,40000_30802051_1_150,40000_30802060_1_200,40000_30802061_1_150,40000_30803050_1_200,40000_30803051_1_150,40000_30803060_1_200,40000_30803061_1_150,40000_30800040_1_200,40000_30800041_1_150,40000_30800070_1_200,40000_30800071_1_150,40000_30850010_1_100,40000_30850020_1_100,40000_30850030_1_100,40000_30850080_1_100,40000_30850090_1_100,40000_30850100_1_100,40000_30851050_1_100,40000_30851051_1_75,40000_30851060_1_100,40000_30851061_1_75,40000_30852050_1_100,40000_30852051_1_75,40000_30852060_1_100,40000_30852061_1_75,40000_30853050_1_100,40000_30853051_1_75,40000_30853060_1_100,40000_30853061_1_75,40000_30850040_1_100,40000_30850041_1_75,40000_30850070_1_100,40000_30850071_1_65,40000_30900010_1_200,40000_30900020_1_200,40000_30900030_1_200,40000_30900080_1_200,40000_30900090_1_200,40000_30900100_1_200,40000_30901050_1_200,40000_30901051_1_150,40000_30901060_1_200,40000_30901061_1_150,40000_30902050_1_200,40000_30902051_1_150,40000_30902060_1_200,40000_30902061_1_150,40000_30903050_1_200,40000_30903051_1_150,40000_30903060_1_200,40000_30903061_1_150,40000_30900040_1_200,40000_30900041_1_150,40000_30900070_1_200,40000_30900071_1_150,40000_30950010_1_100,40000_30950020_1_100,40000_30950030_1_100,40000_30950080_1_100,40000_30950090_1_100,40000_30950100_1_100,40000_30951050_1_100,40000_30951051_1_75,40000_30951060_1_100,40000_30951061_1_75,40000_30952050_1_100,40000_30952051_1_75,40000_30952060_1_100,40000_30952061_1_75,40000_30953050_1_100,40000_30953051_1_75,40000_30953060_1_100,40000_30953061_1_75,40000_30950040_1_100,40000_30950041_1_75,40000_30950070_1_100,40000_30950071_1_65,40000_31000010_1_200,40000_31000020_1_200,40000_31000030_1_200,40000_31000080_1_200,40000_31000090_1_200,40000_31000100_1_200,40000_31001050_1_200,40000_31001051_1_150,40000_31001060_1_200,40000_31001061_1_150,40000_31002050_1_200,40000_31002051_1_150,40000_31002060_1_200,40000_31002061_1_150,40000_31003050_1_200,40000_31003051_1_150,40000_31003060_1_200,40000_31003061_1_150,40000_31000040_1_200,40000_31000041_1_150,40000_31000070_1_200,40000_31000071_1_150</v>
      </c>
      <c r="AB480">
        <v>41000071</v>
      </c>
      <c r="AC480">
        <f>[1]equip.xml!$G467</f>
        <v>100</v>
      </c>
      <c r="AD480">
        <v>132</v>
      </c>
      <c r="AE480" t="str">
        <f>[1]equip.xml!$D467</f>
        <v>护腿</v>
      </c>
      <c r="AF480">
        <f t="shared" si="267"/>
        <v>120</v>
      </c>
      <c r="AG480">
        <f t="shared" si="280"/>
        <v>120</v>
      </c>
      <c r="AH480" t="str">
        <f t="shared" si="270"/>
        <v>40000_41000071_1_120</v>
      </c>
      <c r="AI480" t="str">
        <f t="shared" si="281"/>
        <v>40000_40750010_1_100,40000_40750020_1_100,40000_40750030_1_100,40000_40750080_1_100,40000_40750090_1_100,40000_40750100_1_100,40000_40751050_1_100,40000_40751051_1_60,40000_40751060_1_100,40000_40751061_1_60,40000_40752050_1_100,40000_40752051_1_60,40000_40752060_1_100,40000_40752061_1_60,40000_40753050_1_100,40000_40753051_1_60,40000_40753060_1_100,40000_40753061_1_60,40000_40750040_1_100,40000_40750041_1_60,40000_40750070_1_100,40000_40750071_1_65,40000_40800010_1_200,40000_40800020_1_200,40000_40800030_1_200,40000_40800080_1_200,40000_40800090_1_200,40000_40800100_1_200,40000_40801050_1_200,40000_40801051_1_120,40000_40801060_1_200,40000_40801061_1_120,40000_40802050_1_200,40000_40802051_1_120,40000_40802060_1_200,40000_40802061_1_120,40000_40803050_1_200,40000_40803051_1_120,40000_40803060_1_200,40000_40803061_1_120,40000_40800040_1_200,40000_40800041_1_120,40000_40800070_1_200,40000_40800071_1_120,40000_40850010_1_100,40000_40850020_1_100,40000_40850030_1_100,40000_40850080_1_100,40000_40850090_1_100,40000_40850100_1_100,40000_40851050_1_100,40000_40851051_1_60,40000_40851060_1_100,40000_40851061_1_60,40000_40852050_1_100,40000_40852051_1_60,40000_40852060_1_100,40000_40852061_1_60,40000_40853050_1_100,40000_40853051_1_60,40000_40853060_1_100,40000_40853061_1_60,40000_40850040_1_100,40000_40850041_1_60,40000_40850070_1_100,40000_40850071_1_65,40000_40900010_1_200,40000_40900020_1_200,40000_40900030_1_200,40000_40900080_1_200,40000_40900090_1_200,40000_40900100_1_200,40000_40901050_1_200,40000_40901051_1_120,40000_40901060_1_200,40000_40901061_1_120,40000_40902050_1_200,40000_40902051_1_120,40000_40902060_1_200,40000_40902061_1_120,40000_40903050_1_200,40000_40903051_1_120,40000_40903060_1_200,40000_40903061_1_120,40000_40900040_1_200,40000_40900041_1_120,40000_40900070_1_200,40000_40900071_1_120,40000_40950010_1_100,40000_40950020_1_100,40000_40950030_1_100,40000_40950080_1_100,40000_40950090_1_100,40000_40950100_1_100,40000_40951050_1_100,40000_40951051_1_60,40000_40951060_1_100,40000_40951061_1_60,40000_40952050_1_100,40000_40952051_1_60,40000_40952060_1_100,40000_40952061_1_60,40000_40953050_1_100,40000_40953051_1_60,40000_40953060_1_100,40000_40953061_1_60,40000_40950040_1_100,40000_40950041_1_60,40000_40950070_1_100,40000_40950071_1_65,40000_41000010_1_200,40000_41000020_1_200,40000_41000030_1_200,40000_41000080_1_200,40000_41000090_1_200,40000_41000100_1_200,40000_41001050_1_200,40000_41001051_1_120,40000_41001060_1_200,40000_41001061_1_120,40000_41002050_1_200,40000_41002051_1_120,40000_41002060_1_200,40000_41002061_1_120,40000_41003050_1_200,40000_41003051_1_120,40000_41003060_1_200,40000_41003061_1_120,40000_41000040_1_200,40000_41000041_1_120,40000_41000070_1_200,40000_41000071_1_120</v>
      </c>
      <c r="AK480">
        <v>51000071</v>
      </c>
      <c r="AL480">
        <f>[1]equip.xml!$G467</f>
        <v>100</v>
      </c>
      <c r="AM480">
        <v>132</v>
      </c>
      <c r="AN480" t="str">
        <f>[1]equip.xml!$D467</f>
        <v>护腿</v>
      </c>
      <c r="AO480">
        <f t="shared" si="268"/>
        <v>100</v>
      </c>
      <c r="AP480">
        <f t="shared" si="282"/>
        <v>100</v>
      </c>
      <c r="AQ480" t="str">
        <f t="shared" si="271"/>
        <v>40000_51000071_1_100</v>
      </c>
      <c r="AR480" t="str">
        <f t="shared" si="283"/>
        <v>40000_50750010_1_100,40000_50750020_1_100,40000_50750030_1_100,40000_50750080_1_100,40000_50750090_1_100,40000_50750100_1_100,40000_50751050_1_100,40000_50751051_1_50,40000_50751060_1_100,40000_50751061_1_50,40000_50752050_1_100,40000_50752051_1_50,40000_50752060_1_100,40000_50752061_1_50,40000_50753050_1_100,40000_50753051_1_50,40000_50753060_1_100,40000_50753061_1_50,40000_50750040_1_100,40000_50750041_1_50,40000_50750070_1_100,40000_50750071_1_65,40000_50800010_1_200,40000_50800020_1_200,40000_50800030_1_200,40000_50800080_1_200,40000_50800090_1_200,40000_50800100_1_200,40000_50801050_1_200,40000_50801051_1_100,40000_50801060_1_200,40000_50801061_1_100,40000_50802050_1_200,40000_50802051_1_100,40000_50802060_1_200,40000_50802061_1_100,40000_50803050_1_200,40000_50803051_1_100,40000_50803060_1_200,40000_50803061_1_100,40000_50800040_1_200,40000_50800041_1_100,40000_50800070_1_200,40000_50800071_1_100,40000_50850010_1_100,40000_50850020_1_100,40000_50850030_1_100,40000_50850080_1_100,40000_50850090_1_100,40000_50850100_1_100,40000_50851050_1_100,40000_50851051_1_50,40000_50851060_1_100,40000_50851061_1_50,40000_50852050_1_100,40000_50852051_1_50,40000_50852060_1_100,40000_50852061_1_50,40000_50853050_1_100,40000_50853051_1_50,40000_50853060_1_100,40000_50853061_1_50,40000_50850040_1_100,40000_50850041_1_50,40000_50850070_1_100,40000_50850071_1_65,40000_50900010_1_200,40000_50900020_1_200,40000_50900030_1_200,40000_50900080_1_200,40000_50900090_1_200,40000_50900100_1_200,40000_50901050_1_200,40000_50901051_1_100,40000_50901060_1_200,40000_50901061_1_100,40000_50902050_1_200,40000_50902051_1_100,40000_50902060_1_200,40000_50902061_1_100,40000_50903050_1_200,40000_50903051_1_100,40000_50903060_1_200,40000_50903061_1_100,40000_50900040_1_200,40000_50900041_1_100,40000_50900070_1_200,40000_50900071_1_100,40000_50950010_1_100,40000_50950020_1_100,40000_50950030_1_100,40000_50950080_1_100,40000_50950090_1_100,40000_50950100_1_100,40000_50951050_1_100,40000_50951051_1_50,40000_50951060_1_100,40000_50951061_1_50,40000_50952050_1_100,40000_50952051_1_50,40000_50952060_1_100,40000_50952061_1_50,40000_50953050_1_100,40000_50953051_1_50,40000_50953060_1_100,40000_50953061_1_50,40000_50950040_1_100,40000_50950041_1_50,40000_50950070_1_100,40000_50950071_1_65,40000_51000010_1_200,40000_51000020_1_200,40000_51000030_1_200,40000_51000080_1_200,40000_51000090_1_200,40000_51000100_1_200,40000_51001050_1_200,40000_51001051_1_100,40000_51001060_1_200,40000_51001061_1_100,40000_51002050_1_200,40000_51002051_1_100,40000_51002060_1_200,40000_51002061_1_100,40000_51003050_1_200,40000_51003051_1_100,40000_51003060_1_200,40000_51003061_1_100,40000_51000040_1_200,40000_51000041_1_100,40000_51000070_1_200,40000_51000071_1_100</v>
      </c>
    </row>
    <row r="485" spans="1:60">
      <c r="A485" s="18" t="str">
        <f>B576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B485" s="18"/>
      <c r="E485" s="18" t="str">
        <f>F576</f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F485" s="18"/>
      <c r="I485" s="18" t="str">
        <f>J576</f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  <c r="J485" s="18"/>
      <c r="M485" s="18" t="str">
        <f>N576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  <c r="N485" s="18"/>
      <c r="Q485" s="18" t="str">
        <f>R576</f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  <c r="R485" s="18"/>
      <c r="U485" s="18" t="str">
        <f>V576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V485" s="18"/>
      <c r="Y485" s="18" t="str">
        <f>Z576</f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  <c r="Z485" s="18"/>
      <c r="AA485"/>
      <c r="AC485" s="18" t="str">
        <f>AD576</f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  <c r="AD485" s="18"/>
      <c r="AG485" s="18" t="str">
        <f>AH576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  <c r="AH485" s="18"/>
      <c r="AJ485"/>
      <c r="AK485" s="18" t="str">
        <f>AL576</f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100,40000_10900071_1_100</v>
      </c>
      <c r="AL485" s="18"/>
      <c r="AO485" s="18" t="str">
        <f>AP576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P485" s="18"/>
      <c r="AS485" s="18" t="str">
        <f>AT576</f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T485" s="18"/>
      <c r="AW485" s="18" t="str">
        <f>AX576</f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  <c r="AX485" s="18"/>
      <c r="BA485" s="18" t="str">
        <f>BB576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  <c r="BB485" s="18"/>
      <c r="BE485" s="18" t="str">
        <f>BF576</f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  <c r="BF485" s="18"/>
    </row>
    <row r="486" spans="1:60" s="13" customFormat="1">
      <c r="A486" s="13" t="s">
        <v>663</v>
      </c>
      <c r="B486" s="13" t="s">
        <v>669</v>
      </c>
      <c r="C486" s="13" t="s">
        <v>668</v>
      </c>
      <c r="E486" s="13" t="s">
        <v>664</v>
      </c>
      <c r="G486" s="13" t="s">
        <v>668</v>
      </c>
      <c r="I486" s="13" t="s">
        <v>665</v>
      </c>
      <c r="J486" s="13" t="s">
        <v>669</v>
      </c>
      <c r="K486" s="13" t="s">
        <v>668</v>
      </c>
      <c r="L486" s="13" t="s">
        <v>670</v>
      </c>
      <c r="M486" s="13" t="s">
        <v>666</v>
      </c>
      <c r="N486" s="13" t="s">
        <v>669</v>
      </c>
      <c r="O486" s="13" t="s">
        <v>668</v>
      </c>
      <c r="P486" s="13" t="s">
        <v>670</v>
      </c>
      <c r="Q486" s="13" t="s">
        <v>667</v>
      </c>
      <c r="R486" s="13" t="s">
        <v>669</v>
      </c>
      <c r="S486" s="13" t="s">
        <v>668</v>
      </c>
      <c r="T486" s="13" t="s">
        <v>670</v>
      </c>
      <c r="U486" s="13" t="s">
        <v>700</v>
      </c>
      <c r="V486" s="13" t="s">
        <v>669</v>
      </c>
      <c r="W486" s="13" t="s">
        <v>356</v>
      </c>
      <c r="Y486" s="13" t="s">
        <v>699</v>
      </c>
      <c r="AA486" s="13" t="s">
        <v>356</v>
      </c>
      <c r="AC486" s="13" t="s">
        <v>698</v>
      </c>
      <c r="AD486" s="13" t="s">
        <v>669</v>
      </c>
      <c r="AE486" s="13" t="s">
        <v>356</v>
      </c>
      <c r="AF486" s="13" t="s">
        <v>670</v>
      </c>
      <c r="AG486" s="13" t="s">
        <v>697</v>
      </c>
      <c r="AH486" s="13" t="s">
        <v>669</v>
      </c>
      <c r="AI486" s="13" t="s">
        <v>356</v>
      </c>
      <c r="AJ486" s="13" t="s">
        <v>670</v>
      </c>
      <c r="AK486" s="13" t="s">
        <v>696</v>
      </c>
      <c r="AL486" s="13" t="s">
        <v>669</v>
      </c>
      <c r="AM486" s="13" t="s">
        <v>356</v>
      </c>
      <c r="AN486" s="13" t="s">
        <v>670</v>
      </c>
      <c r="AO486" s="13" t="s">
        <v>701</v>
      </c>
      <c r="AP486" s="13" t="s">
        <v>669</v>
      </c>
      <c r="AQ486" s="13" t="s">
        <v>356</v>
      </c>
      <c r="AS486" s="13" t="s">
        <v>702</v>
      </c>
      <c r="AU486" s="13" t="s">
        <v>356</v>
      </c>
      <c r="AW486" s="13" t="s">
        <v>703</v>
      </c>
      <c r="AX486" s="13" t="s">
        <v>669</v>
      </c>
      <c r="AY486" s="13" t="s">
        <v>356</v>
      </c>
      <c r="AZ486" s="13" t="s">
        <v>670</v>
      </c>
      <c r="BA486" s="13" t="s">
        <v>704</v>
      </c>
      <c r="BB486" s="13" t="s">
        <v>669</v>
      </c>
      <c r="BC486" s="13" t="s">
        <v>356</v>
      </c>
      <c r="BD486" s="13" t="s">
        <v>670</v>
      </c>
      <c r="BE486" s="13" t="s">
        <v>705</v>
      </c>
      <c r="BF486" s="13" t="s">
        <v>669</v>
      </c>
      <c r="BG486" s="13" t="s">
        <v>356</v>
      </c>
      <c r="BH486" s="13" t="s">
        <v>670</v>
      </c>
    </row>
    <row r="487" spans="1:60" s="13" customFormat="1">
      <c r="A487" s="13" t="s">
        <v>315</v>
      </c>
      <c r="B487" s="13" t="str">
        <f>VLOOKUP(A487,[1]equip.xml!$236:$467,7,FALSE)&amp;"级"&amp;IF(MID(A487,8,1)="1","极品","")&amp;VLOOKUP(A487,[1]equip.xml!$236:$467,4,FALSE)</f>
        <v>70级头盔</v>
      </c>
      <c r="C487" s="13">
        <v>100</v>
      </c>
      <c r="D487" s="13">
        <f>C487/SUM(C$487:C$530)</f>
        <v>3.1230480949406621E-2</v>
      </c>
      <c r="E487" s="13" t="s">
        <v>315</v>
      </c>
      <c r="F487" s="13" t="str">
        <f>VLOOKUP(E487,[1]equip.xml!$236:$467,7,FALSE)&amp;"级"&amp;IF(MID(E487,8,1)="1","极品","")&amp;VLOOKUP(E487,[1]equip.xml!$236:$467,4,FALSE)</f>
        <v>70级头盔</v>
      </c>
      <c r="G487" s="13">
        <v>100</v>
      </c>
      <c r="H487" s="13">
        <f>G487/SUM(G$487:G$530)</f>
        <v>3.2185387833923398E-2</v>
      </c>
      <c r="I487" s="14" t="s">
        <v>315</v>
      </c>
      <c r="J487" s="13" t="str">
        <f>VLOOKUP(I487,[1]equip.xml!$236:$467,7,FALSE)&amp;"级"&amp;IF(MID(I487,8,1)="1","极品","")&amp;VLOOKUP(I487,[1]equip.xml!$236:$467,4,FALSE)</f>
        <v>70级头盔</v>
      </c>
      <c r="K487" s="13">
        <v>100</v>
      </c>
      <c r="L487" s="13">
        <f>K487/SUM(K$487:K$530)</f>
        <v>3.9808917197452227E-2</v>
      </c>
      <c r="M487" s="14">
        <v>10750010</v>
      </c>
      <c r="N487" s="13" t="str">
        <f>VLOOKUP(M487,[1]equip.xml!$236:$467,7,FALSE)&amp;"级"&amp;IF(MID(M487,8,1)="1","极品","")&amp;VLOOKUP(M487,[1]equip.xml!$236:$467,4,FALSE)</f>
        <v>75级头盔</v>
      </c>
      <c r="O487" s="13">
        <v>200</v>
      </c>
      <c r="P487" s="13">
        <f>O487/SUM(O$487:O$530)</f>
        <v>3.8461538461538464E-2</v>
      </c>
      <c r="Q487" s="14">
        <v>10750010</v>
      </c>
      <c r="R487" s="13" t="str">
        <f>VLOOKUP(Q487,[1]equip.xml!$236:$467,7,FALSE)&amp;"级"&amp;IF(MID(Q487,8,1)="1","极品","")&amp;VLOOKUP(Q487,[1]equip.xml!$236:$467,4,FALSE)</f>
        <v>75级头盔</v>
      </c>
      <c r="S487" s="13">
        <v>200</v>
      </c>
      <c r="T487" s="13">
        <f>S487/SUM(S$487:S$530)</f>
        <v>3.0303030303030304E-2</v>
      </c>
      <c r="U487" s="13">
        <f>A487+100000</f>
        <v>10800010</v>
      </c>
      <c r="V487" s="13" t="str">
        <f>VLOOKUP(U487,[1]equip.xml!$236:$467,7,FALSE)&amp;"级"&amp;IF(MID(U487,8,1)="1","极品","")&amp;VLOOKUP(U487,[1]equip.xml!$236:$467,4,FALSE)</f>
        <v>80级头盔</v>
      </c>
      <c r="W487" s="13">
        <v>100</v>
      </c>
      <c r="X487" s="13">
        <f>W487/SUM(W$487:W$530)</f>
        <v>3.1230480949406621E-2</v>
      </c>
      <c r="Y487" s="13">
        <f>E487+100000</f>
        <v>10800010</v>
      </c>
      <c r="Z487" s="13" t="str">
        <f>VLOOKUP(Y487,[1]equip.xml!$236:$467,7,FALSE)&amp;"级"&amp;IF(MID(Y487,8,1)="1","极品","")&amp;VLOOKUP(Y487,[1]equip.xml!$236:$467,4,FALSE)</f>
        <v>80级头盔</v>
      </c>
      <c r="AA487" s="13">
        <v>100</v>
      </c>
      <c r="AB487" s="13">
        <f>AA487/SUM(AA$487:AA$530)</f>
        <v>3.2185387833923398E-2</v>
      </c>
      <c r="AC487" s="13">
        <f>I487+100000</f>
        <v>10800010</v>
      </c>
      <c r="AD487" s="13" t="str">
        <f>VLOOKUP(AC487,[1]equip.xml!$236:$467,7,FALSE)&amp;"级"&amp;IF(MID(AC487,8,1)="1","极品","")&amp;VLOOKUP(AC487,[1]equip.xml!$236:$467,4,FALSE)</f>
        <v>80级头盔</v>
      </c>
      <c r="AE487" s="13">
        <v>100</v>
      </c>
      <c r="AF487" s="13">
        <f>AE487/SUM(AE$487:AE$530)</f>
        <v>3.9808917197452227E-2</v>
      </c>
      <c r="AG487" s="13">
        <f>M487+100000</f>
        <v>10850010</v>
      </c>
      <c r="AH487" s="13" t="str">
        <f>VLOOKUP(AG487,[1]equip.xml!$236:$467,7,FALSE)&amp;"级"&amp;IF(MID(AG487,8,1)="1","极品","")&amp;VLOOKUP(AG487,[1]equip.xml!$236:$467,4,FALSE)</f>
        <v>85级头盔</v>
      </c>
      <c r="AI487" s="13">
        <v>200</v>
      </c>
      <c r="AJ487" s="13">
        <f>AI487/SUM(AI$487:AI$530)</f>
        <v>3.8461538461538464E-2</v>
      </c>
      <c r="AK487" s="13">
        <f>Q487+100000</f>
        <v>10850010</v>
      </c>
      <c r="AL487" s="13" t="str">
        <f>VLOOKUP(AK487,[1]equip.xml!$236:$467,7,FALSE)&amp;"级"&amp;IF(MID(AK487,8,1)="1","极品","")&amp;VLOOKUP(AK487,[1]equip.xml!$236:$467,4,FALSE)</f>
        <v>85级头盔</v>
      </c>
      <c r="AM487" s="13">
        <v>200</v>
      </c>
      <c r="AN487" s="13">
        <f>AM487/SUM(AM$487:AM$530)</f>
        <v>3.0303030303030304E-2</v>
      </c>
      <c r="AO487" s="13">
        <f>U487+100000</f>
        <v>10900010</v>
      </c>
      <c r="AP487" s="13" t="str">
        <f>VLOOKUP(AO487,[1]equip.xml!$236:$467,7,FALSE)&amp;"级"&amp;IF(MID(AO487,8,1)="1","极品","")&amp;VLOOKUP(AO487,[1]equip.xml!$236:$467,4,FALSE)</f>
        <v>90级头盔</v>
      </c>
      <c r="AQ487" s="13">
        <v>100</v>
      </c>
      <c r="AR487" s="13">
        <f>AQ487/SUM(AQ$487:AQ$530)</f>
        <v>3.1230480949406621E-2</v>
      </c>
      <c r="AS487" s="13">
        <f>Y487+100000</f>
        <v>10900010</v>
      </c>
      <c r="AT487" s="13" t="str">
        <f>VLOOKUP(AS487,[1]equip.xml!$236:$467,7,FALSE)&amp;"级"&amp;IF(MID(AS487,8,1)="1","极品","")&amp;VLOOKUP(AS487,[1]equip.xml!$236:$467,4,FALSE)</f>
        <v>90级头盔</v>
      </c>
      <c r="AU487" s="13">
        <v>100</v>
      </c>
      <c r="AV487" s="13">
        <f>AU487/SUM(AU$487:AU$530)</f>
        <v>3.2185387833923398E-2</v>
      </c>
      <c r="AW487" s="13">
        <f>AC487+100000</f>
        <v>10900010</v>
      </c>
      <c r="AX487" s="13" t="str">
        <f>VLOOKUP(AW487,[1]equip.xml!$236:$467,7,FALSE)&amp;"级"&amp;IF(MID(AW487,8,1)="1","极品","")&amp;VLOOKUP(AW487,[1]equip.xml!$236:$467,4,FALSE)</f>
        <v>90级头盔</v>
      </c>
      <c r="AY487" s="13">
        <v>100</v>
      </c>
      <c r="AZ487" s="13">
        <f>AY487/SUM(AY$487:AY$530)</f>
        <v>3.9808917197452227E-2</v>
      </c>
      <c r="BA487" s="13">
        <f>AG487+100000</f>
        <v>10950010</v>
      </c>
      <c r="BB487" s="13" t="str">
        <f>VLOOKUP(BA487,[1]equip.xml!$236:$467,7,FALSE)&amp;"级"&amp;IF(MID(BA487,8,1)="1","极品","")&amp;VLOOKUP(BA487,[1]equip.xml!$236:$467,4,FALSE)</f>
        <v>95级头盔</v>
      </c>
      <c r="BC487" s="13">
        <v>200</v>
      </c>
      <c r="BD487" s="13">
        <f>BC487/SUM(BC$487:BC$530)</f>
        <v>3.8461538461538464E-2</v>
      </c>
      <c r="BE487" s="13">
        <f>AK487+100000</f>
        <v>10950010</v>
      </c>
      <c r="BF487" s="13" t="str">
        <f>VLOOKUP(BE487,[1]equip.xml!$236:$467,7,FALSE)&amp;"级"&amp;IF(MID(BE487,8,1)="1","极品","")&amp;VLOOKUP(BE487,[1]equip.xml!$236:$467,4,FALSE)</f>
        <v>95级头盔</v>
      </c>
      <c r="BG487" s="13">
        <v>200</v>
      </c>
      <c r="BH487" s="13">
        <f>BG487/SUM(BG$487:BG$530)</f>
        <v>3.4482758620689655E-2</v>
      </c>
    </row>
    <row r="488" spans="1:60" s="13" customFormat="1">
      <c r="A488" s="13" t="s">
        <v>316</v>
      </c>
      <c r="B488" s="13" t="str">
        <f>VLOOKUP(A488,[1]equip.xml!$236:$467,7,FALSE)&amp;"级"&amp;IF(MID(A488,8,1)="1","极品","")&amp;VLOOKUP(A488,[1]equip.xml!$236:$467,4,FALSE)</f>
        <v>70级戒指</v>
      </c>
      <c r="C488" s="13">
        <v>100</v>
      </c>
      <c r="D488" s="13">
        <f t="shared" ref="D488:D530" si="284">C488/SUM(C$487:C$530)</f>
        <v>3.1230480949406621E-2</v>
      </c>
      <c r="E488" s="13" t="s">
        <v>316</v>
      </c>
      <c r="F488" s="13" t="str">
        <f>VLOOKUP(E488,[1]equip.xml!$236:$467,7,FALSE)&amp;"级"&amp;IF(MID(E488,8,1)="1","极品","")&amp;VLOOKUP(E488,[1]equip.xml!$236:$467,4,FALSE)</f>
        <v>70级戒指</v>
      </c>
      <c r="G488" s="13">
        <v>100</v>
      </c>
      <c r="H488" s="13">
        <f t="shared" ref="H488:H530" si="285">G488/SUM(G$487:G$530)</f>
        <v>3.2185387833923398E-2</v>
      </c>
      <c r="I488" s="13" t="s">
        <v>316</v>
      </c>
      <c r="J488" s="13" t="str">
        <f>VLOOKUP(I488,[1]equip.xml!$236:$467,7,FALSE)&amp;"级"&amp;IF(MID(I488,8,1)="1","极品","")&amp;VLOOKUP(I488,[1]equip.xml!$236:$467,4,FALSE)</f>
        <v>70级戒指</v>
      </c>
      <c r="K488" s="13">
        <v>100</v>
      </c>
      <c r="L488" s="13">
        <f t="shared" ref="L488:L530" si="286">K488/SUM(K$487:K$530)</f>
        <v>3.9808917197452227E-2</v>
      </c>
      <c r="M488" s="13">
        <v>10750020</v>
      </c>
      <c r="N488" s="13" t="str">
        <f>VLOOKUP(M488,[1]equip.xml!$236:$467,7,FALSE)&amp;"级"&amp;IF(MID(M488,8,1)="1","极品","")&amp;VLOOKUP(M488,[1]equip.xml!$236:$467,4,FALSE)</f>
        <v>75级戒指</v>
      </c>
      <c r="O488" s="13">
        <v>200</v>
      </c>
      <c r="P488" s="13">
        <f t="shared" ref="P488:P530" si="287">O488/SUM(O$487:O$530)</f>
        <v>3.8461538461538464E-2</v>
      </c>
      <c r="Q488" s="13">
        <v>10750020</v>
      </c>
      <c r="R488" s="13" t="str">
        <f>VLOOKUP(Q488,[1]equip.xml!$236:$467,7,FALSE)&amp;"级"&amp;IF(MID(Q488,8,1)="1","极品","")&amp;VLOOKUP(Q488,[1]equip.xml!$236:$467,4,FALSE)</f>
        <v>75级戒指</v>
      </c>
      <c r="S488" s="13">
        <v>200</v>
      </c>
      <c r="T488" s="13">
        <f t="shared" ref="T488:T530" si="288">S488/SUM(S$487:S$530)</f>
        <v>3.0303030303030304E-2</v>
      </c>
      <c r="U488" s="13">
        <f t="shared" ref="U488:U530" si="289">A488+100000</f>
        <v>10800020</v>
      </c>
      <c r="V488" s="13" t="str">
        <f>VLOOKUP(U488,[1]equip.xml!$236:$467,7,FALSE)&amp;"级"&amp;IF(MID(U488,8,1)="1","极品","")&amp;VLOOKUP(U488,[1]equip.xml!$236:$467,4,FALSE)</f>
        <v>80级戒指</v>
      </c>
      <c r="W488" s="13">
        <v>100</v>
      </c>
      <c r="X488" s="13">
        <f t="shared" ref="X488:X530" si="290">W488/SUM(W$487:W$530)</f>
        <v>3.1230480949406621E-2</v>
      </c>
      <c r="Y488" s="13">
        <f t="shared" ref="Y488:Y530" si="291">E488+100000</f>
        <v>10800020</v>
      </c>
      <c r="Z488" s="13" t="str">
        <f>VLOOKUP(Y488,[1]equip.xml!$236:$467,7,FALSE)&amp;"级"&amp;IF(MID(Y488,8,1)="1","极品","")&amp;VLOOKUP(Y488,[1]equip.xml!$236:$467,4,FALSE)</f>
        <v>80级戒指</v>
      </c>
      <c r="AA488" s="13">
        <v>100</v>
      </c>
      <c r="AB488" s="13">
        <f t="shared" ref="AB488:AB515" si="292">AA488/SUM(AA$487:AA$530)</f>
        <v>3.2185387833923398E-2</v>
      </c>
      <c r="AC488" s="13">
        <f t="shared" ref="AC488:AC530" si="293">I488+100000</f>
        <v>10800020</v>
      </c>
      <c r="AD488" s="13" t="str">
        <f>VLOOKUP(AC488,[1]equip.xml!$236:$467,7,FALSE)&amp;"级"&amp;IF(MID(AC488,8,1)="1","极品","")&amp;VLOOKUP(AC488,[1]equip.xml!$236:$467,4,FALSE)</f>
        <v>80级戒指</v>
      </c>
      <c r="AE488" s="13">
        <v>100</v>
      </c>
      <c r="AF488" s="13">
        <f t="shared" ref="AF488:AF530" si="294">AE488/SUM(AE$487:AE$530)</f>
        <v>3.9808917197452227E-2</v>
      </c>
      <c r="AG488" s="13">
        <f t="shared" ref="AG488:AG530" si="295">M488+100000</f>
        <v>10850020</v>
      </c>
      <c r="AH488" s="13" t="str">
        <f>VLOOKUP(AG488,[1]equip.xml!$236:$467,7,FALSE)&amp;"级"&amp;IF(MID(AG488,8,1)="1","极品","")&amp;VLOOKUP(AG488,[1]equip.xml!$236:$467,4,FALSE)</f>
        <v>85级戒指</v>
      </c>
      <c r="AI488" s="13">
        <v>200</v>
      </c>
      <c r="AJ488" s="13">
        <f t="shared" ref="AJ488:AJ530" si="296">AI488/SUM(AI$487:AI$530)</f>
        <v>3.8461538461538464E-2</v>
      </c>
      <c r="AK488" s="13">
        <f t="shared" ref="AK488:AK530" si="297">Q488+100000</f>
        <v>10850020</v>
      </c>
      <c r="AL488" s="13" t="str">
        <f>VLOOKUP(AK488,[1]equip.xml!$236:$467,7,FALSE)&amp;"级"&amp;IF(MID(AK488,8,1)="1","极品","")&amp;VLOOKUP(AK488,[1]equip.xml!$236:$467,4,FALSE)</f>
        <v>85级戒指</v>
      </c>
      <c r="AM488" s="13">
        <v>200</v>
      </c>
      <c r="AN488" s="13">
        <f t="shared" ref="AN488:AN530" si="298">AM488/SUM(AM$487:AM$530)</f>
        <v>3.0303030303030304E-2</v>
      </c>
      <c r="AO488" s="13">
        <f t="shared" ref="AO488:AO530" si="299">U488+100000</f>
        <v>10900020</v>
      </c>
      <c r="AP488" s="13" t="str">
        <f>VLOOKUP(AO488,[1]equip.xml!$236:$467,7,FALSE)&amp;"级"&amp;IF(MID(AO488,8,1)="1","极品","")&amp;VLOOKUP(AO488,[1]equip.xml!$236:$467,4,FALSE)</f>
        <v>90级戒指</v>
      </c>
      <c r="AQ488" s="13">
        <v>100</v>
      </c>
      <c r="AR488" s="13">
        <f t="shared" ref="AR488:AR530" si="300">AQ488/SUM(AQ$487:AQ$530)</f>
        <v>3.1230480949406621E-2</v>
      </c>
      <c r="AS488" s="13">
        <f t="shared" ref="AS488:AS530" si="301">Y488+100000</f>
        <v>10900020</v>
      </c>
      <c r="AT488" s="13" t="str">
        <f>VLOOKUP(AS488,[1]equip.xml!$236:$467,7,FALSE)&amp;"级"&amp;IF(MID(AS488,8,1)="1","极品","")&amp;VLOOKUP(AS488,[1]equip.xml!$236:$467,4,FALSE)</f>
        <v>90级戒指</v>
      </c>
      <c r="AU488" s="13">
        <v>100</v>
      </c>
      <c r="AV488" s="13">
        <f t="shared" ref="AV488:AV515" si="302">AU488/SUM(AU$487:AU$530)</f>
        <v>3.2185387833923398E-2</v>
      </c>
      <c r="AW488" s="13">
        <f t="shared" ref="AW488:AW530" si="303">AC488+100000</f>
        <v>10900020</v>
      </c>
      <c r="AX488" s="13" t="str">
        <f>VLOOKUP(AW488,[1]equip.xml!$236:$467,7,FALSE)&amp;"级"&amp;IF(MID(AW488,8,1)="1","极品","")&amp;VLOOKUP(AW488,[1]equip.xml!$236:$467,4,FALSE)</f>
        <v>90级戒指</v>
      </c>
      <c r="AY488" s="13">
        <v>100</v>
      </c>
      <c r="AZ488" s="13">
        <f t="shared" ref="AZ488:AZ530" si="304">AY488/SUM(AY$487:AY$530)</f>
        <v>3.9808917197452227E-2</v>
      </c>
      <c r="BA488" s="13">
        <f t="shared" ref="BA488:BA530" si="305">AG488+100000</f>
        <v>10950020</v>
      </c>
      <c r="BB488" s="13" t="str">
        <f>VLOOKUP(BA488,[1]equip.xml!$236:$467,7,FALSE)&amp;"级"&amp;IF(MID(BA488,8,1)="1","极品","")&amp;VLOOKUP(BA488,[1]equip.xml!$236:$467,4,FALSE)</f>
        <v>95级戒指</v>
      </c>
      <c r="BC488" s="13">
        <v>200</v>
      </c>
      <c r="BD488" s="13">
        <f t="shared" ref="BD488:BD530" si="306">BC488/SUM(BC$487:BC$530)</f>
        <v>3.8461538461538464E-2</v>
      </c>
      <c r="BE488" s="13">
        <f t="shared" ref="BE488:BE530" si="307">AK488+100000</f>
        <v>10950020</v>
      </c>
      <c r="BF488" s="13" t="str">
        <f>VLOOKUP(BE488,[1]equip.xml!$236:$467,7,FALSE)&amp;"级"&amp;IF(MID(BE488,8,1)="1","极品","")&amp;VLOOKUP(BE488,[1]equip.xml!$236:$467,4,FALSE)</f>
        <v>95级戒指</v>
      </c>
      <c r="BG488" s="13">
        <v>200</v>
      </c>
      <c r="BH488" s="13">
        <f t="shared" ref="BH488:BH530" si="308">BG488/SUM(BG$487:BG$530)</f>
        <v>3.4482758620689655E-2</v>
      </c>
    </row>
    <row r="489" spans="1:60" s="13" customFormat="1">
      <c r="A489" s="13" t="s">
        <v>317</v>
      </c>
      <c r="B489" s="13" t="str">
        <f>VLOOKUP(A489,[1]equip.xml!$236:$467,7,FALSE)&amp;"级"&amp;IF(MID(A489,8,1)="1","极品","")&amp;VLOOKUP(A489,[1]equip.xml!$236:$467,4,FALSE)</f>
        <v>70级腰带</v>
      </c>
      <c r="C489" s="13">
        <v>100</v>
      </c>
      <c r="D489" s="13">
        <f t="shared" si="284"/>
        <v>3.1230480949406621E-2</v>
      </c>
      <c r="E489" s="13" t="s">
        <v>317</v>
      </c>
      <c r="F489" s="13" t="str">
        <f>VLOOKUP(E489,[1]equip.xml!$236:$467,7,FALSE)&amp;"级"&amp;IF(MID(E489,8,1)="1","极品","")&amp;VLOOKUP(E489,[1]equip.xml!$236:$467,4,FALSE)</f>
        <v>70级腰带</v>
      </c>
      <c r="G489" s="13">
        <v>100</v>
      </c>
      <c r="H489" s="13">
        <f t="shared" si="285"/>
        <v>3.2185387833923398E-2</v>
      </c>
      <c r="I489" s="13" t="s">
        <v>317</v>
      </c>
      <c r="J489" s="13" t="str">
        <f>VLOOKUP(I489,[1]equip.xml!$236:$467,7,FALSE)&amp;"级"&amp;IF(MID(I489,8,1)="1","极品","")&amp;VLOOKUP(I489,[1]equip.xml!$236:$467,4,FALSE)</f>
        <v>70级腰带</v>
      </c>
      <c r="K489" s="13">
        <v>100</v>
      </c>
      <c r="L489" s="13">
        <f t="shared" si="286"/>
        <v>3.9808917197452227E-2</v>
      </c>
      <c r="M489" s="13">
        <v>10750030</v>
      </c>
      <c r="N489" s="13" t="str">
        <f>VLOOKUP(M489,[1]equip.xml!$236:$467,7,FALSE)&amp;"级"&amp;IF(MID(M489,8,1)="1","极品","")&amp;VLOOKUP(M489,[1]equip.xml!$236:$467,4,FALSE)</f>
        <v>75级腰带</v>
      </c>
      <c r="O489" s="13">
        <v>200</v>
      </c>
      <c r="P489" s="13">
        <f t="shared" si="287"/>
        <v>3.8461538461538464E-2</v>
      </c>
      <c r="Q489" s="13">
        <v>10750030</v>
      </c>
      <c r="R489" s="13" t="str">
        <f>VLOOKUP(Q489,[1]equip.xml!$236:$467,7,FALSE)&amp;"级"&amp;IF(MID(Q489,8,1)="1","极品","")&amp;VLOOKUP(Q489,[1]equip.xml!$236:$467,4,FALSE)</f>
        <v>75级腰带</v>
      </c>
      <c r="S489" s="13">
        <v>200</v>
      </c>
      <c r="T489" s="13">
        <f t="shared" si="288"/>
        <v>3.0303030303030304E-2</v>
      </c>
      <c r="U489" s="13">
        <f t="shared" si="289"/>
        <v>10800030</v>
      </c>
      <c r="V489" s="13" t="str">
        <f>VLOOKUP(U489,[1]equip.xml!$236:$467,7,FALSE)&amp;"级"&amp;IF(MID(U489,8,1)="1","极品","")&amp;VLOOKUP(U489,[1]equip.xml!$236:$467,4,FALSE)</f>
        <v>80级腰带</v>
      </c>
      <c r="W489" s="13">
        <v>100</v>
      </c>
      <c r="X489" s="13">
        <f t="shared" si="290"/>
        <v>3.1230480949406621E-2</v>
      </c>
      <c r="Y489" s="13">
        <f t="shared" si="291"/>
        <v>10800030</v>
      </c>
      <c r="Z489" s="13" t="str">
        <f>VLOOKUP(Y489,[1]equip.xml!$236:$467,7,FALSE)&amp;"级"&amp;IF(MID(Y489,8,1)="1","极品","")&amp;VLOOKUP(Y489,[1]equip.xml!$236:$467,4,FALSE)</f>
        <v>80级腰带</v>
      </c>
      <c r="AA489" s="13">
        <v>100</v>
      </c>
      <c r="AB489" s="13">
        <f t="shared" si="292"/>
        <v>3.2185387833923398E-2</v>
      </c>
      <c r="AC489" s="13">
        <f t="shared" si="293"/>
        <v>10800030</v>
      </c>
      <c r="AD489" s="13" t="str">
        <f>VLOOKUP(AC489,[1]equip.xml!$236:$467,7,FALSE)&amp;"级"&amp;IF(MID(AC489,8,1)="1","极品","")&amp;VLOOKUP(AC489,[1]equip.xml!$236:$467,4,FALSE)</f>
        <v>80级腰带</v>
      </c>
      <c r="AE489" s="13">
        <v>100</v>
      </c>
      <c r="AF489" s="13">
        <f t="shared" si="294"/>
        <v>3.9808917197452227E-2</v>
      </c>
      <c r="AG489" s="13">
        <f t="shared" si="295"/>
        <v>10850030</v>
      </c>
      <c r="AH489" s="13" t="str">
        <f>VLOOKUP(AG489,[1]equip.xml!$236:$467,7,FALSE)&amp;"级"&amp;IF(MID(AG489,8,1)="1","极品","")&amp;VLOOKUP(AG489,[1]equip.xml!$236:$467,4,FALSE)</f>
        <v>85级腰带</v>
      </c>
      <c r="AI489" s="13">
        <v>200</v>
      </c>
      <c r="AJ489" s="13">
        <f t="shared" si="296"/>
        <v>3.8461538461538464E-2</v>
      </c>
      <c r="AK489" s="13">
        <f t="shared" si="297"/>
        <v>10850030</v>
      </c>
      <c r="AL489" s="13" t="str">
        <f>VLOOKUP(AK489,[1]equip.xml!$236:$467,7,FALSE)&amp;"级"&amp;IF(MID(AK489,8,1)="1","极品","")&amp;VLOOKUP(AK489,[1]equip.xml!$236:$467,4,FALSE)</f>
        <v>85级腰带</v>
      </c>
      <c r="AM489" s="13">
        <v>200</v>
      </c>
      <c r="AN489" s="13">
        <f t="shared" si="298"/>
        <v>3.0303030303030304E-2</v>
      </c>
      <c r="AO489" s="13">
        <f t="shared" si="299"/>
        <v>10900030</v>
      </c>
      <c r="AP489" s="13" t="str">
        <f>VLOOKUP(AO489,[1]equip.xml!$236:$467,7,FALSE)&amp;"级"&amp;IF(MID(AO489,8,1)="1","极品","")&amp;VLOOKUP(AO489,[1]equip.xml!$236:$467,4,FALSE)</f>
        <v>90级腰带</v>
      </c>
      <c r="AQ489" s="13">
        <v>100</v>
      </c>
      <c r="AR489" s="13">
        <f t="shared" si="300"/>
        <v>3.1230480949406621E-2</v>
      </c>
      <c r="AS489" s="13">
        <f t="shared" si="301"/>
        <v>10900030</v>
      </c>
      <c r="AT489" s="13" t="str">
        <f>VLOOKUP(AS489,[1]equip.xml!$236:$467,7,FALSE)&amp;"级"&amp;IF(MID(AS489,8,1)="1","极品","")&amp;VLOOKUP(AS489,[1]equip.xml!$236:$467,4,FALSE)</f>
        <v>90级腰带</v>
      </c>
      <c r="AU489" s="13">
        <v>100</v>
      </c>
      <c r="AV489" s="13">
        <f t="shared" si="302"/>
        <v>3.2185387833923398E-2</v>
      </c>
      <c r="AW489" s="13">
        <f t="shared" si="303"/>
        <v>10900030</v>
      </c>
      <c r="AX489" s="13" t="str">
        <f>VLOOKUP(AW489,[1]equip.xml!$236:$467,7,FALSE)&amp;"级"&amp;IF(MID(AW489,8,1)="1","极品","")&amp;VLOOKUP(AW489,[1]equip.xml!$236:$467,4,FALSE)</f>
        <v>90级腰带</v>
      </c>
      <c r="AY489" s="13">
        <v>100</v>
      </c>
      <c r="AZ489" s="13">
        <f t="shared" si="304"/>
        <v>3.9808917197452227E-2</v>
      </c>
      <c r="BA489" s="13">
        <f t="shared" si="305"/>
        <v>10950030</v>
      </c>
      <c r="BB489" s="13" t="str">
        <f>VLOOKUP(BA489,[1]equip.xml!$236:$467,7,FALSE)&amp;"级"&amp;IF(MID(BA489,8,1)="1","极品","")&amp;VLOOKUP(BA489,[1]equip.xml!$236:$467,4,FALSE)</f>
        <v>95级腰带</v>
      </c>
      <c r="BC489" s="13">
        <v>200</v>
      </c>
      <c r="BD489" s="13">
        <f t="shared" si="306"/>
        <v>3.8461538461538464E-2</v>
      </c>
      <c r="BE489" s="13">
        <f t="shared" si="307"/>
        <v>10950030</v>
      </c>
      <c r="BF489" s="13" t="str">
        <f>VLOOKUP(BE489,[1]equip.xml!$236:$467,7,FALSE)&amp;"级"&amp;IF(MID(BE489,8,1)="1","极品","")&amp;VLOOKUP(BE489,[1]equip.xml!$236:$467,4,FALSE)</f>
        <v>95级腰带</v>
      </c>
      <c r="BG489" s="13">
        <v>200</v>
      </c>
      <c r="BH489" s="13">
        <f t="shared" si="308"/>
        <v>3.4482758620689655E-2</v>
      </c>
    </row>
    <row r="490" spans="1:60" s="13" customFormat="1">
      <c r="A490" s="13" t="s">
        <v>318</v>
      </c>
      <c r="B490" s="13" t="str">
        <f>VLOOKUP(A490,[1]equip.xml!$236:$467,7,FALSE)&amp;"级"&amp;IF(MID(A490,8,1)="1","极品","")&amp;VLOOKUP(A490,[1]equip.xml!$236:$467,4,FALSE)</f>
        <v>70级鞋子</v>
      </c>
      <c r="C490" s="13">
        <v>100</v>
      </c>
      <c r="D490" s="13">
        <f t="shared" si="284"/>
        <v>3.1230480949406621E-2</v>
      </c>
      <c r="E490" s="13" t="s">
        <v>318</v>
      </c>
      <c r="F490" s="13" t="str">
        <f>VLOOKUP(E490,[1]equip.xml!$236:$467,7,FALSE)&amp;"级"&amp;IF(MID(E490,8,1)="1","极品","")&amp;VLOOKUP(E490,[1]equip.xml!$236:$467,4,FALSE)</f>
        <v>70级鞋子</v>
      </c>
      <c r="G490" s="13">
        <v>100</v>
      </c>
      <c r="H490" s="13">
        <f t="shared" si="285"/>
        <v>3.2185387833923398E-2</v>
      </c>
      <c r="I490" s="13" t="s">
        <v>318</v>
      </c>
      <c r="J490" s="13" t="str">
        <f>VLOOKUP(I490,[1]equip.xml!$236:$467,7,FALSE)&amp;"级"&amp;IF(MID(I490,8,1)="1","极品","")&amp;VLOOKUP(I490,[1]equip.xml!$236:$467,4,FALSE)</f>
        <v>70级鞋子</v>
      </c>
      <c r="K490" s="13">
        <v>100</v>
      </c>
      <c r="L490" s="13">
        <f t="shared" si="286"/>
        <v>3.9808917197452227E-2</v>
      </c>
      <c r="M490" s="13">
        <v>10750080</v>
      </c>
      <c r="N490" s="13" t="str">
        <f>VLOOKUP(M490,[1]equip.xml!$236:$467,7,FALSE)&amp;"级"&amp;IF(MID(M490,8,1)="1","极品","")&amp;VLOOKUP(M490,[1]equip.xml!$236:$467,4,FALSE)</f>
        <v>75级鞋子</v>
      </c>
      <c r="O490" s="13">
        <v>200</v>
      </c>
      <c r="P490" s="13">
        <f t="shared" si="287"/>
        <v>3.8461538461538464E-2</v>
      </c>
      <c r="Q490" s="13">
        <v>10750080</v>
      </c>
      <c r="R490" s="13" t="str">
        <f>VLOOKUP(Q490,[1]equip.xml!$236:$467,7,FALSE)&amp;"级"&amp;IF(MID(Q490,8,1)="1","极品","")&amp;VLOOKUP(Q490,[1]equip.xml!$236:$467,4,FALSE)</f>
        <v>75级鞋子</v>
      </c>
      <c r="S490" s="13">
        <v>200</v>
      </c>
      <c r="T490" s="13">
        <f t="shared" si="288"/>
        <v>3.0303030303030304E-2</v>
      </c>
      <c r="U490" s="13">
        <f t="shared" si="289"/>
        <v>10800080</v>
      </c>
      <c r="V490" s="13" t="str">
        <f>VLOOKUP(U490,[1]equip.xml!$236:$467,7,FALSE)&amp;"级"&amp;IF(MID(U490,8,1)="1","极品","")&amp;VLOOKUP(U490,[1]equip.xml!$236:$467,4,FALSE)</f>
        <v>80级鞋子</v>
      </c>
      <c r="W490" s="13">
        <v>100</v>
      </c>
      <c r="X490" s="13">
        <f t="shared" si="290"/>
        <v>3.1230480949406621E-2</v>
      </c>
      <c r="Y490" s="13">
        <f t="shared" si="291"/>
        <v>10800080</v>
      </c>
      <c r="Z490" s="13" t="str">
        <f>VLOOKUP(Y490,[1]equip.xml!$236:$467,7,FALSE)&amp;"级"&amp;IF(MID(Y490,8,1)="1","极品","")&amp;VLOOKUP(Y490,[1]equip.xml!$236:$467,4,FALSE)</f>
        <v>80级鞋子</v>
      </c>
      <c r="AA490" s="13">
        <v>100</v>
      </c>
      <c r="AB490" s="13">
        <f t="shared" si="292"/>
        <v>3.2185387833923398E-2</v>
      </c>
      <c r="AC490" s="13">
        <f t="shared" si="293"/>
        <v>10800080</v>
      </c>
      <c r="AD490" s="13" t="str">
        <f>VLOOKUP(AC490,[1]equip.xml!$236:$467,7,FALSE)&amp;"级"&amp;IF(MID(AC490,8,1)="1","极品","")&amp;VLOOKUP(AC490,[1]equip.xml!$236:$467,4,FALSE)</f>
        <v>80级鞋子</v>
      </c>
      <c r="AE490" s="13">
        <v>100</v>
      </c>
      <c r="AF490" s="13">
        <f t="shared" si="294"/>
        <v>3.9808917197452227E-2</v>
      </c>
      <c r="AG490" s="13">
        <f t="shared" si="295"/>
        <v>10850080</v>
      </c>
      <c r="AH490" s="13" t="str">
        <f>VLOOKUP(AG490,[1]equip.xml!$236:$467,7,FALSE)&amp;"级"&amp;IF(MID(AG490,8,1)="1","极品","")&amp;VLOOKUP(AG490,[1]equip.xml!$236:$467,4,FALSE)</f>
        <v>85级鞋子</v>
      </c>
      <c r="AI490" s="13">
        <v>200</v>
      </c>
      <c r="AJ490" s="13">
        <f t="shared" si="296"/>
        <v>3.8461538461538464E-2</v>
      </c>
      <c r="AK490" s="13">
        <f t="shared" si="297"/>
        <v>10850080</v>
      </c>
      <c r="AL490" s="13" t="str">
        <f>VLOOKUP(AK490,[1]equip.xml!$236:$467,7,FALSE)&amp;"级"&amp;IF(MID(AK490,8,1)="1","极品","")&amp;VLOOKUP(AK490,[1]equip.xml!$236:$467,4,FALSE)</f>
        <v>85级鞋子</v>
      </c>
      <c r="AM490" s="13">
        <v>200</v>
      </c>
      <c r="AN490" s="13">
        <f t="shared" si="298"/>
        <v>3.0303030303030304E-2</v>
      </c>
      <c r="AO490" s="13">
        <f t="shared" si="299"/>
        <v>10900080</v>
      </c>
      <c r="AP490" s="13" t="str">
        <f>VLOOKUP(AO490,[1]equip.xml!$236:$467,7,FALSE)&amp;"级"&amp;IF(MID(AO490,8,1)="1","极品","")&amp;VLOOKUP(AO490,[1]equip.xml!$236:$467,4,FALSE)</f>
        <v>90级鞋子</v>
      </c>
      <c r="AQ490" s="13">
        <v>100</v>
      </c>
      <c r="AR490" s="13">
        <f t="shared" si="300"/>
        <v>3.1230480949406621E-2</v>
      </c>
      <c r="AS490" s="13">
        <f t="shared" si="301"/>
        <v>10900080</v>
      </c>
      <c r="AT490" s="13" t="str">
        <f>VLOOKUP(AS490,[1]equip.xml!$236:$467,7,FALSE)&amp;"级"&amp;IF(MID(AS490,8,1)="1","极品","")&amp;VLOOKUP(AS490,[1]equip.xml!$236:$467,4,FALSE)</f>
        <v>90级鞋子</v>
      </c>
      <c r="AU490" s="13">
        <v>100</v>
      </c>
      <c r="AV490" s="13">
        <f t="shared" si="302"/>
        <v>3.2185387833923398E-2</v>
      </c>
      <c r="AW490" s="13">
        <f t="shared" si="303"/>
        <v>10900080</v>
      </c>
      <c r="AX490" s="13" t="str">
        <f>VLOOKUP(AW490,[1]equip.xml!$236:$467,7,FALSE)&amp;"级"&amp;IF(MID(AW490,8,1)="1","极品","")&amp;VLOOKUP(AW490,[1]equip.xml!$236:$467,4,FALSE)</f>
        <v>90级鞋子</v>
      </c>
      <c r="AY490" s="13">
        <v>100</v>
      </c>
      <c r="AZ490" s="13">
        <f t="shared" si="304"/>
        <v>3.9808917197452227E-2</v>
      </c>
      <c r="BA490" s="13">
        <f t="shared" si="305"/>
        <v>10950080</v>
      </c>
      <c r="BB490" s="13" t="str">
        <f>VLOOKUP(BA490,[1]equip.xml!$236:$467,7,FALSE)&amp;"级"&amp;IF(MID(BA490,8,1)="1","极品","")&amp;VLOOKUP(BA490,[1]equip.xml!$236:$467,4,FALSE)</f>
        <v>95级鞋子</v>
      </c>
      <c r="BC490" s="13">
        <v>200</v>
      </c>
      <c r="BD490" s="13">
        <f t="shared" si="306"/>
        <v>3.8461538461538464E-2</v>
      </c>
      <c r="BE490" s="13">
        <f t="shared" si="307"/>
        <v>10950080</v>
      </c>
      <c r="BF490" s="13" t="str">
        <f>VLOOKUP(BE490,[1]equip.xml!$236:$467,7,FALSE)&amp;"级"&amp;IF(MID(BE490,8,1)="1","极品","")&amp;VLOOKUP(BE490,[1]equip.xml!$236:$467,4,FALSE)</f>
        <v>95级鞋子</v>
      </c>
      <c r="BG490" s="13">
        <v>200</v>
      </c>
      <c r="BH490" s="13">
        <f t="shared" si="308"/>
        <v>3.4482758620689655E-2</v>
      </c>
    </row>
    <row r="491" spans="1:60" s="13" customFormat="1">
      <c r="A491" s="13" t="s">
        <v>319</v>
      </c>
      <c r="B491" s="13" t="str">
        <f>VLOOKUP(A491,[1]equip.xml!$236:$467,7,FALSE)&amp;"级"&amp;IF(MID(A491,8,1)="1","极品","")&amp;VLOOKUP(A491,[1]equip.xml!$236:$467,4,FALSE)</f>
        <v>70级手套</v>
      </c>
      <c r="C491" s="13">
        <v>100</v>
      </c>
      <c r="D491" s="13">
        <f t="shared" si="284"/>
        <v>3.1230480949406621E-2</v>
      </c>
      <c r="E491" s="13" t="s">
        <v>319</v>
      </c>
      <c r="F491" s="13" t="str">
        <f>VLOOKUP(E491,[1]equip.xml!$236:$467,7,FALSE)&amp;"级"&amp;IF(MID(E491,8,1)="1","极品","")&amp;VLOOKUP(E491,[1]equip.xml!$236:$467,4,FALSE)</f>
        <v>70级手套</v>
      </c>
      <c r="G491" s="13">
        <v>100</v>
      </c>
      <c r="H491" s="13">
        <f t="shared" si="285"/>
        <v>3.2185387833923398E-2</v>
      </c>
      <c r="I491" s="13" t="s">
        <v>319</v>
      </c>
      <c r="J491" s="13" t="str">
        <f>VLOOKUP(I491,[1]equip.xml!$236:$467,7,FALSE)&amp;"级"&amp;IF(MID(I491,8,1)="1","极品","")&amp;VLOOKUP(I491,[1]equip.xml!$236:$467,4,FALSE)</f>
        <v>70级手套</v>
      </c>
      <c r="K491" s="13">
        <v>100</v>
      </c>
      <c r="L491" s="13">
        <f t="shared" si="286"/>
        <v>3.9808917197452227E-2</v>
      </c>
      <c r="M491" s="13">
        <v>10750090</v>
      </c>
      <c r="N491" s="13" t="str">
        <f>VLOOKUP(M491,[1]equip.xml!$236:$467,7,FALSE)&amp;"级"&amp;IF(MID(M491,8,1)="1","极品","")&amp;VLOOKUP(M491,[1]equip.xml!$236:$467,4,FALSE)</f>
        <v>75级手套</v>
      </c>
      <c r="O491" s="13">
        <v>200</v>
      </c>
      <c r="P491" s="13">
        <f t="shared" si="287"/>
        <v>3.8461538461538464E-2</v>
      </c>
      <c r="Q491" s="13">
        <v>10750090</v>
      </c>
      <c r="R491" s="13" t="str">
        <f>VLOOKUP(Q491,[1]equip.xml!$236:$467,7,FALSE)&amp;"级"&amp;IF(MID(Q491,8,1)="1","极品","")&amp;VLOOKUP(Q491,[1]equip.xml!$236:$467,4,FALSE)</f>
        <v>75级手套</v>
      </c>
      <c r="S491" s="13">
        <v>200</v>
      </c>
      <c r="T491" s="13">
        <f t="shared" si="288"/>
        <v>3.0303030303030304E-2</v>
      </c>
      <c r="U491" s="13">
        <f t="shared" si="289"/>
        <v>10800090</v>
      </c>
      <c r="V491" s="13" t="str">
        <f>VLOOKUP(U491,[1]equip.xml!$236:$467,7,FALSE)&amp;"级"&amp;IF(MID(U491,8,1)="1","极品","")&amp;VLOOKUP(U491,[1]equip.xml!$236:$467,4,FALSE)</f>
        <v>80级手套</v>
      </c>
      <c r="W491" s="13">
        <v>100</v>
      </c>
      <c r="X491" s="13">
        <f t="shared" si="290"/>
        <v>3.1230480949406621E-2</v>
      </c>
      <c r="Y491" s="13">
        <f t="shared" si="291"/>
        <v>10800090</v>
      </c>
      <c r="Z491" s="13" t="str">
        <f>VLOOKUP(Y491,[1]equip.xml!$236:$467,7,FALSE)&amp;"级"&amp;IF(MID(Y491,8,1)="1","极品","")&amp;VLOOKUP(Y491,[1]equip.xml!$236:$467,4,FALSE)</f>
        <v>80级手套</v>
      </c>
      <c r="AA491" s="13">
        <v>100</v>
      </c>
      <c r="AB491" s="13">
        <f t="shared" si="292"/>
        <v>3.2185387833923398E-2</v>
      </c>
      <c r="AC491" s="13">
        <f t="shared" si="293"/>
        <v>10800090</v>
      </c>
      <c r="AD491" s="13" t="str">
        <f>VLOOKUP(AC491,[1]equip.xml!$236:$467,7,FALSE)&amp;"级"&amp;IF(MID(AC491,8,1)="1","极品","")&amp;VLOOKUP(AC491,[1]equip.xml!$236:$467,4,FALSE)</f>
        <v>80级手套</v>
      </c>
      <c r="AE491" s="13">
        <v>100</v>
      </c>
      <c r="AF491" s="13">
        <f t="shared" si="294"/>
        <v>3.9808917197452227E-2</v>
      </c>
      <c r="AG491" s="13">
        <f t="shared" si="295"/>
        <v>10850090</v>
      </c>
      <c r="AH491" s="13" t="str">
        <f>VLOOKUP(AG491,[1]equip.xml!$236:$467,7,FALSE)&amp;"级"&amp;IF(MID(AG491,8,1)="1","极品","")&amp;VLOOKUP(AG491,[1]equip.xml!$236:$467,4,FALSE)</f>
        <v>85级手套</v>
      </c>
      <c r="AI491" s="13">
        <v>200</v>
      </c>
      <c r="AJ491" s="13">
        <f t="shared" si="296"/>
        <v>3.8461538461538464E-2</v>
      </c>
      <c r="AK491" s="13">
        <f t="shared" si="297"/>
        <v>10850090</v>
      </c>
      <c r="AL491" s="13" t="str">
        <f>VLOOKUP(AK491,[1]equip.xml!$236:$467,7,FALSE)&amp;"级"&amp;IF(MID(AK491,8,1)="1","极品","")&amp;VLOOKUP(AK491,[1]equip.xml!$236:$467,4,FALSE)</f>
        <v>85级手套</v>
      </c>
      <c r="AM491" s="13">
        <v>200</v>
      </c>
      <c r="AN491" s="13">
        <f t="shared" si="298"/>
        <v>3.0303030303030304E-2</v>
      </c>
      <c r="AO491" s="13">
        <f t="shared" si="299"/>
        <v>10900090</v>
      </c>
      <c r="AP491" s="13" t="str">
        <f>VLOOKUP(AO491,[1]equip.xml!$236:$467,7,FALSE)&amp;"级"&amp;IF(MID(AO491,8,1)="1","极品","")&amp;VLOOKUP(AO491,[1]equip.xml!$236:$467,4,FALSE)</f>
        <v>90级手套</v>
      </c>
      <c r="AQ491" s="13">
        <v>100</v>
      </c>
      <c r="AR491" s="13">
        <f t="shared" si="300"/>
        <v>3.1230480949406621E-2</v>
      </c>
      <c r="AS491" s="13">
        <f t="shared" si="301"/>
        <v>10900090</v>
      </c>
      <c r="AT491" s="13" t="str">
        <f>VLOOKUP(AS491,[1]equip.xml!$236:$467,7,FALSE)&amp;"级"&amp;IF(MID(AS491,8,1)="1","极品","")&amp;VLOOKUP(AS491,[1]equip.xml!$236:$467,4,FALSE)</f>
        <v>90级手套</v>
      </c>
      <c r="AU491" s="13">
        <v>100</v>
      </c>
      <c r="AV491" s="13">
        <f t="shared" si="302"/>
        <v>3.2185387833923398E-2</v>
      </c>
      <c r="AW491" s="13">
        <f t="shared" si="303"/>
        <v>10900090</v>
      </c>
      <c r="AX491" s="13" t="str">
        <f>VLOOKUP(AW491,[1]equip.xml!$236:$467,7,FALSE)&amp;"级"&amp;IF(MID(AW491,8,1)="1","极品","")&amp;VLOOKUP(AW491,[1]equip.xml!$236:$467,4,FALSE)</f>
        <v>90级手套</v>
      </c>
      <c r="AY491" s="13">
        <v>100</v>
      </c>
      <c r="AZ491" s="13">
        <f t="shared" si="304"/>
        <v>3.9808917197452227E-2</v>
      </c>
      <c r="BA491" s="13">
        <f t="shared" si="305"/>
        <v>10950090</v>
      </c>
      <c r="BB491" s="13" t="str">
        <f>VLOOKUP(BA491,[1]equip.xml!$236:$467,7,FALSE)&amp;"级"&amp;IF(MID(BA491,8,1)="1","极品","")&amp;VLOOKUP(BA491,[1]equip.xml!$236:$467,4,FALSE)</f>
        <v>95级手套</v>
      </c>
      <c r="BC491" s="13">
        <v>200</v>
      </c>
      <c r="BD491" s="13">
        <f t="shared" si="306"/>
        <v>3.8461538461538464E-2</v>
      </c>
      <c r="BE491" s="13">
        <f t="shared" si="307"/>
        <v>10950090</v>
      </c>
      <c r="BF491" s="13" t="str">
        <f>VLOOKUP(BE491,[1]equip.xml!$236:$467,7,FALSE)&amp;"级"&amp;IF(MID(BE491,8,1)="1","极品","")&amp;VLOOKUP(BE491,[1]equip.xml!$236:$467,4,FALSE)</f>
        <v>95级手套</v>
      </c>
      <c r="BG491" s="13">
        <v>200</v>
      </c>
      <c r="BH491" s="13">
        <f t="shared" si="308"/>
        <v>3.4482758620689655E-2</v>
      </c>
    </row>
    <row r="492" spans="1:60" s="13" customFormat="1">
      <c r="A492" s="13" t="s">
        <v>320</v>
      </c>
      <c r="B492" s="13" t="str">
        <f>VLOOKUP(A492,[1]equip.xml!$236:$467,7,FALSE)&amp;"级"&amp;IF(MID(A492,8,1)="1","极品","")&amp;VLOOKUP(A492,[1]equip.xml!$236:$467,4,FALSE)</f>
        <v>70级项链</v>
      </c>
      <c r="C492" s="13">
        <v>100</v>
      </c>
      <c r="D492" s="13">
        <f t="shared" si="284"/>
        <v>3.1230480949406621E-2</v>
      </c>
      <c r="E492" s="13" t="s">
        <v>320</v>
      </c>
      <c r="F492" s="13" t="str">
        <f>VLOOKUP(E492,[1]equip.xml!$236:$467,7,FALSE)&amp;"级"&amp;IF(MID(E492,8,1)="1","极品","")&amp;VLOOKUP(E492,[1]equip.xml!$236:$467,4,FALSE)</f>
        <v>70级项链</v>
      </c>
      <c r="G492" s="13">
        <v>100</v>
      </c>
      <c r="H492" s="13">
        <f t="shared" si="285"/>
        <v>3.2185387833923398E-2</v>
      </c>
      <c r="I492" s="13" t="s">
        <v>320</v>
      </c>
      <c r="J492" s="13" t="str">
        <f>VLOOKUP(I492,[1]equip.xml!$236:$467,7,FALSE)&amp;"级"&amp;IF(MID(I492,8,1)="1","极品","")&amp;VLOOKUP(I492,[1]equip.xml!$236:$467,4,FALSE)</f>
        <v>70级项链</v>
      </c>
      <c r="K492" s="13">
        <v>100</v>
      </c>
      <c r="L492" s="13">
        <f t="shared" si="286"/>
        <v>3.9808917197452227E-2</v>
      </c>
      <c r="M492" s="13">
        <v>10750100</v>
      </c>
      <c r="N492" s="13" t="str">
        <f>VLOOKUP(M492,[1]equip.xml!$236:$467,7,FALSE)&amp;"级"&amp;IF(MID(M492,8,1)="1","极品","")&amp;VLOOKUP(M492,[1]equip.xml!$236:$467,4,FALSE)</f>
        <v>75级项链</v>
      </c>
      <c r="O492" s="13">
        <v>200</v>
      </c>
      <c r="P492" s="13">
        <f t="shared" si="287"/>
        <v>3.8461538461538464E-2</v>
      </c>
      <c r="Q492" s="13">
        <v>10750100</v>
      </c>
      <c r="R492" s="13" t="str">
        <f>VLOOKUP(Q492,[1]equip.xml!$236:$467,7,FALSE)&amp;"级"&amp;IF(MID(Q492,8,1)="1","极品","")&amp;VLOOKUP(Q492,[1]equip.xml!$236:$467,4,FALSE)</f>
        <v>75级项链</v>
      </c>
      <c r="S492" s="13">
        <v>200</v>
      </c>
      <c r="T492" s="13">
        <f t="shared" si="288"/>
        <v>3.0303030303030304E-2</v>
      </c>
      <c r="U492" s="13">
        <f t="shared" si="289"/>
        <v>10800100</v>
      </c>
      <c r="V492" s="13" t="str">
        <f>VLOOKUP(U492,[1]equip.xml!$236:$467,7,FALSE)&amp;"级"&amp;IF(MID(U492,8,1)="1","极品","")&amp;VLOOKUP(U492,[1]equip.xml!$236:$467,4,FALSE)</f>
        <v>80级项链</v>
      </c>
      <c r="W492" s="13">
        <v>100</v>
      </c>
      <c r="X492" s="13">
        <f t="shared" si="290"/>
        <v>3.1230480949406621E-2</v>
      </c>
      <c r="Y492" s="13">
        <f t="shared" si="291"/>
        <v>10800100</v>
      </c>
      <c r="Z492" s="13" t="str">
        <f>VLOOKUP(Y492,[1]equip.xml!$236:$467,7,FALSE)&amp;"级"&amp;IF(MID(Y492,8,1)="1","极品","")&amp;VLOOKUP(Y492,[1]equip.xml!$236:$467,4,FALSE)</f>
        <v>80级项链</v>
      </c>
      <c r="AA492" s="13">
        <v>100</v>
      </c>
      <c r="AB492" s="13">
        <f t="shared" si="292"/>
        <v>3.2185387833923398E-2</v>
      </c>
      <c r="AC492" s="13">
        <f t="shared" si="293"/>
        <v>10800100</v>
      </c>
      <c r="AD492" s="13" t="str">
        <f>VLOOKUP(AC492,[1]equip.xml!$236:$467,7,FALSE)&amp;"级"&amp;IF(MID(AC492,8,1)="1","极品","")&amp;VLOOKUP(AC492,[1]equip.xml!$236:$467,4,FALSE)</f>
        <v>80级项链</v>
      </c>
      <c r="AE492" s="13">
        <v>100</v>
      </c>
      <c r="AF492" s="13">
        <f t="shared" si="294"/>
        <v>3.9808917197452227E-2</v>
      </c>
      <c r="AG492" s="13">
        <f t="shared" si="295"/>
        <v>10850100</v>
      </c>
      <c r="AH492" s="13" t="str">
        <f>VLOOKUP(AG492,[1]equip.xml!$236:$467,7,FALSE)&amp;"级"&amp;IF(MID(AG492,8,1)="1","极品","")&amp;VLOOKUP(AG492,[1]equip.xml!$236:$467,4,FALSE)</f>
        <v>85级项链</v>
      </c>
      <c r="AI492" s="13">
        <v>200</v>
      </c>
      <c r="AJ492" s="13">
        <f t="shared" si="296"/>
        <v>3.8461538461538464E-2</v>
      </c>
      <c r="AK492" s="13">
        <f t="shared" si="297"/>
        <v>10850100</v>
      </c>
      <c r="AL492" s="13" t="str">
        <f>VLOOKUP(AK492,[1]equip.xml!$236:$467,7,FALSE)&amp;"级"&amp;IF(MID(AK492,8,1)="1","极品","")&amp;VLOOKUP(AK492,[1]equip.xml!$236:$467,4,FALSE)</f>
        <v>85级项链</v>
      </c>
      <c r="AM492" s="13">
        <v>200</v>
      </c>
      <c r="AN492" s="13">
        <f t="shared" si="298"/>
        <v>3.0303030303030304E-2</v>
      </c>
      <c r="AO492" s="13">
        <f t="shared" si="299"/>
        <v>10900100</v>
      </c>
      <c r="AP492" s="13" t="str">
        <f>VLOOKUP(AO492,[1]equip.xml!$236:$467,7,FALSE)&amp;"级"&amp;IF(MID(AO492,8,1)="1","极品","")&amp;VLOOKUP(AO492,[1]equip.xml!$236:$467,4,FALSE)</f>
        <v>90级项链</v>
      </c>
      <c r="AQ492" s="13">
        <v>100</v>
      </c>
      <c r="AR492" s="13">
        <f t="shared" si="300"/>
        <v>3.1230480949406621E-2</v>
      </c>
      <c r="AS492" s="13">
        <f t="shared" si="301"/>
        <v>10900100</v>
      </c>
      <c r="AT492" s="13" t="str">
        <f>VLOOKUP(AS492,[1]equip.xml!$236:$467,7,FALSE)&amp;"级"&amp;IF(MID(AS492,8,1)="1","极品","")&amp;VLOOKUP(AS492,[1]equip.xml!$236:$467,4,FALSE)</f>
        <v>90级项链</v>
      </c>
      <c r="AU492" s="13">
        <v>100</v>
      </c>
      <c r="AV492" s="13">
        <f t="shared" si="302"/>
        <v>3.2185387833923398E-2</v>
      </c>
      <c r="AW492" s="13">
        <f t="shared" si="303"/>
        <v>10900100</v>
      </c>
      <c r="AX492" s="13" t="str">
        <f>VLOOKUP(AW492,[1]equip.xml!$236:$467,7,FALSE)&amp;"级"&amp;IF(MID(AW492,8,1)="1","极品","")&amp;VLOOKUP(AW492,[1]equip.xml!$236:$467,4,FALSE)</f>
        <v>90级项链</v>
      </c>
      <c r="AY492" s="13">
        <v>100</v>
      </c>
      <c r="AZ492" s="13">
        <f t="shared" si="304"/>
        <v>3.9808917197452227E-2</v>
      </c>
      <c r="BA492" s="13">
        <f t="shared" si="305"/>
        <v>10950100</v>
      </c>
      <c r="BB492" s="13" t="str">
        <f>VLOOKUP(BA492,[1]equip.xml!$236:$467,7,FALSE)&amp;"级"&amp;IF(MID(BA492,8,1)="1","极品","")&amp;VLOOKUP(BA492,[1]equip.xml!$236:$467,4,FALSE)</f>
        <v>95级项链</v>
      </c>
      <c r="BC492" s="13">
        <v>200</v>
      </c>
      <c r="BD492" s="13">
        <f t="shared" si="306"/>
        <v>3.8461538461538464E-2</v>
      </c>
      <c r="BE492" s="13">
        <f t="shared" si="307"/>
        <v>10950100</v>
      </c>
      <c r="BF492" s="13" t="str">
        <f>VLOOKUP(BE492,[1]equip.xml!$236:$467,7,FALSE)&amp;"级"&amp;IF(MID(BE492,8,1)="1","极品","")&amp;VLOOKUP(BE492,[1]equip.xml!$236:$467,4,FALSE)</f>
        <v>95级项链</v>
      </c>
      <c r="BG492" s="13">
        <v>200</v>
      </c>
      <c r="BH492" s="13">
        <f t="shared" si="308"/>
        <v>3.4482758620689655E-2</v>
      </c>
    </row>
    <row r="493" spans="1:60" s="13" customFormat="1">
      <c r="A493" s="13" t="s">
        <v>321</v>
      </c>
      <c r="B493" s="13" t="str">
        <f>VLOOKUP(A493,[1]equip.xml!$236:$467,7,FALSE)&amp;"级"&amp;IF(MID(A493,8,1)="1","极品","")&amp;VLOOKUP(A493,[1]equip.xml!$236:$467,4,FALSE)</f>
        <v>70级主手武器</v>
      </c>
      <c r="C493" s="13">
        <v>100</v>
      </c>
      <c r="D493" s="13">
        <f t="shared" si="284"/>
        <v>3.1230480949406621E-2</v>
      </c>
      <c r="E493" s="13" t="s">
        <v>321</v>
      </c>
      <c r="F493" s="13" t="str">
        <f>VLOOKUP(E493,[1]equip.xml!$236:$467,7,FALSE)&amp;"级"&amp;IF(MID(E493,8,1)="1","极品","")&amp;VLOOKUP(E493,[1]equip.xml!$236:$467,4,FALSE)</f>
        <v>70级主手武器</v>
      </c>
      <c r="G493" s="13">
        <v>100</v>
      </c>
      <c r="H493" s="13">
        <f t="shared" si="285"/>
        <v>3.2185387833923398E-2</v>
      </c>
      <c r="I493" s="13" t="s">
        <v>321</v>
      </c>
      <c r="J493" s="13" t="str">
        <f>VLOOKUP(I493,[1]equip.xml!$236:$467,7,FALSE)&amp;"级"&amp;IF(MID(I493,8,1)="1","极品","")&amp;VLOOKUP(I493,[1]equip.xml!$236:$467,4,FALSE)</f>
        <v>70级主手武器</v>
      </c>
      <c r="K493" s="13">
        <v>100</v>
      </c>
      <c r="L493" s="13">
        <f t="shared" si="286"/>
        <v>3.9808917197452227E-2</v>
      </c>
      <c r="M493" s="13">
        <v>10751050</v>
      </c>
      <c r="N493" s="13" t="str">
        <f>VLOOKUP(M493,[1]equip.xml!$236:$467,7,FALSE)&amp;"级"&amp;IF(MID(M493,8,1)="1","极品","")&amp;VLOOKUP(M493,[1]equip.xml!$236:$467,4,FALSE)</f>
        <v>75级主手武器</v>
      </c>
      <c r="O493" s="13">
        <v>200</v>
      </c>
      <c r="P493" s="13">
        <f t="shared" si="287"/>
        <v>3.8461538461538464E-2</v>
      </c>
      <c r="Q493" s="13">
        <v>10751050</v>
      </c>
      <c r="R493" s="13" t="str">
        <f>VLOOKUP(Q493,[1]equip.xml!$236:$467,7,FALSE)&amp;"级"&amp;IF(MID(Q493,8,1)="1","极品","")&amp;VLOOKUP(Q493,[1]equip.xml!$236:$467,4,FALSE)</f>
        <v>75级主手武器</v>
      </c>
      <c r="S493" s="13">
        <v>200</v>
      </c>
      <c r="T493" s="13">
        <f t="shared" si="288"/>
        <v>3.0303030303030304E-2</v>
      </c>
      <c r="U493" s="13">
        <f t="shared" si="289"/>
        <v>10801050</v>
      </c>
      <c r="V493" s="13" t="str">
        <f>VLOOKUP(U493,[1]equip.xml!$236:$467,7,FALSE)&amp;"级"&amp;IF(MID(U493,8,1)="1","极品","")&amp;VLOOKUP(U493,[1]equip.xml!$236:$467,4,FALSE)</f>
        <v>80级主手武器</v>
      </c>
      <c r="W493" s="13">
        <v>100</v>
      </c>
      <c r="X493" s="13">
        <f t="shared" si="290"/>
        <v>3.1230480949406621E-2</v>
      </c>
      <c r="Y493" s="13">
        <f t="shared" si="291"/>
        <v>10801050</v>
      </c>
      <c r="Z493" s="13" t="str">
        <f>VLOOKUP(Y493,[1]equip.xml!$236:$467,7,FALSE)&amp;"级"&amp;IF(MID(Y493,8,1)="1","极品","")&amp;VLOOKUP(Y493,[1]equip.xml!$236:$467,4,FALSE)</f>
        <v>80级主手武器</v>
      </c>
      <c r="AA493" s="13">
        <v>100</v>
      </c>
      <c r="AB493" s="13">
        <f t="shared" si="292"/>
        <v>3.2185387833923398E-2</v>
      </c>
      <c r="AC493" s="13">
        <f t="shared" si="293"/>
        <v>10801050</v>
      </c>
      <c r="AD493" s="13" t="str">
        <f>VLOOKUP(AC493,[1]equip.xml!$236:$467,7,FALSE)&amp;"级"&amp;IF(MID(AC493,8,1)="1","极品","")&amp;VLOOKUP(AC493,[1]equip.xml!$236:$467,4,FALSE)</f>
        <v>80级主手武器</v>
      </c>
      <c r="AE493" s="13">
        <v>100</v>
      </c>
      <c r="AF493" s="13">
        <f t="shared" si="294"/>
        <v>3.9808917197452227E-2</v>
      </c>
      <c r="AG493" s="13">
        <f t="shared" si="295"/>
        <v>10851050</v>
      </c>
      <c r="AH493" s="13" t="str">
        <f>VLOOKUP(AG493,[1]equip.xml!$236:$467,7,FALSE)&amp;"级"&amp;IF(MID(AG493,8,1)="1","极品","")&amp;VLOOKUP(AG493,[1]equip.xml!$236:$467,4,FALSE)</f>
        <v>85级主手武器</v>
      </c>
      <c r="AI493" s="13">
        <v>200</v>
      </c>
      <c r="AJ493" s="13">
        <f t="shared" si="296"/>
        <v>3.8461538461538464E-2</v>
      </c>
      <c r="AK493" s="13">
        <f t="shared" si="297"/>
        <v>10851050</v>
      </c>
      <c r="AL493" s="13" t="str">
        <f>VLOOKUP(AK493,[1]equip.xml!$236:$467,7,FALSE)&amp;"级"&amp;IF(MID(AK493,8,1)="1","极品","")&amp;VLOOKUP(AK493,[1]equip.xml!$236:$467,4,FALSE)</f>
        <v>85级主手武器</v>
      </c>
      <c r="AM493" s="13">
        <v>200</v>
      </c>
      <c r="AN493" s="13">
        <f t="shared" si="298"/>
        <v>3.0303030303030304E-2</v>
      </c>
      <c r="AO493" s="13">
        <f t="shared" si="299"/>
        <v>10901050</v>
      </c>
      <c r="AP493" s="13" t="str">
        <f>VLOOKUP(AO493,[1]equip.xml!$236:$467,7,FALSE)&amp;"级"&amp;IF(MID(AO493,8,1)="1","极品","")&amp;VLOOKUP(AO493,[1]equip.xml!$236:$467,4,FALSE)</f>
        <v>90级主手武器</v>
      </c>
      <c r="AQ493" s="13">
        <v>100</v>
      </c>
      <c r="AR493" s="13">
        <f t="shared" si="300"/>
        <v>3.1230480949406621E-2</v>
      </c>
      <c r="AS493" s="13">
        <f t="shared" si="301"/>
        <v>10901050</v>
      </c>
      <c r="AT493" s="13" t="str">
        <f>VLOOKUP(AS493,[1]equip.xml!$236:$467,7,FALSE)&amp;"级"&amp;IF(MID(AS493,8,1)="1","极品","")&amp;VLOOKUP(AS493,[1]equip.xml!$236:$467,4,FALSE)</f>
        <v>90级主手武器</v>
      </c>
      <c r="AU493" s="13">
        <v>100</v>
      </c>
      <c r="AV493" s="13">
        <f t="shared" si="302"/>
        <v>3.2185387833923398E-2</v>
      </c>
      <c r="AW493" s="13">
        <f t="shared" si="303"/>
        <v>10901050</v>
      </c>
      <c r="AX493" s="13" t="str">
        <f>VLOOKUP(AW493,[1]equip.xml!$236:$467,7,FALSE)&amp;"级"&amp;IF(MID(AW493,8,1)="1","极品","")&amp;VLOOKUP(AW493,[1]equip.xml!$236:$467,4,FALSE)</f>
        <v>90级主手武器</v>
      </c>
      <c r="AY493" s="13">
        <v>100</v>
      </c>
      <c r="AZ493" s="13">
        <f t="shared" si="304"/>
        <v>3.9808917197452227E-2</v>
      </c>
      <c r="BA493" s="13">
        <f t="shared" si="305"/>
        <v>10951050</v>
      </c>
      <c r="BB493" s="13" t="str">
        <f>VLOOKUP(BA493,[1]equip.xml!$236:$467,7,FALSE)&amp;"级"&amp;IF(MID(BA493,8,1)="1","极品","")&amp;VLOOKUP(BA493,[1]equip.xml!$236:$467,4,FALSE)</f>
        <v>95级主手武器</v>
      </c>
      <c r="BC493" s="13">
        <v>200</v>
      </c>
      <c r="BD493" s="13">
        <f t="shared" si="306"/>
        <v>3.8461538461538464E-2</v>
      </c>
      <c r="BE493" s="13">
        <f t="shared" si="307"/>
        <v>10951050</v>
      </c>
      <c r="BF493" s="13" t="str">
        <f>VLOOKUP(BE493,[1]equip.xml!$236:$467,7,FALSE)&amp;"级"&amp;IF(MID(BE493,8,1)="1","极品","")&amp;VLOOKUP(BE493,[1]equip.xml!$236:$467,4,FALSE)</f>
        <v>95级主手武器</v>
      </c>
      <c r="BG493" s="13">
        <v>200</v>
      </c>
      <c r="BH493" s="13">
        <f t="shared" si="308"/>
        <v>3.4482758620689655E-2</v>
      </c>
    </row>
    <row r="494" spans="1:60" s="13" customFormat="1">
      <c r="A494" s="13" t="s">
        <v>322</v>
      </c>
      <c r="B494" s="13" t="str">
        <f>VLOOKUP(A494,[1]equip.xml!$236:$467,7,FALSE)&amp;"级"&amp;IF(MID(A494,8,1)="1","极品","")&amp;VLOOKUP(A494,[1]equip.xml!$236:$467,4,FALSE)</f>
        <v>70级极品主手武器</v>
      </c>
      <c r="C494" s="13">
        <v>0</v>
      </c>
      <c r="D494" s="13">
        <f t="shared" si="284"/>
        <v>0</v>
      </c>
      <c r="E494" s="13" t="s">
        <v>322</v>
      </c>
      <c r="F494" s="13" t="str">
        <f>VLOOKUP(E494,[1]equip.xml!$236:$467,7,FALSE)&amp;"级"&amp;IF(MID(E494,8,1)="1","极品","")&amp;VLOOKUP(E494,[1]equip.xml!$236:$467,4,FALSE)</f>
        <v>70级极品主手武器</v>
      </c>
      <c r="G494" s="13">
        <v>0</v>
      </c>
      <c r="H494" s="13">
        <f t="shared" si="285"/>
        <v>0</v>
      </c>
      <c r="I494" s="13" t="s">
        <v>322</v>
      </c>
      <c r="J494" s="13" t="str">
        <f>VLOOKUP(I494,[1]equip.xml!$236:$467,7,FALSE)&amp;"级"&amp;IF(MID(I494,8,1)="1","极品","")&amp;VLOOKUP(I494,[1]equip.xml!$236:$467,4,FALSE)</f>
        <v>70级极品主手武器</v>
      </c>
      <c r="K494" s="13">
        <v>0</v>
      </c>
      <c r="L494" s="13">
        <f t="shared" si="286"/>
        <v>0</v>
      </c>
      <c r="M494" s="13">
        <v>10751051</v>
      </c>
      <c r="N494" s="13" t="str">
        <f>VLOOKUP(M494,[1]equip.xml!$236:$467,7,FALSE)&amp;"级"&amp;IF(MID(M494,8,1)="1","极品","")&amp;VLOOKUP(M494,[1]equip.xml!$236:$467,4,FALSE)</f>
        <v>75级极品主手武器</v>
      </c>
      <c r="O494" s="13">
        <v>200</v>
      </c>
      <c r="P494" s="13">
        <f t="shared" si="287"/>
        <v>3.8461538461538464E-2</v>
      </c>
      <c r="Q494" s="13">
        <v>10751051</v>
      </c>
      <c r="R494" s="13" t="str">
        <f>VLOOKUP(Q494,[1]equip.xml!$236:$467,7,FALSE)&amp;"级"&amp;IF(MID(Q494,8,1)="1","极品","")&amp;VLOOKUP(Q494,[1]equip.xml!$236:$467,4,FALSE)</f>
        <v>75级极品主手武器</v>
      </c>
      <c r="S494" s="13">
        <v>200</v>
      </c>
      <c r="T494" s="13">
        <f t="shared" si="288"/>
        <v>3.0303030303030304E-2</v>
      </c>
      <c r="U494" s="13">
        <f t="shared" si="289"/>
        <v>10801051</v>
      </c>
      <c r="V494" s="13" t="str">
        <f>VLOOKUP(U494,[1]equip.xml!$236:$467,7,FALSE)&amp;"级"&amp;IF(MID(U494,8,1)="1","极品","")&amp;VLOOKUP(U494,[1]equip.xml!$236:$467,4,FALSE)</f>
        <v>80级极品主手武器</v>
      </c>
      <c r="W494" s="13">
        <v>0</v>
      </c>
      <c r="X494" s="13">
        <f t="shared" si="290"/>
        <v>0</v>
      </c>
      <c r="Y494" s="13">
        <f t="shared" si="291"/>
        <v>10801051</v>
      </c>
      <c r="Z494" s="13" t="str">
        <f>VLOOKUP(Y494,[1]equip.xml!$236:$467,7,FALSE)&amp;"级"&amp;IF(MID(Y494,8,1)="1","极品","")&amp;VLOOKUP(Y494,[1]equip.xml!$236:$467,4,FALSE)</f>
        <v>80级极品主手武器</v>
      </c>
      <c r="AA494" s="13">
        <v>0</v>
      </c>
      <c r="AB494" s="13">
        <f t="shared" si="292"/>
        <v>0</v>
      </c>
      <c r="AC494" s="13">
        <f t="shared" si="293"/>
        <v>10801051</v>
      </c>
      <c r="AD494" s="13" t="str">
        <f>VLOOKUP(AC494,[1]equip.xml!$236:$467,7,FALSE)&amp;"级"&amp;IF(MID(AC494,8,1)="1","极品","")&amp;VLOOKUP(AC494,[1]equip.xml!$236:$467,4,FALSE)</f>
        <v>80级极品主手武器</v>
      </c>
      <c r="AE494" s="13">
        <v>0</v>
      </c>
      <c r="AF494" s="13">
        <f t="shared" si="294"/>
        <v>0</v>
      </c>
      <c r="AG494" s="13">
        <f t="shared" si="295"/>
        <v>10851051</v>
      </c>
      <c r="AH494" s="13" t="str">
        <f>VLOOKUP(AG494,[1]equip.xml!$236:$467,7,FALSE)&amp;"级"&amp;IF(MID(AG494,8,1)="1","极品","")&amp;VLOOKUP(AG494,[1]equip.xml!$236:$467,4,FALSE)</f>
        <v>85级极品主手武器</v>
      </c>
      <c r="AI494" s="13">
        <v>200</v>
      </c>
      <c r="AJ494" s="13">
        <f t="shared" si="296"/>
        <v>3.8461538461538464E-2</v>
      </c>
      <c r="AK494" s="13">
        <f t="shared" si="297"/>
        <v>10851051</v>
      </c>
      <c r="AL494" s="13" t="str">
        <f>VLOOKUP(AK494,[1]equip.xml!$236:$467,7,FALSE)&amp;"级"&amp;IF(MID(AK494,8,1)="1","极品","")&amp;VLOOKUP(AK494,[1]equip.xml!$236:$467,4,FALSE)</f>
        <v>85级极品主手武器</v>
      </c>
      <c r="AM494" s="13">
        <v>200</v>
      </c>
      <c r="AN494" s="13">
        <f t="shared" si="298"/>
        <v>3.0303030303030304E-2</v>
      </c>
      <c r="AO494" s="13">
        <f t="shared" si="299"/>
        <v>10901051</v>
      </c>
      <c r="AP494" s="13" t="str">
        <f>VLOOKUP(AO494,[1]equip.xml!$236:$467,7,FALSE)&amp;"级"&amp;IF(MID(AO494,8,1)="1","极品","")&amp;VLOOKUP(AO494,[1]equip.xml!$236:$467,4,FALSE)</f>
        <v>90级极品主手武器</v>
      </c>
      <c r="AQ494" s="13">
        <v>0</v>
      </c>
      <c r="AR494" s="13">
        <f t="shared" si="300"/>
        <v>0</v>
      </c>
      <c r="AS494" s="13">
        <f t="shared" si="301"/>
        <v>10901051</v>
      </c>
      <c r="AT494" s="13" t="str">
        <f>VLOOKUP(AS494,[1]equip.xml!$236:$467,7,FALSE)&amp;"级"&amp;IF(MID(AS494,8,1)="1","极品","")&amp;VLOOKUP(AS494,[1]equip.xml!$236:$467,4,FALSE)</f>
        <v>90级极品主手武器</v>
      </c>
      <c r="AU494" s="13">
        <v>0</v>
      </c>
      <c r="AV494" s="13">
        <f t="shared" si="302"/>
        <v>0</v>
      </c>
      <c r="AW494" s="13">
        <f t="shared" si="303"/>
        <v>10901051</v>
      </c>
      <c r="AX494" s="13" t="str">
        <f>VLOOKUP(AW494,[1]equip.xml!$236:$467,7,FALSE)&amp;"级"&amp;IF(MID(AW494,8,1)="1","极品","")&amp;VLOOKUP(AW494,[1]equip.xml!$236:$467,4,FALSE)</f>
        <v>90级极品主手武器</v>
      </c>
      <c r="AY494" s="13">
        <v>0</v>
      </c>
      <c r="AZ494" s="13">
        <f t="shared" si="304"/>
        <v>0</v>
      </c>
      <c r="BA494" s="13">
        <f t="shared" si="305"/>
        <v>10951051</v>
      </c>
      <c r="BB494" s="13" t="str">
        <f>VLOOKUP(BA494,[1]equip.xml!$236:$467,7,FALSE)&amp;"级"&amp;IF(MID(BA494,8,1)="1","极品","")&amp;VLOOKUP(BA494,[1]equip.xml!$236:$467,4,FALSE)</f>
        <v>95级极品主手武器</v>
      </c>
      <c r="BC494" s="13">
        <v>200</v>
      </c>
      <c r="BD494" s="13">
        <f t="shared" si="306"/>
        <v>3.8461538461538464E-2</v>
      </c>
      <c r="BE494" s="13">
        <f t="shared" si="307"/>
        <v>10951051</v>
      </c>
      <c r="BF494" s="13" t="str">
        <f>VLOOKUP(BE494,[1]equip.xml!$236:$467,7,FALSE)&amp;"级"&amp;IF(MID(BE494,8,1)="1","极品","")&amp;VLOOKUP(BE494,[1]equip.xml!$236:$467,4,FALSE)</f>
        <v>95级极品主手武器</v>
      </c>
      <c r="BG494" s="13">
        <v>200</v>
      </c>
      <c r="BH494" s="13">
        <f t="shared" si="308"/>
        <v>3.4482758620689655E-2</v>
      </c>
    </row>
    <row r="495" spans="1:60" s="13" customFormat="1">
      <c r="A495" s="13" t="s">
        <v>323</v>
      </c>
      <c r="B495" s="13" t="str">
        <f>VLOOKUP(A495,[1]equip.xml!$236:$467,7,FALSE)&amp;"级"&amp;IF(MID(A495,8,1)="1","极品","")&amp;VLOOKUP(A495,[1]equip.xml!$236:$467,4,FALSE)</f>
        <v>70级副手武器</v>
      </c>
      <c r="C495" s="13">
        <v>100</v>
      </c>
      <c r="D495" s="13">
        <f t="shared" si="284"/>
        <v>3.1230480949406621E-2</v>
      </c>
      <c r="E495" s="13" t="s">
        <v>323</v>
      </c>
      <c r="F495" s="13" t="str">
        <f>VLOOKUP(E495,[1]equip.xml!$236:$467,7,FALSE)&amp;"级"&amp;IF(MID(E495,8,1)="1","极品","")&amp;VLOOKUP(E495,[1]equip.xml!$236:$467,4,FALSE)</f>
        <v>70级副手武器</v>
      </c>
      <c r="G495" s="13">
        <v>100</v>
      </c>
      <c r="H495" s="13">
        <f t="shared" si="285"/>
        <v>3.2185387833923398E-2</v>
      </c>
      <c r="I495" s="13" t="s">
        <v>323</v>
      </c>
      <c r="J495" s="13" t="str">
        <f>VLOOKUP(I495,[1]equip.xml!$236:$467,7,FALSE)&amp;"级"&amp;IF(MID(I495,8,1)="1","极品","")&amp;VLOOKUP(I495,[1]equip.xml!$236:$467,4,FALSE)</f>
        <v>70级副手武器</v>
      </c>
      <c r="K495" s="13">
        <v>100</v>
      </c>
      <c r="L495" s="13">
        <f t="shared" si="286"/>
        <v>3.9808917197452227E-2</v>
      </c>
      <c r="M495" s="13">
        <v>10751060</v>
      </c>
      <c r="N495" s="13" t="str">
        <f>VLOOKUP(M495,[1]equip.xml!$236:$467,7,FALSE)&amp;"级"&amp;IF(MID(M495,8,1)="1","极品","")&amp;VLOOKUP(M495,[1]equip.xml!$236:$467,4,FALSE)</f>
        <v>75级副手武器</v>
      </c>
      <c r="O495" s="13">
        <v>200</v>
      </c>
      <c r="P495" s="13">
        <f t="shared" si="287"/>
        <v>3.8461538461538464E-2</v>
      </c>
      <c r="Q495" s="13">
        <v>10751060</v>
      </c>
      <c r="R495" s="13" t="str">
        <f>VLOOKUP(Q495,[1]equip.xml!$236:$467,7,FALSE)&amp;"级"&amp;IF(MID(Q495,8,1)="1","极品","")&amp;VLOOKUP(Q495,[1]equip.xml!$236:$467,4,FALSE)</f>
        <v>75级副手武器</v>
      </c>
      <c r="S495" s="13">
        <v>200</v>
      </c>
      <c r="T495" s="13">
        <f t="shared" si="288"/>
        <v>3.0303030303030304E-2</v>
      </c>
      <c r="U495" s="13">
        <f t="shared" si="289"/>
        <v>10801060</v>
      </c>
      <c r="V495" s="13" t="str">
        <f>VLOOKUP(U495,[1]equip.xml!$236:$467,7,FALSE)&amp;"级"&amp;IF(MID(U495,8,1)="1","极品","")&amp;VLOOKUP(U495,[1]equip.xml!$236:$467,4,FALSE)</f>
        <v>80级副手武器</v>
      </c>
      <c r="W495" s="13">
        <v>100</v>
      </c>
      <c r="X495" s="13">
        <f t="shared" si="290"/>
        <v>3.1230480949406621E-2</v>
      </c>
      <c r="Y495" s="13">
        <f t="shared" si="291"/>
        <v>10801060</v>
      </c>
      <c r="Z495" s="13" t="str">
        <f>VLOOKUP(Y495,[1]equip.xml!$236:$467,7,FALSE)&amp;"级"&amp;IF(MID(Y495,8,1)="1","极品","")&amp;VLOOKUP(Y495,[1]equip.xml!$236:$467,4,FALSE)</f>
        <v>80级副手武器</v>
      </c>
      <c r="AA495" s="13">
        <v>100</v>
      </c>
      <c r="AB495" s="13">
        <f t="shared" si="292"/>
        <v>3.2185387833923398E-2</v>
      </c>
      <c r="AC495" s="13">
        <f t="shared" si="293"/>
        <v>10801060</v>
      </c>
      <c r="AD495" s="13" t="str">
        <f>VLOOKUP(AC495,[1]equip.xml!$236:$467,7,FALSE)&amp;"级"&amp;IF(MID(AC495,8,1)="1","极品","")&amp;VLOOKUP(AC495,[1]equip.xml!$236:$467,4,FALSE)</f>
        <v>80级副手武器</v>
      </c>
      <c r="AE495" s="13">
        <v>100</v>
      </c>
      <c r="AF495" s="13">
        <f t="shared" si="294"/>
        <v>3.9808917197452227E-2</v>
      </c>
      <c r="AG495" s="13">
        <f t="shared" si="295"/>
        <v>10851060</v>
      </c>
      <c r="AH495" s="13" t="str">
        <f>VLOOKUP(AG495,[1]equip.xml!$236:$467,7,FALSE)&amp;"级"&amp;IF(MID(AG495,8,1)="1","极品","")&amp;VLOOKUP(AG495,[1]equip.xml!$236:$467,4,FALSE)</f>
        <v>85级副手武器</v>
      </c>
      <c r="AI495" s="13">
        <v>200</v>
      </c>
      <c r="AJ495" s="13">
        <f t="shared" si="296"/>
        <v>3.8461538461538464E-2</v>
      </c>
      <c r="AK495" s="13">
        <f t="shared" si="297"/>
        <v>10851060</v>
      </c>
      <c r="AL495" s="13" t="str">
        <f>VLOOKUP(AK495,[1]equip.xml!$236:$467,7,FALSE)&amp;"级"&amp;IF(MID(AK495,8,1)="1","极品","")&amp;VLOOKUP(AK495,[1]equip.xml!$236:$467,4,FALSE)</f>
        <v>85级副手武器</v>
      </c>
      <c r="AM495" s="13">
        <v>200</v>
      </c>
      <c r="AN495" s="13">
        <f t="shared" si="298"/>
        <v>3.0303030303030304E-2</v>
      </c>
      <c r="AO495" s="13">
        <f t="shared" si="299"/>
        <v>10901060</v>
      </c>
      <c r="AP495" s="13" t="str">
        <f>VLOOKUP(AO495,[1]equip.xml!$236:$467,7,FALSE)&amp;"级"&amp;IF(MID(AO495,8,1)="1","极品","")&amp;VLOOKUP(AO495,[1]equip.xml!$236:$467,4,FALSE)</f>
        <v>90级副手武器</v>
      </c>
      <c r="AQ495" s="13">
        <v>100</v>
      </c>
      <c r="AR495" s="13">
        <f t="shared" si="300"/>
        <v>3.1230480949406621E-2</v>
      </c>
      <c r="AS495" s="13">
        <f t="shared" si="301"/>
        <v>10901060</v>
      </c>
      <c r="AT495" s="13" t="str">
        <f>VLOOKUP(AS495,[1]equip.xml!$236:$467,7,FALSE)&amp;"级"&amp;IF(MID(AS495,8,1)="1","极品","")&amp;VLOOKUP(AS495,[1]equip.xml!$236:$467,4,FALSE)</f>
        <v>90级副手武器</v>
      </c>
      <c r="AU495" s="13">
        <v>100</v>
      </c>
      <c r="AV495" s="13">
        <f t="shared" si="302"/>
        <v>3.2185387833923398E-2</v>
      </c>
      <c r="AW495" s="13">
        <f t="shared" si="303"/>
        <v>10901060</v>
      </c>
      <c r="AX495" s="13" t="str">
        <f>VLOOKUP(AW495,[1]equip.xml!$236:$467,7,FALSE)&amp;"级"&amp;IF(MID(AW495,8,1)="1","极品","")&amp;VLOOKUP(AW495,[1]equip.xml!$236:$467,4,FALSE)</f>
        <v>90级副手武器</v>
      </c>
      <c r="AY495" s="13">
        <v>100</v>
      </c>
      <c r="AZ495" s="13">
        <f t="shared" si="304"/>
        <v>3.9808917197452227E-2</v>
      </c>
      <c r="BA495" s="13">
        <f t="shared" si="305"/>
        <v>10951060</v>
      </c>
      <c r="BB495" s="13" t="str">
        <f>VLOOKUP(BA495,[1]equip.xml!$236:$467,7,FALSE)&amp;"级"&amp;IF(MID(BA495,8,1)="1","极品","")&amp;VLOOKUP(BA495,[1]equip.xml!$236:$467,4,FALSE)</f>
        <v>95级副手武器</v>
      </c>
      <c r="BC495" s="13">
        <v>200</v>
      </c>
      <c r="BD495" s="13">
        <f t="shared" si="306"/>
        <v>3.8461538461538464E-2</v>
      </c>
      <c r="BE495" s="13">
        <f t="shared" si="307"/>
        <v>10951060</v>
      </c>
      <c r="BF495" s="13" t="str">
        <f>VLOOKUP(BE495,[1]equip.xml!$236:$467,7,FALSE)&amp;"级"&amp;IF(MID(BE495,8,1)="1","极品","")&amp;VLOOKUP(BE495,[1]equip.xml!$236:$467,4,FALSE)</f>
        <v>95级副手武器</v>
      </c>
      <c r="BG495" s="13">
        <v>200</v>
      </c>
      <c r="BH495" s="13">
        <f t="shared" si="308"/>
        <v>3.4482758620689655E-2</v>
      </c>
    </row>
    <row r="496" spans="1:60" s="13" customFormat="1">
      <c r="A496" s="13" t="s">
        <v>324</v>
      </c>
      <c r="B496" s="13" t="str">
        <f>VLOOKUP(A496,[1]equip.xml!$236:$467,7,FALSE)&amp;"级"&amp;IF(MID(A496,8,1)="1","极品","")&amp;VLOOKUP(A496,[1]equip.xml!$236:$467,4,FALSE)</f>
        <v>70级极品副手武器</v>
      </c>
      <c r="C496" s="13">
        <v>0</v>
      </c>
      <c r="D496" s="13">
        <f t="shared" si="284"/>
        <v>0</v>
      </c>
      <c r="E496" s="13" t="s">
        <v>324</v>
      </c>
      <c r="F496" s="13" t="str">
        <f>VLOOKUP(E496,[1]equip.xml!$236:$467,7,FALSE)&amp;"级"&amp;IF(MID(E496,8,1)="1","极品","")&amp;VLOOKUP(E496,[1]equip.xml!$236:$467,4,FALSE)</f>
        <v>70级极品副手武器</v>
      </c>
      <c r="G496" s="13">
        <v>0</v>
      </c>
      <c r="H496" s="13">
        <f t="shared" si="285"/>
        <v>0</v>
      </c>
      <c r="I496" s="13" t="s">
        <v>324</v>
      </c>
      <c r="J496" s="13" t="str">
        <f>VLOOKUP(I496,[1]equip.xml!$236:$467,7,FALSE)&amp;"级"&amp;IF(MID(I496,8,1)="1","极品","")&amp;VLOOKUP(I496,[1]equip.xml!$236:$467,4,FALSE)</f>
        <v>70级极品副手武器</v>
      </c>
      <c r="K496" s="13">
        <v>0</v>
      </c>
      <c r="L496" s="13">
        <f t="shared" si="286"/>
        <v>0</v>
      </c>
      <c r="M496" s="13">
        <v>10751061</v>
      </c>
      <c r="N496" s="13" t="str">
        <f>VLOOKUP(M496,[1]equip.xml!$236:$467,7,FALSE)&amp;"级"&amp;IF(MID(M496,8,1)="1","极品","")&amp;VLOOKUP(M496,[1]equip.xml!$236:$467,4,FALSE)</f>
        <v>75级极品副手武器</v>
      </c>
      <c r="O496" s="13">
        <v>200</v>
      </c>
      <c r="P496" s="13">
        <f t="shared" si="287"/>
        <v>3.8461538461538464E-2</v>
      </c>
      <c r="Q496" s="13">
        <v>10751061</v>
      </c>
      <c r="R496" s="13" t="str">
        <f>VLOOKUP(Q496,[1]equip.xml!$236:$467,7,FALSE)&amp;"级"&amp;IF(MID(Q496,8,1)="1","极品","")&amp;VLOOKUP(Q496,[1]equip.xml!$236:$467,4,FALSE)</f>
        <v>75级极品副手武器</v>
      </c>
      <c r="S496" s="13">
        <v>200</v>
      </c>
      <c r="T496" s="13">
        <f t="shared" si="288"/>
        <v>3.0303030303030304E-2</v>
      </c>
      <c r="U496" s="13">
        <f t="shared" si="289"/>
        <v>10801061</v>
      </c>
      <c r="V496" s="13" t="str">
        <f>VLOOKUP(U496,[1]equip.xml!$236:$467,7,FALSE)&amp;"级"&amp;IF(MID(U496,8,1)="1","极品","")&amp;VLOOKUP(U496,[1]equip.xml!$236:$467,4,FALSE)</f>
        <v>80级极品副手武器</v>
      </c>
      <c r="W496" s="13">
        <v>0</v>
      </c>
      <c r="X496" s="13">
        <f t="shared" si="290"/>
        <v>0</v>
      </c>
      <c r="Y496" s="13">
        <f t="shared" si="291"/>
        <v>10801061</v>
      </c>
      <c r="Z496" s="13" t="str">
        <f>VLOOKUP(Y496,[1]equip.xml!$236:$467,7,FALSE)&amp;"级"&amp;IF(MID(Y496,8,1)="1","极品","")&amp;VLOOKUP(Y496,[1]equip.xml!$236:$467,4,FALSE)</f>
        <v>80级极品副手武器</v>
      </c>
      <c r="AA496" s="13">
        <v>0</v>
      </c>
      <c r="AB496" s="13">
        <f t="shared" si="292"/>
        <v>0</v>
      </c>
      <c r="AC496" s="13">
        <f t="shared" si="293"/>
        <v>10801061</v>
      </c>
      <c r="AD496" s="13" t="str">
        <f>VLOOKUP(AC496,[1]equip.xml!$236:$467,7,FALSE)&amp;"级"&amp;IF(MID(AC496,8,1)="1","极品","")&amp;VLOOKUP(AC496,[1]equip.xml!$236:$467,4,FALSE)</f>
        <v>80级极品副手武器</v>
      </c>
      <c r="AE496" s="13">
        <v>0</v>
      </c>
      <c r="AF496" s="13">
        <f t="shared" si="294"/>
        <v>0</v>
      </c>
      <c r="AG496" s="13">
        <f t="shared" si="295"/>
        <v>10851061</v>
      </c>
      <c r="AH496" s="13" t="str">
        <f>VLOOKUP(AG496,[1]equip.xml!$236:$467,7,FALSE)&amp;"级"&amp;IF(MID(AG496,8,1)="1","极品","")&amp;VLOOKUP(AG496,[1]equip.xml!$236:$467,4,FALSE)</f>
        <v>85级极品副手武器</v>
      </c>
      <c r="AI496" s="13">
        <v>200</v>
      </c>
      <c r="AJ496" s="13">
        <f t="shared" si="296"/>
        <v>3.8461538461538464E-2</v>
      </c>
      <c r="AK496" s="13">
        <f t="shared" si="297"/>
        <v>10851061</v>
      </c>
      <c r="AL496" s="13" t="str">
        <f>VLOOKUP(AK496,[1]equip.xml!$236:$467,7,FALSE)&amp;"级"&amp;IF(MID(AK496,8,1)="1","极品","")&amp;VLOOKUP(AK496,[1]equip.xml!$236:$467,4,FALSE)</f>
        <v>85级极品副手武器</v>
      </c>
      <c r="AM496" s="13">
        <v>200</v>
      </c>
      <c r="AN496" s="13">
        <f t="shared" si="298"/>
        <v>3.0303030303030304E-2</v>
      </c>
      <c r="AO496" s="13">
        <f t="shared" si="299"/>
        <v>10901061</v>
      </c>
      <c r="AP496" s="13" t="str">
        <f>VLOOKUP(AO496,[1]equip.xml!$236:$467,7,FALSE)&amp;"级"&amp;IF(MID(AO496,8,1)="1","极品","")&amp;VLOOKUP(AO496,[1]equip.xml!$236:$467,4,FALSE)</f>
        <v>90级极品副手武器</v>
      </c>
      <c r="AQ496" s="13">
        <v>0</v>
      </c>
      <c r="AR496" s="13">
        <f t="shared" si="300"/>
        <v>0</v>
      </c>
      <c r="AS496" s="13">
        <f t="shared" si="301"/>
        <v>10901061</v>
      </c>
      <c r="AT496" s="13" t="str">
        <f>VLOOKUP(AS496,[1]equip.xml!$236:$467,7,FALSE)&amp;"级"&amp;IF(MID(AS496,8,1)="1","极品","")&amp;VLOOKUP(AS496,[1]equip.xml!$236:$467,4,FALSE)</f>
        <v>90级极品副手武器</v>
      </c>
      <c r="AU496" s="13">
        <v>0</v>
      </c>
      <c r="AV496" s="13">
        <f t="shared" si="302"/>
        <v>0</v>
      </c>
      <c r="AW496" s="13">
        <f t="shared" si="303"/>
        <v>10901061</v>
      </c>
      <c r="AX496" s="13" t="str">
        <f>VLOOKUP(AW496,[1]equip.xml!$236:$467,7,FALSE)&amp;"级"&amp;IF(MID(AW496,8,1)="1","极品","")&amp;VLOOKUP(AW496,[1]equip.xml!$236:$467,4,FALSE)</f>
        <v>90级极品副手武器</v>
      </c>
      <c r="AY496" s="13">
        <v>0</v>
      </c>
      <c r="AZ496" s="13">
        <f t="shared" si="304"/>
        <v>0</v>
      </c>
      <c r="BA496" s="13">
        <f t="shared" si="305"/>
        <v>10951061</v>
      </c>
      <c r="BB496" s="13" t="str">
        <f>VLOOKUP(BA496,[1]equip.xml!$236:$467,7,FALSE)&amp;"级"&amp;IF(MID(BA496,8,1)="1","极品","")&amp;VLOOKUP(BA496,[1]equip.xml!$236:$467,4,FALSE)</f>
        <v>95级极品副手武器</v>
      </c>
      <c r="BC496" s="13">
        <v>200</v>
      </c>
      <c r="BD496" s="13">
        <f t="shared" si="306"/>
        <v>3.8461538461538464E-2</v>
      </c>
      <c r="BE496" s="13">
        <f t="shared" si="307"/>
        <v>10951061</v>
      </c>
      <c r="BF496" s="13" t="str">
        <f>VLOOKUP(BE496,[1]equip.xml!$236:$467,7,FALSE)&amp;"级"&amp;IF(MID(BE496,8,1)="1","极品","")&amp;VLOOKUP(BE496,[1]equip.xml!$236:$467,4,FALSE)</f>
        <v>95级极品副手武器</v>
      </c>
      <c r="BG496" s="13">
        <v>200</v>
      </c>
      <c r="BH496" s="13">
        <f t="shared" si="308"/>
        <v>3.4482758620689655E-2</v>
      </c>
    </row>
    <row r="497" spans="1:60" s="13" customFormat="1">
      <c r="A497" s="13" t="s">
        <v>325</v>
      </c>
      <c r="B497" s="13" t="str">
        <f>VLOOKUP(A497,[1]equip.xml!$236:$467,7,FALSE)&amp;"级"&amp;IF(MID(A497,8,1)="1","极品","")&amp;VLOOKUP(A497,[1]equip.xml!$236:$467,4,FALSE)</f>
        <v>70级主手武器</v>
      </c>
      <c r="C497" s="13">
        <v>100</v>
      </c>
      <c r="D497" s="13">
        <f t="shared" si="284"/>
        <v>3.1230480949406621E-2</v>
      </c>
      <c r="E497" s="13" t="s">
        <v>325</v>
      </c>
      <c r="F497" s="13" t="str">
        <f>VLOOKUP(E497,[1]equip.xml!$236:$467,7,FALSE)&amp;"级"&amp;IF(MID(E497,8,1)="1","极品","")&amp;VLOOKUP(E497,[1]equip.xml!$236:$467,4,FALSE)</f>
        <v>70级主手武器</v>
      </c>
      <c r="G497" s="13">
        <v>100</v>
      </c>
      <c r="H497" s="13">
        <f t="shared" si="285"/>
        <v>3.2185387833923398E-2</v>
      </c>
      <c r="I497" s="13" t="s">
        <v>325</v>
      </c>
      <c r="J497" s="13" t="str">
        <f>VLOOKUP(I497,[1]equip.xml!$236:$467,7,FALSE)&amp;"级"&amp;IF(MID(I497,8,1)="1","极品","")&amp;VLOOKUP(I497,[1]equip.xml!$236:$467,4,FALSE)</f>
        <v>70级主手武器</v>
      </c>
      <c r="K497" s="13">
        <v>100</v>
      </c>
      <c r="L497" s="13">
        <f t="shared" si="286"/>
        <v>3.9808917197452227E-2</v>
      </c>
      <c r="M497" s="13">
        <v>10752050</v>
      </c>
      <c r="N497" s="13" t="str">
        <f>VLOOKUP(M497,[1]equip.xml!$236:$467,7,FALSE)&amp;"级"&amp;IF(MID(M497,8,1)="1","极品","")&amp;VLOOKUP(M497,[1]equip.xml!$236:$467,4,FALSE)</f>
        <v>75级主手武器</v>
      </c>
      <c r="O497" s="13">
        <v>200</v>
      </c>
      <c r="P497" s="13">
        <f t="shared" si="287"/>
        <v>3.8461538461538464E-2</v>
      </c>
      <c r="Q497" s="13">
        <v>10752050</v>
      </c>
      <c r="R497" s="13" t="str">
        <f>VLOOKUP(Q497,[1]equip.xml!$236:$467,7,FALSE)&amp;"级"&amp;IF(MID(Q497,8,1)="1","极品","")&amp;VLOOKUP(Q497,[1]equip.xml!$236:$467,4,FALSE)</f>
        <v>75级主手武器</v>
      </c>
      <c r="S497" s="13">
        <v>200</v>
      </c>
      <c r="T497" s="13">
        <f t="shared" si="288"/>
        <v>3.0303030303030304E-2</v>
      </c>
      <c r="U497" s="13">
        <f t="shared" si="289"/>
        <v>10802050</v>
      </c>
      <c r="V497" s="13" t="str">
        <f>VLOOKUP(U497,[1]equip.xml!$236:$467,7,FALSE)&amp;"级"&amp;IF(MID(U497,8,1)="1","极品","")&amp;VLOOKUP(U497,[1]equip.xml!$236:$467,4,FALSE)</f>
        <v>80级主手武器</v>
      </c>
      <c r="W497" s="13">
        <v>100</v>
      </c>
      <c r="X497" s="13">
        <f t="shared" si="290"/>
        <v>3.1230480949406621E-2</v>
      </c>
      <c r="Y497" s="13">
        <f t="shared" si="291"/>
        <v>10802050</v>
      </c>
      <c r="Z497" s="13" t="str">
        <f>VLOOKUP(Y497,[1]equip.xml!$236:$467,7,FALSE)&amp;"级"&amp;IF(MID(Y497,8,1)="1","极品","")&amp;VLOOKUP(Y497,[1]equip.xml!$236:$467,4,FALSE)</f>
        <v>80级主手武器</v>
      </c>
      <c r="AA497" s="13">
        <v>100</v>
      </c>
      <c r="AB497" s="13">
        <f t="shared" si="292"/>
        <v>3.2185387833923398E-2</v>
      </c>
      <c r="AC497" s="13">
        <f t="shared" si="293"/>
        <v>10802050</v>
      </c>
      <c r="AD497" s="13" t="str">
        <f>VLOOKUP(AC497,[1]equip.xml!$236:$467,7,FALSE)&amp;"级"&amp;IF(MID(AC497,8,1)="1","极品","")&amp;VLOOKUP(AC497,[1]equip.xml!$236:$467,4,FALSE)</f>
        <v>80级主手武器</v>
      </c>
      <c r="AE497" s="13">
        <v>100</v>
      </c>
      <c r="AF497" s="13">
        <f t="shared" si="294"/>
        <v>3.9808917197452227E-2</v>
      </c>
      <c r="AG497" s="13">
        <f t="shared" si="295"/>
        <v>10852050</v>
      </c>
      <c r="AH497" s="13" t="str">
        <f>VLOOKUP(AG497,[1]equip.xml!$236:$467,7,FALSE)&amp;"级"&amp;IF(MID(AG497,8,1)="1","极品","")&amp;VLOOKUP(AG497,[1]equip.xml!$236:$467,4,FALSE)</f>
        <v>85级主手武器</v>
      </c>
      <c r="AI497" s="13">
        <v>200</v>
      </c>
      <c r="AJ497" s="13">
        <f t="shared" si="296"/>
        <v>3.8461538461538464E-2</v>
      </c>
      <c r="AK497" s="13">
        <f t="shared" si="297"/>
        <v>10852050</v>
      </c>
      <c r="AL497" s="13" t="str">
        <f>VLOOKUP(AK497,[1]equip.xml!$236:$467,7,FALSE)&amp;"级"&amp;IF(MID(AK497,8,1)="1","极品","")&amp;VLOOKUP(AK497,[1]equip.xml!$236:$467,4,FALSE)</f>
        <v>85级主手武器</v>
      </c>
      <c r="AM497" s="13">
        <v>200</v>
      </c>
      <c r="AN497" s="13">
        <f t="shared" si="298"/>
        <v>3.0303030303030304E-2</v>
      </c>
      <c r="AO497" s="13">
        <f t="shared" si="299"/>
        <v>10902050</v>
      </c>
      <c r="AP497" s="13" t="str">
        <f>VLOOKUP(AO497,[1]equip.xml!$236:$467,7,FALSE)&amp;"级"&amp;IF(MID(AO497,8,1)="1","极品","")&amp;VLOOKUP(AO497,[1]equip.xml!$236:$467,4,FALSE)</f>
        <v>90级主手武器</v>
      </c>
      <c r="AQ497" s="13">
        <v>100</v>
      </c>
      <c r="AR497" s="13">
        <f t="shared" si="300"/>
        <v>3.1230480949406621E-2</v>
      </c>
      <c r="AS497" s="13">
        <f t="shared" si="301"/>
        <v>10902050</v>
      </c>
      <c r="AT497" s="13" t="str">
        <f>VLOOKUP(AS497,[1]equip.xml!$236:$467,7,FALSE)&amp;"级"&amp;IF(MID(AS497,8,1)="1","极品","")&amp;VLOOKUP(AS497,[1]equip.xml!$236:$467,4,FALSE)</f>
        <v>90级主手武器</v>
      </c>
      <c r="AU497" s="13">
        <v>100</v>
      </c>
      <c r="AV497" s="13">
        <f t="shared" si="302"/>
        <v>3.2185387833923398E-2</v>
      </c>
      <c r="AW497" s="13">
        <f t="shared" si="303"/>
        <v>10902050</v>
      </c>
      <c r="AX497" s="13" t="str">
        <f>VLOOKUP(AW497,[1]equip.xml!$236:$467,7,FALSE)&amp;"级"&amp;IF(MID(AW497,8,1)="1","极品","")&amp;VLOOKUP(AW497,[1]equip.xml!$236:$467,4,FALSE)</f>
        <v>90级主手武器</v>
      </c>
      <c r="AY497" s="13">
        <v>100</v>
      </c>
      <c r="AZ497" s="13">
        <f t="shared" si="304"/>
        <v>3.9808917197452227E-2</v>
      </c>
      <c r="BA497" s="13">
        <f t="shared" si="305"/>
        <v>10952050</v>
      </c>
      <c r="BB497" s="13" t="str">
        <f>VLOOKUP(BA497,[1]equip.xml!$236:$467,7,FALSE)&amp;"级"&amp;IF(MID(BA497,8,1)="1","极品","")&amp;VLOOKUP(BA497,[1]equip.xml!$236:$467,4,FALSE)</f>
        <v>95级主手武器</v>
      </c>
      <c r="BC497" s="13">
        <v>200</v>
      </c>
      <c r="BD497" s="13">
        <f t="shared" si="306"/>
        <v>3.8461538461538464E-2</v>
      </c>
      <c r="BE497" s="13">
        <f t="shared" si="307"/>
        <v>10952050</v>
      </c>
      <c r="BF497" s="13" t="str">
        <f>VLOOKUP(BE497,[1]equip.xml!$236:$467,7,FALSE)&amp;"级"&amp;IF(MID(BE497,8,1)="1","极品","")&amp;VLOOKUP(BE497,[1]equip.xml!$236:$467,4,FALSE)</f>
        <v>95级主手武器</v>
      </c>
      <c r="BG497" s="13">
        <v>200</v>
      </c>
      <c r="BH497" s="13">
        <f t="shared" si="308"/>
        <v>3.4482758620689655E-2</v>
      </c>
    </row>
    <row r="498" spans="1:60" s="13" customFormat="1">
      <c r="A498" s="13" t="s">
        <v>326</v>
      </c>
      <c r="B498" s="13" t="str">
        <f>VLOOKUP(A498,[1]equip.xml!$236:$467,7,FALSE)&amp;"级"&amp;IF(MID(A498,8,1)="1","极品","")&amp;VLOOKUP(A498,[1]equip.xml!$236:$467,4,FALSE)</f>
        <v>70级极品主手武器</v>
      </c>
      <c r="C498" s="13">
        <v>0</v>
      </c>
      <c r="D498" s="13">
        <f t="shared" si="284"/>
        <v>0</v>
      </c>
      <c r="E498" s="13" t="s">
        <v>326</v>
      </c>
      <c r="F498" s="13" t="str">
        <f>VLOOKUP(E498,[1]equip.xml!$236:$467,7,FALSE)&amp;"级"&amp;IF(MID(E498,8,1)="1","极品","")&amp;VLOOKUP(E498,[1]equip.xml!$236:$467,4,FALSE)</f>
        <v>70级极品主手武器</v>
      </c>
      <c r="G498" s="13">
        <v>0</v>
      </c>
      <c r="H498" s="13">
        <f t="shared" si="285"/>
        <v>0</v>
      </c>
      <c r="I498" s="13" t="s">
        <v>326</v>
      </c>
      <c r="J498" s="13" t="str">
        <f>VLOOKUP(I498,[1]equip.xml!$236:$467,7,FALSE)&amp;"级"&amp;IF(MID(I498,8,1)="1","极品","")&amp;VLOOKUP(I498,[1]equip.xml!$236:$467,4,FALSE)</f>
        <v>70级极品主手武器</v>
      </c>
      <c r="K498" s="13">
        <v>0</v>
      </c>
      <c r="L498" s="13">
        <f t="shared" si="286"/>
        <v>0</v>
      </c>
      <c r="M498" s="13">
        <v>10752051</v>
      </c>
      <c r="N498" s="13" t="str">
        <f>VLOOKUP(M498,[1]equip.xml!$236:$467,7,FALSE)&amp;"级"&amp;IF(MID(M498,8,1)="1","极品","")&amp;VLOOKUP(M498,[1]equip.xml!$236:$467,4,FALSE)</f>
        <v>75级极品主手武器</v>
      </c>
      <c r="O498" s="13">
        <v>200</v>
      </c>
      <c r="P498" s="13">
        <f t="shared" si="287"/>
        <v>3.8461538461538464E-2</v>
      </c>
      <c r="Q498" s="13">
        <v>10752051</v>
      </c>
      <c r="R498" s="13" t="str">
        <f>VLOOKUP(Q498,[1]equip.xml!$236:$467,7,FALSE)&amp;"级"&amp;IF(MID(Q498,8,1)="1","极品","")&amp;VLOOKUP(Q498,[1]equip.xml!$236:$467,4,FALSE)</f>
        <v>75级极品主手武器</v>
      </c>
      <c r="S498" s="13">
        <v>200</v>
      </c>
      <c r="T498" s="13">
        <f t="shared" si="288"/>
        <v>3.0303030303030304E-2</v>
      </c>
      <c r="U498" s="13">
        <f t="shared" si="289"/>
        <v>10802051</v>
      </c>
      <c r="V498" s="13" t="str">
        <f>VLOOKUP(U498,[1]equip.xml!$236:$467,7,FALSE)&amp;"级"&amp;IF(MID(U498,8,1)="1","极品","")&amp;VLOOKUP(U498,[1]equip.xml!$236:$467,4,FALSE)</f>
        <v>80级极品主手武器</v>
      </c>
      <c r="W498" s="13">
        <v>0</v>
      </c>
      <c r="X498" s="13">
        <f t="shared" si="290"/>
        <v>0</v>
      </c>
      <c r="Y498" s="13">
        <f t="shared" si="291"/>
        <v>10802051</v>
      </c>
      <c r="Z498" s="13" t="str">
        <f>VLOOKUP(Y498,[1]equip.xml!$236:$467,7,FALSE)&amp;"级"&amp;IF(MID(Y498,8,1)="1","极品","")&amp;VLOOKUP(Y498,[1]equip.xml!$236:$467,4,FALSE)</f>
        <v>80级极品主手武器</v>
      </c>
      <c r="AA498" s="13">
        <v>0</v>
      </c>
      <c r="AB498" s="13">
        <f t="shared" si="292"/>
        <v>0</v>
      </c>
      <c r="AC498" s="13">
        <f t="shared" si="293"/>
        <v>10802051</v>
      </c>
      <c r="AD498" s="13" t="str">
        <f>VLOOKUP(AC498,[1]equip.xml!$236:$467,7,FALSE)&amp;"级"&amp;IF(MID(AC498,8,1)="1","极品","")&amp;VLOOKUP(AC498,[1]equip.xml!$236:$467,4,FALSE)</f>
        <v>80级极品主手武器</v>
      </c>
      <c r="AE498" s="13">
        <v>0</v>
      </c>
      <c r="AF498" s="13">
        <f t="shared" si="294"/>
        <v>0</v>
      </c>
      <c r="AG498" s="13">
        <f t="shared" si="295"/>
        <v>10852051</v>
      </c>
      <c r="AH498" s="13" t="str">
        <f>VLOOKUP(AG498,[1]equip.xml!$236:$467,7,FALSE)&amp;"级"&amp;IF(MID(AG498,8,1)="1","极品","")&amp;VLOOKUP(AG498,[1]equip.xml!$236:$467,4,FALSE)</f>
        <v>85级极品主手武器</v>
      </c>
      <c r="AI498" s="13">
        <v>200</v>
      </c>
      <c r="AJ498" s="13">
        <f t="shared" si="296"/>
        <v>3.8461538461538464E-2</v>
      </c>
      <c r="AK498" s="13">
        <f t="shared" si="297"/>
        <v>10852051</v>
      </c>
      <c r="AL498" s="13" t="str">
        <f>VLOOKUP(AK498,[1]equip.xml!$236:$467,7,FALSE)&amp;"级"&amp;IF(MID(AK498,8,1)="1","极品","")&amp;VLOOKUP(AK498,[1]equip.xml!$236:$467,4,FALSE)</f>
        <v>85级极品主手武器</v>
      </c>
      <c r="AM498" s="13">
        <v>200</v>
      </c>
      <c r="AN498" s="13">
        <f t="shared" si="298"/>
        <v>3.0303030303030304E-2</v>
      </c>
      <c r="AO498" s="13">
        <f t="shared" si="299"/>
        <v>10902051</v>
      </c>
      <c r="AP498" s="13" t="str">
        <f>VLOOKUP(AO498,[1]equip.xml!$236:$467,7,FALSE)&amp;"级"&amp;IF(MID(AO498,8,1)="1","极品","")&amp;VLOOKUP(AO498,[1]equip.xml!$236:$467,4,FALSE)</f>
        <v>90级极品主手武器</v>
      </c>
      <c r="AQ498" s="13">
        <v>0</v>
      </c>
      <c r="AR498" s="13">
        <f t="shared" si="300"/>
        <v>0</v>
      </c>
      <c r="AS498" s="13">
        <f t="shared" si="301"/>
        <v>10902051</v>
      </c>
      <c r="AT498" s="13" t="str">
        <f>VLOOKUP(AS498,[1]equip.xml!$236:$467,7,FALSE)&amp;"级"&amp;IF(MID(AS498,8,1)="1","极品","")&amp;VLOOKUP(AS498,[1]equip.xml!$236:$467,4,FALSE)</f>
        <v>90级极品主手武器</v>
      </c>
      <c r="AU498" s="13">
        <v>0</v>
      </c>
      <c r="AV498" s="13">
        <f t="shared" si="302"/>
        <v>0</v>
      </c>
      <c r="AW498" s="13">
        <f t="shared" si="303"/>
        <v>10902051</v>
      </c>
      <c r="AX498" s="13" t="str">
        <f>VLOOKUP(AW498,[1]equip.xml!$236:$467,7,FALSE)&amp;"级"&amp;IF(MID(AW498,8,1)="1","极品","")&amp;VLOOKUP(AW498,[1]equip.xml!$236:$467,4,FALSE)</f>
        <v>90级极品主手武器</v>
      </c>
      <c r="AY498" s="13">
        <v>0</v>
      </c>
      <c r="AZ498" s="13">
        <f t="shared" si="304"/>
        <v>0</v>
      </c>
      <c r="BA498" s="13">
        <f t="shared" si="305"/>
        <v>10952051</v>
      </c>
      <c r="BB498" s="13" t="str">
        <f>VLOOKUP(BA498,[1]equip.xml!$236:$467,7,FALSE)&amp;"级"&amp;IF(MID(BA498,8,1)="1","极品","")&amp;VLOOKUP(BA498,[1]equip.xml!$236:$467,4,FALSE)</f>
        <v>95级极品主手武器</v>
      </c>
      <c r="BC498" s="13">
        <v>200</v>
      </c>
      <c r="BD498" s="13">
        <f t="shared" si="306"/>
        <v>3.8461538461538464E-2</v>
      </c>
      <c r="BE498" s="13">
        <f t="shared" si="307"/>
        <v>10952051</v>
      </c>
      <c r="BF498" s="13" t="str">
        <f>VLOOKUP(BE498,[1]equip.xml!$236:$467,7,FALSE)&amp;"级"&amp;IF(MID(BE498,8,1)="1","极品","")&amp;VLOOKUP(BE498,[1]equip.xml!$236:$467,4,FALSE)</f>
        <v>95级极品主手武器</v>
      </c>
      <c r="BG498" s="13">
        <v>200</v>
      </c>
      <c r="BH498" s="13">
        <f t="shared" si="308"/>
        <v>3.4482758620689655E-2</v>
      </c>
    </row>
    <row r="499" spans="1:60" s="13" customFormat="1">
      <c r="A499" s="13" t="s">
        <v>327</v>
      </c>
      <c r="B499" s="13" t="str">
        <f>VLOOKUP(A499,[1]equip.xml!$236:$467,7,FALSE)&amp;"级"&amp;IF(MID(A499,8,1)="1","极品","")&amp;VLOOKUP(A499,[1]equip.xml!$236:$467,4,FALSE)</f>
        <v>70级副手武器</v>
      </c>
      <c r="C499" s="13">
        <v>100</v>
      </c>
      <c r="D499" s="13">
        <f t="shared" si="284"/>
        <v>3.1230480949406621E-2</v>
      </c>
      <c r="E499" s="13" t="s">
        <v>327</v>
      </c>
      <c r="F499" s="13" t="str">
        <f>VLOOKUP(E499,[1]equip.xml!$236:$467,7,FALSE)&amp;"级"&amp;IF(MID(E499,8,1)="1","极品","")&amp;VLOOKUP(E499,[1]equip.xml!$236:$467,4,FALSE)</f>
        <v>70级副手武器</v>
      </c>
      <c r="G499" s="13">
        <v>100</v>
      </c>
      <c r="H499" s="13">
        <f t="shared" si="285"/>
        <v>3.2185387833923398E-2</v>
      </c>
      <c r="I499" s="13" t="s">
        <v>327</v>
      </c>
      <c r="J499" s="13" t="str">
        <f>VLOOKUP(I499,[1]equip.xml!$236:$467,7,FALSE)&amp;"级"&amp;IF(MID(I499,8,1)="1","极品","")&amp;VLOOKUP(I499,[1]equip.xml!$236:$467,4,FALSE)</f>
        <v>70级副手武器</v>
      </c>
      <c r="K499" s="13">
        <v>100</v>
      </c>
      <c r="L499" s="13">
        <f t="shared" si="286"/>
        <v>3.9808917197452227E-2</v>
      </c>
      <c r="M499" s="13">
        <v>10752060</v>
      </c>
      <c r="N499" s="13" t="str">
        <f>VLOOKUP(M499,[1]equip.xml!$236:$467,7,FALSE)&amp;"级"&amp;IF(MID(M499,8,1)="1","极品","")&amp;VLOOKUP(M499,[1]equip.xml!$236:$467,4,FALSE)</f>
        <v>75级副手武器</v>
      </c>
      <c r="O499" s="13">
        <v>200</v>
      </c>
      <c r="P499" s="13">
        <f t="shared" si="287"/>
        <v>3.8461538461538464E-2</v>
      </c>
      <c r="Q499" s="13">
        <v>10752060</v>
      </c>
      <c r="R499" s="13" t="str">
        <f>VLOOKUP(Q499,[1]equip.xml!$236:$467,7,FALSE)&amp;"级"&amp;IF(MID(Q499,8,1)="1","极品","")&amp;VLOOKUP(Q499,[1]equip.xml!$236:$467,4,FALSE)</f>
        <v>75级副手武器</v>
      </c>
      <c r="S499" s="13">
        <v>200</v>
      </c>
      <c r="T499" s="13">
        <f t="shared" si="288"/>
        <v>3.0303030303030304E-2</v>
      </c>
      <c r="U499" s="13">
        <f t="shared" si="289"/>
        <v>10802060</v>
      </c>
      <c r="V499" s="13" t="str">
        <f>VLOOKUP(U499,[1]equip.xml!$236:$467,7,FALSE)&amp;"级"&amp;IF(MID(U499,8,1)="1","极品","")&amp;VLOOKUP(U499,[1]equip.xml!$236:$467,4,FALSE)</f>
        <v>80级副手武器</v>
      </c>
      <c r="W499" s="13">
        <v>100</v>
      </c>
      <c r="X499" s="13">
        <f t="shared" si="290"/>
        <v>3.1230480949406621E-2</v>
      </c>
      <c r="Y499" s="13">
        <f t="shared" si="291"/>
        <v>10802060</v>
      </c>
      <c r="Z499" s="13" t="str">
        <f>VLOOKUP(Y499,[1]equip.xml!$236:$467,7,FALSE)&amp;"级"&amp;IF(MID(Y499,8,1)="1","极品","")&amp;VLOOKUP(Y499,[1]equip.xml!$236:$467,4,FALSE)</f>
        <v>80级副手武器</v>
      </c>
      <c r="AA499" s="13">
        <v>100</v>
      </c>
      <c r="AB499" s="13">
        <f t="shared" si="292"/>
        <v>3.2185387833923398E-2</v>
      </c>
      <c r="AC499" s="13">
        <f t="shared" si="293"/>
        <v>10802060</v>
      </c>
      <c r="AD499" s="13" t="str">
        <f>VLOOKUP(AC499,[1]equip.xml!$236:$467,7,FALSE)&amp;"级"&amp;IF(MID(AC499,8,1)="1","极品","")&amp;VLOOKUP(AC499,[1]equip.xml!$236:$467,4,FALSE)</f>
        <v>80级副手武器</v>
      </c>
      <c r="AE499" s="13">
        <v>100</v>
      </c>
      <c r="AF499" s="13">
        <f t="shared" si="294"/>
        <v>3.9808917197452227E-2</v>
      </c>
      <c r="AG499" s="13">
        <f t="shared" si="295"/>
        <v>10852060</v>
      </c>
      <c r="AH499" s="13" t="str">
        <f>VLOOKUP(AG499,[1]equip.xml!$236:$467,7,FALSE)&amp;"级"&amp;IF(MID(AG499,8,1)="1","极品","")&amp;VLOOKUP(AG499,[1]equip.xml!$236:$467,4,FALSE)</f>
        <v>85级副手武器</v>
      </c>
      <c r="AI499" s="13">
        <v>200</v>
      </c>
      <c r="AJ499" s="13">
        <f t="shared" si="296"/>
        <v>3.8461538461538464E-2</v>
      </c>
      <c r="AK499" s="13">
        <f t="shared" si="297"/>
        <v>10852060</v>
      </c>
      <c r="AL499" s="13" t="str">
        <f>VLOOKUP(AK499,[1]equip.xml!$236:$467,7,FALSE)&amp;"级"&amp;IF(MID(AK499,8,1)="1","极品","")&amp;VLOOKUP(AK499,[1]equip.xml!$236:$467,4,FALSE)</f>
        <v>85级副手武器</v>
      </c>
      <c r="AM499" s="13">
        <v>200</v>
      </c>
      <c r="AN499" s="13">
        <f t="shared" si="298"/>
        <v>3.0303030303030304E-2</v>
      </c>
      <c r="AO499" s="13">
        <f t="shared" si="299"/>
        <v>10902060</v>
      </c>
      <c r="AP499" s="13" t="str">
        <f>VLOOKUP(AO499,[1]equip.xml!$236:$467,7,FALSE)&amp;"级"&amp;IF(MID(AO499,8,1)="1","极品","")&amp;VLOOKUP(AO499,[1]equip.xml!$236:$467,4,FALSE)</f>
        <v>90级副手武器</v>
      </c>
      <c r="AQ499" s="13">
        <v>100</v>
      </c>
      <c r="AR499" s="13">
        <f t="shared" si="300"/>
        <v>3.1230480949406621E-2</v>
      </c>
      <c r="AS499" s="13">
        <f t="shared" si="301"/>
        <v>10902060</v>
      </c>
      <c r="AT499" s="13" t="str">
        <f>VLOOKUP(AS499,[1]equip.xml!$236:$467,7,FALSE)&amp;"级"&amp;IF(MID(AS499,8,1)="1","极品","")&amp;VLOOKUP(AS499,[1]equip.xml!$236:$467,4,FALSE)</f>
        <v>90级副手武器</v>
      </c>
      <c r="AU499" s="13">
        <v>100</v>
      </c>
      <c r="AV499" s="13">
        <f t="shared" si="302"/>
        <v>3.2185387833923398E-2</v>
      </c>
      <c r="AW499" s="13">
        <f t="shared" si="303"/>
        <v>10902060</v>
      </c>
      <c r="AX499" s="13" t="str">
        <f>VLOOKUP(AW499,[1]equip.xml!$236:$467,7,FALSE)&amp;"级"&amp;IF(MID(AW499,8,1)="1","极品","")&amp;VLOOKUP(AW499,[1]equip.xml!$236:$467,4,FALSE)</f>
        <v>90级副手武器</v>
      </c>
      <c r="AY499" s="13">
        <v>100</v>
      </c>
      <c r="AZ499" s="13">
        <f t="shared" si="304"/>
        <v>3.9808917197452227E-2</v>
      </c>
      <c r="BA499" s="13">
        <f t="shared" si="305"/>
        <v>10952060</v>
      </c>
      <c r="BB499" s="13" t="str">
        <f>VLOOKUP(BA499,[1]equip.xml!$236:$467,7,FALSE)&amp;"级"&amp;IF(MID(BA499,8,1)="1","极品","")&amp;VLOOKUP(BA499,[1]equip.xml!$236:$467,4,FALSE)</f>
        <v>95级副手武器</v>
      </c>
      <c r="BC499" s="13">
        <v>200</v>
      </c>
      <c r="BD499" s="13">
        <f t="shared" si="306"/>
        <v>3.8461538461538464E-2</v>
      </c>
      <c r="BE499" s="13">
        <f t="shared" si="307"/>
        <v>10952060</v>
      </c>
      <c r="BF499" s="13" t="str">
        <f>VLOOKUP(BE499,[1]equip.xml!$236:$467,7,FALSE)&amp;"级"&amp;IF(MID(BE499,8,1)="1","极品","")&amp;VLOOKUP(BE499,[1]equip.xml!$236:$467,4,FALSE)</f>
        <v>95级副手武器</v>
      </c>
      <c r="BG499" s="13">
        <v>200</v>
      </c>
      <c r="BH499" s="13">
        <f t="shared" si="308"/>
        <v>3.4482758620689655E-2</v>
      </c>
    </row>
    <row r="500" spans="1:60" s="13" customFormat="1">
      <c r="A500" s="13" t="s">
        <v>328</v>
      </c>
      <c r="B500" s="13" t="str">
        <f>VLOOKUP(A500,[1]equip.xml!$236:$467,7,FALSE)&amp;"级"&amp;IF(MID(A500,8,1)="1","极品","")&amp;VLOOKUP(A500,[1]equip.xml!$236:$467,4,FALSE)</f>
        <v>70级极品副手武器</v>
      </c>
      <c r="C500" s="13">
        <v>0</v>
      </c>
      <c r="D500" s="13">
        <f t="shared" si="284"/>
        <v>0</v>
      </c>
      <c r="E500" s="13" t="s">
        <v>328</v>
      </c>
      <c r="F500" s="13" t="str">
        <f>VLOOKUP(E500,[1]equip.xml!$236:$467,7,FALSE)&amp;"级"&amp;IF(MID(E500,8,1)="1","极品","")&amp;VLOOKUP(E500,[1]equip.xml!$236:$467,4,FALSE)</f>
        <v>70级极品副手武器</v>
      </c>
      <c r="G500" s="13">
        <v>0</v>
      </c>
      <c r="H500" s="13">
        <f t="shared" si="285"/>
        <v>0</v>
      </c>
      <c r="I500" s="13">
        <v>10800010</v>
      </c>
      <c r="J500" s="13" t="str">
        <f>VLOOKUP(I500,[1]equip.xml!$236:$467,7,FALSE)&amp;"级"&amp;IF(MID(I500,8,1)="1","极品","")&amp;VLOOKUP(I500,[1]equip.xml!$236:$467,4,FALSE)</f>
        <v>80级头盔</v>
      </c>
      <c r="K500" s="13">
        <v>1</v>
      </c>
      <c r="L500" s="13">
        <f t="shared" si="286"/>
        <v>3.9808917197452231E-4</v>
      </c>
      <c r="M500" s="13">
        <v>10752061</v>
      </c>
      <c r="N500" s="13" t="str">
        <f>VLOOKUP(M500,[1]equip.xml!$236:$467,7,FALSE)&amp;"级"&amp;IF(MID(M500,8,1)="1","极品","")&amp;VLOOKUP(M500,[1]equip.xml!$236:$467,4,FALSE)</f>
        <v>75级极品副手武器</v>
      </c>
      <c r="O500" s="13">
        <v>200</v>
      </c>
      <c r="P500" s="13">
        <f t="shared" si="287"/>
        <v>3.8461538461538464E-2</v>
      </c>
      <c r="Q500" s="13">
        <v>10752061</v>
      </c>
      <c r="R500" s="13" t="str">
        <f>VLOOKUP(Q500,[1]equip.xml!$236:$467,7,FALSE)&amp;"级"&amp;IF(MID(Q500,8,1)="1","极品","")&amp;VLOOKUP(Q500,[1]equip.xml!$236:$467,4,FALSE)</f>
        <v>75级极品副手武器</v>
      </c>
      <c r="S500" s="13">
        <v>200</v>
      </c>
      <c r="T500" s="13">
        <f t="shared" si="288"/>
        <v>3.0303030303030304E-2</v>
      </c>
      <c r="U500" s="13">
        <f t="shared" si="289"/>
        <v>10802061</v>
      </c>
      <c r="V500" s="13" t="str">
        <f>VLOOKUP(U500,[1]equip.xml!$236:$467,7,FALSE)&amp;"级"&amp;IF(MID(U500,8,1)="1","极品","")&amp;VLOOKUP(U500,[1]equip.xml!$236:$467,4,FALSE)</f>
        <v>80级极品副手武器</v>
      </c>
      <c r="W500" s="13">
        <v>0</v>
      </c>
      <c r="X500" s="13">
        <f t="shared" si="290"/>
        <v>0</v>
      </c>
      <c r="Y500" s="13">
        <f t="shared" si="291"/>
        <v>10802061</v>
      </c>
      <c r="Z500" s="13" t="str">
        <f>VLOOKUP(Y500,[1]equip.xml!$236:$467,7,FALSE)&amp;"级"&amp;IF(MID(Y500,8,1)="1","极品","")&amp;VLOOKUP(Y500,[1]equip.xml!$236:$467,4,FALSE)</f>
        <v>80级极品副手武器</v>
      </c>
      <c r="AA500" s="13">
        <v>0</v>
      </c>
      <c r="AB500" s="13">
        <f t="shared" si="292"/>
        <v>0</v>
      </c>
      <c r="AC500" s="13">
        <f t="shared" si="293"/>
        <v>10900010</v>
      </c>
      <c r="AD500" s="13" t="str">
        <f>VLOOKUP(AC500,[1]equip.xml!$236:$467,7,FALSE)&amp;"级"&amp;IF(MID(AC500,8,1)="1","极品","")&amp;VLOOKUP(AC500,[1]equip.xml!$236:$467,4,FALSE)</f>
        <v>90级头盔</v>
      </c>
      <c r="AE500" s="13">
        <v>1</v>
      </c>
      <c r="AF500" s="13">
        <f t="shared" si="294"/>
        <v>3.9808917197452231E-4</v>
      </c>
      <c r="AG500" s="13">
        <f t="shared" si="295"/>
        <v>10852061</v>
      </c>
      <c r="AH500" s="13" t="str">
        <f>VLOOKUP(AG500,[1]equip.xml!$236:$467,7,FALSE)&amp;"级"&amp;IF(MID(AG500,8,1)="1","极品","")&amp;VLOOKUP(AG500,[1]equip.xml!$236:$467,4,FALSE)</f>
        <v>85级极品副手武器</v>
      </c>
      <c r="AI500" s="13">
        <v>200</v>
      </c>
      <c r="AJ500" s="13">
        <f t="shared" si="296"/>
        <v>3.8461538461538464E-2</v>
      </c>
      <c r="AK500" s="13">
        <f t="shared" si="297"/>
        <v>10852061</v>
      </c>
      <c r="AL500" s="13" t="str">
        <f>VLOOKUP(AK500,[1]equip.xml!$236:$467,7,FALSE)&amp;"级"&amp;IF(MID(AK500,8,1)="1","极品","")&amp;VLOOKUP(AK500,[1]equip.xml!$236:$467,4,FALSE)</f>
        <v>85级极品副手武器</v>
      </c>
      <c r="AM500" s="13">
        <v>200</v>
      </c>
      <c r="AN500" s="13">
        <f t="shared" si="298"/>
        <v>3.0303030303030304E-2</v>
      </c>
      <c r="AO500" s="13">
        <f t="shared" si="299"/>
        <v>10902061</v>
      </c>
      <c r="AP500" s="13" t="str">
        <f>VLOOKUP(AO500,[1]equip.xml!$236:$467,7,FALSE)&amp;"级"&amp;IF(MID(AO500,8,1)="1","极品","")&amp;VLOOKUP(AO500,[1]equip.xml!$236:$467,4,FALSE)</f>
        <v>90级极品副手武器</v>
      </c>
      <c r="AQ500" s="13">
        <v>0</v>
      </c>
      <c r="AR500" s="13">
        <f t="shared" si="300"/>
        <v>0</v>
      </c>
      <c r="AS500" s="13">
        <f t="shared" si="301"/>
        <v>10902061</v>
      </c>
      <c r="AT500" s="13" t="str">
        <f>VLOOKUP(AS500,[1]equip.xml!$236:$467,7,FALSE)&amp;"级"&amp;IF(MID(AS500,8,1)="1","极品","")&amp;VLOOKUP(AS500,[1]equip.xml!$236:$467,4,FALSE)</f>
        <v>90级极品副手武器</v>
      </c>
      <c r="AU500" s="13">
        <v>0</v>
      </c>
      <c r="AV500" s="13">
        <f t="shared" si="302"/>
        <v>0</v>
      </c>
      <c r="AW500" s="13">
        <f t="shared" si="303"/>
        <v>11000010</v>
      </c>
      <c r="AX500" s="13" t="str">
        <f>VLOOKUP(AW500,[1]equip.xml!$236:$467,7,FALSE)&amp;"级"&amp;IF(MID(AW500,8,1)="1","极品","")&amp;VLOOKUP(AW500,[1]equip.xml!$236:$467,4,FALSE)</f>
        <v>100级头盔</v>
      </c>
      <c r="AY500" s="13">
        <v>1</v>
      </c>
      <c r="AZ500" s="13">
        <f t="shared" si="304"/>
        <v>3.9808917197452231E-4</v>
      </c>
      <c r="BA500" s="13">
        <f t="shared" si="305"/>
        <v>10952061</v>
      </c>
      <c r="BB500" s="13" t="str">
        <f>VLOOKUP(BA500,[1]equip.xml!$236:$467,7,FALSE)&amp;"级"&amp;IF(MID(BA500,8,1)="1","极品","")&amp;VLOOKUP(BA500,[1]equip.xml!$236:$467,4,FALSE)</f>
        <v>95级极品副手武器</v>
      </c>
      <c r="BC500" s="13">
        <v>200</v>
      </c>
      <c r="BD500" s="13">
        <f t="shared" si="306"/>
        <v>3.8461538461538464E-2</v>
      </c>
      <c r="BE500" s="13">
        <f t="shared" si="307"/>
        <v>10952061</v>
      </c>
      <c r="BF500" s="13" t="str">
        <f>VLOOKUP(BE500,[1]equip.xml!$236:$467,7,FALSE)&amp;"级"&amp;IF(MID(BE500,8,1)="1","极品","")&amp;VLOOKUP(BE500,[1]equip.xml!$236:$467,4,FALSE)</f>
        <v>95级极品副手武器</v>
      </c>
      <c r="BG500" s="13">
        <v>200</v>
      </c>
      <c r="BH500" s="13">
        <f t="shared" si="308"/>
        <v>3.4482758620689655E-2</v>
      </c>
    </row>
    <row r="501" spans="1:60" s="13" customFormat="1">
      <c r="A501" s="13" t="s">
        <v>329</v>
      </c>
      <c r="B501" s="13" t="str">
        <f>VLOOKUP(A501,[1]equip.xml!$236:$467,7,FALSE)&amp;"级"&amp;IF(MID(A501,8,1)="1","极品","")&amp;VLOOKUP(A501,[1]equip.xml!$236:$467,4,FALSE)</f>
        <v>70级主手武器</v>
      </c>
      <c r="C501" s="13">
        <v>100</v>
      </c>
      <c r="D501" s="13">
        <f t="shared" si="284"/>
        <v>3.1230480949406621E-2</v>
      </c>
      <c r="E501" s="13" t="s">
        <v>329</v>
      </c>
      <c r="F501" s="13" t="str">
        <f>VLOOKUP(E501,[1]equip.xml!$236:$467,7,FALSE)&amp;"级"&amp;IF(MID(E501,8,1)="1","极品","")&amp;VLOOKUP(E501,[1]equip.xml!$236:$467,4,FALSE)</f>
        <v>70级主手武器</v>
      </c>
      <c r="G501" s="13">
        <v>100</v>
      </c>
      <c r="H501" s="13">
        <f t="shared" si="285"/>
        <v>3.2185387833923398E-2</v>
      </c>
      <c r="I501" s="13" t="s">
        <v>329</v>
      </c>
      <c r="J501" s="13" t="str">
        <f>VLOOKUP(I501,[1]equip.xml!$236:$467,7,FALSE)&amp;"级"&amp;IF(MID(I501,8,1)="1","极品","")&amp;VLOOKUP(I501,[1]equip.xml!$236:$467,4,FALSE)</f>
        <v>70级主手武器</v>
      </c>
      <c r="K501" s="13">
        <v>100</v>
      </c>
      <c r="L501" s="13">
        <f t="shared" si="286"/>
        <v>3.9808917197452227E-2</v>
      </c>
      <c r="M501" s="13">
        <v>10753050</v>
      </c>
      <c r="N501" s="13" t="str">
        <f>VLOOKUP(M501,[1]equip.xml!$236:$467,7,FALSE)&amp;"级"&amp;IF(MID(M501,8,1)="1","极品","")&amp;VLOOKUP(M501,[1]equip.xml!$236:$467,4,FALSE)</f>
        <v>75级主手武器</v>
      </c>
      <c r="O501" s="13">
        <v>200</v>
      </c>
      <c r="P501" s="13">
        <f t="shared" si="287"/>
        <v>3.8461538461538464E-2</v>
      </c>
      <c r="Q501" s="13">
        <v>10753050</v>
      </c>
      <c r="R501" s="13" t="str">
        <f>VLOOKUP(Q501,[1]equip.xml!$236:$467,7,FALSE)&amp;"级"&amp;IF(MID(Q501,8,1)="1","极品","")&amp;VLOOKUP(Q501,[1]equip.xml!$236:$467,4,FALSE)</f>
        <v>75级主手武器</v>
      </c>
      <c r="S501" s="13">
        <v>200</v>
      </c>
      <c r="T501" s="13">
        <f t="shared" si="288"/>
        <v>3.0303030303030304E-2</v>
      </c>
      <c r="U501" s="13">
        <f t="shared" si="289"/>
        <v>10803050</v>
      </c>
      <c r="V501" s="13" t="str">
        <f>VLOOKUP(U501,[1]equip.xml!$236:$467,7,FALSE)&amp;"级"&amp;IF(MID(U501,8,1)="1","极品","")&amp;VLOOKUP(U501,[1]equip.xml!$236:$467,4,FALSE)</f>
        <v>80级主手武器</v>
      </c>
      <c r="W501" s="13">
        <v>100</v>
      </c>
      <c r="X501" s="13">
        <f t="shared" si="290"/>
        <v>3.1230480949406621E-2</v>
      </c>
      <c r="Y501" s="13">
        <f t="shared" si="291"/>
        <v>10803050</v>
      </c>
      <c r="Z501" s="13" t="str">
        <f>VLOOKUP(Y501,[1]equip.xml!$236:$467,7,FALSE)&amp;"级"&amp;IF(MID(Y501,8,1)="1","极品","")&amp;VLOOKUP(Y501,[1]equip.xml!$236:$467,4,FALSE)</f>
        <v>80级主手武器</v>
      </c>
      <c r="AA501" s="13">
        <v>100</v>
      </c>
      <c r="AB501" s="13">
        <f t="shared" si="292"/>
        <v>3.2185387833923398E-2</v>
      </c>
      <c r="AC501" s="13">
        <f t="shared" si="293"/>
        <v>10803050</v>
      </c>
      <c r="AD501" s="13" t="str">
        <f>VLOOKUP(AC501,[1]equip.xml!$236:$467,7,FALSE)&amp;"级"&amp;IF(MID(AC501,8,1)="1","极品","")&amp;VLOOKUP(AC501,[1]equip.xml!$236:$467,4,FALSE)</f>
        <v>80级主手武器</v>
      </c>
      <c r="AE501" s="13">
        <v>100</v>
      </c>
      <c r="AF501" s="13">
        <f t="shared" si="294"/>
        <v>3.9808917197452227E-2</v>
      </c>
      <c r="AG501" s="13">
        <f t="shared" si="295"/>
        <v>10853050</v>
      </c>
      <c r="AH501" s="13" t="str">
        <f>VLOOKUP(AG501,[1]equip.xml!$236:$467,7,FALSE)&amp;"级"&amp;IF(MID(AG501,8,1)="1","极品","")&amp;VLOOKUP(AG501,[1]equip.xml!$236:$467,4,FALSE)</f>
        <v>85级主手武器</v>
      </c>
      <c r="AI501" s="13">
        <v>200</v>
      </c>
      <c r="AJ501" s="13">
        <f t="shared" si="296"/>
        <v>3.8461538461538464E-2</v>
      </c>
      <c r="AK501" s="13">
        <f t="shared" si="297"/>
        <v>10853050</v>
      </c>
      <c r="AL501" s="13" t="str">
        <f>VLOOKUP(AK501,[1]equip.xml!$236:$467,7,FALSE)&amp;"级"&amp;IF(MID(AK501,8,1)="1","极品","")&amp;VLOOKUP(AK501,[1]equip.xml!$236:$467,4,FALSE)</f>
        <v>85级主手武器</v>
      </c>
      <c r="AM501" s="13">
        <v>200</v>
      </c>
      <c r="AN501" s="13">
        <f t="shared" si="298"/>
        <v>3.0303030303030304E-2</v>
      </c>
      <c r="AO501" s="13">
        <f t="shared" si="299"/>
        <v>10903050</v>
      </c>
      <c r="AP501" s="13" t="str">
        <f>VLOOKUP(AO501,[1]equip.xml!$236:$467,7,FALSE)&amp;"级"&amp;IF(MID(AO501,8,1)="1","极品","")&amp;VLOOKUP(AO501,[1]equip.xml!$236:$467,4,FALSE)</f>
        <v>90级主手武器</v>
      </c>
      <c r="AQ501" s="13">
        <v>100</v>
      </c>
      <c r="AR501" s="13">
        <f t="shared" si="300"/>
        <v>3.1230480949406621E-2</v>
      </c>
      <c r="AS501" s="13">
        <f t="shared" si="301"/>
        <v>10903050</v>
      </c>
      <c r="AT501" s="13" t="str">
        <f>VLOOKUP(AS501,[1]equip.xml!$236:$467,7,FALSE)&amp;"级"&amp;IF(MID(AS501,8,1)="1","极品","")&amp;VLOOKUP(AS501,[1]equip.xml!$236:$467,4,FALSE)</f>
        <v>90级主手武器</v>
      </c>
      <c r="AU501" s="13">
        <v>100</v>
      </c>
      <c r="AV501" s="13">
        <f t="shared" si="302"/>
        <v>3.2185387833923398E-2</v>
      </c>
      <c r="AW501" s="13">
        <f t="shared" si="303"/>
        <v>10903050</v>
      </c>
      <c r="AX501" s="13" t="str">
        <f>VLOOKUP(AW501,[1]equip.xml!$236:$467,7,FALSE)&amp;"级"&amp;IF(MID(AW501,8,1)="1","极品","")&amp;VLOOKUP(AW501,[1]equip.xml!$236:$467,4,FALSE)</f>
        <v>90级主手武器</v>
      </c>
      <c r="AY501" s="13">
        <v>100</v>
      </c>
      <c r="AZ501" s="13">
        <f t="shared" si="304"/>
        <v>3.9808917197452227E-2</v>
      </c>
      <c r="BA501" s="13">
        <f t="shared" si="305"/>
        <v>10953050</v>
      </c>
      <c r="BB501" s="13" t="str">
        <f>VLOOKUP(BA501,[1]equip.xml!$236:$467,7,FALSE)&amp;"级"&amp;IF(MID(BA501,8,1)="1","极品","")&amp;VLOOKUP(BA501,[1]equip.xml!$236:$467,4,FALSE)</f>
        <v>95级主手武器</v>
      </c>
      <c r="BC501" s="13">
        <v>200</v>
      </c>
      <c r="BD501" s="13">
        <f t="shared" si="306"/>
        <v>3.8461538461538464E-2</v>
      </c>
      <c r="BE501" s="13">
        <f t="shared" si="307"/>
        <v>10953050</v>
      </c>
      <c r="BF501" s="13" t="str">
        <f>VLOOKUP(BE501,[1]equip.xml!$236:$467,7,FALSE)&amp;"级"&amp;IF(MID(BE501,8,1)="1","极品","")&amp;VLOOKUP(BE501,[1]equip.xml!$236:$467,4,FALSE)</f>
        <v>95级主手武器</v>
      </c>
      <c r="BG501" s="13">
        <v>200</v>
      </c>
      <c r="BH501" s="13">
        <f t="shared" si="308"/>
        <v>3.4482758620689655E-2</v>
      </c>
    </row>
    <row r="502" spans="1:60" s="13" customFormat="1">
      <c r="A502" s="13" t="s">
        <v>330</v>
      </c>
      <c r="B502" s="13" t="str">
        <f>VLOOKUP(A502,[1]equip.xml!$236:$467,7,FALSE)&amp;"级"&amp;IF(MID(A502,8,1)="1","极品","")&amp;VLOOKUP(A502,[1]equip.xml!$236:$467,4,FALSE)</f>
        <v>70级极品主手武器</v>
      </c>
      <c r="C502" s="13">
        <v>0</v>
      </c>
      <c r="D502" s="13">
        <f t="shared" si="284"/>
        <v>0</v>
      </c>
      <c r="E502" s="13" t="s">
        <v>330</v>
      </c>
      <c r="F502" s="13" t="str">
        <f>VLOOKUP(E502,[1]equip.xml!$236:$467,7,FALSE)&amp;"级"&amp;IF(MID(E502,8,1)="1","极品","")&amp;VLOOKUP(E502,[1]equip.xml!$236:$467,4,FALSE)</f>
        <v>70级极品主手武器</v>
      </c>
      <c r="G502" s="13">
        <v>0</v>
      </c>
      <c r="H502" s="13">
        <f t="shared" si="285"/>
        <v>0</v>
      </c>
      <c r="I502" s="13">
        <v>10800090</v>
      </c>
      <c r="J502" s="13" t="str">
        <f>VLOOKUP(I502,[1]equip.xml!$236:$467,7,FALSE)&amp;"级"&amp;IF(MID(I502,8,1)="1","极品","")&amp;VLOOKUP(I502,[1]equip.xml!$236:$467,4,FALSE)</f>
        <v>80级手套</v>
      </c>
      <c r="K502" s="13">
        <v>1</v>
      </c>
      <c r="L502" s="13">
        <f t="shared" si="286"/>
        <v>3.9808917197452231E-4</v>
      </c>
      <c r="M502" s="13">
        <v>10753051</v>
      </c>
      <c r="N502" s="13" t="str">
        <f>VLOOKUP(M502,[1]equip.xml!$236:$467,7,FALSE)&amp;"级"&amp;IF(MID(M502,8,1)="1","极品","")&amp;VLOOKUP(M502,[1]equip.xml!$236:$467,4,FALSE)</f>
        <v>75级极品主手武器</v>
      </c>
      <c r="O502" s="13">
        <v>200</v>
      </c>
      <c r="P502" s="13">
        <f t="shared" si="287"/>
        <v>3.8461538461538464E-2</v>
      </c>
      <c r="Q502" s="13">
        <v>10753051</v>
      </c>
      <c r="R502" s="13" t="str">
        <f>VLOOKUP(Q502,[1]equip.xml!$236:$467,7,FALSE)&amp;"级"&amp;IF(MID(Q502,8,1)="1","极品","")&amp;VLOOKUP(Q502,[1]equip.xml!$236:$467,4,FALSE)</f>
        <v>75级极品主手武器</v>
      </c>
      <c r="S502" s="13">
        <v>200</v>
      </c>
      <c r="T502" s="13">
        <f t="shared" si="288"/>
        <v>3.0303030303030304E-2</v>
      </c>
      <c r="U502" s="13">
        <f t="shared" si="289"/>
        <v>10803051</v>
      </c>
      <c r="V502" s="13" t="str">
        <f>VLOOKUP(U502,[1]equip.xml!$236:$467,7,FALSE)&amp;"级"&amp;IF(MID(U502,8,1)="1","极品","")&amp;VLOOKUP(U502,[1]equip.xml!$236:$467,4,FALSE)</f>
        <v>80级极品主手武器</v>
      </c>
      <c r="W502" s="13">
        <v>0</v>
      </c>
      <c r="X502" s="13">
        <f t="shared" si="290"/>
        <v>0</v>
      </c>
      <c r="Y502" s="13">
        <f t="shared" si="291"/>
        <v>10803051</v>
      </c>
      <c r="Z502" s="13" t="str">
        <f>VLOOKUP(Y502,[1]equip.xml!$236:$467,7,FALSE)&amp;"级"&amp;IF(MID(Y502,8,1)="1","极品","")&amp;VLOOKUP(Y502,[1]equip.xml!$236:$467,4,FALSE)</f>
        <v>80级极品主手武器</v>
      </c>
      <c r="AA502" s="13">
        <v>0</v>
      </c>
      <c r="AB502" s="13">
        <f t="shared" si="292"/>
        <v>0</v>
      </c>
      <c r="AC502" s="13">
        <f t="shared" si="293"/>
        <v>10900090</v>
      </c>
      <c r="AD502" s="13" t="str">
        <f>VLOOKUP(AC502,[1]equip.xml!$236:$467,7,FALSE)&amp;"级"&amp;IF(MID(AC502,8,1)="1","极品","")&amp;VLOOKUP(AC502,[1]equip.xml!$236:$467,4,FALSE)</f>
        <v>90级手套</v>
      </c>
      <c r="AE502" s="13">
        <v>1</v>
      </c>
      <c r="AF502" s="13">
        <f t="shared" si="294"/>
        <v>3.9808917197452231E-4</v>
      </c>
      <c r="AG502" s="13">
        <f t="shared" si="295"/>
        <v>10853051</v>
      </c>
      <c r="AH502" s="13" t="str">
        <f>VLOOKUP(AG502,[1]equip.xml!$236:$467,7,FALSE)&amp;"级"&amp;IF(MID(AG502,8,1)="1","极品","")&amp;VLOOKUP(AG502,[1]equip.xml!$236:$467,4,FALSE)</f>
        <v>85级极品主手武器</v>
      </c>
      <c r="AI502" s="13">
        <v>200</v>
      </c>
      <c r="AJ502" s="13">
        <f t="shared" si="296"/>
        <v>3.8461538461538464E-2</v>
      </c>
      <c r="AK502" s="13">
        <f t="shared" si="297"/>
        <v>10853051</v>
      </c>
      <c r="AL502" s="13" t="str">
        <f>VLOOKUP(AK502,[1]equip.xml!$236:$467,7,FALSE)&amp;"级"&amp;IF(MID(AK502,8,1)="1","极品","")&amp;VLOOKUP(AK502,[1]equip.xml!$236:$467,4,FALSE)</f>
        <v>85级极品主手武器</v>
      </c>
      <c r="AM502" s="13">
        <v>200</v>
      </c>
      <c r="AN502" s="13">
        <f t="shared" si="298"/>
        <v>3.0303030303030304E-2</v>
      </c>
      <c r="AO502" s="13">
        <f t="shared" si="299"/>
        <v>10903051</v>
      </c>
      <c r="AP502" s="13" t="str">
        <f>VLOOKUP(AO502,[1]equip.xml!$236:$467,7,FALSE)&amp;"级"&amp;IF(MID(AO502,8,1)="1","极品","")&amp;VLOOKUP(AO502,[1]equip.xml!$236:$467,4,FALSE)</f>
        <v>90级极品主手武器</v>
      </c>
      <c r="AQ502" s="13">
        <v>0</v>
      </c>
      <c r="AR502" s="13">
        <f t="shared" si="300"/>
        <v>0</v>
      </c>
      <c r="AS502" s="13">
        <f t="shared" si="301"/>
        <v>10903051</v>
      </c>
      <c r="AT502" s="13" t="str">
        <f>VLOOKUP(AS502,[1]equip.xml!$236:$467,7,FALSE)&amp;"级"&amp;IF(MID(AS502,8,1)="1","极品","")&amp;VLOOKUP(AS502,[1]equip.xml!$236:$467,4,FALSE)</f>
        <v>90级极品主手武器</v>
      </c>
      <c r="AU502" s="13">
        <v>0</v>
      </c>
      <c r="AV502" s="13">
        <f t="shared" si="302"/>
        <v>0</v>
      </c>
      <c r="AW502" s="13">
        <f t="shared" si="303"/>
        <v>11000090</v>
      </c>
      <c r="AX502" s="13" t="str">
        <f>VLOOKUP(AW502,[1]equip.xml!$236:$467,7,FALSE)&amp;"级"&amp;IF(MID(AW502,8,1)="1","极品","")&amp;VLOOKUP(AW502,[1]equip.xml!$236:$467,4,FALSE)</f>
        <v>100级手套</v>
      </c>
      <c r="AY502" s="13">
        <v>1</v>
      </c>
      <c r="AZ502" s="13">
        <f t="shared" si="304"/>
        <v>3.9808917197452231E-4</v>
      </c>
      <c r="BA502" s="13">
        <f t="shared" si="305"/>
        <v>10953051</v>
      </c>
      <c r="BB502" s="13" t="str">
        <f>VLOOKUP(BA502,[1]equip.xml!$236:$467,7,FALSE)&amp;"级"&amp;IF(MID(BA502,8,1)="1","极品","")&amp;VLOOKUP(BA502,[1]equip.xml!$236:$467,4,FALSE)</f>
        <v>95级极品主手武器</v>
      </c>
      <c r="BC502" s="13">
        <v>200</v>
      </c>
      <c r="BD502" s="13">
        <f t="shared" si="306"/>
        <v>3.8461538461538464E-2</v>
      </c>
      <c r="BE502" s="13">
        <f t="shared" si="307"/>
        <v>10953051</v>
      </c>
      <c r="BF502" s="13" t="str">
        <f>VLOOKUP(BE502,[1]equip.xml!$236:$467,7,FALSE)&amp;"级"&amp;IF(MID(BE502,8,1)="1","极品","")&amp;VLOOKUP(BE502,[1]equip.xml!$236:$467,4,FALSE)</f>
        <v>95级极品主手武器</v>
      </c>
      <c r="BG502" s="13">
        <v>200</v>
      </c>
      <c r="BH502" s="13">
        <f t="shared" si="308"/>
        <v>3.4482758620689655E-2</v>
      </c>
    </row>
    <row r="503" spans="1:60" s="13" customFormat="1">
      <c r="A503" s="13" t="s">
        <v>331</v>
      </c>
      <c r="B503" s="13" t="str">
        <f>VLOOKUP(A503,[1]equip.xml!$236:$467,7,FALSE)&amp;"级"&amp;IF(MID(A503,8,1)="1","极品","")&amp;VLOOKUP(A503,[1]equip.xml!$236:$467,4,FALSE)</f>
        <v>70级副手武器</v>
      </c>
      <c r="C503" s="13">
        <v>100</v>
      </c>
      <c r="D503" s="13">
        <f t="shared" si="284"/>
        <v>3.1230480949406621E-2</v>
      </c>
      <c r="E503" s="13" t="s">
        <v>331</v>
      </c>
      <c r="F503" s="13" t="str">
        <f>VLOOKUP(E503,[1]equip.xml!$236:$467,7,FALSE)&amp;"级"&amp;IF(MID(E503,8,1)="1","极品","")&amp;VLOOKUP(E503,[1]equip.xml!$236:$467,4,FALSE)</f>
        <v>70级副手武器</v>
      </c>
      <c r="G503" s="13">
        <v>100</v>
      </c>
      <c r="H503" s="13">
        <f t="shared" si="285"/>
        <v>3.2185387833923398E-2</v>
      </c>
      <c r="I503" s="13" t="s">
        <v>331</v>
      </c>
      <c r="J503" s="13" t="str">
        <f>VLOOKUP(I503,[1]equip.xml!$236:$467,7,FALSE)&amp;"级"&amp;IF(MID(I503,8,1)="1","极品","")&amp;VLOOKUP(I503,[1]equip.xml!$236:$467,4,FALSE)</f>
        <v>70级副手武器</v>
      </c>
      <c r="K503" s="13">
        <v>100</v>
      </c>
      <c r="L503" s="13">
        <f t="shared" si="286"/>
        <v>3.9808917197452227E-2</v>
      </c>
      <c r="M503" s="13">
        <v>10753060</v>
      </c>
      <c r="N503" s="13" t="str">
        <f>VLOOKUP(M503,[1]equip.xml!$236:$467,7,FALSE)&amp;"级"&amp;IF(MID(M503,8,1)="1","极品","")&amp;VLOOKUP(M503,[1]equip.xml!$236:$467,4,FALSE)</f>
        <v>75级副手武器</v>
      </c>
      <c r="O503" s="13">
        <v>200</v>
      </c>
      <c r="P503" s="13">
        <f t="shared" si="287"/>
        <v>3.8461538461538464E-2</v>
      </c>
      <c r="Q503" s="13">
        <v>10753060</v>
      </c>
      <c r="R503" s="13" t="str">
        <f>VLOOKUP(Q503,[1]equip.xml!$236:$467,7,FALSE)&amp;"级"&amp;IF(MID(Q503,8,1)="1","极品","")&amp;VLOOKUP(Q503,[1]equip.xml!$236:$467,4,FALSE)</f>
        <v>75级副手武器</v>
      </c>
      <c r="S503" s="13">
        <v>200</v>
      </c>
      <c r="T503" s="13">
        <f t="shared" si="288"/>
        <v>3.0303030303030304E-2</v>
      </c>
      <c r="U503" s="13">
        <f t="shared" si="289"/>
        <v>10803060</v>
      </c>
      <c r="V503" s="13" t="str">
        <f>VLOOKUP(U503,[1]equip.xml!$236:$467,7,FALSE)&amp;"级"&amp;IF(MID(U503,8,1)="1","极品","")&amp;VLOOKUP(U503,[1]equip.xml!$236:$467,4,FALSE)</f>
        <v>80级副手武器</v>
      </c>
      <c r="W503" s="13">
        <v>100</v>
      </c>
      <c r="X503" s="13">
        <f t="shared" si="290"/>
        <v>3.1230480949406621E-2</v>
      </c>
      <c r="Y503" s="13">
        <f t="shared" si="291"/>
        <v>10803060</v>
      </c>
      <c r="Z503" s="13" t="str">
        <f>VLOOKUP(Y503,[1]equip.xml!$236:$467,7,FALSE)&amp;"级"&amp;IF(MID(Y503,8,1)="1","极品","")&amp;VLOOKUP(Y503,[1]equip.xml!$236:$467,4,FALSE)</f>
        <v>80级副手武器</v>
      </c>
      <c r="AA503" s="13">
        <v>100</v>
      </c>
      <c r="AB503" s="13">
        <f t="shared" si="292"/>
        <v>3.2185387833923398E-2</v>
      </c>
      <c r="AC503" s="13">
        <f t="shared" si="293"/>
        <v>10803060</v>
      </c>
      <c r="AD503" s="13" t="str">
        <f>VLOOKUP(AC503,[1]equip.xml!$236:$467,7,FALSE)&amp;"级"&amp;IF(MID(AC503,8,1)="1","极品","")&amp;VLOOKUP(AC503,[1]equip.xml!$236:$467,4,FALSE)</f>
        <v>80级副手武器</v>
      </c>
      <c r="AE503" s="13">
        <v>100</v>
      </c>
      <c r="AF503" s="13">
        <f t="shared" si="294"/>
        <v>3.9808917197452227E-2</v>
      </c>
      <c r="AG503" s="13">
        <f t="shared" si="295"/>
        <v>10853060</v>
      </c>
      <c r="AH503" s="13" t="str">
        <f>VLOOKUP(AG503,[1]equip.xml!$236:$467,7,FALSE)&amp;"级"&amp;IF(MID(AG503,8,1)="1","极品","")&amp;VLOOKUP(AG503,[1]equip.xml!$236:$467,4,FALSE)</f>
        <v>85级副手武器</v>
      </c>
      <c r="AI503" s="13">
        <v>200</v>
      </c>
      <c r="AJ503" s="13">
        <f t="shared" si="296"/>
        <v>3.8461538461538464E-2</v>
      </c>
      <c r="AK503" s="13">
        <f t="shared" si="297"/>
        <v>10853060</v>
      </c>
      <c r="AL503" s="13" t="str">
        <f>VLOOKUP(AK503,[1]equip.xml!$236:$467,7,FALSE)&amp;"级"&amp;IF(MID(AK503,8,1)="1","极品","")&amp;VLOOKUP(AK503,[1]equip.xml!$236:$467,4,FALSE)</f>
        <v>85级副手武器</v>
      </c>
      <c r="AM503" s="13">
        <v>200</v>
      </c>
      <c r="AN503" s="13">
        <f t="shared" si="298"/>
        <v>3.0303030303030304E-2</v>
      </c>
      <c r="AO503" s="13">
        <f t="shared" si="299"/>
        <v>10903060</v>
      </c>
      <c r="AP503" s="13" t="str">
        <f>VLOOKUP(AO503,[1]equip.xml!$236:$467,7,FALSE)&amp;"级"&amp;IF(MID(AO503,8,1)="1","极品","")&amp;VLOOKUP(AO503,[1]equip.xml!$236:$467,4,FALSE)</f>
        <v>90级副手武器</v>
      </c>
      <c r="AQ503" s="13">
        <v>100</v>
      </c>
      <c r="AR503" s="13">
        <f t="shared" si="300"/>
        <v>3.1230480949406621E-2</v>
      </c>
      <c r="AS503" s="13">
        <f t="shared" si="301"/>
        <v>10903060</v>
      </c>
      <c r="AT503" s="13" t="str">
        <f>VLOOKUP(AS503,[1]equip.xml!$236:$467,7,FALSE)&amp;"级"&amp;IF(MID(AS503,8,1)="1","极品","")&amp;VLOOKUP(AS503,[1]equip.xml!$236:$467,4,FALSE)</f>
        <v>90级副手武器</v>
      </c>
      <c r="AU503" s="13">
        <v>100</v>
      </c>
      <c r="AV503" s="13">
        <f t="shared" si="302"/>
        <v>3.2185387833923398E-2</v>
      </c>
      <c r="AW503" s="13">
        <f t="shared" si="303"/>
        <v>10903060</v>
      </c>
      <c r="AX503" s="13" t="str">
        <f>VLOOKUP(AW503,[1]equip.xml!$236:$467,7,FALSE)&amp;"级"&amp;IF(MID(AW503,8,1)="1","极品","")&amp;VLOOKUP(AW503,[1]equip.xml!$236:$467,4,FALSE)</f>
        <v>90级副手武器</v>
      </c>
      <c r="AY503" s="13">
        <v>100</v>
      </c>
      <c r="AZ503" s="13">
        <f t="shared" si="304"/>
        <v>3.9808917197452227E-2</v>
      </c>
      <c r="BA503" s="13">
        <f t="shared" si="305"/>
        <v>10953060</v>
      </c>
      <c r="BB503" s="13" t="str">
        <f>VLOOKUP(BA503,[1]equip.xml!$236:$467,7,FALSE)&amp;"级"&amp;IF(MID(BA503,8,1)="1","极品","")&amp;VLOOKUP(BA503,[1]equip.xml!$236:$467,4,FALSE)</f>
        <v>95级副手武器</v>
      </c>
      <c r="BC503" s="13">
        <v>200</v>
      </c>
      <c r="BD503" s="13">
        <f t="shared" si="306"/>
        <v>3.8461538461538464E-2</v>
      </c>
      <c r="BE503" s="13">
        <f t="shared" si="307"/>
        <v>10953060</v>
      </c>
      <c r="BF503" s="13" t="str">
        <f>VLOOKUP(BE503,[1]equip.xml!$236:$467,7,FALSE)&amp;"级"&amp;IF(MID(BE503,8,1)="1","极品","")&amp;VLOOKUP(BE503,[1]equip.xml!$236:$467,4,FALSE)</f>
        <v>95级副手武器</v>
      </c>
      <c r="BG503" s="13">
        <v>200</v>
      </c>
      <c r="BH503" s="13">
        <f t="shared" si="308"/>
        <v>3.4482758620689655E-2</v>
      </c>
    </row>
    <row r="504" spans="1:60" s="13" customFormat="1">
      <c r="A504" s="13" t="s">
        <v>332</v>
      </c>
      <c r="B504" s="13" t="str">
        <f>VLOOKUP(A504,[1]equip.xml!$236:$467,7,FALSE)&amp;"级"&amp;IF(MID(A504,8,1)="1","极品","")&amp;VLOOKUP(A504,[1]equip.xml!$236:$467,4,FALSE)</f>
        <v>70级极品副手武器</v>
      </c>
      <c r="C504" s="13">
        <v>0</v>
      </c>
      <c r="D504" s="13">
        <f t="shared" si="284"/>
        <v>0</v>
      </c>
      <c r="E504" s="13" t="s">
        <v>332</v>
      </c>
      <c r="F504" s="13" t="str">
        <f>VLOOKUP(E504,[1]equip.xml!$236:$467,7,FALSE)&amp;"级"&amp;IF(MID(E504,8,1)="1","极品","")&amp;VLOOKUP(E504,[1]equip.xml!$236:$467,4,FALSE)</f>
        <v>70级极品副手武器</v>
      </c>
      <c r="G504" s="13">
        <v>0</v>
      </c>
      <c r="H504" s="13">
        <f t="shared" si="285"/>
        <v>0</v>
      </c>
      <c r="I504" s="13" t="s">
        <v>332</v>
      </c>
      <c r="J504" s="13" t="str">
        <f>VLOOKUP(I504,[1]equip.xml!$236:$467,7,FALSE)&amp;"级"&amp;IF(MID(I504,8,1)="1","极品","")&amp;VLOOKUP(I504,[1]equip.xml!$236:$467,4,FALSE)</f>
        <v>70级极品副手武器</v>
      </c>
      <c r="K504" s="13">
        <v>1</v>
      </c>
      <c r="L504" s="13">
        <f t="shared" si="286"/>
        <v>3.9808917197452231E-4</v>
      </c>
      <c r="M504" s="13">
        <v>10753061</v>
      </c>
      <c r="N504" s="13" t="str">
        <f>VLOOKUP(M504,[1]equip.xml!$236:$467,7,FALSE)&amp;"级"&amp;IF(MID(M504,8,1)="1","极品","")&amp;VLOOKUP(M504,[1]equip.xml!$236:$467,4,FALSE)</f>
        <v>75级极品副手武器</v>
      </c>
      <c r="O504" s="13">
        <v>200</v>
      </c>
      <c r="P504" s="13">
        <f t="shared" si="287"/>
        <v>3.8461538461538464E-2</v>
      </c>
      <c r="Q504" s="13">
        <v>10753061</v>
      </c>
      <c r="R504" s="13" t="str">
        <f>VLOOKUP(Q504,[1]equip.xml!$236:$467,7,FALSE)&amp;"级"&amp;IF(MID(Q504,8,1)="1","极品","")&amp;VLOOKUP(Q504,[1]equip.xml!$236:$467,4,FALSE)</f>
        <v>75级极品副手武器</v>
      </c>
      <c r="S504" s="13">
        <v>200</v>
      </c>
      <c r="T504" s="13">
        <f t="shared" si="288"/>
        <v>3.0303030303030304E-2</v>
      </c>
      <c r="U504" s="13">
        <f t="shared" si="289"/>
        <v>10803061</v>
      </c>
      <c r="V504" s="13" t="str">
        <f>VLOOKUP(U504,[1]equip.xml!$236:$467,7,FALSE)&amp;"级"&amp;IF(MID(U504,8,1)="1","极品","")&amp;VLOOKUP(U504,[1]equip.xml!$236:$467,4,FALSE)</f>
        <v>80级极品副手武器</v>
      </c>
      <c r="W504" s="13">
        <v>0</v>
      </c>
      <c r="X504" s="13">
        <f t="shared" si="290"/>
        <v>0</v>
      </c>
      <c r="Y504" s="13">
        <f t="shared" si="291"/>
        <v>10803061</v>
      </c>
      <c r="Z504" s="13" t="str">
        <f>VLOOKUP(Y504,[1]equip.xml!$236:$467,7,FALSE)&amp;"级"&amp;IF(MID(Y504,8,1)="1","极品","")&amp;VLOOKUP(Y504,[1]equip.xml!$236:$467,4,FALSE)</f>
        <v>80级极品副手武器</v>
      </c>
      <c r="AA504" s="13">
        <v>0</v>
      </c>
      <c r="AB504" s="13">
        <f t="shared" si="292"/>
        <v>0</v>
      </c>
      <c r="AC504" s="13">
        <f t="shared" si="293"/>
        <v>10803061</v>
      </c>
      <c r="AD504" s="13" t="str">
        <f>VLOOKUP(AC504,[1]equip.xml!$236:$467,7,FALSE)&amp;"级"&amp;IF(MID(AC504,8,1)="1","极品","")&amp;VLOOKUP(AC504,[1]equip.xml!$236:$467,4,FALSE)</f>
        <v>80级极品副手武器</v>
      </c>
      <c r="AE504" s="13">
        <v>1</v>
      </c>
      <c r="AF504" s="13">
        <f t="shared" si="294"/>
        <v>3.9808917197452231E-4</v>
      </c>
      <c r="AG504" s="13">
        <f t="shared" si="295"/>
        <v>10853061</v>
      </c>
      <c r="AH504" s="13" t="str">
        <f>VLOOKUP(AG504,[1]equip.xml!$236:$467,7,FALSE)&amp;"级"&amp;IF(MID(AG504,8,1)="1","极品","")&amp;VLOOKUP(AG504,[1]equip.xml!$236:$467,4,FALSE)</f>
        <v>85级极品副手武器</v>
      </c>
      <c r="AI504" s="13">
        <v>200</v>
      </c>
      <c r="AJ504" s="13">
        <f t="shared" si="296"/>
        <v>3.8461538461538464E-2</v>
      </c>
      <c r="AK504" s="13">
        <f t="shared" si="297"/>
        <v>10853061</v>
      </c>
      <c r="AL504" s="13" t="str">
        <f>VLOOKUP(AK504,[1]equip.xml!$236:$467,7,FALSE)&amp;"级"&amp;IF(MID(AK504,8,1)="1","极品","")&amp;VLOOKUP(AK504,[1]equip.xml!$236:$467,4,FALSE)</f>
        <v>85级极品副手武器</v>
      </c>
      <c r="AM504" s="13">
        <v>200</v>
      </c>
      <c r="AN504" s="13">
        <f t="shared" si="298"/>
        <v>3.0303030303030304E-2</v>
      </c>
      <c r="AO504" s="13">
        <f t="shared" si="299"/>
        <v>10903061</v>
      </c>
      <c r="AP504" s="13" t="str">
        <f>VLOOKUP(AO504,[1]equip.xml!$236:$467,7,FALSE)&amp;"级"&amp;IF(MID(AO504,8,1)="1","极品","")&amp;VLOOKUP(AO504,[1]equip.xml!$236:$467,4,FALSE)</f>
        <v>90级极品副手武器</v>
      </c>
      <c r="AQ504" s="13">
        <v>0</v>
      </c>
      <c r="AR504" s="13">
        <f t="shared" si="300"/>
        <v>0</v>
      </c>
      <c r="AS504" s="13">
        <f t="shared" si="301"/>
        <v>10903061</v>
      </c>
      <c r="AT504" s="13" t="str">
        <f>VLOOKUP(AS504,[1]equip.xml!$236:$467,7,FALSE)&amp;"级"&amp;IF(MID(AS504,8,1)="1","极品","")&amp;VLOOKUP(AS504,[1]equip.xml!$236:$467,4,FALSE)</f>
        <v>90级极品副手武器</v>
      </c>
      <c r="AU504" s="13">
        <v>0</v>
      </c>
      <c r="AV504" s="13">
        <f t="shared" si="302"/>
        <v>0</v>
      </c>
      <c r="AW504" s="13">
        <f t="shared" si="303"/>
        <v>10903061</v>
      </c>
      <c r="AX504" s="13" t="str">
        <f>VLOOKUP(AW504,[1]equip.xml!$236:$467,7,FALSE)&amp;"级"&amp;IF(MID(AW504,8,1)="1","极品","")&amp;VLOOKUP(AW504,[1]equip.xml!$236:$467,4,FALSE)</f>
        <v>90级极品副手武器</v>
      </c>
      <c r="AY504" s="13">
        <v>1</v>
      </c>
      <c r="AZ504" s="13">
        <f t="shared" si="304"/>
        <v>3.9808917197452231E-4</v>
      </c>
      <c r="BA504" s="13">
        <f t="shared" si="305"/>
        <v>10953061</v>
      </c>
      <c r="BB504" s="13" t="str">
        <f>VLOOKUP(BA504,[1]equip.xml!$236:$467,7,FALSE)&amp;"级"&amp;IF(MID(BA504,8,1)="1","极品","")&amp;VLOOKUP(BA504,[1]equip.xml!$236:$467,4,FALSE)</f>
        <v>95级极品副手武器</v>
      </c>
      <c r="BC504" s="13">
        <v>200</v>
      </c>
      <c r="BD504" s="13">
        <f t="shared" si="306"/>
        <v>3.8461538461538464E-2</v>
      </c>
      <c r="BE504" s="13">
        <f t="shared" si="307"/>
        <v>10953061</v>
      </c>
      <c r="BF504" s="13" t="str">
        <f>VLOOKUP(BE504,[1]equip.xml!$236:$467,7,FALSE)&amp;"级"&amp;IF(MID(BE504,8,1)="1","极品","")&amp;VLOOKUP(BE504,[1]equip.xml!$236:$467,4,FALSE)</f>
        <v>95级极品副手武器</v>
      </c>
      <c r="BG504" s="13">
        <v>200</v>
      </c>
      <c r="BH504" s="13">
        <f t="shared" si="308"/>
        <v>3.4482758620689655E-2</v>
      </c>
    </row>
    <row r="505" spans="1:60" s="13" customFormat="1">
      <c r="A505" s="13" t="s">
        <v>333</v>
      </c>
      <c r="B505" s="13" t="str">
        <f>VLOOKUP(A505,[1]equip.xml!$236:$467,7,FALSE)&amp;"级"&amp;IF(MID(A505,8,1)="1","极品","")&amp;VLOOKUP(A505,[1]equip.xml!$236:$467,4,FALSE)</f>
        <v>70级胸甲</v>
      </c>
      <c r="C505" s="13">
        <v>100</v>
      </c>
      <c r="D505" s="13">
        <f t="shared" si="284"/>
        <v>3.1230480949406621E-2</v>
      </c>
      <c r="E505" s="13" t="s">
        <v>333</v>
      </c>
      <c r="F505" s="13" t="str">
        <f>VLOOKUP(E505,[1]equip.xml!$236:$467,7,FALSE)&amp;"级"&amp;IF(MID(E505,8,1)="1","极品","")&amp;VLOOKUP(E505,[1]equip.xml!$236:$467,4,FALSE)</f>
        <v>70级胸甲</v>
      </c>
      <c r="G505" s="13">
        <v>100</v>
      </c>
      <c r="H505" s="13">
        <f t="shared" si="285"/>
        <v>3.2185387833923398E-2</v>
      </c>
      <c r="I505" s="13" t="s">
        <v>333</v>
      </c>
      <c r="J505" s="13" t="str">
        <f>VLOOKUP(I505,[1]equip.xml!$236:$467,7,FALSE)&amp;"级"&amp;IF(MID(I505,8,1)="1","极品","")&amp;VLOOKUP(I505,[1]equip.xml!$236:$467,4,FALSE)</f>
        <v>70级胸甲</v>
      </c>
      <c r="K505" s="13">
        <v>100</v>
      </c>
      <c r="L505" s="13">
        <f t="shared" si="286"/>
        <v>3.9808917197452227E-2</v>
      </c>
      <c r="M505" s="13">
        <v>10750040</v>
      </c>
      <c r="N505" s="13" t="str">
        <f>VLOOKUP(M505,[1]equip.xml!$236:$467,7,FALSE)&amp;"级"&amp;IF(MID(M505,8,1)="1","极品","")&amp;VLOOKUP(M505,[1]equip.xml!$236:$467,4,FALSE)</f>
        <v>75级胸甲</v>
      </c>
      <c r="O505" s="13">
        <v>200</v>
      </c>
      <c r="P505" s="13">
        <f t="shared" si="287"/>
        <v>3.8461538461538464E-2</v>
      </c>
      <c r="Q505" s="13">
        <v>10750040</v>
      </c>
      <c r="R505" s="13" t="str">
        <f>VLOOKUP(Q505,[1]equip.xml!$236:$467,7,FALSE)&amp;"级"&amp;IF(MID(Q505,8,1)="1","极品","")&amp;VLOOKUP(Q505,[1]equip.xml!$236:$467,4,FALSE)</f>
        <v>75级胸甲</v>
      </c>
      <c r="S505" s="13">
        <v>200</v>
      </c>
      <c r="T505" s="13">
        <f t="shared" si="288"/>
        <v>3.0303030303030304E-2</v>
      </c>
      <c r="U505" s="13">
        <f t="shared" si="289"/>
        <v>10800040</v>
      </c>
      <c r="V505" s="13" t="str">
        <f>VLOOKUP(U505,[1]equip.xml!$236:$467,7,FALSE)&amp;"级"&amp;IF(MID(U505,8,1)="1","极品","")&amp;VLOOKUP(U505,[1]equip.xml!$236:$467,4,FALSE)</f>
        <v>80级胸甲</v>
      </c>
      <c r="W505" s="13">
        <v>100</v>
      </c>
      <c r="X505" s="13">
        <f t="shared" si="290"/>
        <v>3.1230480949406621E-2</v>
      </c>
      <c r="Y505" s="13">
        <f t="shared" si="291"/>
        <v>10800040</v>
      </c>
      <c r="Z505" s="13" t="str">
        <f>VLOOKUP(Y505,[1]equip.xml!$236:$467,7,FALSE)&amp;"级"&amp;IF(MID(Y505,8,1)="1","极品","")&amp;VLOOKUP(Y505,[1]equip.xml!$236:$467,4,FALSE)</f>
        <v>80级胸甲</v>
      </c>
      <c r="AA505" s="13">
        <v>100</v>
      </c>
      <c r="AB505" s="13">
        <f t="shared" si="292"/>
        <v>3.2185387833923398E-2</v>
      </c>
      <c r="AC505" s="13">
        <f t="shared" si="293"/>
        <v>10800040</v>
      </c>
      <c r="AD505" s="13" t="str">
        <f>VLOOKUP(AC505,[1]equip.xml!$236:$467,7,FALSE)&amp;"级"&amp;IF(MID(AC505,8,1)="1","极品","")&amp;VLOOKUP(AC505,[1]equip.xml!$236:$467,4,FALSE)</f>
        <v>80级胸甲</v>
      </c>
      <c r="AE505" s="13">
        <v>100</v>
      </c>
      <c r="AF505" s="13">
        <f t="shared" si="294"/>
        <v>3.9808917197452227E-2</v>
      </c>
      <c r="AG505" s="13">
        <f t="shared" si="295"/>
        <v>10850040</v>
      </c>
      <c r="AH505" s="13" t="str">
        <f>VLOOKUP(AG505,[1]equip.xml!$236:$467,7,FALSE)&amp;"级"&amp;IF(MID(AG505,8,1)="1","极品","")&amp;VLOOKUP(AG505,[1]equip.xml!$236:$467,4,FALSE)</f>
        <v>85级胸甲</v>
      </c>
      <c r="AI505" s="13">
        <v>200</v>
      </c>
      <c r="AJ505" s="13">
        <f t="shared" si="296"/>
        <v>3.8461538461538464E-2</v>
      </c>
      <c r="AK505" s="13">
        <f t="shared" si="297"/>
        <v>10850040</v>
      </c>
      <c r="AL505" s="13" t="str">
        <f>VLOOKUP(AK505,[1]equip.xml!$236:$467,7,FALSE)&amp;"级"&amp;IF(MID(AK505,8,1)="1","极品","")&amp;VLOOKUP(AK505,[1]equip.xml!$236:$467,4,FALSE)</f>
        <v>85级胸甲</v>
      </c>
      <c r="AM505" s="13">
        <v>200</v>
      </c>
      <c r="AN505" s="13">
        <f t="shared" si="298"/>
        <v>3.0303030303030304E-2</v>
      </c>
      <c r="AO505" s="13">
        <f t="shared" si="299"/>
        <v>10900040</v>
      </c>
      <c r="AP505" s="13" t="str">
        <f>VLOOKUP(AO505,[1]equip.xml!$236:$467,7,FALSE)&amp;"级"&amp;IF(MID(AO505,8,1)="1","极品","")&amp;VLOOKUP(AO505,[1]equip.xml!$236:$467,4,FALSE)</f>
        <v>90级胸甲</v>
      </c>
      <c r="AQ505" s="13">
        <v>100</v>
      </c>
      <c r="AR505" s="13">
        <f t="shared" si="300"/>
        <v>3.1230480949406621E-2</v>
      </c>
      <c r="AS505" s="13">
        <f t="shared" si="301"/>
        <v>10900040</v>
      </c>
      <c r="AT505" s="13" t="str">
        <f>VLOOKUP(AS505,[1]equip.xml!$236:$467,7,FALSE)&amp;"级"&amp;IF(MID(AS505,8,1)="1","极品","")&amp;VLOOKUP(AS505,[1]equip.xml!$236:$467,4,FALSE)</f>
        <v>90级胸甲</v>
      </c>
      <c r="AU505" s="13">
        <v>100</v>
      </c>
      <c r="AV505" s="13">
        <f t="shared" si="302"/>
        <v>3.2185387833923398E-2</v>
      </c>
      <c r="AW505" s="13">
        <f t="shared" si="303"/>
        <v>10900040</v>
      </c>
      <c r="AX505" s="13" t="str">
        <f>VLOOKUP(AW505,[1]equip.xml!$236:$467,7,FALSE)&amp;"级"&amp;IF(MID(AW505,8,1)="1","极品","")&amp;VLOOKUP(AW505,[1]equip.xml!$236:$467,4,FALSE)</f>
        <v>90级胸甲</v>
      </c>
      <c r="AY505" s="13">
        <v>100</v>
      </c>
      <c r="AZ505" s="13">
        <f t="shared" si="304"/>
        <v>3.9808917197452227E-2</v>
      </c>
      <c r="BA505" s="13">
        <f t="shared" si="305"/>
        <v>10950040</v>
      </c>
      <c r="BB505" s="13" t="str">
        <f>VLOOKUP(BA505,[1]equip.xml!$236:$467,7,FALSE)&amp;"级"&amp;IF(MID(BA505,8,1)="1","极品","")&amp;VLOOKUP(BA505,[1]equip.xml!$236:$467,4,FALSE)</f>
        <v>95级胸甲</v>
      </c>
      <c r="BC505" s="13">
        <v>200</v>
      </c>
      <c r="BD505" s="13">
        <f t="shared" si="306"/>
        <v>3.8461538461538464E-2</v>
      </c>
      <c r="BE505" s="13">
        <f t="shared" si="307"/>
        <v>10950040</v>
      </c>
      <c r="BF505" s="13" t="str">
        <f>VLOOKUP(BE505,[1]equip.xml!$236:$467,7,FALSE)&amp;"级"&amp;IF(MID(BE505,8,1)="1","极品","")&amp;VLOOKUP(BE505,[1]equip.xml!$236:$467,4,FALSE)</f>
        <v>95级胸甲</v>
      </c>
      <c r="BG505" s="13">
        <v>200</v>
      </c>
      <c r="BH505" s="13">
        <f t="shared" si="308"/>
        <v>3.4482758620689655E-2</v>
      </c>
    </row>
    <row r="506" spans="1:60" s="13" customFormat="1">
      <c r="A506" s="13" t="s">
        <v>334</v>
      </c>
      <c r="B506" s="13" t="str">
        <f>VLOOKUP(A506,[1]equip.xml!$236:$467,7,FALSE)&amp;"级"&amp;IF(MID(A506,8,1)="1","极品","")&amp;VLOOKUP(A506,[1]equip.xml!$236:$467,4,FALSE)</f>
        <v>70级极品胸甲</v>
      </c>
      <c r="C506" s="13">
        <v>0</v>
      </c>
      <c r="D506" s="13">
        <f t="shared" si="284"/>
        <v>0</v>
      </c>
      <c r="E506" s="13" t="s">
        <v>334</v>
      </c>
      <c r="F506" s="13" t="str">
        <f>VLOOKUP(E506,[1]equip.xml!$236:$467,7,FALSE)&amp;"级"&amp;IF(MID(E506,8,1)="1","极品","")&amp;VLOOKUP(E506,[1]equip.xml!$236:$467,4,FALSE)</f>
        <v>70级极品胸甲</v>
      </c>
      <c r="G506" s="13">
        <v>0</v>
      </c>
      <c r="H506" s="13">
        <f t="shared" si="285"/>
        <v>0</v>
      </c>
      <c r="I506" s="13">
        <v>10800080</v>
      </c>
      <c r="J506" s="13" t="str">
        <f>VLOOKUP(I506,[1]equip.xml!$236:$467,7,FALSE)&amp;"级"&amp;IF(MID(I506,8,1)="1","极品","")&amp;VLOOKUP(I506,[1]equip.xml!$236:$467,4,FALSE)</f>
        <v>80级鞋子</v>
      </c>
      <c r="K506" s="13">
        <v>1</v>
      </c>
      <c r="L506" s="13">
        <f t="shared" si="286"/>
        <v>3.9808917197452231E-4</v>
      </c>
      <c r="M506" s="13">
        <v>10750041</v>
      </c>
      <c r="N506" s="13" t="str">
        <f>VLOOKUP(M506,[1]equip.xml!$236:$467,7,FALSE)&amp;"级"&amp;IF(MID(M506,8,1)="1","极品","")&amp;VLOOKUP(M506,[1]equip.xml!$236:$467,4,FALSE)</f>
        <v>75级极品胸甲</v>
      </c>
      <c r="O506" s="13">
        <v>200</v>
      </c>
      <c r="P506" s="13">
        <f t="shared" si="287"/>
        <v>3.8461538461538464E-2</v>
      </c>
      <c r="Q506" s="13">
        <v>10750041</v>
      </c>
      <c r="R506" s="13" t="str">
        <f>VLOOKUP(Q506,[1]equip.xml!$236:$467,7,FALSE)&amp;"级"&amp;IF(MID(Q506,8,1)="1","极品","")&amp;VLOOKUP(Q506,[1]equip.xml!$236:$467,4,FALSE)</f>
        <v>75级极品胸甲</v>
      </c>
      <c r="S506" s="13">
        <v>200</v>
      </c>
      <c r="T506" s="13">
        <f t="shared" si="288"/>
        <v>3.0303030303030304E-2</v>
      </c>
      <c r="U506" s="13">
        <f t="shared" si="289"/>
        <v>10800041</v>
      </c>
      <c r="V506" s="13" t="str">
        <f>VLOOKUP(U506,[1]equip.xml!$236:$467,7,FALSE)&amp;"级"&amp;IF(MID(U506,8,1)="1","极品","")&amp;VLOOKUP(U506,[1]equip.xml!$236:$467,4,FALSE)</f>
        <v>80级极品胸甲</v>
      </c>
      <c r="W506" s="13">
        <v>0</v>
      </c>
      <c r="X506" s="13">
        <f t="shared" si="290"/>
        <v>0</v>
      </c>
      <c r="Y506" s="13">
        <f t="shared" si="291"/>
        <v>10800041</v>
      </c>
      <c r="Z506" s="13" t="str">
        <f>VLOOKUP(Y506,[1]equip.xml!$236:$467,7,FALSE)&amp;"级"&amp;IF(MID(Y506,8,1)="1","极品","")&amp;VLOOKUP(Y506,[1]equip.xml!$236:$467,4,FALSE)</f>
        <v>80级极品胸甲</v>
      </c>
      <c r="AA506" s="13">
        <v>0</v>
      </c>
      <c r="AB506" s="13">
        <f t="shared" si="292"/>
        <v>0</v>
      </c>
      <c r="AC506" s="13">
        <f t="shared" si="293"/>
        <v>10900080</v>
      </c>
      <c r="AD506" s="13" t="str">
        <f>VLOOKUP(AC506,[1]equip.xml!$236:$467,7,FALSE)&amp;"级"&amp;IF(MID(AC506,8,1)="1","极品","")&amp;VLOOKUP(AC506,[1]equip.xml!$236:$467,4,FALSE)</f>
        <v>90级鞋子</v>
      </c>
      <c r="AE506" s="13">
        <v>1</v>
      </c>
      <c r="AF506" s="13">
        <f t="shared" si="294"/>
        <v>3.9808917197452231E-4</v>
      </c>
      <c r="AG506" s="13">
        <f t="shared" si="295"/>
        <v>10850041</v>
      </c>
      <c r="AH506" s="13" t="str">
        <f>VLOOKUP(AG506,[1]equip.xml!$236:$467,7,FALSE)&amp;"级"&amp;IF(MID(AG506,8,1)="1","极品","")&amp;VLOOKUP(AG506,[1]equip.xml!$236:$467,4,FALSE)</f>
        <v>85级极品胸甲</v>
      </c>
      <c r="AI506" s="13">
        <v>200</v>
      </c>
      <c r="AJ506" s="13">
        <f t="shared" si="296"/>
        <v>3.8461538461538464E-2</v>
      </c>
      <c r="AK506" s="13">
        <f t="shared" si="297"/>
        <v>10850041</v>
      </c>
      <c r="AL506" s="13" t="str">
        <f>VLOOKUP(AK506,[1]equip.xml!$236:$467,7,FALSE)&amp;"级"&amp;IF(MID(AK506,8,1)="1","极品","")&amp;VLOOKUP(AK506,[1]equip.xml!$236:$467,4,FALSE)</f>
        <v>85级极品胸甲</v>
      </c>
      <c r="AM506" s="13">
        <v>200</v>
      </c>
      <c r="AN506" s="13">
        <f t="shared" si="298"/>
        <v>3.0303030303030304E-2</v>
      </c>
      <c r="AO506" s="13">
        <f t="shared" si="299"/>
        <v>10900041</v>
      </c>
      <c r="AP506" s="13" t="str">
        <f>VLOOKUP(AO506,[1]equip.xml!$236:$467,7,FALSE)&amp;"级"&amp;IF(MID(AO506,8,1)="1","极品","")&amp;VLOOKUP(AO506,[1]equip.xml!$236:$467,4,FALSE)</f>
        <v>90级极品胸甲</v>
      </c>
      <c r="AQ506" s="13">
        <v>0</v>
      </c>
      <c r="AR506" s="13">
        <f t="shared" si="300"/>
        <v>0</v>
      </c>
      <c r="AS506" s="13">
        <f t="shared" si="301"/>
        <v>10900041</v>
      </c>
      <c r="AT506" s="13" t="str">
        <f>VLOOKUP(AS506,[1]equip.xml!$236:$467,7,FALSE)&amp;"级"&amp;IF(MID(AS506,8,1)="1","极品","")&amp;VLOOKUP(AS506,[1]equip.xml!$236:$467,4,FALSE)</f>
        <v>90级极品胸甲</v>
      </c>
      <c r="AU506" s="13">
        <v>0</v>
      </c>
      <c r="AV506" s="13">
        <f t="shared" si="302"/>
        <v>0</v>
      </c>
      <c r="AW506" s="13">
        <f t="shared" si="303"/>
        <v>11000080</v>
      </c>
      <c r="AX506" s="13" t="str">
        <f>VLOOKUP(AW506,[1]equip.xml!$236:$467,7,FALSE)&amp;"级"&amp;IF(MID(AW506,8,1)="1","极品","")&amp;VLOOKUP(AW506,[1]equip.xml!$236:$467,4,FALSE)</f>
        <v>100级鞋子</v>
      </c>
      <c r="AY506" s="13">
        <v>1</v>
      </c>
      <c r="AZ506" s="13">
        <f t="shared" si="304"/>
        <v>3.9808917197452231E-4</v>
      </c>
      <c r="BA506" s="13">
        <f t="shared" si="305"/>
        <v>10950041</v>
      </c>
      <c r="BB506" s="13" t="str">
        <f>VLOOKUP(BA506,[1]equip.xml!$236:$467,7,FALSE)&amp;"级"&amp;IF(MID(BA506,8,1)="1","极品","")&amp;VLOOKUP(BA506,[1]equip.xml!$236:$467,4,FALSE)</f>
        <v>95级极品胸甲</v>
      </c>
      <c r="BC506" s="13">
        <v>200</v>
      </c>
      <c r="BD506" s="13">
        <f t="shared" si="306"/>
        <v>3.8461538461538464E-2</v>
      </c>
      <c r="BE506" s="13">
        <f t="shared" si="307"/>
        <v>10950041</v>
      </c>
      <c r="BF506" s="13" t="str">
        <f>VLOOKUP(BE506,[1]equip.xml!$236:$467,7,FALSE)&amp;"级"&amp;IF(MID(BE506,8,1)="1","极品","")&amp;VLOOKUP(BE506,[1]equip.xml!$236:$467,4,FALSE)</f>
        <v>95级极品胸甲</v>
      </c>
      <c r="BG506" s="13">
        <v>200</v>
      </c>
      <c r="BH506" s="13">
        <f t="shared" si="308"/>
        <v>3.4482758620689655E-2</v>
      </c>
    </row>
    <row r="507" spans="1:60" s="13" customFormat="1">
      <c r="A507" s="13" t="s">
        <v>335</v>
      </c>
      <c r="B507" s="13" t="str">
        <f>VLOOKUP(A507,[1]equip.xml!$236:$467,7,FALSE)&amp;"级"&amp;IF(MID(A507,8,1)="1","极品","")&amp;VLOOKUP(A507,[1]equip.xml!$236:$467,4,FALSE)</f>
        <v>70级护腿</v>
      </c>
      <c r="C507" s="13">
        <v>100</v>
      </c>
      <c r="D507" s="13">
        <f t="shared" si="284"/>
        <v>3.1230480949406621E-2</v>
      </c>
      <c r="E507" s="13" t="s">
        <v>335</v>
      </c>
      <c r="F507" s="13" t="str">
        <f>VLOOKUP(E507,[1]equip.xml!$236:$467,7,FALSE)&amp;"级"&amp;IF(MID(E507,8,1)="1","极品","")&amp;VLOOKUP(E507,[1]equip.xml!$236:$467,4,FALSE)</f>
        <v>70级护腿</v>
      </c>
      <c r="G507" s="13">
        <v>100</v>
      </c>
      <c r="H507" s="13">
        <f t="shared" si="285"/>
        <v>3.2185387833923398E-2</v>
      </c>
      <c r="I507" s="13" t="s">
        <v>335</v>
      </c>
      <c r="J507" s="13" t="str">
        <f>VLOOKUP(I507,[1]equip.xml!$236:$467,7,FALSE)&amp;"级"&amp;IF(MID(I507,8,1)="1","极品","")&amp;VLOOKUP(I507,[1]equip.xml!$236:$467,4,FALSE)</f>
        <v>70级护腿</v>
      </c>
      <c r="K507" s="13">
        <v>100</v>
      </c>
      <c r="L507" s="13">
        <f t="shared" si="286"/>
        <v>3.9808917197452227E-2</v>
      </c>
      <c r="M507" s="13">
        <v>10750070</v>
      </c>
      <c r="N507" s="13" t="str">
        <f>VLOOKUP(M507,[1]equip.xml!$236:$467,7,FALSE)&amp;"级"&amp;IF(MID(M507,8,1)="1","极品","")&amp;VLOOKUP(M507,[1]equip.xml!$236:$467,4,FALSE)</f>
        <v>75级护腿</v>
      </c>
      <c r="O507" s="13">
        <v>200</v>
      </c>
      <c r="P507" s="13">
        <f t="shared" si="287"/>
        <v>3.8461538461538464E-2</v>
      </c>
      <c r="Q507" s="13">
        <v>10750070</v>
      </c>
      <c r="R507" s="13" t="str">
        <f>VLOOKUP(Q507,[1]equip.xml!$236:$467,7,FALSE)&amp;"级"&amp;IF(MID(Q507,8,1)="1","极品","")&amp;VLOOKUP(Q507,[1]equip.xml!$236:$467,4,FALSE)</f>
        <v>75级护腿</v>
      </c>
      <c r="S507" s="13">
        <v>200</v>
      </c>
      <c r="T507" s="13">
        <f t="shared" si="288"/>
        <v>3.0303030303030304E-2</v>
      </c>
      <c r="U507" s="13">
        <f t="shared" si="289"/>
        <v>10800070</v>
      </c>
      <c r="V507" s="13" t="str">
        <f>VLOOKUP(U507,[1]equip.xml!$236:$467,7,FALSE)&amp;"级"&amp;IF(MID(U507,8,1)="1","极品","")&amp;VLOOKUP(U507,[1]equip.xml!$236:$467,4,FALSE)</f>
        <v>80级护腿</v>
      </c>
      <c r="W507" s="13">
        <v>100</v>
      </c>
      <c r="X507" s="13">
        <f t="shared" si="290"/>
        <v>3.1230480949406621E-2</v>
      </c>
      <c r="Y507" s="13">
        <f t="shared" si="291"/>
        <v>10800070</v>
      </c>
      <c r="Z507" s="13" t="str">
        <f>VLOOKUP(Y507,[1]equip.xml!$236:$467,7,FALSE)&amp;"级"&amp;IF(MID(Y507,8,1)="1","极品","")&amp;VLOOKUP(Y507,[1]equip.xml!$236:$467,4,FALSE)</f>
        <v>80级护腿</v>
      </c>
      <c r="AA507" s="13">
        <v>100</v>
      </c>
      <c r="AB507" s="13">
        <f t="shared" si="292"/>
        <v>3.2185387833923398E-2</v>
      </c>
      <c r="AC507" s="13">
        <f t="shared" si="293"/>
        <v>10800070</v>
      </c>
      <c r="AD507" s="13" t="str">
        <f>VLOOKUP(AC507,[1]equip.xml!$236:$467,7,FALSE)&amp;"级"&amp;IF(MID(AC507,8,1)="1","极品","")&amp;VLOOKUP(AC507,[1]equip.xml!$236:$467,4,FALSE)</f>
        <v>80级护腿</v>
      </c>
      <c r="AE507" s="13">
        <v>100</v>
      </c>
      <c r="AF507" s="13">
        <f t="shared" si="294"/>
        <v>3.9808917197452227E-2</v>
      </c>
      <c r="AG507" s="13">
        <f t="shared" si="295"/>
        <v>10850070</v>
      </c>
      <c r="AH507" s="13" t="str">
        <f>VLOOKUP(AG507,[1]equip.xml!$236:$467,7,FALSE)&amp;"级"&amp;IF(MID(AG507,8,1)="1","极品","")&amp;VLOOKUP(AG507,[1]equip.xml!$236:$467,4,FALSE)</f>
        <v>85级护腿</v>
      </c>
      <c r="AI507" s="13">
        <v>200</v>
      </c>
      <c r="AJ507" s="13">
        <f t="shared" si="296"/>
        <v>3.8461538461538464E-2</v>
      </c>
      <c r="AK507" s="13">
        <f t="shared" si="297"/>
        <v>10850070</v>
      </c>
      <c r="AL507" s="13" t="str">
        <f>VLOOKUP(AK507,[1]equip.xml!$236:$467,7,FALSE)&amp;"级"&amp;IF(MID(AK507,8,1)="1","极品","")&amp;VLOOKUP(AK507,[1]equip.xml!$236:$467,4,FALSE)</f>
        <v>85级护腿</v>
      </c>
      <c r="AM507" s="13">
        <v>200</v>
      </c>
      <c r="AN507" s="13">
        <f t="shared" si="298"/>
        <v>3.0303030303030304E-2</v>
      </c>
      <c r="AO507" s="13">
        <f t="shared" si="299"/>
        <v>10900070</v>
      </c>
      <c r="AP507" s="13" t="str">
        <f>VLOOKUP(AO507,[1]equip.xml!$236:$467,7,FALSE)&amp;"级"&amp;IF(MID(AO507,8,1)="1","极品","")&amp;VLOOKUP(AO507,[1]equip.xml!$236:$467,4,FALSE)</f>
        <v>90级护腿</v>
      </c>
      <c r="AQ507" s="13">
        <v>100</v>
      </c>
      <c r="AR507" s="13">
        <f t="shared" si="300"/>
        <v>3.1230480949406621E-2</v>
      </c>
      <c r="AS507" s="13">
        <f t="shared" si="301"/>
        <v>10900070</v>
      </c>
      <c r="AT507" s="13" t="str">
        <f>VLOOKUP(AS507,[1]equip.xml!$236:$467,7,FALSE)&amp;"级"&amp;IF(MID(AS507,8,1)="1","极品","")&amp;VLOOKUP(AS507,[1]equip.xml!$236:$467,4,FALSE)</f>
        <v>90级护腿</v>
      </c>
      <c r="AU507" s="13">
        <v>100</v>
      </c>
      <c r="AV507" s="13">
        <f t="shared" si="302"/>
        <v>3.2185387833923398E-2</v>
      </c>
      <c r="AW507" s="13">
        <f t="shared" si="303"/>
        <v>10900070</v>
      </c>
      <c r="AX507" s="13" t="str">
        <f>VLOOKUP(AW507,[1]equip.xml!$236:$467,7,FALSE)&amp;"级"&amp;IF(MID(AW507,8,1)="1","极品","")&amp;VLOOKUP(AW507,[1]equip.xml!$236:$467,4,FALSE)</f>
        <v>90级护腿</v>
      </c>
      <c r="AY507" s="13">
        <v>100</v>
      </c>
      <c r="AZ507" s="13">
        <f t="shared" si="304"/>
        <v>3.9808917197452227E-2</v>
      </c>
      <c r="BA507" s="13">
        <f t="shared" si="305"/>
        <v>10950070</v>
      </c>
      <c r="BB507" s="13" t="str">
        <f>VLOOKUP(BA507,[1]equip.xml!$236:$467,7,FALSE)&amp;"级"&amp;IF(MID(BA507,8,1)="1","极品","")&amp;VLOOKUP(BA507,[1]equip.xml!$236:$467,4,FALSE)</f>
        <v>95级护腿</v>
      </c>
      <c r="BC507" s="13">
        <v>200</v>
      </c>
      <c r="BD507" s="13">
        <f t="shared" si="306"/>
        <v>3.8461538461538464E-2</v>
      </c>
      <c r="BE507" s="13">
        <f t="shared" si="307"/>
        <v>10950070</v>
      </c>
      <c r="BF507" s="13" t="str">
        <f>VLOOKUP(BE507,[1]equip.xml!$236:$467,7,FALSE)&amp;"级"&amp;IF(MID(BE507,8,1)="1","极品","")&amp;VLOOKUP(BE507,[1]equip.xml!$236:$467,4,FALSE)</f>
        <v>95级护腿</v>
      </c>
      <c r="BG507" s="13">
        <v>200</v>
      </c>
      <c r="BH507" s="13">
        <f t="shared" si="308"/>
        <v>3.4482758620689655E-2</v>
      </c>
    </row>
    <row r="508" spans="1:60" s="13" customFormat="1">
      <c r="A508" s="13" t="s">
        <v>336</v>
      </c>
      <c r="B508" s="13" t="str">
        <f>VLOOKUP(A508,[1]equip.xml!$236:$467,7,FALSE)&amp;"级"&amp;IF(MID(A508,8,1)="1","极品","")&amp;VLOOKUP(A508,[1]equip.xml!$236:$467,4,FALSE)</f>
        <v>70级极品护腿</v>
      </c>
      <c r="C508" s="13">
        <v>0</v>
      </c>
      <c r="D508" s="13">
        <f t="shared" si="284"/>
        <v>0</v>
      </c>
      <c r="E508" s="13" t="s">
        <v>336</v>
      </c>
      <c r="F508" s="13" t="str">
        <f>VLOOKUP(E508,[1]equip.xml!$236:$467,7,FALSE)&amp;"级"&amp;IF(MID(E508,8,1)="1","极品","")&amp;VLOOKUP(E508,[1]equip.xml!$236:$467,4,FALSE)</f>
        <v>70级极品护腿</v>
      </c>
      <c r="G508" s="13">
        <v>0</v>
      </c>
      <c r="H508" s="13">
        <f t="shared" si="285"/>
        <v>0</v>
      </c>
      <c r="I508" s="13">
        <v>10800020</v>
      </c>
      <c r="J508" s="13" t="str">
        <f>VLOOKUP(I508,[1]equip.xml!$236:$467,7,FALSE)&amp;"级"&amp;IF(MID(I508,8,1)="1","极品","")&amp;VLOOKUP(I508,[1]equip.xml!$236:$467,4,FALSE)</f>
        <v>80级戒指</v>
      </c>
      <c r="K508" s="13">
        <v>0</v>
      </c>
      <c r="L508" s="13">
        <f t="shared" si="286"/>
        <v>0</v>
      </c>
      <c r="M508" s="13">
        <v>10750071</v>
      </c>
      <c r="N508" s="13" t="str">
        <f>VLOOKUP(M508,[1]equip.xml!$236:$467,7,FALSE)&amp;"级"&amp;IF(MID(M508,8,1)="1","极品","")&amp;VLOOKUP(M508,[1]equip.xml!$236:$467,4,FALSE)</f>
        <v>75级极品护腿</v>
      </c>
      <c r="O508" s="13">
        <v>200</v>
      </c>
      <c r="P508" s="13">
        <f t="shared" si="287"/>
        <v>3.8461538461538464E-2</v>
      </c>
      <c r="Q508" s="13">
        <v>10750071</v>
      </c>
      <c r="R508" s="13" t="str">
        <f>VLOOKUP(Q508,[1]equip.xml!$236:$467,7,FALSE)&amp;"级"&amp;IF(MID(Q508,8,1)="1","极品","")&amp;VLOOKUP(Q508,[1]equip.xml!$236:$467,4,FALSE)</f>
        <v>75级极品护腿</v>
      </c>
      <c r="S508" s="13">
        <v>200</v>
      </c>
      <c r="T508" s="13">
        <f t="shared" si="288"/>
        <v>3.0303030303030304E-2</v>
      </c>
      <c r="U508" s="13">
        <f t="shared" si="289"/>
        <v>10800071</v>
      </c>
      <c r="V508" s="13" t="str">
        <f>VLOOKUP(U508,[1]equip.xml!$236:$467,7,FALSE)&amp;"级"&amp;IF(MID(U508,8,1)="1","极品","")&amp;VLOOKUP(U508,[1]equip.xml!$236:$467,4,FALSE)</f>
        <v>80级极品护腿</v>
      </c>
      <c r="W508" s="13">
        <v>0</v>
      </c>
      <c r="X508" s="13">
        <f t="shared" si="290"/>
        <v>0</v>
      </c>
      <c r="Y508" s="13">
        <f t="shared" si="291"/>
        <v>10800071</v>
      </c>
      <c r="Z508" s="13" t="str">
        <f>VLOOKUP(Y508,[1]equip.xml!$236:$467,7,FALSE)&amp;"级"&amp;IF(MID(Y508,8,1)="1","极品","")&amp;VLOOKUP(Y508,[1]equip.xml!$236:$467,4,FALSE)</f>
        <v>80级极品护腿</v>
      </c>
      <c r="AA508" s="13">
        <v>0</v>
      </c>
      <c r="AB508" s="13">
        <f t="shared" si="292"/>
        <v>0</v>
      </c>
      <c r="AC508" s="13">
        <f t="shared" si="293"/>
        <v>10900020</v>
      </c>
      <c r="AD508" s="13" t="str">
        <f>VLOOKUP(AC508,[1]equip.xml!$236:$467,7,FALSE)&amp;"级"&amp;IF(MID(AC508,8,1)="1","极品","")&amp;VLOOKUP(AC508,[1]equip.xml!$236:$467,4,FALSE)</f>
        <v>90级戒指</v>
      </c>
      <c r="AE508" s="13">
        <v>0</v>
      </c>
      <c r="AF508" s="13">
        <f t="shared" si="294"/>
        <v>0</v>
      </c>
      <c r="AG508" s="13">
        <f t="shared" si="295"/>
        <v>10850071</v>
      </c>
      <c r="AH508" s="13" t="str">
        <f>VLOOKUP(AG508,[1]equip.xml!$236:$467,7,FALSE)&amp;"级"&amp;IF(MID(AG508,8,1)="1","极品","")&amp;VLOOKUP(AG508,[1]equip.xml!$236:$467,4,FALSE)</f>
        <v>85级极品护腿</v>
      </c>
      <c r="AI508" s="13">
        <v>200</v>
      </c>
      <c r="AJ508" s="13">
        <f t="shared" si="296"/>
        <v>3.8461538461538464E-2</v>
      </c>
      <c r="AK508" s="13">
        <f t="shared" si="297"/>
        <v>10850071</v>
      </c>
      <c r="AL508" s="13" t="str">
        <f>VLOOKUP(AK508,[1]equip.xml!$236:$467,7,FALSE)&amp;"级"&amp;IF(MID(AK508,8,1)="1","极品","")&amp;VLOOKUP(AK508,[1]equip.xml!$236:$467,4,FALSE)</f>
        <v>85级极品护腿</v>
      </c>
      <c r="AM508" s="13">
        <v>200</v>
      </c>
      <c r="AN508" s="13">
        <f t="shared" si="298"/>
        <v>3.0303030303030304E-2</v>
      </c>
      <c r="AO508" s="13">
        <f t="shared" si="299"/>
        <v>10900071</v>
      </c>
      <c r="AP508" s="13" t="str">
        <f>VLOOKUP(AO508,[1]equip.xml!$236:$467,7,FALSE)&amp;"级"&amp;IF(MID(AO508,8,1)="1","极品","")&amp;VLOOKUP(AO508,[1]equip.xml!$236:$467,4,FALSE)</f>
        <v>90级极品护腿</v>
      </c>
      <c r="AQ508" s="13">
        <v>0</v>
      </c>
      <c r="AR508" s="13">
        <f t="shared" si="300"/>
        <v>0</v>
      </c>
      <c r="AS508" s="13">
        <f t="shared" si="301"/>
        <v>10900071</v>
      </c>
      <c r="AT508" s="13" t="str">
        <f>VLOOKUP(AS508,[1]equip.xml!$236:$467,7,FALSE)&amp;"级"&amp;IF(MID(AS508,8,1)="1","极品","")&amp;VLOOKUP(AS508,[1]equip.xml!$236:$467,4,FALSE)</f>
        <v>90级极品护腿</v>
      </c>
      <c r="AU508" s="13">
        <v>0</v>
      </c>
      <c r="AV508" s="13">
        <f t="shared" si="302"/>
        <v>0</v>
      </c>
      <c r="AW508" s="13">
        <f t="shared" si="303"/>
        <v>11000020</v>
      </c>
      <c r="AX508" s="13" t="str">
        <f>VLOOKUP(AW508,[1]equip.xml!$236:$467,7,FALSE)&amp;"级"&amp;IF(MID(AW508,8,1)="1","极品","")&amp;VLOOKUP(AW508,[1]equip.xml!$236:$467,4,FALSE)</f>
        <v>100级戒指</v>
      </c>
      <c r="AY508" s="13">
        <v>0</v>
      </c>
      <c r="AZ508" s="13">
        <f t="shared" si="304"/>
        <v>0</v>
      </c>
      <c r="BA508" s="13">
        <f t="shared" si="305"/>
        <v>10950071</v>
      </c>
      <c r="BB508" s="13" t="str">
        <f>VLOOKUP(BA508,[1]equip.xml!$236:$467,7,FALSE)&amp;"级"&amp;IF(MID(BA508,8,1)="1","极品","")&amp;VLOOKUP(BA508,[1]equip.xml!$236:$467,4,FALSE)</f>
        <v>95级极品护腿</v>
      </c>
      <c r="BC508" s="13">
        <v>200</v>
      </c>
      <c r="BD508" s="13">
        <f t="shared" si="306"/>
        <v>3.8461538461538464E-2</v>
      </c>
      <c r="BE508" s="13">
        <f t="shared" si="307"/>
        <v>10950071</v>
      </c>
      <c r="BF508" s="13" t="str">
        <f>VLOOKUP(BE508,[1]equip.xml!$236:$467,7,FALSE)&amp;"级"&amp;IF(MID(BE508,8,1)="1","极品","")&amp;VLOOKUP(BE508,[1]equip.xml!$236:$467,4,FALSE)</f>
        <v>95级极品护腿</v>
      </c>
      <c r="BG508" s="13">
        <v>200</v>
      </c>
      <c r="BH508" s="13">
        <f t="shared" si="308"/>
        <v>3.4482758620689655E-2</v>
      </c>
    </row>
    <row r="509" spans="1:60" s="13" customFormat="1">
      <c r="A509" s="14">
        <v>10750010</v>
      </c>
      <c r="B509" s="13" t="str">
        <f>VLOOKUP(A509,[1]equip.xml!$236:$467,7,FALSE)&amp;"级"&amp;IF(MID(A509,8,1)="1","极品","")&amp;VLOOKUP(A509,[1]equip.xml!$236:$467,4,FALSE)</f>
        <v>75级头盔</v>
      </c>
      <c r="C509" s="13">
        <v>0</v>
      </c>
      <c r="D509" s="13">
        <f t="shared" si="284"/>
        <v>0</v>
      </c>
      <c r="E509" s="14">
        <v>10750010</v>
      </c>
      <c r="F509" s="13" t="str">
        <f>VLOOKUP(E509,[1]equip.xml!$236:$467,7,FALSE)&amp;"级"&amp;IF(MID(E509,8,1)="1","极品","")&amp;VLOOKUP(E509,[1]equip.xml!$236:$467,4,FALSE)</f>
        <v>75级头盔</v>
      </c>
      <c r="G509" s="13">
        <v>300</v>
      </c>
      <c r="H509" s="13">
        <f t="shared" si="285"/>
        <v>9.6556163501770195E-2</v>
      </c>
      <c r="I509" s="13">
        <v>10750010</v>
      </c>
      <c r="J509" s="13" t="str">
        <f>VLOOKUP(I509,[1]equip.xml!$236:$467,7,FALSE)&amp;"级"&amp;IF(MID(I509,8,1)="1","极品","")&amp;VLOOKUP(I509,[1]equip.xml!$236:$467,4,FALSE)</f>
        <v>75级头盔</v>
      </c>
      <c r="K509" s="13">
        <v>100</v>
      </c>
      <c r="L509" s="13">
        <f t="shared" si="286"/>
        <v>3.9808917197452227E-2</v>
      </c>
      <c r="M509" s="13">
        <v>10800010</v>
      </c>
      <c r="N509" s="13" t="str">
        <f>VLOOKUP(M509,[1]equip.xml!$236:$467,7,FALSE)&amp;"级"&amp;IF(MID(M509,8,1)="1","极品","")&amp;VLOOKUP(M509,[1]equip.xml!$236:$467,4,FALSE)</f>
        <v>80级头盔</v>
      </c>
      <c r="O509" s="13">
        <v>50</v>
      </c>
      <c r="P509" s="13">
        <f t="shared" si="287"/>
        <v>9.6153846153846159E-3</v>
      </c>
      <c r="Q509" s="13">
        <v>10800010</v>
      </c>
      <c r="R509" s="13" t="str">
        <f>VLOOKUP(Q509,[1]equip.xml!$236:$467,7,FALSE)&amp;"级"&amp;IF(MID(Q509,8,1)="1","极品","")&amp;VLOOKUP(Q509,[1]equip.xml!$236:$467,4,FALSE)</f>
        <v>80级头盔</v>
      </c>
      <c r="S509" s="13">
        <v>100</v>
      </c>
      <c r="T509" s="13">
        <f t="shared" si="288"/>
        <v>1.5151515151515152E-2</v>
      </c>
      <c r="U509" s="13">
        <f t="shared" si="289"/>
        <v>10850010</v>
      </c>
      <c r="V509" s="13" t="str">
        <f>VLOOKUP(U509,[1]equip.xml!$236:$467,7,FALSE)&amp;"级"&amp;IF(MID(U509,8,1)="1","极品","")&amp;VLOOKUP(U509,[1]equip.xml!$236:$467,4,FALSE)</f>
        <v>85级头盔</v>
      </c>
      <c r="W509" s="13">
        <v>0</v>
      </c>
      <c r="X509" s="13">
        <f t="shared" si="290"/>
        <v>0</v>
      </c>
      <c r="Y509" s="13">
        <f t="shared" si="291"/>
        <v>10850010</v>
      </c>
      <c r="Z509" s="13" t="str">
        <f>VLOOKUP(Y509,[1]equip.xml!$236:$467,7,FALSE)&amp;"级"&amp;IF(MID(Y509,8,1)="1","极品","")&amp;VLOOKUP(Y509,[1]equip.xml!$236:$467,4,FALSE)</f>
        <v>85级头盔</v>
      </c>
      <c r="AA509" s="13">
        <v>300</v>
      </c>
      <c r="AB509" s="13">
        <f t="shared" si="292"/>
        <v>9.6556163501770195E-2</v>
      </c>
      <c r="AC509" s="13">
        <f t="shared" si="293"/>
        <v>10850010</v>
      </c>
      <c r="AD509" s="13" t="str">
        <f>VLOOKUP(AC509,[1]equip.xml!$236:$467,7,FALSE)&amp;"级"&amp;IF(MID(AC509,8,1)="1","极品","")&amp;VLOOKUP(AC509,[1]equip.xml!$236:$467,4,FALSE)</f>
        <v>85级头盔</v>
      </c>
      <c r="AE509" s="13">
        <v>100</v>
      </c>
      <c r="AF509" s="13">
        <f t="shared" si="294"/>
        <v>3.9808917197452227E-2</v>
      </c>
      <c r="AG509" s="13">
        <f t="shared" si="295"/>
        <v>10900010</v>
      </c>
      <c r="AH509" s="13" t="str">
        <f>VLOOKUP(AG509,[1]equip.xml!$236:$467,7,FALSE)&amp;"级"&amp;IF(MID(AG509,8,1)="1","极品","")&amp;VLOOKUP(AG509,[1]equip.xml!$236:$467,4,FALSE)</f>
        <v>90级头盔</v>
      </c>
      <c r="AI509" s="13">
        <v>50</v>
      </c>
      <c r="AJ509" s="13">
        <f t="shared" si="296"/>
        <v>9.6153846153846159E-3</v>
      </c>
      <c r="AK509" s="13">
        <f t="shared" si="297"/>
        <v>10900010</v>
      </c>
      <c r="AL509" s="13" t="str">
        <f>VLOOKUP(AK509,[1]equip.xml!$236:$467,7,FALSE)&amp;"级"&amp;IF(MID(AK509,8,1)="1","极品","")&amp;VLOOKUP(AK509,[1]equip.xml!$236:$467,4,FALSE)</f>
        <v>90级头盔</v>
      </c>
      <c r="AM509" s="13">
        <v>100</v>
      </c>
      <c r="AN509" s="13">
        <f t="shared" si="298"/>
        <v>1.5151515151515152E-2</v>
      </c>
      <c r="AO509" s="13">
        <f t="shared" si="299"/>
        <v>10950010</v>
      </c>
      <c r="AP509" s="13" t="str">
        <f>VLOOKUP(AO509,[1]equip.xml!$236:$467,7,FALSE)&amp;"级"&amp;IF(MID(AO509,8,1)="1","极品","")&amp;VLOOKUP(AO509,[1]equip.xml!$236:$467,4,FALSE)</f>
        <v>95级头盔</v>
      </c>
      <c r="AQ509" s="13">
        <v>0</v>
      </c>
      <c r="AR509" s="13">
        <f t="shared" si="300"/>
        <v>0</v>
      </c>
      <c r="AS509" s="13">
        <f t="shared" si="301"/>
        <v>10950010</v>
      </c>
      <c r="AT509" s="13" t="str">
        <f>VLOOKUP(AS509,[1]equip.xml!$236:$467,7,FALSE)&amp;"级"&amp;IF(MID(AS509,8,1)="1","极品","")&amp;VLOOKUP(AS509,[1]equip.xml!$236:$467,4,FALSE)</f>
        <v>95级头盔</v>
      </c>
      <c r="AU509" s="13">
        <v>300</v>
      </c>
      <c r="AV509" s="13">
        <f t="shared" si="302"/>
        <v>9.6556163501770195E-2</v>
      </c>
      <c r="AW509" s="13">
        <f t="shared" si="303"/>
        <v>10950010</v>
      </c>
      <c r="AX509" s="13" t="str">
        <f>VLOOKUP(AW509,[1]equip.xml!$236:$467,7,FALSE)&amp;"级"&amp;IF(MID(AW509,8,1)="1","极品","")&amp;VLOOKUP(AW509,[1]equip.xml!$236:$467,4,FALSE)</f>
        <v>95级头盔</v>
      </c>
      <c r="AY509" s="13">
        <v>100</v>
      </c>
      <c r="AZ509" s="13">
        <f t="shared" si="304"/>
        <v>3.9808917197452227E-2</v>
      </c>
      <c r="BA509" s="13">
        <f t="shared" si="305"/>
        <v>11000010</v>
      </c>
      <c r="BB509" s="13" t="str">
        <f>VLOOKUP(BA509,[1]equip.xml!$236:$467,7,FALSE)&amp;"级"&amp;IF(MID(BA509,8,1)="1","极品","")&amp;VLOOKUP(BA509,[1]equip.xml!$236:$467,4,FALSE)</f>
        <v>100级头盔</v>
      </c>
      <c r="BC509" s="13">
        <v>50</v>
      </c>
      <c r="BD509" s="13">
        <f t="shared" si="306"/>
        <v>9.6153846153846159E-3</v>
      </c>
      <c r="BE509" s="13">
        <f t="shared" si="307"/>
        <v>11000010</v>
      </c>
      <c r="BF509" s="13" t="str">
        <f>VLOOKUP(BE509,[1]equip.xml!$236:$467,7,FALSE)&amp;"级"&amp;IF(MID(BE509,8,1)="1","极品","")&amp;VLOOKUP(BE509,[1]equip.xml!$236:$467,4,FALSE)</f>
        <v>100级头盔</v>
      </c>
      <c r="BG509" s="13">
        <v>100</v>
      </c>
      <c r="BH509" s="13">
        <f t="shared" si="308"/>
        <v>1.7241379310344827E-2</v>
      </c>
    </row>
    <row r="510" spans="1:60" s="13" customFormat="1">
      <c r="A510" s="13">
        <v>10750020</v>
      </c>
      <c r="B510" s="13" t="str">
        <f>VLOOKUP(A510,[1]equip.xml!$236:$467,7,FALSE)&amp;"级"&amp;IF(MID(A510,8,1)="1","极品","")&amp;VLOOKUP(A510,[1]equip.xml!$236:$467,4,FALSE)</f>
        <v>75级戒指</v>
      </c>
      <c r="C510" s="13">
        <v>300</v>
      </c>
      <c r="D510" s="13">
        <f t="shared" si="284"/>
        <v>9.3691442848219869E-2</v>
      </c>
      <c r="E510" s="13">
        <v>10750020</v>
      </c>
      <c r="F510" s="13" t="str">
        <f>VLOOKUP(E510,[1]equip.xml!$236:$467,7,FALSE)&amp;"级"&amp;IF(MID(E510,8,1)="1","极品","")&amp;VLOOKUP(E510,[1]equip.xml!$236:$467,4,FALSE)</f>
        <v>75级戒指</v>
      </c>
      <c r="G510" s="13">
        <v>100</v>
      </c>
      <c r="H510" s="13">
        <f t="shared" si="285"/>
        <v>3.2185387833923398E-2</v>
      </c>
      <c r="I510" s="13">
        <v>10750020</v>
      </c>
      <c r="J510" s="13" t="str">
        <f>VLOOKUP(I510,[1]equip.xml!$236:$467,7,FALSE)&amp;"级"&amp;IF(MID(I510,8,1)="1","极品","")&amp;VLOOKUP(I510,[1]equip.xml!$236:$467,4,FALSE)</f>
        <v>75级戒指</v>
      </c>
      <c r="K510" s="13">
        <v>100</v>
      </c>
      <c r="L510" s="13">
        <f t="shared" si="286"/>
        <v>3.9808917197452227E-2</v>
      </c>
      <c r="M510" s="13">
        <v>10800020</v>
      </c>
      <c r="N510" s="13" t="str">
        <f>VLOOKUP(M510,[1]equip.xml!$236:$467,7,FALSE)&amp;"级"&amp;IF(MID(M510,8,1)="1","极品","")&amp;VLOOKUP(M510,[1]equip.xml!$236:$467,4,FALSE)</f>
        <v>80级戒指</v>
      </c>
      <c r="O510" s="13">
        <v>50</v>
      </c>
      <c r="P510" s="13">
        <f t="shared" si="287"/>
        <v>9.6153846153846159E-3</v>
      </c>
      <c r="Q510" s="13">
        <v>10800020</v>
      </c>
      <c r="R510" s="13" t="str">
        <f>VLOOKUP(Q510,[1]equip.xml!$236:$467,7,FALSE)&amp;"级"&amp;IF(MID(Q510,8,1)="1","极品","")&amp;VLOOKUP(Q510,[1]equip.xml!$236:$467,4,FALSE)</f>
        <v>80级戒指</v>
      </c>
      <c r="S510" s="13">
        <v>100</v>
      </c>
      <c r="T510" s="13">
        <f t="shared" si="288"/>
        <v>1.5151515151515152E-2</v>
      </c>
      <c r="U510" s="13">
        <f t="shared" si="289"/>
        <v>10850020</v>
      </c>
      <c r="V510" s="13" t="str">
        <f>VLOOKUP(U510,[1]equip.xml!$236:$467,7,FALSE)&amp;"级"&amp;IF(MID(U510,8,1)="1","极品","")&amp;VLOOKUP(U510,[1]equip.xml!$236:$467,4,FALSE)</f>
        <v>85级戒指</v>
      </c>
      <c r="W510" s="13">
        <v>300</v>
      </c>
      <c r="X510" s="13">
        <f t="shared" si="290"/>
        <v>9.3691442848219869E-2</v>
      </c>
      <c r="Y510" s="13">
        <f t="shared" si="291"/>
        <v>10850020</v>
      </c>
      <c r="Z510" s="13" t="str">
        <f>VLOOKUP(Y510,[1]equip.xml!$236:$467,7,FALSE)&amp;"级"&amp;IF(MID(Y510,8,1)="1","极品","")&amp;VLOOKUP(Y510,[1]equip.xml!$236:$467,4,FALSE)</f>
        <v>85级戒指</v>
      </c>
      <c r="AA510" s="13">
        <v>100</v>
      </c>
      <c r="AB510" s="13">
        <f t="shared" si="292"/>
        <v>3.2185387833923398E-2</v>
      </c>
      <c r="AC510" s="13">
        <f t="shared" si="293"/>
        <v>10850020</v>
      </c>
      <c r="AD510" s="13" t="str">
        <f>VLOOKUP(AC510,[1]equip.xml!$236:$467,7,FALSE)&amp;"级"&amp;IF(MID(AC510,8,1)="1","极品","")&amp;VLOOKUP(AC510,[1]equip.xml!$236:$467,4,FALSE)</f>
        <v>85级戒指</v>
      </c>
      <c r="AE510" s="13">
        <v>100</v>
      </c>
      <c r="AF510" s="13">
        <f t="shared" si="294"/>
        <v>3.9808917197452227E-2</v>
      </c>
      <c r="AG510" s="13">
        <f t="shared" si="295"/>
        <v>10900020</v>
      </c>
      <c r="AH510" s="13" t="str">
        <f>VLOOKUP(AG510,[1]equip.xml!$236:$467,7,FALSE)&amp;"级"&amp;IF(MID(AG510,8,1)="1","极品","")&amp;VLOOKUP(AG510,[1]equip.xml!$236:$467,4,FALSE)</f>
        <v>90级戒指</v>
      </c>
      <c r="AI510" s="13">
        <v>50</v>
      </c>
      <c r="AJ510" s="13">
        <f t="shared" si="296"/>
        <v>9.6153846153846159E-3</v>
      </c>
      <c r="AK510" s="13">
        <f t="shared" si="297"/>
        <v>10900020</v>
      </c>
      <c r="AL510" s="13" t="str">
        <f>VLOOKUP(AK510,[1]equip.xml!$236:$467,7,FALSE)&amp;"级"&amp;IF(MID(AK510,8,1)="1","极品","")&amp;VLOOKUP(AK510,[1]equip.xml!$236:$467,4,FALSE)</f>
        <v>90级戒指</v>
      </c>
      <c r="AM510" s="13">
        <v>100</v>
      </c>
      <c r="AN510" s="13">
        <f t="shared" si="298"/>
        <v>1.5151515151515152E-2</v>
      </c>
      <c r="AO510" s="13">
        <f t="shared" si="299"/>
        <v>10950020</v>
      </c>
      <c r="AP510" s="13" t="str">
        <f>VLOOKUP(AO510,[1]equip.xml!$236:$467,7,FALSE)&amp;"级"&amp;IF(MID(AO510,8,1)="1","极品","")&amp;VLOOKUP(AO510,[1]equip.xml!$236:$467,4,FALSE)</f>
        <v>95级戒指</v>
      </c>
      <c r="AQ510" s="13">
        <v>300</v>
      </c>
      <c r="AR510" s="13">
        <f t="shared" si="300"/>
        <v>9.3691442848219869E-2</v>
      </c>
      <c r="AS510" s="13">
        <f t="shared" si="301"/>
        <v>10950020</v>
      </c>
      <c r="AT510" s="13" t="str">
        <f>VLOOKUP(AS510,[1]equip.xml!$236:$467,7,FALSE)&amp;"级"&amp;IF(MID(AS510,8,1)="1","极品","")&amp;VLOOKUP(AS510,[1]equip.xml!$236:$467,4,FALSE)</f>
        <v>95级戒指</v>
      </c>
      <c r="AU510" s="13">
        <v>100</v>
      </c>
      <c r="AV510" s="13">
        <f t="shared" si="302"/>
        <v>3.2185387833923398E-2</v>
      </c>
      <c r="AW510" s="13">
        <f t="shared" si="303"/>
        <v>10950020</v>
      </c>
      <c r="AX510" s="13" t="str">
        <f>VLOOKUP(AW510,[1]equip.xml!$236:$467,7,FALSE)&amp;"级"&amp;IF(MID(AW510,8,1)="1","极品","")&amp;VLOOKUP(AW510,[1]equip.xml!$236:$467,4,FALSE)</f>
        <v>95级戒指</v>
      </c>
      <c r="AY510" s="13">
        <v>100</v>
      </c>
      <c r="AZ510" s="13">
        <f t="shared" si="304"/>
        <v>3.9808917197452227E-2</v>
      </c>
      <c r="BA510" s="13">
        <f t="shared" si="305"/>
        <v>11000020</v>
      </c>
      <c r="BB510" s="13" t="str">
        <f>VLOOKUP(BA510,[1]equip.xml!$236:$467,7,FALSE)&amp;"级"&amp;IF(MID(BA510,8,1)="1","极品","")&amp;VLOOKUP(BA510,[1]equip.xml!$236:$467,4,FALSE)</f>
        <v>100级戒指</v>
      </c>
      <c r="BC510" s="13">
        <v>50</v>
      </c>
      <c r="BD510" s="13">
        <f t="shared" si="306"/>
        <v>9.6153846153846159E-3</v>
      </c>
      <c r="BE510" s="13">
        <f t="shared" si="307"/>
        <v>11000020</v>
      </c>
      <c r="BF510" s="13" t="str">
        <f>VLOOKUP(BE510,[1]equip.xml!$236:$467,7,FALSE)&amp;"级"&amp;IF(MID(BE510,8,1)="1","极品","")&amp;VLOOKUP(BE510,[1]equip.xml!$236:$467,4,FALSE)</f>
        <v>100级戒指</v>
      </c>
      <c r="BG510" s="13">
        <v>100</v>
      </c>
      <c r="BH510" s="13">
        <f t="shared" si="308"/>
        <v>1.7241379310344827E-2</v>
      </c>
    </row>
    <row r="511" spans="1:60" s="13" customFormat="1">
      <c r="A511" s="13">
        <v>10750030</v>
      </c>
      <c r="B511" s="13" t="str">
        <f>VLOOKUP(A511,[1]equip.xml!$236:$467,7,FALSE)&amp;"级"&amp;IF(MID(A511,8,1)="1","极品","")&amp;VLOOKUP(A511,[1]equip.xml!$236:$467,4,FALSE)</f>
        <v>75级腰带</v>
      </c>
      <c r="C511" s="13">
        <v>1</v>
      </c>
      <c r="D511" s="13">
        <f t="shared" si="284"/>
        <v>3.1230480949406619E-4</v>
      </c>
      <c r="E511" s="13">
        <v>10750030</v>
      </c>
      <c r="F511" s="13" t="str">
        <f>VLOOKUP(E511,[1]equip.xml!$236:$467,7,FALSE)&amp;"级"&amp;IF(MID(E511,8,1)="1","极品","")&amp;VLOOKUP(E511,[1]equip.xml!$236:$467,4,FALSE)</f>
        <v>75级腰带</v>
      </c>
      <c r="G511" s="13">
        <v>300</v>
      </c>
      <c r="H511" s="13">
        <f t="shared" si="285"/>
        <v>9.6556163501770195E-2</v>
      </c>
      <c r="I511" s="13">
        <v>10750030</v>
      </c>
      <c r="J511" s="13" t="str">
        <f>VLOOKUP(I511,[1]equip.xml!$236:$467,7,FALSE)&amp;"级"&amp;IF(MID(I511,8,1)="1","极品","")&amp;VLOOKUP(I511,[1]equip.xml!$236:$467,4,FALSE)</f>
        <v>75级腰带</v>
      </c>
      <c r="K511" s="13">
        <v>100</v>
      </c>
      <c r="L511" s="13">
        <f t="shared" si="286"/>
        <v>3.9808917197452227E-2</v>
      </c>
      <c r="M511" s="13">
        <v>10800030</v>
      </c>
      <c r="N511" s="13" t="str">
        <f>VLOOKUP(M511,[1]equip.xml!$236:$467,7,FALSE)&amp;"级"&amp;IF(MID(M511,8,1)="1","极品","")&amp;VLOOKUP(M511,[1]equip.xml!$236:$467,4,FALSE)</f>
        <v>80级腰带</v>
      </c>
      <c r="O511" s="13">
        <v>50</v>
      </c>
      <c r="P511" s="13">
        <f t="shared" si="287"/>
        <v>9.6153846153846159E-3</v>
      </c>
      <c r="Q511" s="13">
        <v>10800030</v>
      </c>
      <c r="R511" s="13" t="str">
        <f>VLOOKUP(Q511,[1]equip.xml!$236:$467,7,FALSE)&amp;"级"&amp;IF(MID(Q511,8,1)="1","极品","")&amp;VLOOKUP(Q511,[1]equip.xml!$236:$467,4,FALSE)</f>
        <v>80级腰带</v>
      </c>
      <c r="S511" s="13">
        <v>100</v>
      </c>
      <c r="T511" s="13">
        <f t="shared" si="288"/>
        <v>1.5151515151515152E-2</v>
      </c>
      <c r="U511" s="13">
        <f t="shared" si="289"/>
        <v>10850030</v>
      </c>
      <c r="V511" s="13" t="str">
        <f>VLOOKUP(U511,[1]equip.xml!$236:$467,7,FALSE)&amp;"级"&amp;IF(MID(U511,8,1)="1","极品","")&amp;VLOOKUP(U511,[1]equip.xml!$236:$467,4,FALSE)</f>
        <v>85级腰带</v>
      </c>
      <c r="W511" s="13">
        <v>1</v>
      </c>
      <c r="X511" s="13">
        <f t="shared" si="290"/>
        <v>3.1230480949406619E-4</v>
      </c>
      <c r="Y511" s="13">
        <f t="shared" si="291"/>
        <v>10850030</v>
      </c>
      <c r="Z511" s="13" t="str">
        <f>VLOOKUP(Y511,[1]equip.xml!$236:$467,7,FALSE)&amp;"级"&amp;IF(MID(Y511,8,1)="1","极品","")&amp;VLOOKUP(Y511,[1]equip.xml!$236:$467,4,FALSE)</f>
        <v>85级腰带</v>
      </c>
      <c r="AA511" s="13">
        <v>300</v>
      </c>
      <c r="AB511" s="13">
        <f t="shared" si="292"/>
        <v>9.6556163501770195E-2</v>
      </c>
      <c r="AC511" s="13">
        <f t="shared" si="293"/>
        <v>10850030</v>
      </c>
      <c r="AD511" s="13" t="str">
        <f>VLOOKUP(AC511,[1]equip.xml!$236:$467,7,FALSE)&amp;"级"&amp;IF(MID(AC511,8,1)="1","极品","")&amp;VLOOKUP(AC511,[1]equip.xml!$236:$467,4,FALSE)</f>
        <v>85级腰带</v>
      </c>
      <c r="AE511" s="13">
        <v>100</v>
      </c>
      <c r="AF511" s="13">
        <f t="shared" si="294"/>
        <v>3.9808917197452227E-2</v>
      </c>
      <c r="AG511" s="13">
        <f t="shared" si="295"/>
        <v>10900030</v>
      </c>
      <c r="AH511" s="13" t="str">
        <f>VLOOKUP(AG511,[1]equip.xml!$236:$467,7,FALSE)&amp;"级"&amp;IF(MID(AG511,8,1)="1","极品","")&amp;VLOOKUP(AG511,[1]equip.xml!$236:$467,4,FALSE)</f>
        <v>90级腰带</v>
      </c>
      <c r="AI511" s="13">
        <v>50</v>
      </c>
      <c r="AJ511" s="13">
        <f t="shared" si="296"/>
        <v>9.6153846153846159E-3</v>
      </c>
      <c r="AK511" s="13">
        <f t="shared" si="297"/>
        <v>10900030</v>
      </c>
      <c r="AL511" s="13" t="str">
        <f>VLOOKUP(AK511,[1]equip.xml!$236:$467,7,FALSE)&amp;"级"&amp;IF(MID(AK511,8,1)="1","极品","")&amp;VLOOKUP(AK511,[1]equip.xml!$236:$467,4,FALSE)</f>
        <v>90级腰带</v>
      </c>
      <c r="AM511" s="13">
        <v>100</v>
      </c>
      <c r="AN511" s="13">
        <f t="shared" si="298"/>
        <v>1.5151515151515152E-2</v>
      </c>
      <c r="AO511" s="13">
        <f t="shared" si="299"/>
        <v>10950030</v>
      </c>
      <c r="AP511" s="13" t="str">
        <f>VLOOKUP(AO511,[1]equip.xml!$236:$467,7,FALSE)&amp;"级"&amp;IF(MID(AO511,8,1)="1","极品","")&amp;VLOOKUP(AO511,[1]equip.xml!$236:$467,4,FALSE)</f>
        <v>95级腰带</v>
      </c>
      <c r="AQ511" s="13">
        <v>1</v>
      </c>
      <c r="AR511" s="13">
        <f t="shared" si="300"/>
        <v>3.1230480949406619E-4</v>
      </c>
      <c r="AS511" s="13">
        <f t="shared" si="301"/>
        <v>10950030</v>
      </c>
      <c r="AT511" s="13" t="str">
        <f>VLOOKUP(AS511,[1]equip.xml!$236:$467,7,FALSE)&amp;"级"&amp;IF(MID(AS511,8,1)="1","极品","")&amp;VLOOKUP(AS511,[1]equip.xml!$236:$467,4,FALSE)</f>
        <v>95级腰带</v>
      </c>
      <c r="AU511" s="13">
        <v>300</v>
      </c>
      <c r="AV511" s="13">
        <f t="shared" si="302"/>
        <v>9.6556163501770195E-2</v>
      </c>
      <c r="AW511" s="13">
        <f t="shared" si="303"/>
        <v>10950030</v>
      </c>
      <c r="AX511" s="13" t="str">
        <f>VLOOKUP(AW511,[1]equip.xml!$236:$467,7,FALSE)&amp;"级"&amp;IF(MID(AW511,8,1)="1","极品","")&amp;VLOOKUP(AW511,[1]equip.xml!$236:$467,4,FALSE)</f>
        <v>95级腰带</v>
      </c>
      <c r="AY511" s="13">
        <v>100</v>
      </c>
      <c r="AZ511" s="13">
        <f t="shared" si="304"/>
        <v>3.9808917197452227E-2</v>
      </c>
      <c r="BA511" s="13">
        <f t="shared" si="305"/>
        <v>11000030</v>
      </c>
      <c r="BB511" s="13" t="str">
        <f>VLOOKUP(BA511,[1]equip.xml!$236:$467,7,FALSE)&amp;"级"&amp;IF(MID(BA511,8,1)="1","极品","")&amp;VLOOKUP(BA511,[1]equip.xml!$236:$467,4,FALSE)</f>
        <v>100级腰带</v>
      </c>
      <c r="BC511" s="13">
        <v>50</v>
      </c>
      <c r="BD511" s="13">
        <f t="shared" si="306"/>
        <v>9.6153846153846159E-3</v>
      </c>
      <c r="BE511" s="13">
        <f t="shared" si="307"/>
        <v>11000030</v>
      </c>
      <c r="BF511" s="13" t="str">
        <f>VLOOKUP(BE511,[1]equip.xml!$236:$467,7,FALSE)&amp;"级"&amp;IF(MID(BE511,8,1)="1","极品","")&amp;VLOOKUP(BE511,[1]equip.xml!$236:$467,4,FALSE)</f>
        <v>100级腰带</v>
      </c>
      <c r="BG511" s="13">
        <v>100</v>
      </c>
      <c r="BH511" s="13">
        <f t="shared" si="308"/>
        <v>1.7241379310344827E-2</v>
      </c>
    </row>
    <row r="512" spans="1:60" s="13" customFormat="1">
      <c r="A512" s="13">
        <v>10750080</v>
      </c>
      <c r="B512" s="13" t="str">
        <f>VLOOKUP(A512,[1]equip.xml!$236:$467,7,FALSE)&amp;"级"&amp;IF(MID(A512,8,1)="1","极品","")&amp;VLOOKUP(A512,[1]equip.xml!$236:$467,4,FALSE)</f>
        <v>75级鞋子</v>
      </c>
      <c r="C512" s="13">
        <v>1</v>
      </c>
      <c r="D512" s="13">
        <f t="shared" si="284"/>
        <v>3.1230480949406619E-4</v>
      </c>
      <c r="E512" s="13">
        <v>10750080</v>
      </c>
      <c r="F512" s="13" t="str">
        <f>VLOOKUP(E512,[1]equip.xml!$236:$467,7,FALSE)&amp;"级"&amp;IF(MID(E512,8,1)="1","极品","")&amp;VLOOKUP(E512,[1]equip.xml!$236:$467,4,FALSE)</f>
        <v>75级鞋子</v>
      </c>
      <c r="G512" s="13">
        <v>300</v>
      </c>
      <c r="H512" s="13">
        <f t="shared" si="285"/>
        <v>9.6556163501770195E-2</v>
      </c>
      <c r="I512" s="13">
        <v>10750080</v>
      </c>
      <c r="J512" s="13" t="str">
        <f>VLOOKUP(I512,[1]equip.xml!$236:$467,7,FALSE)&amp;"级"&amp;IF(MID(I512,8,1)="1","极品","")&amp;VLOOKUP(I512,[1]equip.xml!$236:$467,4,FALSE)</f>
        <v>75级鞋子</v>
      </c>
      <c r="K512" s="13">
        <v>100</v>
      </c>
      <c r="L512" s="13">
        <f t="shared" si="286"/>
        <v>3.9808917197452227E-2</v>
      </c>
      <c r="M512" s="13">
        <v>10800080</v>
      </c>
      <c r="N512" s="13" t="str">
        <f>VLOOKUP(M512,[1]equip.xml!$236:$467,7,FALSE)&amp;"级"&amp;IF(MID(M512,8,1)="1","极品","")&amp;VLOOKUP(M512,[1]equip.xml!$236:$467,4,FALSE)</f>
        <v>80级鞋子</v>
      </c>
      <c r="O512" s="13">
        <v>50</v>
      </c>
      <c r="P512" s="13">
        <f t="shared" si="287"/>
        <v>9.6153846153846159E-3</v>
      </c>
      <c r="Q512" s="13">
        <v>10800080</v>
      </c>
      <c r="R512" s="13" t="str">
        <f>VLOOKUP(Q512,[1]equip.xml!$236:$467,7,FALSE)&amp;"级"&amp;IF(MID(Q512,8,1)="1","极品","")&amp;VLOOKUP(Q512,[1]equip.xml!$236:$467,4,FALSE)</f>
        <v>80级鞋子</v>
      </c>
      <c r="S512" s="13">
        <v>100</v>
      </c>
      <c r="T512" s="13">
        <f t="shared" si="288"/>
        <v>1.5151515151515152E-2</v>
      </c>
      <c r="U512" s="13">
        <f t="shared" si="289"/>
        <v>10850080</v>
      </c>
      <c r="V512" s="13" t="str">
        <f>VLOOKUP(U512,[1]equip.xml!$236:$467,7,FALSE)&amp;"级"&amp;IF(MID(U512,8,1)="1","极品","")&amp;VLOOKUP(U512,[1]equip.xml!$236:$467,4,FALSE)</f>
        <v>85级鞋子</v>
      </c>
      <c r="W512" s="13">
        <v>1</v>
      </c>
      <c r="X512" s="13">
        <f t="shared" si="290"/>
        <v>3.1230480949406619E-4</v>
      </c>
      <c r="Y512" s="13">
        <f t="shared" si="291"/>
        <v>10850080</v>
      </c>
      <c r="Z512" s="13" t="str">
        <f>VLOOKUP(Y512,[1]equip.xml!$236:$467,7,FALSE)&amp;"级"&amp;IF(MID(Y512,8,1)="1","极品","")&amp;VLOOKUP(Y512,[1]equip.xml!$236:$467,4,FALSE)</f>
        <v>85级鞋子</v>
      </c>
      <c r="AA512" s="13">
        <v>300</v>
      </c>
      <c r="AB512" s="13">
        <f t="shared" si="292"/>
        <v>9.6556163501770195E-2</v>
      </c>
      <c r="AC512" s="13">
        <f t="shared" si="293"/>
        <v>10850080</v>
      </c>
      <c r="AD512" s="13" t="str">
        <f>VLOOKUP(AC512,[1]equip.xml!$236:$467,7,FALSE)&amp;"级"&amp;IF(MID(AC512,8,1)="1","极品","")&amp;VLOOKUP(AC512,[1]equip.xml!$236:$467,4,FALSE)</f>
        <v>85级鞋子</v>
      </c>
      <c r="AE512" s="13">
        <v>100</v>
      </c>
      <c r="AF512" s="13">
        <f t="shared" si="294"/>
        <v>3.9808917197452227E-2</v>
      </c>
      <c r="AG512" s="13">
        <f t="shared" si="295"/>
        <v>10900080</v>
      </c>
      <c r="AH512" s="13" t="str">
        <f>VLOOKUP(AG512,[1]equip.xml!$236:$467,7,FALSE)&amp;"级"&amp;IF(MID(AG512,8,1)="1","极品","")&amp;VLOOKUP(AG512,[1]equip.xml!$236:$467,4,FALSE)</f>
        <v>90级鞋子</v>
      </c>
      <c r="AI512" s="13">
        <v>50</v>
      </c>
      <c r="AJ512" s="13">
        <f t="shared" si="296"/>
        <v>9.6153846153846159E-3</v>
      </c>
      <c r="AK512" s="13">
        <f t="shared" si="297"/>
        <v>10900080</v>
      </c>
      <c r="AL512" s="13" t="str">
        <f>VLOOKUP(AK512,[1]equip.xml!$236:$467,7,FALSE)&amp;"级"&amp;IF(MID(AK512,8,1)="1","极品","")&amp;VLOOKUP(AK512,[1]equip.xml!$236:$467,4,FALSE)</f>
        <v>90级鞋子</v>
      </c>
      <c r="AM512" s="13">
        <v>100</v>
      </c>
      <c r="AN512" s="13">
        <f t="shared" si="298"/>
        <v>1.5151515151515152E-2</v>
      </c>
      <c r="AO512" s="13">
        <f t="shared" si="299"/>
        <v>10950080</v>
      </c>
      <c r="AP512" s="13" t="str">
        <f>VLOOKUP(AO512,[1]equip.xml!$236:$467,7,FALSE)&amp;"级"&amp;IF(MID(AO512,8,1)="1","极品","")&amp;VLOOKUP(AO512,[1]equip.xml!$236:$467,4,FALSE)</f>
        <v>95级鞋子</v>
      </c>
      <c r="AQ512" s="13">
        <v>1</v>
      </c>
      <c r="AR512" s="13">
        <f t="shared" si="300"/>
        <v>3.1230480949406619E-4</v>
      </c>
      <c r="AS512" s="13">
        <f t="shared" si="301"/>
        <v>10950080</v>
      </c>
      <c r="AT512" s="13" t="str">
        <f>VLOOKUP(AS512,[1]equip.xml!$236:$467,7,FALSE)&amp;"级"&amp;IF(MID(AS512,8,1)="1","极品","")&amp;VLOOKUP(AS512,[1]equip.xml!$236:$467,4,FALSE)</f>
        <v>95级鞋子</v>
      </c>
      <c r="AU512" s="13">
        <v>300</v>
      </c>
      <c r="AV512" s="13">
        <f t="shared" si="302"/>
        <v>9.6556163501770195E-2</v>
      </c>
      <c r="AW512" s="13">
        <f t="shared" si="303"/>
        <v>10950080</v>
      </c>
      <c r="AX512" s="13" t="str">
        <f>VLOOKUP(AW512,[1]equip.xml!$236:$467,7,FALSE)&amp;"级"&amp;IF(MID(AW512,8,1)="1","极品","")&amp;VLOOKUP(AW512,[1]equip.xml!$236:$467,4,FALSE)</f>
        <v>95级鞋子</v>
      </c>
      <c r="AY512" s="13">
        <v>100</v>
      </c>
      <c r="AZ512" s="13">
        <f t="shared" si="304"/>
        <v>3.9808917197452227E-2</v>
      </c>
      <c r="BA512" s="13">
        <f t="shared" si="305"/>
        <v>11000080</v>
      </c>
      <c r="BB512" s="13" t="str">
        <f>VLOOKUP(BA512,[1]equip.xml!$236:$467,7,FALSE)&amp;"级"&amp;IF(MID(BA512,8,1)="1","极品","")&amp;VLOOKUP(BA512,[1]equip.xml!$236:$467,4,FALSE)</f>
        <v>100级鞋子</v>
      </c>
      <c r="BC512" s="13">
        <v>50</v>
      </c>
      <c r="BD512" s="13">
        <f t="shared" si="306"/>
        <v>9.6153846153846159E-3</v>
      </c>
      <c r="BE512" s="13">
        <f t="shared" si="307"/>
        <v>11000080</v>
      </c>
      <c r="BF512" s="13" t="str">
        <f>VLOOKUP(BE512,[1]equip.xml!$236:$467,7,FALSE)&amp;"级"&amp;IF(MID(BE512,8,1)="1","极品","")&amp;VLOOKUP(BE512,[1]equip.xml!$236:$467,4,FALSE)</f>
        <v>100级鞋子</v>
      </c>
      <c r="BG512" s="13">
        <v>100</v>
      </c>
      <c r="BH512" s="13">
        <f t="shared" si="308"/>
        <v>1.7241379310344827E-2</v>
      </c>
    </row>
    <row r="513" spans="1:60" s="13" customFormat="1">
      <c r="A513" s="13">
        <v>10750090</v>
      </c>
      <c r="B513" s="13" t="str">
        <f>VLOOKUP(A513,[1]equip.xml!$236:$467,7,FALSE)&amp;"级"&amp;IF(MID(A513,8,1)="1","极品","")&amp;VLOOKUP(A513,[1]equip.xml!$236:$467,4,FALSE)</f>
        <v>75级手套</v>
      </c>
      <c r="C513" s="13">
        <v>300</v>
      </c>
      <c r="D513" s="13">
        <f t="shared" si="284"/>
        <v>9.3691442848219869E-2</v>
      </c>
      <c r="E513" s="13">
        <v>10750090</v>
      </c>
      <c r="F513" s="13" t="str">
        <f>VLOOKUP(E513,[1]equip.xml!$236:$467,7,FALSE)&amp;"级"&amp;IF(MID(E513,8,1)="1","极品","")&amp;VLOOKUP(E513,[1]equip.xml!$236:$467,4,FALSE)</f>
        <v>75级手套</v>
      </c>
      <c r="G513" s="13">
        <v>100</v>
      </c>
      <c r="H513" s="13">
        <f t="shared" si="285"/>
        <v>3.2185387833923398E-2</v>
      </c>
      <c r="I513" s="13">
        <v>10750090</v>
      </c>
      <c r="J513" s="13" t="str">
        <f>VLOOKUP(I513,[1]equip.xml!$236:$467,7,FALSE)&amp;"级"&amp;IF(MID(I513,8,1)="1","极品","")&amp;VLOOKUP(I513,[1]equip.xml!$236:$467,4,FALSE)</f>
        <v>75级手套</v>
      </c>
      <c r="K513" s="13">
        <v>100</v>
      </c>
      <c r="L513" s="13">
        <f t="shared" si="286"/>
        <v>3.9808917197452227E-2</v>
      </c>
      <c r="M513" s="13">
        <v>10800090</v>
      </c>
      <c r="N513" s="13" t="str">
        <f>VLOOKUP(M513,[1]equip.xml!$236:$467,7,FALSE)&amp;"级"&amp;IF(MID(M513,8,1)="1","极品","")&amp;VLOOKUP(M513,[1]equip.xml!$236:$467,4,FALSE)</f>
        <v>80级手套</v>
      </c>
      <c r="O513" s="13">
        <v>50</v>
      </c>
      <c r="P513" s="13">
        <f t="shared" si="287"/>
        <v>9.6153846153846159E-3</v>
      </c>
      <c r="Q513" s="13">
        <v>10800090</v>
      </c>
      <c r="R513" s="13" t="str">
        <f>VLOOKUP(Q513,[1]equip.xml!$236:$467,7,FALSE)&amp;"级"&amp;IF(MID(Q513,8,1)="1","极品","")&amp;VLOOKUP(Q513,[1]equip.xml!$236:$467,4,FALSE)</f>
        <v>80级手套</v>
      </c>
      <c r="S513" s="13">
        <v>100</v>
      </c>
      <c r="T513" s="13">
        <f t="shared" si="288"/>
        <v>1.5151515151515152E-2</v>
      </c>
      <c r="U513" s="13">
        <f t="shared" si="289"/>
        <v>10850090</v>
      </c>
      <c r="V513" s="13" t="str">
        <f>VLOOKUP(U513,[1]equip.xml!$236:$467,7,FALSE)&amp;"级"&amp;IF(MID(U513,8,1)="1","极品","")&amp;VLOOKUP(U513,[1]equip.xml!$236:$467,4,FALSE)</f>
        <v>85级手套</v>
      </c>
      <c r="W513" s="13">
        <v>300</v>
      </c>
      <c r="X513" s="13">
        <f t="shared" si="290"/>
        <v>9.3691442848219869E-2</v>
      </c>
      <c r="Y513" s="13">
        <f t="shared" si="291"/>
        <v>10850090</v>
      </c>
      <c r="Z513" s="13" t="str">
        <f>VLOOKUP(Y513,[1]equip.xml!$236:$467,7,FALSE)&amp;"级"&amp;IF(MID(Y513,8,1)="1","极品","")&amp;VLOOKUP(Y513,[1]equip.xml!$236:$467,4,FALSE)</f>
        <v>85级手套</v>
      </c>
      <c r="AA513" s="13">
        <v>100</v>
      </c>
      <c r="AB513" s="13">
        <f t="shared" si="292"/>
        <v>3.2185387833923398E-2</v>
      </c>
      <c r="AC513" s="13">
        <f t="shared" si="293"/>
        <v>10850090</v>
      </c>
      <c r="AD513" s="13" t="str">
        <f>VLOOKUP(AC513,[1]equip.xml!$236:$467,7,FALSE)&amp;"级"&amp;IF(MID(AC513,8,1)="1","极品","")&amp;VLOOKUP(AC513,[1]equip.xml!$236:$467,4,FALSE)</f>
        <v>85级手套</v>
      </c>
      <c r="AE513" s="13">
        <v>100</v>
      </c>
      <c r="AF513" s="13">
        <f t="shared" si="294"/>
        <v>3.9808917197452227E-2</v>
      </c>
      <c r="AG513" s="13">
        <f t="shared" si="295"/>
        <v>10900090</v>
      </c>
      <c r="AH513" s="13" t="str">
        <f>VLOOKUP(AG513,[1]equip.xml!$236:$467,7,FALSE)&amp;"级"&amp;IF(MID(AG513,8,1)="1","极品","")&amp;VLOOKUP(AG513,[1]equip.xml!$236:$467,4,FALSE)</f>
        <v>90级手套</v>
      </c>
      <c r="AI513" s="13">
        <v>50</v>
      </c>
      <c r="AJ513" s="13">
        <f t="shared" si="296"/>
        <v>9.6153846153846159E-3</v>
      </c>
      <c r="AK513" s="13">
        <f t="shared" si="297"/>
        <v>10900090</v>
      </c>
      <c r="AL513" s="13" t="str">
        <f>VLOOKUP(AK513,[1]equip.xml!$236:$467,7,FALSE)&amp;"级"&amp;IF(MID(AK513,8,1)="1","极品","")&amp;VLOOKUP(AK513,[1]equip.xml!$236:$467,4,FALSE)</f>
        <v>90级手套</v>
      </c>
      <c r="AM513" s="13">
        <v>100</v>
      </c>
      <c r="AN513" s="13">
        <f t="shared" si="298"/>
        <v>1.5151515151515152E-2</v>
      </c>
      <c r="AO513" s="13">
        <f t="shared" si="299"/>
        <v>10950090</v>
      </c>
      <c r="AP513" s="13" t="str">
        <f>VLOOKUP(AO513,[1]equip.xml!$236:$467,7,FALSE)&amp;"级"&amp;IF(MID(AO513,8,1)="1","极品","")&amp;VLOOKUP(AO513,[1]equip.xml!$236:$467,4,FALSE)</f>
        <v>95级手套</v>
      </c>
      <c r="AQ513" s="13">
        <v>300</v>
      </c>
      <c r="AR513" s="13">
        <f t="shared" si="300"/>
        <v>9.3691442848219869E-2</v>
      </c>
      <c r="AS513" s="13">
        <f t="shared" si="301"/>
        <v>10950090</v>
      </c>
      <c r="AT513" s="13" t="str">
        <f>VLOOKUP(AS513,[1]equip.xml!$236:$467,7,FALSE)&amp;"级"&amp;IF(MID(AS513,8,1)="1","极品","")&amp;VLOOKUP(AS513,[1]equip.xml!$236:$467,4,FALSE)</f>
        <v>95级手套</v>
      </c>
      <c r="AU513" s="13">
        <v>100</v>
      </c>
      <c r="AV513" s="13">
        <f t="shared" si="302"/>
        <v>3.2185387833923398E-2</v>
      </c>
      <c r="AW513" s="13">
        <f t="shared" si="303"/>
        <v>10950090</v>
      </c>
      <c r="AX513" s="13" t="str">
        <f>VLOOKUP(AW513,[1]equip.xml!$236:$467,7,FALSE)&amp;"级"&amp;IF(MID(AW513,8,1)="1","极品","")&amp;VLOOKUP(AW513,[1]equip.xml!$236:$467,4,FALSE)</f>
        <v>95级手套</v>
      </c>
      <c r="AY513" s="13">
        <v>100</v>
      </c>
      <c r="AZ513" s="13">
        <f t="shared" si="304"/>
        <v>3.9808917197452227E-2</v>
      </c>
      <c r="BA513" s="13">
        <f t="shared" si="305"/>
        <v>11000090</v>
      </c>
      <c r="BB513" s="13" t="str">
        <f>VLOOKUP(BA513,[1]equip.xml!$236:$467,7,FALSE)&amp;"级"&amp;IF(MID(BA513,8,1)="1","极品","")&amp;VLOOKUP(BA513,[1]equip.xml!$236:$467,4,FALSE)</f>
        <v>100级手套</v>
      </c>
      <c r="BC513" s="13">
        <v>50</v>
      </c>
      <c r="BD513" s="13">
        <f t="shared" si="306"/>
        <v>9.6153846153846159E-3</v>
      </c>
      <c r="BE513" s="13">
        <f t="shared" si="307"/>
        <v>11000090</v>
      </c>
      <c r="BF513" s="13" t="str">
        <f>VLOOKUP(BE513,[1]equip.xml!$236:$467,7,FALSE)&amp;"级"&amp;IF(MID(BE513,8,1)="1","极品","")&amp;VLOOKUP(BE513,[1]equip.xml!$236:$467,4,FALSE)</f>
        <v>100级手套</v>
      </c>
      <c r="BG513" s="13">
        <v>100</v>
      </c>
      <c r="BH513" s="13">
        <f t="shared" si="308"/>
        <v>1.7241379310344827E-2</v>
      </c>
    </row>
    <row r="514" spans="1:60" s="13" customFormat="1">
      <c r="A514" t="s">
        <v>293</v>
      </c>
      <c r="B514" s="13" t="str">
        <f>VLOOKUP(A514,[1]equip.xml!$236:$467,7,FALSE)&amp;"级"&amp;IF(MID(A514,8,1)="1","极品","")&amp;VLOOKUP(A514,[1]equip.xml!$236:$467,4,FALSE)</f>
        <v>65级头盔</v>
      </c>
      <c r="C514" s="13">
        <v>200</v>
      </c>
      <c r="D514" s="13">
        <f t="shared" si="284"/>
        <v>6.2460961898813241E-2</v>
      </c>
      <c r="E514" s="13">
        <v>10750100</v>
      </c>
      <c r="F514" s="13" t="str">
        <f>VLOOKUP(E514,[1]equip.xml!$236:$467,7,FALSE)&amp;"级"&amp;IF(MID(E514,8,1)="1","极品","")&amp;VLOOKUP(E514,[1]equip.xml!$236:$467,4,FALSE)</f>
        <v>75级项链</v>
      </c>
      <c r="G514" s="13">
        <v>1</v>
      </c>
      <c r="H514" s="13">
        <f t="shared" si="285"/>
        <v>3.2185387833923401E-4</v>
      </c>
      <c r="I514" s="13">
        <v>10750100</v>
      </c>
      <c r="J514" s="13" t="str">
        <f>VLOOKUP(I514,[1]equip.xml!$236:$467,7,FALSE)&amp;"级"&amp;IF(MID(I514,8,1)="1","极品","")&amp;VLOOKUP(I514,[1]equip.xml!$236:$467,4,FALSE)</f>
        <v>75级项链</v>
      </c>
      <c r="K514" s="13">
        <v>100</v>
      </c>
      <c r="L514" s="13">
        <f t="shared" si="286"/>
        <v>3.9808917197452227E-2</v>
      </c>
      <c r="M514" s="13">
        <v>10800100</v>
      </c>
      <c r="N514" s="13" t="str">
        <f>VLOOKUP(M514,[1]equip.xml!$236:$467,7,FALSE)&amp;"级"&amp;IF(MID(M514,8,1)="1","极品","")&amp;VLOOKUP(M514,[1]equip.xml!$236:$467,4,FALSE)</f>
        <v>80级项链</v>
      </c>
      <c r="O514" s="13">
        <v>50</v>
      </c>
      <c r="P514" s="13">
        <f t="shared" si="287"/>
        <v>9.6153846153846159E-3</v>
      </c>
      <c r="Q514" s="13">
        <v>10800100</v>
      </c>
      <c r="R514" s="13" t="str">
        <f>VLOOKUP(Q514,[1]equip.xml!$236:$467,7,FALSE)&amp;"级"&amp;IF(MID(Q514,8,1)="1","极品","")&amp;VLOOKUP(Q514,[1]equip.xml!$236:$467,4,FALSE)</f>
        <v>80级项链</v>
      </c>
      <c r="S514" s="13">
        <v>100</v>
      </c>
      <c r="T514" s="13">
        <f t="shared" si="288"/>
        <v>1.5151515151515152E-2</v>
      </c>
      <c r="U514" s="13">
        <f t="shared" si="289"/>
        <v>10750010</v>
      </c>
      <c r="V514" s="13" t="str">
        <f>VLOOKUP(U514,[1]equip.xml!$236:$467,7,FALSE)&amp;"级"&amp;IF(MID(U514,8,1)="1","极品","")&amp;VLOOKUP(U514,[1]equip.xml!$236:$467,4,FALSE)</f>
        <v>75级头盔</v>
      </c>
      <c r="W514" s="13">
        <v>200</v>
      </c>
      <c r="X514" s="13">
        <f t="shared" si="290"/>
        <v>6.2460961898813241E-2</v>
      </c>
      <c r="Y514" s="13">
        <f t="shared" si="291"/>
        <v>10850100</v>
      </c>
      <c r="Z514" s="13" t="str">
        <f>VLOOKUP(Y514,[1]equip.xml!$236:$467,7,FALSE)&amp;"级"&amp;IF(MID(Y514,8,1)="1","极品","")&amp;VLOOKUP(Y514,[1]equip.xml!$236:$467,4,FALSE)</f>
        <v>85级项链</v>
      </c>
      <c r="AA514" s="13">
        <v>1</v>
      </c>
      <c r="AB514" s="13">
        <f t="shared" si="292"/>
        <v>3.2185387833923401E-4</v>
      </c>
      <c r="AC514" s="13">
        <f t="shared" si="293"/>
        <v>10850100</v>
      </c>
      <c r="AD514" s="13" t="str">
        <f>VLOOKUP(AC514,[1]equip.xml!$236:$467,7,FALSE)&amp;"级"&amp;IF(MID(AC514,8,1)="1","极品","")&amp;VLOOKUP(AC514,[1]equip.xml!$236:$467,4,FALSE)</f>
        <v>85级项链</v>
      </c>
      <c r="AE514" s="13">
        <v>100</v>
      </c>
      <c r="AF514" s="13">
        <f t="shared" si="294"/>
        <v>3.9808917197452227E-2</v>
      </c>
      <c r="AG514" s="13">
        <f t="shared" si="295"/>
        <v>10900100</v>
      </c>
      <c r="AH514" s="13" t="str">
        <f>VLOOKUP(AG514,[1]equip.xml!$236:$467,7,FALSE)&amp;"级"&amp;IF(MID(AG514,8,1)="1","极品","")&amp;VLOOKUP(AG514,[1]equip.xml!$236:$467,4,FALSE)</f>
        <v>90级项链</v>
      </c>
      <c r="AI514" s="13">
        <v>50</v>
      </c>
      <c r="AJ514" s="13">
        <f t="shared" si="296"/>
        <v>9.6153846153846159E-3</v>
      </c>
      <c r="AK514" s="13">
        <f t="shared" si="297"/>
        <v>10900100</v>
      </c>
      <c r="AL514" s="13" t="str">
        <f>VLOOKUP(AK514,[1]equip.xml!$236:$467,7,FALSE)&amp;"级"&amp;IF(MID(AK514,8,1)="1","极品","")&amp;VLOOKUP(AK514,[1]equip.xml!$236:$467,4,FALSE)</f>
        <v>90级项链</v>
      </c>
      <c r="AM514" s="13">
        <v>100</v>
      </c>
      <c r="AN514" s="13">
        <f t="shared" si="298"/>
        <v>1.5151515151515152E-2</v>
      </c>
      <c r="AO514" s="13">
        <f t="shared" si="299"/>
        <v>10850010</v>
      </c>
      <c r="AP514" s="13" t="str">
        <f>VLOOKUP(AO514,[1]equip.xml!$236:$467,7,FALSE)&amp;"级"&amp;IF(MID(AO514,8,1)="1","极品","")&amp;VLOOKUP(AO514,[1]equip.xml!$236:$467,4,FALSE)</f>
        <v>85级头盔</v>
      </c>
      <c r="AQ514" s="13">
        <v>200</v>
      </c>
      <c r="AR514" s="13">
        <f t="shared" si="300"/>
        <v>6.2460961898813241E-2</v>
      </c>
      <c r="AS514" s="13">
        <f t="shared" si="301"/>
        <v>10950100</v>
      </c>
      <c r="AT514" s="13" t="str">
        <f>VLOOKUP(AS514,[1]equip.xml!$236:$467,7,FALSE)&amp;"级"&amp;IF(MID(AS514,8,1)="1","极品","")&amp;VLOOKUP(AS514,[1]equip.xml!$236:$467,4,FALSE)</f>
        <v>95级项链</v>
      </c>
      <c r="AU514" s="13">
        <v>1</v>
      </c>
      <c r="AV514" s="13">
        <f t="shared" si="302"/>
        <v>3.2185387833923401E-4</v>
      </c>
      <c r="AW514" s="13">
        <f t="shared" si="303"/>
        <v>10950100</v>
      </c>
      <c r="AX514" s="13" t="str">
        <f>VLOOKUP(AW514,[1]equip.xml!$236:$467,7,FALSE)&amp;"级"&amp;IF(MID(AW514,8,1)="1","极品","")&amp;VLOOKUP(AW514,[1]equip.xml!$236:$467,4,FALSE)</f>
        <v>95级项链</v>
      </c>
      <c r="AY514" s="13">
        <v>100</v>
      </c>
      <c r="AZ514" s="13">
        <f t="shared" si="304"/>
        <v>3.9808917197452227E-2</v>
      </c>
      <c r="BA514" s="13">
        <f t="shared" si="305"/>
        <v>11000100</v>
      </c>
      <c r="BB514" s="13" t="str">
        <f>VLOOKUP(BA514,[1]equip.xml!$236:$467,7,FALSE)&amp;"级"&amp;IF(MID(BA514,8,1)="1","极品","")&amp;VLOOKUP(BA514,[1]equip.xml!$236:$467,4,FALSE)</f>
        <v>100级项链</v>
      </c>
      <c r="BC514" s="13">
        <v>50</v>
      </c>
      <c r="BD514" s="13">
        <f t="shared" si="306"/>
        <v>9.6153846153846159E-3</v>
      </c>
      <c r="BE514" s="13">
        <f t="shared" si="307"/>
        <v>11000100</v>
      </c>
      <c r="BF514" s="13" t="str">
        <f>VLOOKUP(BE514,[1]equip.xml!$236:$467,7,FALSE)&amp;"级"&amp;IF(MID(BE514,8,1)="1","极品","")&amp;VLOOKUP(BE514,[1]equip.xml!$236:$467,4,FALSE)</f>
        <v>100级项链</v>
      </c>
      <c r="BG514" s="13">
        <v>100</v>
      </c>
      <c r="BH514" s="13">
        <f t="shared" si="308"/>
        <v>1.7241379310344827E-2</v>
      </c>
    </row>
    <row r="515" spans="1:60" s="13" customFormat="1">
      <c r="A515" t="s">
        <v>294</v>
      </c>
      <c r="B515" s="13" t="str">
        <f>VLOOKUP(A515,[1]equip.xml!$236:$467,7,FALSE)&amp;"级"&amp;IF(MID(A515,8,1)="1","极品","")&amp;VLOOKUP(A515,[1]equip.xml!$236:$467,4,FALSE)</f>
        <v>65级戒指</v>
      </c>
      <c r="C515" s="13">
        <v>200</v>
      </c>
      <c r="D515" s="13">
        <f t="shared" si="284"/>
        <v>6.2460961898813241E-2</v>
      </c>
      <c r="E515" s="13">
        <v>10751050</v>
      </c>
      <c r="F515" s="13" t="str">
        <f>VLOOKUP(E515,[1]equip.xml!$236:$467,7,FALSE)&amp;"级"&amp;IF(MID(E515,8,1)="1","极品","")&amp;VLOOKUP(E515,[1]equip.xml!$236:$467,4,FALSE)</f>
        <v>75级主手武器</v>
      </c>
      <c r="G515" s="13">
        <v>1</v>
      </c>
      <c r="H515" s="13">
        <f t="shared" si="285"/>
        <v>3.2185387833923401E-4</v>
      </c>
      <c r="I515" s="13">
        <v>10751050</v>
      </c>
      <c r="J515" s="13" t="str">
        <f>VLOOKUP(I515,[1]equip.xml!$236:$467,7,FALSE)&amp;"级"&amp;IF(MID(I515,8,1)="1","极品","")&amp;VLOOKUP(I515,[1]equip.xml!$236:$467,4,FALSE)</f>
        <v>75级主手武器</v>
      </c>
      <c r="K515" s="13">
        <v>50</v>
      </c>
      <c r="L515" s="13">
        <f t="shared" si="286"/>
        <v>1.9904458598726114E-2</v>
      </c>
      <c r="M515" s="13">
        <v>10801050</v>
      </c>
      <c r="N515" s="13" t="str">
        <f>VLOOKUP(M515,[1]equip.xml!$236:$467,7,FALSE)&amp;"级"&amp;IF(MID(M515,8,1)="1","极品","")&amp;VLOOKUP(M515,[1]equip.xml!$236:$467,4,FALSE)</f>
        <v>80级主手武器</v>
      </c>
      <c r="O515" s="13">
        <v>50</v>
      </c>
      <c r="P515" s="13">
        <f t="shared" si="287"/>
        <v>9.6153846153846159E-3</v>
      </c>
      <c r="Q515" s="13">
        <v>10801050</v>
      </c>
      <c r="R515" s="13" t="str">
        <f>VLOOKUP(Q515,[1]equip.xml!$236:$467,7,FALSE)&amp;"级"&amp;IF(MID(Q515,8,1)="1","极品","")&amp;VLOOKUP(Q515,[1]equip.xml!$236:$467,4,FALSE)</f>
        <v>80级主手武器</v>
      </c>
      <c r="S515" s="13">
        <v>100</v>
      </c>
      <c r="T515" s="13">
        <f t="shared" si="288"/>
        <v>1.5151515151515152E-2</v>
      </c>
      <c r="U515" s="13">
        <f t="shared" si="289"/>
        <v>10750020</v>
      </c>
      <c r="V515" s="13" t="str">
        <f>VLOOKUP(U515,[1]equip.xml!$236:$467,7,FALSE)&amp;"级"&amp;IF(MID(U515,8,1)="1","极品","")&amp;VLOOKUP(U515,[1]equip.xml!$236:$467,4,FALSE)</f>
        <v>75级戒指</v>
      </c>
      <c r="W515" s="13">
        <v>200</v>
      </c>
      <c r="X515" s="13">
        <f t="shared" si="290"/>
        <v>6.2460961898813241E-2</v>
      </c>
      <c r="Y515" s="13">
        <f t="shared" si="291"/>
        <v>10851050</v>
      </c>
      <c r="Z515" s="13" t="str">
        <f>VLOOKUP(Y515,[1]equip.xml!$236:$467,7,FALSE)&amp;"级"&amp;IF(MID(Y515,8,1)="1","极品","")&amp;VLOOKUP(Y515,[1]equip.xml!$236:$467,4,FALSE)</f>
        <v>85级主手武器</v>
      </c>
      <c r="AA515" s="13">
        <v>1</v>
      </c>
      <c r="AB515" s="13">
        <f t="shared" si="292"/>
        <v>3.2185387833923401E-4</v>
      </c>
      <c r="AC515" s="13">
        <f t="shared" si="293"/>
        <v>10851050</v>
      </c>
      <c r="AD515" s="13" t="str">
        <f>VLOOKUP(AC515,[1]equip.xml!$236:$467,7,FALSE)&amp;"级"&amp;IF(MID(AC515,8,1)="1","极品","")&amp;VLOOKUP(AC515,[1]equip.xml!$236:$467,4,FALSE)</f>
        <v>85级主手武器</v>
      </c>
      <c r="AE515" s="13">
        <v>50</v>
      </c>
      <c r="AF515" s="13">
        <f t="shared" si="294"/>
        <v>1.9904458598726114E-2</v>
      </c>
      <c r="AG515" s="13">
        <f t="shared" si="295"/>
        <v>10901050</v>
      </c>
      <c r="AH515" s="13" t="str">
        <f>VLOOKUP(AG515,[1]equip.xml!$236:$467,7,FALSE)&amp;"级"&amp;IF(MID(AG515,8,1)="1","极品","")&amp;VLOOKUP(AG515,[1]equip.xml!$236:$467,4,FALSE)</f>
        <v>90级主手武器</v>
      </c>
      <c r="AI515" s="13">
        <v>50</v>
      </c>
      <c r="AJ515" s="13">
        <f t="shared" si="296"/>
        <v>9.6153846153846159E-3</v>
      </c>
      <c r="AK515" s="13">
        <f t="shared" si="297"/>
        <v>10901050</v>
      </c>
      <c r="AL515" s="13" t="str">
        <f>VLOOKUP(AK515,[1]equip.xml!$236:$467,7,FALSE)&amp;"级"&amp;IF(MID(AK515,8,1)="1","极品","")&amp;VLOOKUP(AK515,[1]equip.xml!$236:$467,4,FALSE)</f>
        <v>90级主手武器</v>
      </c>
      <c r="AM515" s="13">
        <v>100</v>
      </c>
      <c r="AN515" s="13">
        <f t="shared" si="298"/>
        <v>1.5151515151515152E-2</v>
      </c>
      <c r="AO515" s="13">
        <f t="shared" si="299"/>
        <v>10850020</v>
      </c>
      <c r="AP515" s="13" t="str">
        <f>VLOOKUP(AO515,[1]equip.xml!$236:$467,7,FALSE)&amp;"级"&amp;IF(MID(AO515,8,1)="1","极品","")&amp;VLOOKUP(AO515,[1]equip.xml!$236:$467,4,FALSE)</f>
        <v>85级戒指</v>
      </c>
      <c r="AQ515" s="13">
        <v>200</v>
      </c>
      <c r="AR515" s="13">
        <f t="shared" si="300"/>
        <v>6.2460961898813241E-2</v>
      </c>
      <c r="AS515" s="13">
        <f t="shared" si="301"/>
        <v>10951050</v>
      </c>
      <c r="AT515" s="13" t="str">
        <f>VLOOKUP(AS515,[1]equip.xml!$236:$467,7,FALSE)&amp;"级"&amp;IF(MID(AS515,8,1)="1","极品","")&amp;VLOOKUP(AS515,[1]equip.xml!$236:$467,4,FALSE)</f>
        <v>95级主手武器</v>
      </c>
      <c r="AU515" s="13">
        <v>1</v>
      </c>
      <c r="AV515" s="13">
        <f t="shared" si="302"/>
        <v>3.2185387833923401E-4</v>
      </c>
      <c r="AW515" s="13">
        <f t="shared" si="303"/>
        <v>10951050</v>
      </c>
      <c r="AX515" s="13" t="str">
        <f>VLOOKUP(AW515,[1]equip.xml!$236:$467,7,FALSE)&amp;"级"&amp;IF(MID(AW515,8,1)="1","极品","")&amp;VLOOKUP(AW515,[1]equip.xml!$236:$467,4,FALSE)</f>
        <v>95级主手武器</v>
      </c>
      <c r="AY515" s="13">
        <v>50</v>
      </c>
      <c r="AZ515" s="13">
        <f t="shared" si="304"/>
        <v>1.9904458598726114E-2</v>
      </c>
      <c r="BA515" s="13">
        <f t="shared" si="305"/>
        <v>11001050</v>
      </c>
      <c r="BB515" s="13" t="str">
        <f>VLOOKUP(BA515,[1]equip.xml!$236:$467,7,FALSE)&amp;"级"&amp;IF(MID(BA515,8,1)="1","极品","")&amp;VLOOKUP(BA515,[1]equip.xml!$236:$467,4,FALSE)</f>
        <v>100级主手武器</v>
      </c>
      <c r="BC515" s="13">
        <v>50</v>
      </c>
      <c r="BD515" s="13">
        <f t="shared" si="306"/>
        <v>9.6153846153846159E-3</v>
      </c>
      <c r="BE515" s="13">
        <f t="shared" si="307"/>
        <v>11001050</v>
      </c>
      <c r="BF515" s="13" t="str">
        <f>VLOOKUP(BE515,[1]equip.xml!$236:$467,7,FALSE)&amp;"级"&amp;IF(MID(BE515,8,1)="1","极品","")&amp;VLOOKUP(BE515,[1]equip.xml!$236:$467,4,FALSE)</f>
        <v>100级主手武器</v>
      </c>
      <c r="BG515" s="13">
        <v>100</v>
      </c>
      <c r="BH515" s="13">
        <f t="shared" si="308"/>
        <v>1.7241379310344827E-2</v>
      </c>
    </row>
    <row r="516" spans="1:60" s="13" customFormat="1">
      <c r="A516" t="s">
        <v>295</v>
      </c>
      <c r="B516" s="13" t="str">
        <f>VLOOKUP(A516,[1]equip.xml!$236:$467,7,FALSE)&amp;"级"&amp;IF(MID(A516,8,1)="1","极品","")&amp;VLOOKUP(A516,[1]equip.xml!$236:$467,4,FALSE)</f>
        <v>65级腰带</v>
      </c>
      <c r="C516" s="13">
        <v>200</v>
      </c>
      <c r="D516" s="13">
        <f t="shared" si="284"/>
        <v>6.2460961898813241E-2</v>
      </c>
      <c r="E516" s="13">
        <v>10751051</v>
      </c>
      <c r="F516" s="13" t="str">
        <f>VLOOKUP(E516,[1]equip.xml!$236:$467,7,FALSE)&amp;"级"&amp;IF(MID(E516,8,1)="1","极品","")&amp;VLOOKUP(E516,[1]equip.xml!$236:$467,4,FALSE)</f>
        <v>75级极品主手武器</v>
      </c>
      <c r="G516" s="13">
        <v>0</v>
      </c>
      <c r="H516" s="13">
        <v>0</v>
      </c>
      <c r="I516" s="13">
        <v>10751051</v>
      </c>
      <c r="J516" s="13" t="str">
        <f>VLOOKUP(I516,[1]equip.xml!$236:$467,7,FALSE)&amp;"级"&amp;IF(MID(I516,8,1)="1","极品","")&amp;VLOOKUP(I516,[1]equip.xml!$236:$467,4,FALSE)</f>
        <v>75级极品主手武器</v>
      </c>
      <c r="K516" s="13">
        <v>1</v>
      </c>
      <c r="L516" s="13">
        <f t="shared" si="286"/>
        <v>3.9808917197452231E-4</v>
      </c>
      <c r="M516" s="13">
        <v>10801051</v>
      </c>
      <c r="N516" s="13" t="str">
        <f>VLOOKUP(M516,[1]equip.xml!$236:$467,7,FALSE)&amp;"级"&amp;IF(MID(M516,8,1)="1","极品","")&amp;VLOOKUP(M516,[1]equip.xml!$236:$467,4,FALSE)</f>
        <v>80级极品主手武器</v>
      </c>
      <c r="O516" s="13">
        <v>0</v>
      </c>
      <c r="P516" s="13">
        <f t="shared" si="287"/>
        <v>0</v>
      </c>
      <c r="Q516" s="13">
        <v>10801051</v>
      </c>
      <c r="R516" s="13" t="str">
        <f>VLOOKUP(Q516,[1]equip.xml!$236:$467,7,FALSE)&amp;"级"&amp;IF(MID(Q516,8,1)="1","极品","")&amp;VLOOKUP(Q516,[1]equip.xml!$236:$467,4,FALSE)</f>
        <v>80级极品主手武器</v>
      </c>
      <c r="S516" s="13">
        <v>100</v>
      </c>
      <c r="T516" s="13">
        <f t="shared" si="288"/>
        <v>1.5151515151515152E-2</v>
      </c>
      <c r="U516" s="13">
        <f t="shared" si="289"/>
        <v>10750030</v>
      </c>
      <c r="V516" s="13" t="str">
        <f>VLOOKUP(U516,[1]equip.xml!$236:$467,7,FALSE)&amp;"级"&amp;IF(MID(U516,8,1)="1","极品","")&amp;VLOOKUP(U516,[1]equip.xml!$236:$467,4,FALSE)</f>
        <v>75级腰带</v>
      </c>
      <c r="W516" s="13">
        <v>200</v>
      </c>
      <c r="X516" s="13">
        <f t="shared" si="290"/>
        <v>6.2460961898813241E-2</v>
      </c>
      <c r="Y516" s="13">
        <f t="shared" si="291"/>
        <v>10851051</v>
      </c>
      <c r="Z516" s="13" t="str">
        <f>VLOOKUP(Y516,[1]equip.xml!$236:$467,7,FALSE)&amp;"级"&amp;IF(MID(Y516,8,1)="1","极品","")&amp;VLOOKUP(Y516,[1]equip.xml!$236:$467,4,FALSE)</f>
        <v>85级极品主手武器</v>
      </c>
      <c r="AA516" s="13">
        <v>0</v>
      </c>
      <c r="AB516" s="13">
        <v>0</v>
      </c>
      <c r="AC516" s="13">
        <f t="shared" si="293"/>
        <v>10851051</v>
      </c>
      <c r="AD516" s="13" t="str">
        <f>VLOOKUP(AC516,[1]equip.xml!$236:$467,7,FALSE)&amp;"级"&amp;IF(MID(AC516,8,1)="1","极品","")&amp;VLOOKUP(AC516,[1]equip.xml!$236:$467,4,FALSE)</f>
        <v>85级极品主手武器</v>
      </c>
      <c r="AE516" s="13">
        <v>1</v>
      </c>
      <c r="AF516" s="13">
        <f t="shared" si="294"/>
        <v>3.9808917197452231E-4</v>
      </c>
      <c r="AG516" s="13">
        <f t="shared" si="295"/>
        <v>10901051</v>
      </c>
      <c r="AH516" s="13" t="str">
        <f>VLOOKUP(AG516,[1]equip.xml!$236:$467,7,FALSE)&amp;"级"&amp;IF(MID(AG516,8,1)="1","极品","")&amp;VLOOKUP(AG516,[1]equip.xml!$236:$467,4,FALSE)</f>
        <v>90级极品主手武器</v>
      </c>
      <c r="AI516" s="13">
        <v>0</v>
      </c>
      <c r="AJ516" s="13">
        <f t="shared" si="296"/>
        <v>0</v>
      </c>
      <c r="AK516" s="13">
        <f t="shared" si="297"/>
        <v>10901051</v>
      </c>
      <c r="AL516" s="13" t="str">
        <f>VLOOKUP(AK516,[1]equip.xml!$236:$467,7,FALSE)&amp;"级"&amp;IF(MID(AK516,8,1)="1","极品","")&amp;VLOOKUP(AK516,[1]equip.xml!$236:$467,4,FALSE)</f>
        <v>90级极品主手武器</v>
      </c>
      <c r="AM516" s="13">
        <v>100</v>
      </c>
      <c r="AN516" s="13">
        <f t="shared" si="298"/>
        <v>1.5151515151515152E-2</v>
      </c>
      <c r="AO516" s="13">
        <f t="shared" si="299"/>
        <v>10850030</v>
      </c>
      <c r="AP516" s="13" t="str">
        <f>VLOOKUP(AO516,[1]equip.xml!$236:$467,7,FALSE)&amp;"级"&amp;IF(MID(AO516,8,1)="1","极品","")&amp;VLOOKUP(AO516,[1]equip.xml!$236:$467,4,FALSE)</f>
        <v>85级腰带</v>
      </c>
      <c r="AQ516" s="13">
        <v>200</v>
      </c>
      <c r="AR516" s="13">
        <f t="shared" si="300"/>
        <v>6.2460961898813241E-2</v>
      </c>
      <c r="AS516" s="13">
        <f t="shared" si="301"/>
        <v>10951051</v>
      </c>
      <c r="AT516" s="13" t="str">
        <f>VLOOKUP(AS516,[1]equip.xml!$236:$467,7,FALSE)&amp;"级"&amp;IF(MID(AS516,8,1)="1","极品","")&amp;VLOOKUP(AS516,[1]equip.xml!$236:$467,4,FALSE)</f>
        <v>95级极品主手武器</v>
      </c>
      <c r="AU516" s="13">
        <v>0</v>
      </c>
      <c r="AV516" s="13">
        <v>0</v>
      </c>
      <c r="AW516" s="13">
        <f t="shared" si="303"/>
        <v>10951051</v>
      </c>
      <c r="AX516" s="13" t="str">
        <f>VLOOKUP(AW516,[1]equip.xml!$236:$467,7,FALSE)&amp;"级"&amp;IF(MID(AW516,8,1)="1","极品","")&amp;VLOOKUP(AW516,[1]equip.xml!$236:$467,4,FALSE)</f>
        <v>95级极品主手武器</v>
      </c>
      <c r="AY516" s="13">
        <v>1</v>
      </c>
      <c r="AZ516" s="13">
        <f t="shared" si="304"/>
        <v>3.9808917197452231E-4</v>
      </c>
      <c r="BA516" s="13">
        <f t="shared" si="305"/>
        <v>11001051</v>
      </c>
      <c r="BB516" s="13" t="str">
        <f>VLOOKUP(BA516,[1]equip.xml!$236:$467,7,FALSE)&amp;"级"&amp;IF(MID(BA516,8,1)="1","极品","")&amp;VLOOKUP(BA516,[1]equip.xml!$236:$467,4,FALSE)</f>
        <v>100级极品主手武器</v>
      </c>
      <c r="BC516" s="13">
        <v>0</v>
      </c>
      <c r="BD516" s="13">
        <f t="shared" si="306"/>
        <v>0</v>
      </c>
      <c r="BE516" s="13">
        <f t="shared" si="307"/>
        <v>11001051</v>
      </c>
      <c r="BF516" s="13" t="str">
        <f>VLOOKUP(BE516,[1]equip.xml!$236:$467,7,FALSE)&amp;"级"&amp;IF(MID(BE516,8,1)="1","极品","")&amp;VLOOKUP(BE516,[1]equip.xml!$236:$467,4,FALSE)</f>
        <v>100级极品主手武器</v>
      </c>
      <c r="BG516" s="13">
        <v>0</v>
      </c>
      <c r="BH516" s="13">
        <f t="shared" si="308"/>
        <v>0</v>
      </c>
    </row>
    <row r="517" spans="1:60" s="13" customFormat="1">
      <c r="A517" t="s">
        <v>296</v>
      </c>
      <c r="B517" s="13" t="str">
        <f>VLOOKUP(A517,[1]equip.xml!$236:$467,7,FALSE)&amp;"级"&amp;IF(MID(A517,8,1)="1","极品","")&amp;VLOOKUP(A517,[1]equip.xml!$236:$467,4,FALSE)</f>
        <v>65级鞋子</v>
      </c>
      <c r="C517" s="13">
        <v>200</v>
      </c>
      <c r="D517" s="13">
        <f t="shared" si="284"/>
        <v>6.2460961898813241E-2</v>
      </c>
      <c r="E517" s="13">
        <v>10751060</v>
      </c>
      <c r="F517" s="13" t="str">
        <f>VLOOKUP(E517,[1]equip.xml!$236:$467,7,FALSE)&amp;"级"&amp;IF(MID(E517,8,1)="1","极品","")&amp;VLOOKUP(E517,[1]equip.xml!$236:$467,4,FALSE)</f>
        <v>75级副手武器</v>
      </c>
      <c r="G517" s="13">
        <v>1</v>
      </c>
      <c r="H517" s="13">
        <f t="shared" si="285"/>
        <v>3.2185387833923401E-4</v>
      </c>
      <c r="I517" s="13">
        <v>10751060</v>
      </c>
      <c r="J517" s="13" t="str">
        <f>VLOOKUP(I517,[1]equip.xml!$236:$467,7,FALSE)&amp;"级"&amp;IF(MID(I517,8,1)="1","极品","")&amp;VLOOKUP(I517,[1]equip.xml!$236:$467,4,FALSE)</f>
        <v>75级副手武器</v>
      </c>
      <c r="K517" s="13">
        <v>50</v>
      </c>
      <c r="L517" s="13">
        <f t="shared" si="286"/>
        <v>1.9904458598726114E-2</v>
      </c>
      <c r="M517" s="13">
        <v>10801060</v>
      </c>
      <c r="N517" s="13" t="str">
        <f>VLOOKUP(M517,[1]equip.xml!$236:$467,7,FALSE)&amp;"级"&amp;IF(MID(M517,8,1)="1","极品","")&amp;VLOOKUP(M517,[1]equip.xml!$236:$467,4,FALSE)</f>
        <v>80级副手武器</v>
      </c>
      <c r="O517" s="13">
        <v>50</v>
      </c>
      <c r="P517" s="13">
        <f t="shared" si="287"/>
        <v>9.6153846153846159E-3</v>
      </c>
      <c r="Q517" s="13">
        <v>10801060</v>
      </c>
      <c r="R517" s="13" t="str">
        <f>VLOOKUP(Q517,[1]equip.xml!$236:$467,7,FALSE)&amp;"级"&amp;IF(MID(Q517,8,1)="1","极品","")&amp;VLOOKUP(Q517,[1]equip.xml!$236:$467,4,FALSE)</f>
        <v>80级副手武器</v>
      </c>
      <c r="S517" s="13">
        <v>100</v>
      </c>
      <c r="T517" s="13">
        <f t="shared" si="288"/>
        <v>1.5151515151515152E-2</v>
      </c>
      <c r="U517" s="13">
        <f t="shared" si="289"/>
        <v>10750080</v>
      </c>
      <c r="V517" s="13" t="str">
        <f>VLOOKUP(U517,[1]equip.xml!$236:$467,7,FALSE)&amp;"级"&amp;IF(MID(U517,8,1)="1","极品","")&amp;VLOOKUP(U517,[1]equip.xml!$236:$467,4,FALSE)</f>
        <v>75级鞋子</v>
      </c>
      <c r="W517" s="13">
        <v>200</v>
      </c>
      <c r="X517" s="13">
        <f t="shared" si="290"/>
        <v>6.2460961898813241E-2</v>
      </c>
      <c r="Y517" s="13">
        <f t="shared" si="291"/>
        <v>10851060</v>
      </c>
      <c r="Z517" s="13" t="str">
        <f>VLOOKUP(Y517,[1]equip.xml!$236:$467,7,FALSE)&amp;"级"&amp;IF(MID(Y517,8,1)="1","极品","")&amp;VLOOKUP(Y517,[1]equip.xml!$236:$467,4,FALSE)</f>
        <v>85级副手武器</v>
      </c>
      <c r="AA517" s="13">
        <v>1</v>
      </c>
      <c r="AB517" s="13">
        <f t="shared" ref="AB517:AB530" si="309">AA517/SUM(AA$487:AA$530)</f>
        <v>3.2185387833923401E-4</v>
      </c>
      <c r="AC517" s="13">
        <f t="shared" si="293"/>
        <v>10851060</v>
      </c>
      <c r="AD517" s="13" t="str">
        <f>VLOOKUP(AC517,[1]equip.xml!$236:$467,7,FALSE)&amp;"级"&amp;IF(MID(AC517,8,1)="1","极品","")&amp;VLOOKUP(AC517,[1]equip.xml!$236:$467,4,FALSE)</f>
        <v>85级副手武器</v>
      </c>
      <c r="AE517" s="13">
        <v>50</v>
      </c>
      <c r="AF517" s="13">
        <f t="shared" si="294"/>
        <v>1.9904458598726114E-2</v>
      </c>
      <c r="AG517" s="13">
        <f t="shared" si="295"/>
        <v>10901060</v>
      </c>
      <c r="AH517" s="13" t="str">
        <f>VLOOKUP(AG517,[1]equip.xml!$236:$467,7,FALSE)&amp;"级"&amp;IF(MID(AG517,8,1)="1","极品","")&amp;VLOOKUP(AG517,[1]equip.xml!$236:$467,4,FALSE)</f>
        <v>90级副手武器</v>
      </c>
      <c r="AI517" s="13">
        <v>50</v>
      </c>
      <c r="AJ517" s="13">
        <f t="shared" si="296"/>
        <v>9.6153846153846159E-3</v>
      </c>
      <c r="AK517" s="13">
        <f t="shared" si="297"/>
        <v>10901060</v>
      </c>
      <c r="AL517" s="13" t="str">
        <f>VLOOKUP(AK517,[1]equip.xml!$236:$467,7,FALSE)&amp;"级"&amp;IF(MID(AK517,8,1)="1","极品","")&amp;VLOOKUP(AK517,[1]equip.xml!$236:$467,4,FALSE)</f>
        <v>90级副手武器</v>
      </c>
      <c r="AM517" s="13">
        <v>100</v>
      </c>
      <c r="AN517" s="13">
        <f t="shared" si="298"/>
        <v>1.5151515151515152E-2</v>
      </c>
      <c r="AO517" s="13">
        <f t="shared" si="299"/>
        <v>10850080</v>
      </c>
      <c r="AP517" s="13" t="str">
        <f>VLOOKUP(AO517,[1]equip.xml!$236:$467,7,FALSE)&amp;"级"&amp;IF(MID(AO517,8,1)="1","极品","")&amp;VLOOKUP(AO517,[1]equip.xml!$236:$467,4,FALSE)</f>
        <v>85级鞋子</v>
      </c>
      <c r="AQ517" s="13">
        <v>200</v>
      </c>
      <c r="AR517" s="13">
        <f t="shared" si="300"/>
        <v>6.2460961898813241E-2</v>
      </c>
      <c r="AS517" s="13">
        <f t="shared" si="301"/>
        <v>10951060</v>
      </c>
      <c r="AT517" s="13" t="str">
        <f>VLOOKUP(AS517,[1]equip.xml!$236:$467,7,FALSE)&amp;"级"&amp;IF(MID(AS517,8,1)="1","极品","")&amp;VLOOKUP(AS517,[1]equip.xml!$236:$467,4,FALSE)</f>
        <v>95级副手武器</v>
      </c>
      <c r="AU517" s="13">
        <v>1</v>
      </c>
      <c r="AV517" s="13">
        <f t="shared" ref="AV517:AV530" si="310">AU517/SUM(AU$487:AU$530)</f>
        <v>3.2185387833923401E-4</v>
      </c>
      <c r="AW517" s="13">
        <f t="shared" si="303"/>
        <v>10951060</v>
      </c>
      <c r="AX517" s="13" t="str">
        <f>VLOOKUP(AW517,[1]equip.xml!$236:$467,7,FALSE)&amp;"级"&amp;IF(MID(AW517,8,1)="1","极品","")&amp;VLOOKUP(AW517,[1]equip.xml!$236:$467,4,FALSE)</f>
        <v>95级副手武器</v>
      </c>
      <c r="AY517" s="13">
        <v>50</v>
      </c>
      <c r="AZ517" s="13">
        <f t="shared" si="304"/>
        <v>1.9904458598726114E-2</v>
      </c>
      <c r="BA517" s="13">
        <f t="shared" si="305"/>
        <v>11001060</v>
      </c>
      <c r="BB517" s="13" t="str">
        <f>VLOOKUP(BA517,[1]equip.xml!$236:$467,7,FALSE)&amp;"级"&amp;IF(MID(BA517,8,1)="1","极品","")&amp;VLOOKUP(BA517,[1]equip.xml!$236:$467,4,FALSE)</f>
        <v>100级副手武器</v>
      </c>
      <c r="BC517" s="13">
        <v>50</v>
      </c>
      <c r="BD517" s="13">
        <f t="shared" si="306"/>
        <v>9.6153846153846159E-3</v>
      </c>
      <c r="BE517" s="13">
        <f t="shared" si="307"/>
        <v>11001060</v>
      </c>
      <c r="BF517" s="13" t="str">
        <f>VLOOKUP(BE517,[1]equip.xml!$236:$467,7,FALSE)&amp;"级"&amp;IF(MID(BE517,8,1)="1","极品","")&amp;VLOOKUP(BE517,[1]equip.xml!$236:$467,4,FALSE)</f>
        <v>100级副手武器</v>
      </c>
      <c r="BG517" s="13">
        <v>100</v>
      </c>
      <c r="BH517" s="13">
        <f t="shared" si="308"/>
        <v>1.7241379310344827E-2</v>
      </c>
    </row>
    <row r="518" spans="1:60" s="13" customFormat="1">
      <c r="A518" t="s">
        <v>297</v>
      </c>
      <c r="B518" s="13" t="str">
        <f>VLOOKUP(A518,[1]equip.xml!$236:$467,7,FALSE)&amp;"级"&amp;IF(MID(A518,8,1)="1","极品","")&amp;VLOOKUP(A518,[1]equip.xml!$236:$467,4,FALSE)</f>
        <v>65级手套</v>
      </c>
      <c r="C518" s="13">
        <v>200</v>
      </c>
      <c r="D518" s="13">
        <f t="shared" si="284"/>
        <v>6.2460961898813241E-2</v>
      </c>
      <c r="E518" s="13">
        <v>10751061</v>
      </c>
      <c r="F518" s="13" t="str">
        <f>VLOOKUP(E518,[1]equip.xml!$236:$467,7,FALSE)&amp;"级"&amp;IF(MID(E518,8,1)="1","极品","")&amp;VLOOKUP(E518,[1]equip.xml!$236:$467,4,FALSE)</f>
        <v>75级极品副手武器</v>
      </c>
      <c r="G518" s="13">
        <v>0</v>
      </c>
      <c r="H518" s="13">
        <f t="shared" si="285"/>
        <v>0</v>
      </c>
      <c r="I518" s="13">
        <v>10751061</v>
      </c>
      <c r="J518" s="13" t="str">
        <f>VLOOKUP(I518,[1]equip.xml!$236:$467,7,FALSE)&amp;"级"&amp;IF(MID(I518,8,1)="1","极品","")&amp;VLOOKUP(I518,[1]equip.xml!$236:$467,4,FALSE)</f>
        <v>75级极品副手武器</v>
      </c>
      <c r="K518" s="13">
        <v>1</v>
      </c>
      <c r="L518" s="13">
        <f t="shared" si="286"/>
        <v>3.9808917197452231E-4</v>
      </c>
      <c r="M518" s="13">
        <v>10801061</v>
      </c>
      <c r="N518" s="13" t="str">
        <f>VLOOKUP(M518,[1]equip.xml!$236:$467,7,FALSE)&amp;"级"&amp;IF(MID(M518,8,1)="1","极品","")&amp;VLOOKUP(M518,[1]equip.xml!$236:$467,4,FALSE)</f>
        <v>80级极品副手武器</v>
      </c>
      <c r="O518" s="13">
        <v>0</v>
      </c>
      <c r="P518" s="13">
        <f t="shared" si="287"/>
        <v>0</v>
      </c>
      <c r="Q518" s="13">
        <v>10801061</v>
      </c>
      <c r="R518" s="13" t="str">
        <f>VLOOKUP(Q518,[1]equip.xml!$236:$467,7,FALSE)&amp;"级"&amp;IF(MID(Q518,8,1)="1","极品","")&amp;VLOOKUP(Q518,[1]equip.xml!$236:$467,4,FALSE)</f>
        <v>80级极品副手武器</v>
      </c>
      <c r="S518" s="13">
        <v>100</v>
      </c>
      <c r="T518" s="13">
        <f t="shared" si="288"/>
        <v>1.5151515151515152E-2</v>
      </c>
      <c r="U518" s="13">
        <f t="shared" si="289"/>
        <v>10750090</v>
      </c>
      <c r="V518" s="13" t="str">
        <f>VLOOKUP(U518,[1]equip.xml!$236:$467,7,FALSE)&amp;"级"&amp;IF(MID(U518,8,1)="1","极品","")&amp;VLOOKUP(U518,[1]equip.xml!$236:$467,4,FALSE)</f>
        <v>75级手套</v>
      </c>
      <c r="W518" s="13">
        <v>200</v>
      </c>
      <c r="X518" s="13">
        <f t="shared" si="290"/>
        <v>6.2460961898813241E-2</v>
      </c>
      <c r="Y518" s="13">
        <f t="shared" si="291"/>
        <v>10851061</v>
      </c>
      <c r="Z518" s="13" t="str">
        <f>VLOOKUP(Y518,[1]equip.xml!$236:$467,7,FALSE)&amp;"级"&amp;IF(MID(Y518,8,1)="1","极品","")&amp;VLOOKUP(Y518,[1]equip.xml!$236:$467,4,FALSE)</f>
        <v>85级极品副手武器</v>
      </c>
      <c r="AA518" s="13">
        <v>0</v>
      </c>
      <c r="AB518" s="13">
        <f t="shared" si="309"/>
        <v>0</v>
      </c>
      <c r="AC518" s="13">
        <f t="shared" si="293"/>
        <v>10851061</v>
      </c>
      <c r="AD518" s="13" t="str">
        <f>VLOOKUP(AC518,[1]equip.xml!$236:$467,7,FALSE)&amp;"级"&amp;IF(MID(AC518,8,1)="1","极品","")&amp;VLOOKUP(AC518,[1]equip.xml!$236:$467,4,FALSE)</f>
        <v>85级极品副手武器</v>
      </c>
      <c r="AE518" s="13">
        <v>1</v>
      </c>
      <c r="AF518" s="13">
        <f t="shared" si="294"/>
        <v>3.9808917197452231E-4</v>
      </c>
      <c r="AG518" s="13">
        <f t="shared" si="295"/>
        <v>10901061</v>
      </c>
      <c r="AH518" s="13" t="str">
        <f>VLOOKUP(AG518,[1]equip.xml!$236:$467,7,FALSE)&amp;"级"&amp;IF(MID(AG518,8,1)="1","极品","")&amp;VLOOKUP(AG518,[1]equip.xml!$236:$467,4,FALSE)</f>
        <v>90级极品副手武器</v>
      </c>
      <c r="AI518" s="13">
        <v>0</v>
      </c>
      <c r="AJ518" s="13">
        <f t="shared" si="296"/>
        <v>0</v>
      </c>
      <c r="AK518" s="13">
        <f t="shared" si="297"/>
        <v>10901061</v>
      </c>
      <c r="AL518" s="13" t="str">
        <f>VLOOKUP(AK518,[1]equip.xml!$236:$467,7,FALSE)&amp;"级"&amp;IF(MID(AK518,8,1)="1","极品","")&amp;VLOOKUP(AK518,[1]equip.xml!$236:$467,4,FALSE)</f>
        <v>90级极品副手武器</v>
      </c>
      <c r="AM518" s="13">
        <v>100</v>
      </c>
      <c r="AN518" s="13">
        <f t="shared" si="298"/>
        <v>1.5151515151515152E-2</v>
      </c>
      <c r="AO518" s="13">
        <f t="shared" si="299"/>
        <v>10850090</v>
      </c>
      <c r="AP518" s="13" t="str">
        <f>VLOOKUP(AO518,[1]equip.xml!$236:$467,7,FALSE)&amp;"级"&amp;IF(MID(AO518,8,1)="1","极品","")&amp;VLOOKUP(AO518,[1]equip.xml!$236:$467,4,FALSE)</f>
        <v>85级手套</v>
      </c>
      <c r="AQ518" s="13">
        <v>200</v>
      </c>
      <c r="AR518" s="13">
        <f t="shared" si="300"/>
        <v>6.2460961898813241E-2</v>
      </c>
      <c r="AS518" s="13">
        <f t="shared" si="301"/>
        <v>10951061</v>
      </c>
      <c r="AT518" s="13" t="str">
        <f>VLOOKUP(AS518,[1]equip.xml!$236:$467,7,FALSE)&amp;"级"&amp;IF(MID(AS518,8,1)="1","极品","")&amp;VLOOKUP(AS518,[1]equip.xml!$236:$467,4,FALSE)</f>
        <v>95级极品副手武器</v>
      </c>
      <c r="AU518" s="13">
        <v>0</v>
      </c>
      <c r="AV518" s="13">
        <f t="shared" si="310"/>
        <v>0</v>
      </c>
      <c r="AW518" s="13">
        <f t="shared" si="303"/>
        <v>10951061</v>
      </c>
      <c r="AX518" s="13" t="str">
        <f>VLOOKUP(AW518,[1]equip.xml!$236:$467,7,FALSE)&amp;"级"&amp;IF(MID(AW518,8,1)="1","极品","")&amp;VLOOKUP(AW518,[1]equip.xml!$236:$467,4,FALSE)</f>
        <v>95级极品副手武器</v>
      </c>
      <c r="AY518" s="13">
        <v>1</v>
      </c>
      <c r="AZ518" s="13">
        <f t="shared" si="304"/>
        <v>3.9808917197452231E-4</v>
      </c>
      <c r="BA518" s="13">
        <f t="shared" si="305"/>
        <v>11001061</v>
      </c>
      <c r="BB518" s="13" t="str">
        <f>VLOOKUP(BA518,[1]equip.xml!$236:$467,7,FALSE)&amp;"级"&amp;IF(MID(BA518,8,1)="1","极品","")&amp;VLOOKUP(BA518,[1]equip.xml!$236:$467,4,FALSE)</f>
        <v>100级极品副手武器</v>
      </c>
      <c r="BC518" s="13">
        <v>0</v>
      </c>
      <c r="BD518" s="13">
        <f t="shared" si="306"/>
        <v>0</v>
      </c>
      <c r="BE518" s="13">
        <f t="shared" si="307"/>
        <v>11001061</v>
      </c>
      <c r="BF518" s="13" t="str">
        <f>VLOOKUP(BE518,[1]equip.xml!$236:$467,7,FALSE)&amp;"级"&amp;IF(MID(BE518,8,1)="1","极品","")&amp;VLOOKUP(BE518,[1]equip.xml!$236:$467,4,FALSE)</f>
        <v>100级极品副手武器</v>
      </c>
      <c r="BG518" s="13">
        <v>0</v>
      </c>
      <c r="BH518" s="13">
        <f t="shared" si="308"/>
        <v>0</v>
      </c>
    </row>
    <row r="519" spans="1:60" s="13" customFormat="1">
      <c r="A519" t="s">
        <v>298</v>
      </c>
      <c r="B519" s="13" t="str">
        <f>VLOOKUP(A519,[1]equip.xml!$236:$467,7,FALSE)&amp;"级"&amp;IF(MID(A519,8,1)="1","极品","")&amp;VLOOKUP(A519,[1]equip.xml!$236:$467,4,FALSE)</f>
        <v>65级项链</v>
      </c>
      <c r="C519" s="13">
        <v>200</v>
      </c>
      <c r="D519" s="13">
        <f t="shared" si="284"/>
        <v>6.2460961898813241E-2</v>
      </c>
      <c r="E519" s="13">
        <v>10752050</v>
      </c>
      <c r="F519" s="13" t="str">
        <f>VLOOKUP(E519,[1]equip.xml!$236:$467,7,FALSE)&amp;"级"&amp;IF(MID(E519,8,1)="1","极品","")&amp;VLOOKUP(E519,[1]equip.xml!$236:$467,4,FALSE)</f>
        <v>75级主手武器</v>
      </c>
      <c r="G519" s="13">
        <v>1</v>
      </c>
      <c r="H519" s="13">
        <f t="shared" si="285"/>
        <v>3.2185387833923401E-4</v>
      </c>
      <c r="I519" s="13">
        <v>10752050</v>
      </c>
      <c r="J519" s="13" t="str">
        <f>VLOOKUP(I519,[1]equip.xml!$236:$467,7,FALSE)&amp;"级"&amp;IF(MID(I519,8,1)="1","极品","")&amp;VLOOKUP(I519,[1]equip.xml!$236:$467,4,FALSE)</f>
        <v>75级主手武器</v>
      </c>
      <c r="K519" s="13">
        <v>50</v>
      </c>
      <c r="L519" s="13">
        <f t="shared" si="286"/>
        <v>1.9904458598726114E-2</v>
      </c>
      <c r="M519" s="13">
        <v>10802050</v>
      </c>
      <c r="N519" s="13" t="str">
        <f>VLOOKUP(M519,[1]equip.xml!$236:$467,7,FALSE)&amp;"级"&amp;IF(MID(M519,8,1)="1","极品","")&amp;VLOOKUP(M519,[1]equip.xml!$236:$467,4,FALSE)</f>
        <v>80级主手武器</v>
      </c>
      <c r="O519" s="13">
        <v>50</v>
      </c>
      <c r="P519" s="13">
        <f t="shared" si="287"/>
        <v>9.6153846153846159E-3</v>
      </c>
      <c r="Q519" s="13">
        <v>10802050</v>
      </c>
      <c r="R519" s="13" t="str">
        <f>VLOOKUP(Q519,[1]equip.xml!$236:$467,7,FALSE)&amp;"级"&amp;IF(MID(Q519,8,1)="1","极品","")&amp;VLOOKUP(Q519,[1]equip.xml!$236:$467,4,FALSE)</f>
        <v>80级主手武器</v>
      </c>
      <c r="S519" s="13">
        <v>100</v>
      </c>
      <c r="T519" s="13">
        <f t="shared" si="288"/>
        <v>1.5151515151515152E-2</v>
      </c>
      <c r="U519" s="13">
        <f t="shared" si="289"/>
        <v>10750100</v>
      </c>
      <c r="V519" s="13" t="str">
        <f>VLOOKUP(U519,[1]equip.xml!$236:$467,7,FALSE)&amp;"级"&amp;IF(MID(U519,8,1)="1","极品","")&amp;VLOOKUP(U519,[1]equip.xml!$236:$467,4,FALSE)</f>
        <v>75级项链</v>
      </c>
      <c r="W519" s="13">
        <v>200</v>
      </c>
      <c r="X519" s="13">
        <f t="shared" si="290"/>
        <v>6.2460961898813241E-2</v>
      </c>
      <c r="Y519" s="13">
        <f t="shared" si="291"/>
        <v>10852050</v>
      </c>
      <c r="Z519" s="13" t="str">
        <f>VLOOKUP(Y519,[1]equip.xml!$236:$467,7,FALSE)&amp;"级"&amp;IF(MID(Y519,8,1)="1","极品","")&amp;VLOOKUP(Y519,[1]equip.xml!$236:$467,4,FALSE)</f>
        <v>85级主手武器</v>
      </c>
      <c r="AA519" s="13">
        <v>1</v>
      </c>
      <c r="AB519" s="13">
        <f t="shared" si="309"/>
        <v>3.2185387833923401E-4</v>
      </c>
      <c r="AC519" s="13">
        <f t="shared" si="293"/>
        <v>10852050</v>
      </c>
      <c r="AD519" s="13" t="str">
        <f>VLOOKUP(AC519,[1]equip.xml!$236:$467,7,FALSE)&amp;"级"&amp;IF(MID(AC519,8,1)="1","极品","")&amp;VLOOKUP(AC519,[1]equip.xml!$236:$467,4,FALSE)</f>
        <v>85级主手武器</v>
      </c>
      <c r="AE519" s="13">
        <v>50</v>
      </c>
      <c r="AF519" s="13">
        <f t="shared" si="294"/>
        <v>1.9904458598726114E-2</v>
      </c>
      <c r="AG519" s="13">
        <f t="shared" si="295"/>
        <v>10902050</v>
      </c>
      <c r="AH519" s="13" t="str">
        <f>VLOOKUP(AG519,[1]equip.xml!$236:$467,7,FALSE)&amp;"级"&amp;IF(MID(AG519,8,1)="1","极品","")&amp;VLOOKUP(AG519,[1]equip.xml!$236:$467,4,FALSE)</f>
        <v>90级主手武器</v>
      </c>
      <c r="AI519" s="13">
        <v>50</v>
      </c>
      <c r="AJ519" s="13">
        <f t="shared" si="296"/>
        <v>9.6153846153846159E-3</v>
      </c>
      <c r="AK519" s="13">
        <f t="shared" si="297"/>
        <v>10902050</v>
      </c>
      <c r="AL519" s="13" t="str">
        <f>VLOOKUP(AK519,[1]equip.xml!$236:$467,7,FALSE)&amp;"级"&amp;IF(MID(AK519,8,1)="1","极品","")&amp;VLOOKUP(AK519,[1]equip.xml!$236:$467,4,FALSE)</f>
        <v>90级主手武器</v>
      </c>
      <c r="AM519" s="13">
        <v>100</v>
      </c>
      <c r="AN519" s="13">
        <f t="shared" si="298"/>
        <v>1.5151515151515152E-2</v>
      </c>
      <c r="AO519" s="13">
        <f t="shared" si="299"/>
        <v>10850100</v>
      </c>
      <c r="AP519" s="13" t="str">
        <f>VLOOKUP(AO519,[1]equip.xml!$236:$467,7,FALSE)&amp;"级"&amp;IF(MID(AO519,8,1)="1","极品","")&amp;VLOOKUP(AO519,[1]equip.xml!$236:$467,4,FALSE)</f>
        <v>85级项链</v>
      </c>
      <c r="AQ519" s="13">
        <v>200</v>
      </c>
      <c r="AR519" s="13">
        <f t="shared" si="300"/>
        <v>6.2460961898813241E-2</v>
      </c>
      <c r="AS519" s="13">
        <f t="shared" si="301"/>
        <v>10952050</v>
      </c>
      <c r="AT519" s="13" t="str">
        <f>VLOOKUP(AS519,[1]equip.xml!$236:$467,7,FALSE)&amp;"级"&amp;IF(MID(AS519,8,1)="1","极品","")&amp;VLOOKUP(AS519,[1]equip.xml!$236:$467,4,FALSE)</f>
        <v>95级主手武器</v>
      </c>
      <c r="AU519" s="13">
        <v>1</v>
      </c>
      <c r="AV519" s="13">
        <f t="shared" si="310"/>
        <v>3.2185387833923401E-4</v>
      </c>
      <c r="AW519" s="13">
        <f t="shared" si="303"/>
        <v>10952050</v>
      </c>
      <c r="AX519" s="13" t="str">
        <f>VLOOKUP(AW519,[1]equip.xml!$236:$467,7,FALSE)&amp;"级"&amp;IF(MID(AW519,8,1)="1","极品","")&amp;VLOOKUP(AW519,[1]equip.xml!$236:$467,4,FALSE)</f>
        <v>95级主手武器</v>
      </c>
      <c r="AY519" s="13">
        <v>50</v>
      </c>
      <c r="AZ519" s="13">
        <f t="shared" si="304"/>
        <v>1.9904458598726114E-2</v>
      </c>
      <c r="BA519" s="13">
        <f t="shared" si="305"/>
        <v>11002050</v>
      </c>
      <c r="BB519" s="13" t="str">
        <f>VLOOKUP(BA519,[1]equip.xml!$236:$467,7,FALSE)&amp;"级"&amp;IF(MID(BA519,8,1)="1","极品","")&amp;VLOOKUP(BA519,[1]equip.xml!$236:$467,4,FALSE)</f>
        <v>100级主手武器</v>
      </c>
      <c r="BC519" s="13">
        <v>50</v>
      </c>
      <c r="BD519" s="13">
        <f t="shared" si="306"/>
        <v>9.6153846153846159E-3</v>
      </c>
      <c r="BE519" s="13">
        <f t="shared" si="307"/>
        <v>11002050</v>
      </c>
      <c r="BF519" s="13" t="str">
        <f>VLOOKUP(BE519,[1]equip.xml!$236:$467,7,FALSE)&amp;"级"&amp;IF(MID(BE519,8,1)="1","极品","")&amp;VLOOKUP(BE519,[1]equip.xml!$236:$467,4,FALSE)</f>
        <v>100级主手武器</v>
      </c>
      <c r="BG519" s="13">
        <v>100</v>
      </c>
      <c r="BH519" s="13">
        <f t="shared" si="308"/>
        <v>1.7241379310344827E-2</v>
      </c>
    </row>
    <row r="520" spans="1:60" s="13" customFormat="1">
      <c r="A520" s="13">
        <v>10752051</v>
      </c>
      <c r="B520" s="13" t="str">
        <f>VLOOKUP(A520,[1]equip.xml!$236:$467,7,FALSE)&amp;"级"&amp;IF(MID(A520,8,1)="1","极品","")&amp;VLOOKUP(A520,[1]equip.xml!$236:$467,4,FALSE)</f>
        <v>75级极品主手武器</v>
      </c>
      <c r="C520" s="13">
        <v>0</v>
      </c>
      <c r="D520" s="13">
        <f t="shared" si="284"/>
        <v>0</v>
      </c>
      <c r="E520" s="13">
        <v>10752051</v>
      </c>
      <c r="F520" s="13" t="str">
        <f>VLOOKUP(E520,[1]equip.xml!$236:$467,7,FALSE)&amp;"级"&amp;IF(MID(E520,8,1)="1","极品","")&amp;VLOOKUP(E520,[1]equip.xml!$236:$467,4,FALSE)</f>
        <v>75级极品主手武器</v>
      </c>
      <c r="G520" s="13">
        <v>0</v>
      </c>
      <c r="H520" s="13">
        <f t="shared" si="285"/>
        <v>0</v>
      </c>
      <c r="I520" s="13">
        <v>10752051</v>
      </c>
      <c r="J520" s="13" t="str">
        <f>VLOOKUP(I520,[1]equip.xml!$236:$467,7,FALSE)&amp;"级"&amp;IF(MID(I520,8,1)="1","极品","")&amp;VLOOKUP(I520,[1]equip.xml!$236:$467,4,FALSE)</f>
        <v>75级极品主手武器</v>
      </c>
      <c r="K520" s="13">
        <v>1</v>
      </c>
      <c r="L520" s="13">
        <f t="shared" si="286"/>
        <v>3.9808917197452231E-4</v>
      </c>
      <c r="M520" s="13">
        <v>10802051</v>
      </c>
      <c r="N520" s="13" t="str">
        <f>VLOOKUP(M520,[1]equip.xml!$236:$467,7,FALSE)&amp;"级"&amp;IF(MID(M520,8,1)="1","极品","")&amp;VLOOKUP(M520,[1]equip.xml!$236:$467,4,FALSE)</f>
        <v>80级极品主手武器</v>
      </c>
      <c r="O520" s="13">
        <v>0</v>
      </c>
      <c r="P520" s="13">
        <f t="shared" si="287"/>
        <v>0</v>
      </c>
      <c r="Q520" s="13">
        <v>10802051</v>
      </c>
      <c r="R520" s="13" t="str">
        <f>VLOOKUP(Q520,[1]equip.xml!$236:$467,7,FALSE)&amp;"级"&amp;IF(MID(Q520,8,1)="1","极品","")&amp;VLOOKUP(Q520,[1]equip.xml!$236:$467,4,FALSE)</f>
        <v>80级极品主手武器</v>
      </c>
      <c r="S520" s="13">
        <v>100</v>
      </c>
      <c r="T520" s="13">
        <f t="shared" si="288"/>
        <v>1.5151515151515152E-2</v>
      </c>
      <c r="U520" s="13">
        <f t="shared" si="289"/>
        <v>10852051</v>
      </c>
      <c r="V520" s="13" t="str">
        <f>VLOOKUP(U520,[1]equip.xml!$236:$467,7,FALSE)&amp;"级"&amp;IF(MID(U520,8,1)="1","极品","")&amp;VLOOKUP(U520,[1]equip.xml!$236:$467,4,FALSE)</f>
        <v>85级极品主手武器</v>
      </c>
      <c r="W520" s="13">
        <v>0</v>
      </c>
      <c r="X520" s="13">
        <f t="shared" si="290"/>
        <v>0</v>
      </c>
      <c r="Y520" s="13">
        <f t="shared" si="291"/>
        <v>10852051</v>
      </c>
      <c r="Z520" s="13" t="str">
        <f>VLOOKUP(Y520,[1]equip.xml!$236:$467,7,FALSE)&amp;"级"&amp;IF(MID(Y520,8,1)="1","极品","")&amp;VLOOKUP(Y520,[1]equip.xml!$236:$467,4,FALSE)</f>
        <v>85级极品主手武器</v>
      </c>
      <c r="AA520" s="13">
        <v>0</v>
      </c>
      <c r="AB520" s="13">
        <f t="shared" si="309"/>
        <v>0</v>
      </c>
      <c r="AC520" s="13">
        <f t="shared" si="293"/>
        <v>10852051</v>
      </c>
      <c r="AD520" s="13" t="str">
        <f>VLOOKUP(AC520,[1]equip.xml!$236:$467,7,FALSE)&amp;"级"&amp;IF(MID(AC520,8,1)="1","极品","")&amp;VLOOKUP(AC520,[1]equip.xml!$236:$467,4,FALSE)</f>
        <v>85级极品主手武器</v>
      </c>
      <c r="AE520" s="13">
        <v>1</v>
      </c>
      <c r="AF520" s="13">
        <f t="shared" si="294"/>
        <v>3.9808917197452231E-4</v>
      </c>
      <c r="AG520" s="13">
        <f t="shared" si="295"/>
        <v>10902051</v>
      </c>
      <c r="AH520" s="13" t="str">
        <f>VLOOKUP(AG520,[1]equip.xml!$236:$467,7,FALSE)&amp;"级"&amp;IF(MID(AG520,8,1)="1","极品","")&amp;VLOOKUP(AG520,[1]equip.xml!$236:$467,4,FALSE)</f>
        <v>90级极品主手武器</v>
      </c>
      <c r="AI520" s="13">
        <v>0</v>
      </c>
      <c r="AJ520" s="13">
        <f t="shared" si="296"/>
        <v>0</v>
      </c>
      <c r="AK520" s="13">
        <f t="shared" si="297"/>
        <v>10902051</v>
      </c>
      <c r="AL520" s="13" t="str">
        <f>VLOOKUP(AK520,[1]equip.xml!$236:$467,7,FALSE)&amp;"级"&amp;IF(MID(AK520,8,1)="1","极品","")&amp;VLOOKUP(AK520,[1]equip.xml!$236:$467,4,FALSE)</f>
        <v>90级极品主手武器</v>
      </c>
      <c r="AM520" s="13">
        <v>100</v>
      </c>
      <c r="AN520" s="13">
        <f t="shared" si="298"/>
        <v>1.5151515151515152E-2</v>
      </c>
      <c r="AO520" s="13">
        <f t="shared" si="299"/>
        <v>10952051</v>
      </c>
      <c r="AP520" s="13" t="str">
        <f>VLOOKUP(AO520,[1]equip.xml!$236:$467,7,FALSE)&amp;"级"&amp;IF(MID(AO520,8,1)="1","极品","")&amp;VLOOKUP(AO520,[1]equip.xml!$236:$467,4,FALSE)</f>
        <v>95级极品主手武器</v>
      </c>
      <c r="AQ520" s="13">
        <v>0</v>
      </c>
      <c r="AR520" s="13">
        <f t="shared" si="300"/>
        <v>0</v>
      </c>
      <c r="AS520" s="13">
        <f t="shared" si="301"/>
        <v>10952051</v>
      </c>
      <c r="AT520" s="13" t="str">
        <f>VLOOKUP(AS520,[1]equip.xml!$236:$467,7,FALSE)&amp;"级"&amp;IF(MID(AS520,8,1)="1","极品","")&amp;VLOOKUP(AS520,[1]equip.xml!$236:$467,4,FALSE)</f>
        <v>95级极品主手武器</v>
      </c>
      <c r="AU520" s="13">
        <v>0</v>
      </c>
      <c r="AV520" s="13">
        <f t="shared" si="310"/>
        <v>0</v>
      </c>
      <c r="AW520" s="13">
        <f t="shared" si="303"/>
        <v>10952051</v>
      </c>
      <c r="AX520" s="13" t="str">
        <f>VLOOKUP(AW520,[1]equip.xml!$236:$467,7,FALSE)&amp;"级"&amp;IF(MID(AW520,8,1)="1","极品","")&amp;VLOOKUP(AW520,[1]equip.xml!$236:$467,4,FALSE)</f>
        <v>95级极品主手武器</v>
      </c>
      <c r="AY520" s="13">
        <v>1</v>
      </c>
      <c r="AZ520" s="13">
        <f t="shared" si="304"/>
        <v>3.9808917197452231E-4</v>
      </c>
      <c r="BA520" s="13">
        <f t="shared" si="305"/>
        <v>11002051</v>
      </c>
      <c r="BB520" s="13" t="str">
        <f>VLOOKUP(BA520,[1]equip.xml!$236:$467,7,FALSE)&amp;"级"&amp;IF(MID(BA520,8,1)="1","极品","")&amp;VLOOKUP(BA520,[1]equip.xml!$236:$467,4,FALSE)</f>
        <v>100级极品主手武器</v>
      </c>
      <c r="BC520" s="13">
        <v>0</v>
      </c>
      <c r="BD520" s="13">
        <f t="shared" si="306"/>
        <v>0</v>
      </c>
      <c r="BE520" s="13">
        <f t="shared" si="307"/>
        <v>11002051</v>
      </c>
      <c r="BF520" s="13" t="str">
        <f>VLOOKUP(BE520,[1]equip.xml!$236:$467,7,FALSE)&amp;"级"&amp;IF(MID(BE520,8,1)="1","极品","")&amp;VLOOKUP(BE520,[1]equip.xml!$236:$467,4,FALSE)</f>
        <v>100级极品主手武器</v>
      </c>
      <c r="BG520" s="13">
        <v>0</v>
      </c>
      <c r="BH520" s="13">
        <f t="shared" si="308"/>
        <v>0</v>
      </c>
    </row>
    <row r="521" spans="1:60" s="13" customFormat="1">
      <c r="A521" s="13">
        <v>10752060</v>
      </c>
      <c r="B521" s="13" t="str">
        <f>VLOOKUP(A521,[1]equip.xml!$236:$467,7,FALSE)&amp;"级"&amp;IF(MID(A521,8,1)="1","极品","")&amp;VLOOKUP(A521,[1]equip.xml!$236:$467,4,FALSE)</f>
        <v>75级副手武器</v>
      </c>
      <c r="C521" s="13">
        <v>0</v>
      </c>
      <c r="D521" s="13">
        <f t="shared" si="284"/>
        <v>0</v>
      </c>
      <c r="E521" s="13">
        <v>10752060</v>
      </c>
      <c r="F521" s="13" t="str">
        <f>VLOOKUP(E521,[1]equip.xml!$236:$467,7,FALSE)&amp;"级"&amp;IF(MID(E521,8,1)="1","极品","")&amp;VLOOKUP(E521,[1]equip.xml!$236:$467,4,FALSE)</f>
        <v>75级副手武器</v>
      </c>
      <c r="G521" s="13">
        <v>1</v>
      </c>
      <c r="H521" s="13">
        <f t="shared" si="285"/>
        <v>3.2185387833923401E-4</v>
      </c>
      <c r="I521" s="13">
        <v>10752060</v>
      </c>
      <c r="J521" s="13" t="str">
        <f>VLOOKUP(I521,[1]equip.xml!$236:$467,7,FALSE)&amp;"级"&amp;IF(MID(I521,8,1)="1","极品","")&amp;VLOOKUP(I521,[1]equip.xml!$236:$467,4,FALSE)</f>
        <v>75级副手武器</v>
      </c>
      <c r="K521" s="13">
        <v>50</v>
      </c>
      <c r="L521" s="13">
        <f t="shared" si="286"/>
        <v>1.9904458598726114E-2</v>
      </c>
      <c r="M521" s="13">
        <v>10802060</v>
      </c>
      <c r="N521" s="13" t="str">
        <f>VLOOKUP(M521,[1]equip.xml!$236:$467,7,FALSE)&amp;"级"&amp;IF(MID(M521,8,1)="1","极品","")&amp;VLOOKUP(M521,[1]equip.xml!$236:$467,4,FALSE)</f>
        <v>80级副手武器</v>
      </c>
      <c r="O521" s="13">
        <v>50</v>
      </c>
      <c r="P521" s="13">
        <f t="shared" si="287"/>
        <v>9.6153846153846159E-3</v>
      </c>
      <c r="Q521" s="13">
        <v>10802060</v>
      </c>
      <c r="R521" s="13" t="str">
        <f>VLOOKUP(Q521,[1]equip.xml!$236:$467,7,FALSE)&amp;"级"&amp;IF(MID(Q521,8,1)="1","极品","")&amp;VLOOKUP(Q521,[1]equip.xml!$236:$467,4,FALSE)</f>
        <v>80级副手武器</v>
      </c>
      <c r="S521" s="13">
        <v>100</v>
      </c>
      <c r="T521" s="13">
        <f t="shared" si="288"/>
        <v>1.5151515151515152E-2</v>
      </c>
      <c r="U521" s="13">
        <f t="shared" si="289"/>
        <v>10852060</v>
      </c>
      <c r="V521" s="13" t="str">
        <f>VLOOKUP(U521,[1]equip.xml!$236:$467,7,FALSE)&amp;"级"&amp;IF(MID(U521,8,1)="1","极品","")&amp;VLOOKUP(U521,[1]equip.xml!$236:$467,4,FALSE)</f>
        <v>85级副手武器</v>
      </c>
      <c r="W521" s="13">
        <v>0</v>
      </c>
      <c r="X521" s="13">
        <f t="shared" si="290"/>
        <v>0</v>
      </c>
      <c r="Y521" s="13">
        <f t="shared" si="291"/>
        <v>10852060</v>
      </c>
      <c r="Z521" s="13" t="str">
        <f>VLOOKUP(Y521,[1]equip.xml!$236:$467,7,FALSE)&amp;"级"&amp;IF(MID(Y521,8,1)="1","极品","")&amp;VLOOKUP(Y521,[1]equip.xml!$236:$467,4,FALSE)</f>
        <v>85级副手武器</v>
      </c>
      <c r="AA521" s="13">
        <v>1</v>
      </c>
      <c r="AB521" s="13">
        <f t="shared" si="309"/>
        <v>3.2185387833923401E-4</v>
      </c>
      <c r="AC521" s="13">
        <f t="shared" si="293"/>
        <v>10852060</v>
      </c>
      <c r="AD521" s="13" t="str">
        <f>VLOOKUP(AC521,[1]equip.xml!$236:$467,7,FALSE)&amp;"级"&amp;IF(MID(AC521,8,1)="1","极品","")&amp;VLOOKUP(AC521,[1]equip.xml!$236:$467,4,FALSE)</f>
        <v>85级副手武器</v>
      </c>
      <c r="AE521" s="13">
        <v>50</v>
      </c>
      <c r="AF521" s="13">
        <f t="shared" si="294"/>
        <v>1.9904458598726114E-2</v>
      </c>
      <c r="AG521" s="13">
        <f t="shared" si="295"/>
        <v>10902060</v>
      </c>
      <c r="AH521" s="13" t="str">
        <f>VLOOKUP(AG521,[1]equip.xml!$236:$467,7,FALSE)&amp;"级"&amp;IF(MID(AG521,8,1)="1","极品","")&amp;VLOOKUP(AG521,[1]equip.xml!$236:$467,4,FALSE)</f>
        <v>90级副手武器</v>
      </c>
      <c r="AI521" s="13">
        <v>50</v>
      </c>
      <c r="AJ521" s="13">
        <f t="shared" si="296"/>
        <v>9.6153846153846159E-3</v>
      </c>
      <c r="AK521" s="13">
        <f t="shared" si="297"/>
        <v>10902060</v>
      </c>
      <c r="AL521" s="13" t="str">
        <f>VLOOKUP(AK521,[1]equip.xml!$236:$467,7,FALSE)&amp;"级"&amp;IF(MID(AK521,8,1)="1","极品","")&amp;VLOOKUP(AK521,[1]equip.xml!$236:$467,4,FALSE)</f>
        <v>90级副手武器</v>
      </c>
      <c r="AM521" s="13">
        <v>100</v>
      </c>
      <c r="AN521" s="13">
        <f t="shared" si="298"/>
        <v>1.5151515151515152E-2</v>
      </c>
      <c r="AO521" s="13">
        <f t="shared" si="299"/>
        <v>10952060</v>
      </c>
      <c r="AP521" s="13" t="str">
        <f>VLOOKUP(AO521,[1]equip.xml!$236:$467,7,FALSE)&amp;"级"&amp;IF(MID(AO521,8,1)="1","极品","")&amp;VLOOKUP(AO521,[1]equip.xml!$236:$467,4,FALSE)</f>
        <v>95级副手武器</v>
      </c>
      <c r="AQ521" s="13">
        <v>0</v>
      </c>
      <c r="AR521" s="13">
        <f t="shared" si="300"/>
        <v>0</v>
      </c>
      <c r="AS521" s="13">
        <f t="shared" si="301"/>
        <v>10952060</v>
      </c>
      <c r="AT521" s="13" t="str">
        <f>VLOOKUP(AS521,[1]equip.xml!$236:$467,7,FALSE)&amp;"级"&amp;IF(MID(AS521,8,1)="1","极品","")&amp;VLOOKUP(AS521,[1]equip.xml!$236:$467,4,FALSE)</f>
        <v>95级副手武器</v>
      </c>
      <c r="AU521" s="13">
        <v>1</v>
      </c>
      <c r="AV521" s="13">
        <f t="shared" si="310"/>
        <v>3.2185387833923401E-4</v>
      </c>
      <c r="AW521" s="13">
        <f t="shared" si="303"/>
        <v>10952060</v>
      </c>
      <c r="AX521" s="13" t="str">
        <f>VLOOKUP(AW521,[1]equip.xml!$236:$467,7,FALSE)&amp;"级"&amp;IF(MID(AW521,8,1)="1","极品","")&amp;VLOOKUP(AW521,[1]equip.xml!$236:$467,4,FALSE)</f>
        <v>95级副手武器</v>
      </c>
      <c r="AY521" s="13">
        <v>50</v>
      </c>
      <c r="AZ521" s="13">
        <f t="shared" si="304"/>
        <v>1.9904458598726114E-2</v>
      </c>
      <c r="BA521" s="13">
        <f t="shared" si="305"/>
        <v>11002060</v>
      </c>
      <c r="BB521" s="13" t="str">
        <f>VLOOKUP(BA521,[1]equip.xml!$236:$467,7,FALSE)&amp;"级"&amp;IF(MID(BA521,8,1)="1","极品","")&amp;VLOOKUP(BA521,[1]equip.xml!$236:$467,4,FALSE)</f>
        <v>100级副手武器</v>
      </c>
      <c r="BC521" s="13">
        <v>50</v>
      </c>
      <c r="BD521" s="13">
        <f t="shared" si="306"/>
        <v>9.6153846153846159E-3</v>
      </c>
      <c r="BE521" s="13">
        <f t="shared" si="307"/>
        <v>11002060</v>
      </c>
      <c r="BF521" s="13" t="str">
        <f>VLOOKUP(BE521,[1]equip.xml!$236:$467,7,FALSE)&amp;"级"&amp;IF(MID(BE521,8,1)="1","极品","")&amp;VLOOKUP(BE521,[1]equip.xml!$236:$467,4,FALSE)</f>
        <v>100级副手武器</v>
      </c>
      <c r="BG521" s="13">
        <v>100</v>
      </c>
      <c r="BH521" s="13">
        <f t="shared" si="308"/>
        <v>1.7241379310344827E-2</v>
      </c>
    </row>
    <row r="522" spans="1:60" s="13" customFormat="1">
      <c r="A522" s="13">
        <v>10752061</v>
      </c>
      <c r="B522" s="13" t="str">
        <f>VLOOKUP(A522,[1]equip.xml!$236:$467,7,FALSE)&amp;"级"&amp;IF(MID(A522,8,1)="1","极品","")&amp;VLOOKUP(A522,[1]equip.xml!$236:$467,4,FALSE)</f>
        <v>75级极品副手武器</v>
      </c>
      <c r="C522" s="13">
        <v>0</v>
      </c>
      <c r="D522" s="13">
        <f t="shared" si="284"/>
        <v>0</v>
      </c>
      <c r="E522" s="13">
        <v>10752061</v>
      </c>
      <c r="F522" s="13" t="str">
        <f>VLOOKUP(E522,[1]equip.xml!$236:$467,7,FALSE)&amp;"级"&amp;IF(MID(E522,8,1)="1","极品","")&amp;VLOOKUP(E522,[1]equip.xml!$236:$467,4,FALSE)</f>
        <v>75级极品副手武器</v>
      </c>
      <c r="G522" s="13">
        <v>0</v>
      </c>
      <c r="H522" s="13">
        <f t="shared" si="285"/>
        <v>0</v>
      </c>
      <c r="I522" s="13">
        <v>10752061</v>
      </c>
      <c r="J522" s="13" t="str">
        <f>VLOOKUP(I522,[1]equip.xml!$236:$467,7,FALSE)&amp;"级"&amp;IF(MID(I522,8,1)="1","极品","")&amp;VLOOKUP(I522,[1]equip.xml!$236:$467,4,FALSE)</f>
        <v>75级极品副手武器</v>
      </c>
      <c r="K522" s="13">
        <v>1</v>
      </c>
      <c r="L522" s="13">
        <f t="shared" si="286"/>
        <v>3.9808917197452231E-4</v>
      </c>
      <c r="M522" s="13">
        <v>10802061</v>
      </c>
      <c r="N522" s="13" t="str">
        <f>VLOOKUP(M522,[1]equip.xml!$236:$467,7,FALSE)&amp;"级"&amp;IF(MID(M522,8,1)="1","极品","")&amp;VLOOKUP(M522,[1]equip.xml!$236:$467,4,FALSE)</f>
        <v>80级极品副手武器</v>
      </c>
      <c r="O522" s="13">
        <v>0</v>
      </c>
      <c r="P522" s="13">
        <f t="shared" si="287"/>
        <v>0</v>
      </c>
      <c r="Q522" s="13">
        <v>10802061</v>
      </c>
      <c r="R522" s="13" t="str">
        <f>VLOOKUP(Q522,[1]equip.xml!$236:$467,7,FALSE)&amp;"级"&amp;IF(MID(Q522,8,1)="1","极品","")&amp;VLOOKUP(Q522,[1]equip.xml!$236:$467,4,FALSE)</f>
        <v>80级极品副手武器</v>
      </c>
      <c r="S522" s="13">
        <v>100</v>
      </c>
      <c r="T522" s="13">
        <f t="shared" si="288"/>
        <v>1.5151515151515152E-2</v>
      </c>
      <c r="U522" s="13">
        <f t="shared" si="289"/>
        <v>10852061</v>
      </c>
      <c r="V522" s="13" t="str">
        <f>VLOOKUP(U522,[1]equip.xml!$236:$467,7,FALSE)&amp;"级"&amp;IF(MID(U522,8,1)="1","极品","")&amp;VLOOKUP(U522,[1]equip.xml!$236:$467,4,FALSE)</f>
        <v>85级极品副手武器</v>
      </c>
      <c r="W522" s="13">
        <v>0</v>
      </c>
      <c r="X522" s="13">
        <f t="shared" si="290"/>
        <v>0</v>
      </c>
      <c r="Y522" s="13">
        <f t="shared" si="291"/>
        <v>10852061</v>
      </c>
      <c r="Z522" s="13" t="str">
        <f>VLOOKUP(Y522,[1]equip.xml!$236:$467,7,FALSE)&amp;"级"&amp;IF(MID(Y522,8,1)="1","极品","")&amp;VLOOKUP(Y522,[1]equip.xml!$236:$467,4,FALSE)</f>
        <v>85级极品副手武器</v>
      </c>
      <c r="AA522" s="13">
        <v>0</v>
      </c>
      <c r="AB522" s="13">
        <f t="shared" si="309"/>
        <v>0</v>
      </c>
      <c r="AC522" s="13">
        <f t="shared" si="293"/>
        <v>10852061</v>
      </c>
      <c r="AD522" s="13" t="str">
        <f>VLOOKUP(AC522,[1]equip.xml!$236:$467,7,FALSE)&amp;"级"&amp;IF(MID(AC522,8,1)="1","极品","")&amp;VLOOKUP(AC522,[1]equip.xml!$236:$467,4,FALSE)</f>
        <v>85级极品副手武器</v>
      </c>
      <c r="AE522" s="13">
        <v>1</v>
      </c>
      <c r="AF522" s="13">
        <f t="shared" si="294"/>
        <v>3.9808917197452231E-4</v>
      </c>
      <c r="AG522" s="13">
        <f t="shared" si="295"/>
        <v>10902061</v>
      </c>
      <c r="AH522" s="13" t="str">
        <f>VLOOKUP(AG522,[1]equip.xml!$236:$467,7,FALSE)&amp;"级"&amp;IF(MID(AG522,8,1)="1","极品","")&amp;VLOOKUP(AG522,[1]equip.xml!$236:$467,4,FALSE)</f>
        <v>90级极品副手武器</v>
      </c>
      <c r="AI522" s="13">
        <v>0</v>
      </c>
      <c r="AJ522" s="13">
        <f t="shared" si="296"/>
        <v>0</v>
      </c>
      <c r="AK522" s="13">
        <f t="shared" si="297"/>
        <v>10902061</v>
      </c>
      <c r="AL522" s="13" t="str">
        <f>VLOOKUP(AK522,[1]equip.xml!$236:$467,7,FALSE)&amp;"级"&amp;IF(MID(AK522,8,1)="1","极品","")&amp;VLOOKUP(AK522,[1]equip.xml!$236:$467,4,FALSE)</f>
        <v>90级极品副手武器</v>
      </c>
      <c r="AM522" s="13">
        <v>100</v>
      </c>
      <c r="AN522" s="13">
        <f t="shared" si="298"/>
        <v>1.5151515151515152E-2</v>
      </c>
      <c r="AO522" s="13">
        <f t="shared" si="299"/>
        <v>10952061</v>
      </c>
      <c r="AP522" s="13" t="str">
        <f>VLOOKUP(AO522,[1]equip.xml!$236:$467,7,FALSE)&amp;"级"&amp;IF(MID(AO522,8,1)="1","极品","")&amp;VLOOKUP(AO522,[1]equip.xml!$236:$467,4,FALSE)</f>
        <v>95级极品副手武器</v>
      </c>
      <c r="AQ522" s="13">
        <v>0</v>
      </c>
      <c r="AR522" s="13">
        <f t="shared" si="300"/>
        <v>0</v>
      </c>
      <c r="AS522" s="13">
        <f t="shared" si="301"/>
        <v>10952061</v>
      </c>
      <c r="AT522" s="13" t="str">
        <f>VLOOKUP(AS522,[1]equip.xml!$236:$467,7,FALSE)&amp;"级"&amp;IF(MID(AS522,8,1)="1","极品","")&amp;VLOOKUP(AS522,[1]equip.xml!$236:$467,4,FALSE)</f>
        <v>95级极品副手武器</v>
      </c>
      <c r="AU522" s="13">
        <v>0</v>
      </c>
      <c r="AV522" s="13">
        <f t="shared" si="310"/>
        <v>0</v>
      </c>
      <c r="AW522" s="13">
        <f t="shared" si="303"/>
        <v>10952061</v>
      </c>
      <c r="AX522" s="13" t="str">
        <f>VLOOKUP(AW522,[1]equip.xml!$236:$467,7,FALSE)&amp;"级"&amp;IF(MID(AW522,8,1)="1","极品","")&amp;VLOOKUP(AW522,[1]equip.xml!$236:$467,4,FALSE)</f>
        <v>95级极品副手武器</v>
      </c>
      <c r="AY522" s="13">
        <v>1</v>
      </c>
      <c r="AZ522" s="13">
        <f t="shared" si="304"/>
        <v>3.9808917197452231E-4</v>
      </c>
      <c r="BA522" s="13">
        <f t="shared" si="305"/>
        <v>11002061</v>
      </c>
      <c r="BB522" s="13" t="str">
        <f>VLOOKUP(BA522,[1]equip.xml!$236:$467,7,FALSE)&amp;"级"&amp;IF(MID(BA522,8,1)="1","极品","")&amp;VLOOKUP(BA522,[1]equip.xml!$236:$467,4,FALSE)</f>
        <v>100级极品副手武器</v>
      </c>
      <c r="BC522" s="13">
        <v>0</v>
      </c>
      <c r="BD522" s="13">
        <f t="shared" si="306"/>
        <v>0</v>
      </c>
      <c r="BE522" s="13">
        <f t="shared" si="307"/>
        <v>11002061</v>
      </c>
      <c r="BF522" s="13" t="str">
        <f>VLOOKUP(BE522,[1]equip.xml!$236:$467,7,FALSE)&amp;"级"&amp;IF(MID(BE522,8,1)="1","极品","")&amp;VLOOKUP(BE522,[1]equip.xml!$236:$467,4,FALSE)</f>
        <v>100级极品副手武器</v>
      </c>
      <c r="BG522" s="13">
        <v>0</v>
      </c>
      <c r="BH522" s="13">
        <f t="shared" si="308"/>
        <v>0</v>
      </c>
    </row>
    <row r="523" spans="1:60" s="13" customFormat="1">
      <c r="A523" s="13">
        <v>10753050</v>
      </c>
      <c r="B523" s="13" t="str">
        <f>VLOOKUP(A523,[1]equip.xml!$236:$467,7,FALSE)&amp;"级"&amp;IF(MID(A523,8,1)="1","极品","")&amp;VLOOKUP(A523,[1]equip.xml!$236:$467,4,FALSE)</f>
        <v>75级主手武器</v>
      </c>
      <c r="C523" s="13">
        <v>0</v>
      </c>
      <c r="D523" s="13">
        <f t="shared" si="284"/>
        <v>0</v>
      </c>
      <c r="E523" s="13">
        <v>10753050</v>
      </c>
      <c r="F523" s="13" t="str">
        <f>VLOOKUP(E523,[1]equip.xml!$236:$467,7,FALSE)&amp;"级"&amp;IF(MID(E523,8,1)="1","极品","")&amp;VLOOKUP(E523,[1]equip.xml!$236:$467,4,FALSE)</f>
        <v>75级主手武器</v>
      </c>
      <c r="G523" s="13">
        <v>1</v>
      </c>
      <c r="H523" s="13">
        <f t="shared" si="285"/>
        <v>3.2185387833923401E-4</v>
      </c>
      <c r="I523" s="13">
        <v>10753050</v>
      </c>
      <c r="J523" s="13" t="str">
        <f>VLOOKUP(I523,[1]equip.xml!$236:$467,7,FALSE)&amp;"级"&amp;IF(MID(I523,8,1)="1","极品","")&amp;VLOOKUP(I523,[1]equip.xml!$236:$467,4,FALSE)</f>
        <v>75级主手武器</v>
      </c>
      <c r="K523" s="13">
        <v>50</v>
      </c>
      <c r="L523" s="13">
        <f t="shared" si="286"/>
        <v>1.9904458598726114E-2</v>
      </c>
      <c r="M523" s="13">
        <v>10803050</v>
      </c>
      <c r="N523" s="13" t="str">
        <f>VLOOKUP(M523,[1]equip.xml!$236:$467,7,FALSE)&amp;"级"&amp;IF(MID(M523,8,1)="1","极品","")&amp;VLOOKUP(M523,[1]equip.xml!$236:$467,4,FALSE)</f>
        <v>80级主手武器</v>
      </c>
      <c r="O523" s="13">
        <v>50</v>
      </c>
      <c r="P523" s="13">
        <f t="shared" si="287"/>
        <v>9.6153846153846159E-3</v>
      </c>
      <c r="Q523" s="13">
        <v>10803050</v>
      </c>
      <c r="R523" s="13" t="str">
        <f>VLOOKUP(Q523,[1]equip.xml!$236:$467,7,FALSE)&amp;"级"&amp;IF(MID(Q523,8,1)="1","极品","")&amp;VLOOKUP(Q523,[1]equip.xml!$236:$467,4,FALSE)</f>
        <v>80级主手武器</v>
      </c>
      <c r="S523" s="13">
        <v>100</v>
      </c>
      <c r="T523" s="13">
        <f t="shared" si="288"/>
        <v>1.5151515151515152E-2</v>
      </c>
      <c r="U523" s="13">
        <f t="shared" si="289"/>
        <v>10853050</v>
      </c>
      <c r="V523" s="13" t="str">
        <f>VLOOKUP(U523,[1]equip.xml!$236:$467,7,FALSE)&amp;"级"&amp;IF(MID(U523,8,1)="1","极品","")&amp;VLOOKUP(U523,[1]equip.xml!$236:$467,4,FALSE)</f>
        <v>85级主手武器</v>
      </c>
      <c r="W523" s="13">
        <v>0</v>
      </c>
      <c r="X523" s="13">
        <f t="shared" si="290"/>
        <v>0</v>
      </c>
      <c r="Y523" s="13">
        <f t="shared" si="291"/>
        <v>10853050</v>
      </c>
      <c r="Z523" s="13" t="str">
        <f>VLOOKUP(Y523,[1]equip.xml!$236:$467,7,FALSE)&amp;"级"&amp;IF(MID(Y523,8,1)="1","极品","")&amp;VLOOKUP(Y523,[1]equip.xml!$236:$467,4,FALSE)</f>
        <v>85级主手武器</v>
      </c>
      <c r="AA523" s="13">
        <v>1</v>
      </c>
      <c r="AB523" s="13">
        <f t="shared" si="309"/>
        <v>3.2185387833923401E-4</v>
      </c>
      <c r="AC523" s="13">
        <f t="shared" si="293"/>
        <v>10853050</v>
      </c>
      <c r="AD523" s="13" t="str">
        <f>VLOOKUP(AC523,[1]equip.xml!$236:$467,7,FALSE)&amp;"级"&amp;IF(MID(AC523,8,1)="1","极品","")&amp;VLOOKUP(AC523,[1]equip.xml!$236:$467,4,FALSE)</f>
        <v>85级主手武器</v>
      </c>
      <c r="AE523" s="13">
        <v>50</v>
      </c>
      <c r="AF523" s="13">
        <f t="shared" si="294"/>
        <v>1.9904458598726114E-2</v>
      </c>
      <c r="AG523" s="13">
        <f t="shared" si="295"/>
        <v>10903050</v>
      </c>
      <c r="AH523" s="13" t="str">
        <f>VLOOKUP(AG523,[1]equip.xml!$236:$467,7,FALSE)&amp;"级"&amp;IF(MID(AG523,8,1)="1","极品","")&amp;VLOOKUP(AG523,[1]equip.xml!$236:$467,4,FALSE)</f>
        <v>90级主手武器</v>
      </c>
      <c r="AI523" s="13">
        <v>50</v>
      </c>
      <c r="AJ523" s="13">
        <f t="shared" si="296"/>
        <v>9.6153846153846159E-3</v>
      </c>
      <c r="AK523" s="13">
        <f t="shared" si="297"/>
        <v>10903050</v>
      </c>
      <c r="AL523" s="13" t="str">
        <f>VLOOKUP(AK523,[1]equip.xml!$236:$467,7,FALSE)&amp;"级"&amp;IF(MID(AK523,8,1)="1","极品","")&amp;VLOOKUP(AK523,[1]equip.xml!$236:$467,4,FALSE)</f>
        <v>90级主手武器</v>
      </c>
      <c r="AM523" s="13">
        <v>100</v>
      </c>
      <c r="AN523" s="13">
        <f t="shared" si="298"/>
        <v>1.5151515151515152E-2</v>
      </c>
      <c r="AO523" s="13">
        <f t="shared" si="299"/>
        <v>10953050</v>
      </c>
      <c r="AP523" s="13" t="str">
        <f>VLOOKUP(AO523,[1]equip.xml!$236:$467,7,FALSE)&amp;"级"&amp;IF(MID(AO523,8,1)="1","极品","")&amp;VLOOKUP(AO523,[1]equip.xml!$236:$467,4,FALSE)</f>
        <v>95级主手武器</v>
      </c>
      <c r="AQ523" s="13">
        <v>0</v>
      </c>
      <c r="AR523" s="13">
        <f t="shared" si="300"/>
        <v>0</v>
      </c>
      <c r="AS523" s="13">
        <f t="shared" si="301"/>
        <v>10953050</v>
      </c>
      <c r="AT523" s="13" t="str">
        <f>VLOOKUP(AS523,[1]equip.xml!$236:$467,7,FALSE)&amp;"级"&amp;IF(MID(AS523,8,1)="1","极品","")&amp;VLOOKUP(AS523,[1]equip.xml!$236:$467,4,FALSE)</f>
        <v>95级主手武器</v>
      </c>
      <c r="AU523" s="13">
        <v>1</v>
      </c>
      <c r="AV523" s="13">
        <f t="shared" si="310"/>
        <v>3.2185387833923401E-4</v>
      </c>
      <c r="AW523" s="13">
        <f t="shared" si="303"/>
        <v>10953050</v>
      </c>
      <c r="AX523" s="13" t="str">
        <f>VLOOKUP(AW523,[1]equip.xml!$236:$467,7,FALSE)&amp;"级"&amp;IF(MID(AW523,8,1)="1","极品","")&amp;VLOOKUP(AW523,[1]equip.xml!$236:$467,4,FALSE)</f>
        <v>95级主手武器</v>
      </c>
      <c r="AY523" s="13">
        <v>50</v>
      </c>
      <c r="AZ523" s="13">
        <f t="shared" si="304"/>
        <v>1.9904458598726114E-2</v>
      </c>
      <c r="BA523" s="13">
        <f t="shared" si="305"/>
        <v>11003050</v>
      </c>
      <c r="BB523" s="13" t="str">
        <f>VLOOKUP(BA523,[1]equip.xml!$236:$467,7,FALSE)&amp;"级"&amp;IF(MID(BA523,8,1)="1","极品","")&amp;VLOOKUP(BA523,[1]equip.xml!$236:$467,4,FALSE)</f>
        <v>100级主手武器</v>
      </c>
      <c r="BC523" s="13">
        <v>50</v>
      </c>
      <c r="BD523" s="13">
        <f t="shared" si="306"/>
        <v>9.6153846153846159E-3</v>
      </c>
      <c r="BE523" s="13">
        <f t="shared" si="307"/>
        <v>11003050</v>
      </c>
      <c r="BF523" s="13" t="str">
        <f>VLOOKUP(BE523,[1]equip.xml!$236:$467,7,FALSE)&amp;"级"&amp;IF(MID(BE523,8,1)="1","极品","")&amp;VLOOKUP(BE523,[1]equip.xml!$236:$467,4,FALSE)</f>
        <v>100级主手武器</v>
      </c>
      <c r="BG523" s="13">
        <v>100</v>
      </c>
      <c r="BH523" s="13">
        <f t="shared" si="308"/>
        <v>1.7241379310344827E-2</v>
      </c>
    </row>
    <row r="524" spans="1:60" s="13" customFormat="1">
      <c r="A524" s="13">
        <v>10753051</v>
      </c>
      <c r="B524" s="13" t="str">
        <f>VLOOKUP(A524,[1]equip.xml!$236:$467,7,FALSE)&amp;"级"&amp;IF(MID(A524,8,1)="1","极品","")&amp;VLOOKUP(A524,[1]equip.xml!$236:$467,4,FALSE)</f>
        <v>75级极品主手武器</v>
      </c>
      <c r="C524" s="13">
        <v>0</v>
      </c>
      <c r="D524" s="13">
        <f t="shared" si="284"/>
        <v>0</v>
      </c>
      <c r="E524" s="13">
        <v>10753051</v>
      </c>
      <c r="F524" s="13" t="str">
        <f>VLOOKUP(E524,[1]equip.xml!$236:$467,7,FALSE)&amp;"级"&amp;IF(MID(E524,8,1)="1","极品","")&amp;VLOOKUP(E524,[1]equip.xml!$236:$467,4,FALSE)</f>
        <v>75级极品主手武器</v>
      </c>
      <c r="G524" s="13">
        <v>0</v>
      </c>
      <c r="H524" s="13">
        <f t="shared" si="285"/>
        <v>0</v>
      </c>
      <c r="I524" s="13">
        <v>10753051</v>
      </c>
      <c r="J524" s="13" t="str">
        <f>VLOOKUP(I524,[1]equip.xml!$236:$467,7,FALSE)&amp;"级"&amp;IF(MID(I524,8,1)="1","极品","")&amp;VLOOKUP(I524,[1]equip.xml!$236:$467,4,FALSE)</f>
        <v>75级极品主手武器</v>
      </c>
      <c r="K524" s="13">
        <v>1</v>
      </c>
      <c r="L524" s="13">
        <f t="shared" si="286"/>
        <v>3.9808917197452231E-4</v>
      </c>
      <c r="M524" s="13">
        <v>10803051</v>
      </c>
      <c r="N524" s="13" t="str">
        <f>VLOOKUP(M524,[1]equip.xml!$236:$467,7,FALSE)&amp;"级"&amp;IF(MID(M524,8,1)="1","极品","")&amp;VLOOKUP(M524,[1]equip.xml!$236:$467,4,FALSE)</f>
        <v>80级极品主手武器</v>
      </c>
      <c r="O524" s="13">
        <v>0</v>
      </c>
      <c r="P524" s="13">
        <f t="shared" si="287"/>
        <v>0</v>
      </c>
      <c r="Q524" s="13">
        <v>10803051</v>
      </c>
      <c r="R524" s="13" t="str">
        <f>VLOOKUP(Q524,[1]equip.xml!$236:$467,7,FALSE)&amp;"级"&amp;IF(MID(Q524,8,1)="1","极品","")&amp;VLOOKUP(Q524,[1]equip.xml!$236:$467,4,FALSE)</f>
        <v>80级极品主手武器</v>
      </c>
      <c r="S524" s="13">
        <v>100</v>
      </c>
      <c r="T524" s="13">
        <f t="shared" si="288"/>
        <v>1.5151515151515152E-2</v>
      </c>
      <c r="U524" s="13">
        <f t="shared" si="289"/>
        <v>10853051</v>
      </c>
      <c r="V524" s="13" t="str">
        <f>VLOOKUP(U524,[1]equip.xml!$236:$467,7,FALSE)&amp;"级"&amp;IF(MID(U524,8,1)="1","极品","")&amp;VLOOKUP(U524,[1]equip.xml!$236:$467,4,FALSE)</f>
        <v>85级极品主手武器</v>
      </c>
      <c r="W524" s="13">
        <v>0</v>
      </c>
      <c r="X524" s="13">
        <f t="shared" si="290"/>
        <v>0</v>
      </c>
      <c r="Y524" s="13">
        <f t="shared" si="291"/>
        <v>10853051</v>
      </c>
      <c r="Z524" s="13" t="str">
        <f>VLOOKUP(Y524,[1]equip.xml!$236:$467,7,FALSE)&amp;"级"&amp;IF(MID(Y524,8,1)="1","极品","")&amp;VLOOKUP(Y524,[1]equip.xml!$236:$467,4,FALSE)</f>
        <v>85级极品主手武器</v>
      </c>
      <c r="AA524" s="13">
        <v>0</v>
      </c>
      <c r="AB524" s="13">
        <f t="shared" si="309"/>
        <v>0</v>
      </c>
      <c r="AC524" s="13">
        <f t="shared" si="293"/>
        <v>10853051</v>
      </c>
      <c r="AD524" s="13" t="str">
        <f>VLOOKUP(AC524,[1]equip.xml!$236:$467,7,FALSE)&amp;"级"&amp;IF(MID(AC524,8,1)="1","极品","")&amp;VLOOKUP(AC524,[1]equip.xml!$236:$467,4,FALSE)</f>
        <v>85级极品主手武器</v>
      </c>
      <c r="AE524" s="13">
        <v>1</v>
      </c>
      <c r="AF524" s="13">
        <f t="shared" si="294"/>
        <v>3.9808917197452231E-4</v>
      </c>
      <c r="AG524" s="13">
        <f t="shared" si="295"/>
        <v>10903051</v>
      </c>
      <c r="AH524" s="13" t="str">
        <f>VLOOKUP(AG524,[1]equip.xml!$236:$467,7,FALSE)&amp;"级"&amp;IF(MID(AG524,8,1)="1","极品","")&amp;VLOOKUP(AG524,[1]equip.xml!$236:$467,4,FALSE)</f>
        <v>90级极品主手武器</v>
      </c>
      <c r="AI524" s="13">
        <v>0</v>
      </c>
      <c r="AJ524" s="13">
        <f t="shared" si="296"/>
        <v>0</v>
      </c>
      <c r="AK524" s="13">
        <f t="shared" si="297"/>
        <v>10903051</v>
      </c>
      <c r="AL524" s="13" t="str">
        <f>VLOOKUP(AK524,[1]equip.xml!$236:$467,7,FALSE)&amp;"级"&amp;IF(MID(AK524,8,1)="1","极品","")&amp;VLOOKUP(AK524,[1]equip.xml!$236:$467,4,FALSE)</f>
        <v>90级极品主手武器</v>
      </c>
      <c r="AM524" s="13">
        <v>100</v>
      </c>
      <c r="AN524" s="13">
        <f t="shared" si="298"/>
        <v>1.5151515151515152E-2</v>
      </c>
      <c r="AO524" s="13">
        <f t="shared" si="299"/>
        <v>10953051</v>
      </c>
      <c r="AP524" s="13" t="str">
        <f>VLOOKUP(AO524,[1]equip.xml!$236:$467,7,FALSE)&amp;"级"&amp;IF(MID(AO524,8,1)="1","极品","")&amp;VLOOKUP(AO524,[1]equip.xml!$236:$467,4,FALSE)</f>
        <v>95级极品主手武器</v>
      </c>
      <c r="AQ524" s="13">
        <v>0</v>
      </c>
      <c r="AR524" s="13">
        <f t="shared" si="300"/>
        <v>0</v>
      </c>
      <c r="AS524" s="13">
        <f t="shared" si="301"/>
        <v>10953051</v>
      </c>
      <c r="AT524" s="13" t="str">
        <f>VLOOKUP(AS524,[1]equip.xml!$236:$467,7,FALSE)&amp;"级"&amp;IF(MID(AS524,8,1)="1","极品","")&amp;VLOOKUP(AS524,[1]equip.xml!$236:$467,4,FALSE)</f>
        <v>95级极品主手武器</v>
      </c>
      <c r="AU524" s="13">
        <v>0</v>
      </c>
      <c r="AV524" s="13">
        <f t="shared" si="310"/>
        <v>0</v>
      </c>
      <c r="AW524" s="13">
        <f t="shared" si="303"/>
        <v>10953051</v>
      </c>
      <c r="AX524" s="13" t="str">
        <f>VLOOKUP(AW524,[1]equip.xml!$236:$467,7,FALSE)&amp;"级"&amp;IF(MID(AW524,8,1)="1","极品","")&amp;VLOOKUP(AW524,[1]equip.xml!$236:$467,4,FALSE)</f>
        <v>95级极品主手武器</v>
      </c>
      <c r="AY524" s="13">
        <v>1</v>
      </c>
      <c r="AZ524" s="13">
        <f t="shared" si="304"/>
        <v>3.9808917197452231E-4</v>
      </c>
      <c r="BA524" s="13">
        <f t="shared" si="305"/>
        <v>11003051</v>
      </c>
      <c r="BB524" s="13" t="str">
        <f>VLOOKUP(BA524,[1]equip.xml!$236:$467,7,FALSE)&amp;"级"&amp;IF(MID(BA524,8,1)="1","极品","")&amp;VLOOKUP(BA524,[1]equip.xml!$236:$467,4,FALSE)</f>
        <v>100级极品主手武器</v>
      </c>
      <c r="BC524" s="13">
        <v>0</v>
      </c>
      <c r="BD524" s="13">
        <f t="shared" si="306"/>
        <v>0</v>
      </c>
      <c r="BE524" s="13">
        <f t="shared" si="307"/>
        <v>11003051</v>
      </c>
      <c r="BF524" s="13" t="str">
        <f>VLOOKUP(BE524,[1]equip.xml!$236:$467,7,FALSE)&amp;"级"&amp;IF(MID(BE524,8,1)="1","极品","")&amp;VLOOKUP(BE524,[1]equip.xml!$236:$467,4,FALSE)</f>
        <v>100级极品主手武器</v>
      </c>
      <c r="BG524" s="13">
        <v>0</v>
      </c>
      <c r="BH524" s="13">
        <f t="shared" si="308"/>
        <v>0</v>
      </c>
    </row>
    <row r="525" spans="1:60" s="13" customFormat="1">
      <c r="A525" s="13">
        <v>10753060</v>
      </c>
      <c r="B525" s="13" t="str">
        <f>VLOOKUP(A525,[1]equip.xml!$236:$467,7,FALSE)&amp;"级"&amp;IF(MID(A525,8,1)="1","极品","")&amp;VLOOKUP(A525,[1]equip.xml!$236:$467,4,FALSE)</f>
        <v>75级副手武器</v>
      </c>
      <c r="C525" s="13">
        <v>0</v>
      </c>
      <c r="D525" s="13">
        <f t="shared" si="284"/>
        <v>0</v>
      </c>
      <c r="E525" s="13">
        <v>10753060</v>
      </c>
      <c r="F525" s="13" t="str">
        <f>VLOOKUP(E525,[1]equip.xml!$236:$467,7,FALSE)&amp;"级"&amp;IF(MID(E525,8,1)="1","极品","")&amp;VLOOKUP(E525,[1]equip.xml!$236:$467,4,FALSE)</f>
        <v>75级副手武器</v>
      </c>
      <c r="G525" s="13">
        <v>1</v>
      </c>
      <c r="H525" s="13">
        <f t="shared" si="285"/>
        <v>3.2185387833923401E-4</v>
      </c>
      <c r="I525" s="13">
        <v>10753060</v>
      </c>
      <c r="J525" s="13" t="str">
        <f>VLOOKUP(I525,[1]equip.xml!$236:$467,7,FALSE)&amp;"级"&amp;IF(MID(I525,8,1)="1","极品","")&amp;VLOOKUP(I525,[1]equip.xml!$236:$467,4,FALSE)</f>
        <v>75级副手武器</v>
      </c>
      <c r="K525" s="13">
        <v>50</v>
      </c>
      <c r="L525" s="13">
        <f t="shared" si="286"/>
        <v>1.9904458598726114E-2</v>
      </c>
      <c r="M525" s="13">
        <v>10803060</v>
      </c>
      <c r="N525" s="13" t="str">
        <f>VLOOKUP(M525,[1]equip.xml!$236:$467,7,FALSE)&amp;"级"&amp;IF(MID(M525,8,1)="1","极品","")&amp;VLOOKUP(M525,[1]equip.xml!$236:$467,4,FALSE)</f>
        <v>80级副手武器</v>
      </c>
      <c r="O525" s="13">
        <v>50</v>
      </c>
      <c r="P525" s="13">
        <f t="shared" si="287"/>
        <v>9.6153846153846159E-3</v>
      </c>
      <c r="Q525" s="13">
        <v>10803060</v>
      </c>
      <c r="R525" s="13" t="str">
        <f>VLOOKUP(Q525,[1]equip.xml!$236:$467,7,FALSE)&amp;"级"&amp;IF(MID(Q525,8,1)="1","极品","")&amp;VLOOKUP(Q525,[1]equip.xml!$236:$467,4,FALSE)</f>
        <v>80级副手武器</v>
      </c>
      <c r="S525" s="13">
        <v>100</v>
      </c>
      <c r="T525" s="13">
        <f t="shared" si="288"/>
        <v>1.5151515151515152E-2</v>
      </c>
      <c r="U525" s="13">
        <f t="shared" si="289"/>
        <v>10853060</v>
      </c>
      <c r="V525" s="13" t="str">
        <f>VLOOKUP(U525,[1]equip.xml!$236:$467,7,FALSE)&amp;"级"&amp;IF(MID(U525,8,1)="1","极品","")&amp;VLOOKUP(U525,[1]equip.xml!$236:$467,4,FALSE)</f>
        <v>85级副手武器</v>
      </c>
      <c r="W525" s="13">
        <v>0</v>
      </c>
      <c r="X525" s="13">
        <f t="shared" si="290"/>
        <v>0</v>
      </c>
      <c r="Y525" s="13">
        <f t="shared" si="291"/>
        <v>10853060</v>
      </c>
      <c r="Z525" s="13" t="str">
        <f>VLOOKUP(Y525,[1]equip.xml!$236:$467,7,FALSE)&amp;"级"&amp;IF(MID(Y525,8,1)="1","极品","")&amp;VLOOKUP(Y525,[1]equip.xml!$236:$467,4,FALSE)</f>
        <v>85级副手武器</v>
      </c>
      <c r="AA525" s="13">
        <v>1</v>
      </c>
      <c r="AB525" s="13">
        <f t="shared" si="309"/>
        <v>3.2185387833923401E-4</v>
      </c>
      <c r="AC525" s="13">
        <f t="shared" si="293"/>
        <v>10853060</v>
      </c>
      <c r="AD525" s="13" t="str">
        <f>VLOOKUP(AC525,[1]equip.xml!$236:$467,7,FALSE)&amp;"级"&amp;IF(MID(AC525,8,1)="1","极品","")&amp;VLOOKUP(AC525,[1]equip.xml!$236:$467,4,FALSE)</f>
        <v>85级副手武器</v>
      </c>
      <c r="AE525" s="13">
        <v>50</v>
      </c>
      <c r="AF525" s="13">
        <f t="shared" si="294"/>
        <v>1.9904458598726114E-2</v>
      </c>
      <c r="AG525" s="13">
        <f t="shared" si="295"/>
        <v>10903060</v>
      </c>
      <c r="AH525" s="13" t="str">
        <f>VLOOKUP(AG525,[1]equip.xml!$236:$467,7,FALSE)&amp;"级"&amp;IF(MID(AG525,8,1)="1","极品","")&amp;VLOOKUP(AG525,[1]equip.xml!$236:$467,4,FALSE)</f>
        <v>90级副手武器</v>
      </c>
      <c r="AI525" s="13">
        <v>50</v>
      </c>
      <c r="AJ525" s="13">
        <f t="shared" si="296"/>
        <v>9.6153846153846159E-3</v>
      </c>
      <c r="AK525" s="13">
        <f t="shared" si="297"/>
        <v>10903060</v>
      </c>
      <c r="AL525" s="13" t="str">
        <f>VLOOKUP(AK525,[1]equip.xml!$236:$467,7,FALSE)&amp;"级"&amp;IF(MID(AK525,8,1)="1","极品","")&amp;VLOOKUP(AK525,[1]equip.xml!$236:$467,4,FALSE)</f>
        <v>90级副手武器</v>
      </c>
      <c r="AM525" s="13">
        <v>100</v>
      </c>
      <c r="AN525" s="13">
        <f t="shared" si="298"/>
        <v>1.5151515151515152E-2</v>
      </c>
      <c r="AO525" s="13">
        <f t="shared" si="299"/>
        <v>10953060</v>
      </c>
      <c r="AP525" s="13" t="str">
        <f>VLOOKUP(AO525,[1]equip.xml!$236:$467,7,FALSE)&amp;"级"&amp;IF(MID(AO525,8,1)="1","极品","")&amp;VLOOKUP(AO525,[1]equip.xml!$236:$467,4,FALSE)</f>
        <v>95级副手武器</v>
      </c>
      <c r="AQ525" s="13">
        <v>0</v>
      </c>
      <c r="AR525" s="13">
        <f t="shared" si="300"/>
        <v>0</v>
      </c>
      <c r="AS525" s="13">
        <f t="shared" si="301"/>
        <v>10953060</v>
      </c>
      <c r="AT525" s="13" t="str">
        <f>VLOOKUP(AS525,[1]equip.xml!$236:$467,7,FALSE)&amp;"级"&amp;IF(MID(AS525,8,1)="1","极品","")&amp;VLOOKUP(AS525,[1]equip.xml!$236:$467,4,FALSE)</f>
        <v>95级副手武器</v>
      </c>
      <c r="AU525" s="13">
        <v>1</v>
      </c>
      <c r="AV525" s="13">
        <f t="shared" si="310"/>
        <v>3.2185387833923401E-4</v>
      </c>
      <c r="AW525" s="13">
        <f t="shared" si="303"/>
        <v>10953060</v>
      </c>
      <c r="AX525" s="13" t="str">
        <f>VLOOKUP(AW525,[1]equip.xml!$236:$467,7,FALSE)&amp;"级"&amp;IF(MID(AW525,8,1)="1","极品","")&amp;VLOOKUP(AW525,[1]equip.xml!$236:$467,4,FALSE)</f>
        <v>95级副手武器</v>
      </c>
      <c r="AY525" s="13">
        <v>50</v>
      </c>
      <c r="AZ525" s="13">
        <f t="shared" si="304"/>
        <v>1.9904458598726114E-2</v>
      </c>
      <c r="BA525" s="13">
        <f t="shared" si="305"/>
        <v>11003060</v>
      </c>
      <c r="BB525" s="13" t="str">
        <f>VLOOKUP(BA525,[1]equip.xml!$236:$467,7,FALSE)&amp;"级"&amp;IF(MID(BA525,8,1)="1","极品","")&amp;VLOOKUP(BA525,[1]equip.xml!$236:$467,4,FALSE)</f>
        <v>100级副手武器</v>
      </c>
      <c r="BC525" s="13">
        <v>50</v>
      </c>
      <c r="BD525" s="13">
        <f t="shared" si="306"/>
        <v>9.6153846153846159E-3</v>
      </c>
      <c r="BE525" s="13">
        <f t="shared" si="307"/>
        <v>11003060</v>
      </c>
      <c r="BF525" s="13" t="str">
        <f>VLOOKUP(BE525,[1]equip.xml!$236:$467,7,FALSE)&amp;"级"&amp;IF(MID(BE525,8,1)="1","极品","")&amp;VLOOKUP(BE525,[1]equip.xml!$236:$467,4,FALSE)</f>
        <v>100级副手武器</v>
      </c>
      <c r="BG525" s="13">
        <v>100</v>
      </c>
      <c r="BH525" s="13">
        <f t="shared" si="308"/>
        <v>1.7241379310344827E-2</v>
      </c>
    </row>
    <row r="526" spans="1:60" s="13" customFormat="1">
      <c r="A526" s="13">
        <v>10753061</v>
      </c>
      <c r="B526" s="13" t="str">
        <f>VLOOKUP(A526,[1]equip.xml!$236:$467,7,FALSE)&amp;"级"&amp;IF(MID(A526,8,1)="1","极品","")&amp;VLOOKUP(A526,[1]equip.xml!$236:$467,4,FALSE)</f>
        <v>75级极品副手武器</v>
      </c>
      <c r="C526" s="13">
        <v>0</v>
      </c>
      <c r="D526" s="13">
        <f t="shared" si="284"/>
        <v>0</v>
      </c>
      <c r="E526" s="13">
        <v>10753061</v>
      </c>
      <c r="F526" s="13" t="str">
        <f>VLOOKUP(E526,[1]equip.xml!$236:$467,7,FALSE)&amp;"级"&amp;IF(MID(E526,8,1)="1","极品","")&amp;VLOOKUP(E526,[1]equip.xml!$236:$467,4,FALSE)</f>
        <v>75级极品副手武器</v>
      </c>
      <c r="G526" s="13">
        <v>0</v>
      </c>
      <c r="H526" s="13">
        <f t="shared" si="285"/>
        <v>0</v>
      </c>
      <c r="I526" s="13">
        <v>10753061</v>
      </c>
      <c r="J526" s="13" t="str">
        <f>VLOOKUP(I526,[1]equip.xml!$236:$467,7,FALSE)&amp;"级"&amp;IF(MID(I526,8,1)="1","极品","")&amp;VLOOKUP(I526,[1]equip.xml!$236:$467,4,FALSE)</f>
        <v>75级极品副手武器</v>
      </c>
      <c r="K526" s="13">
        <v>1</v>
      </c>
      <c r="L526" s="13">
        <f t="shared" si="286"/>
        <v>3.9808917197452231E-4</v>
      </c>
      <c r="M526" s="13">
        <v>10803061</v>
      </c>
      <c r="N526" s="13" t="str">
        <f>VLOOKUP(M526,[1]equip.xml!$236:$467,7,FALSE)&amp;"级"&amp;IF(MID(M526,8,1)="1","极品","")&amp;VLOOKUP(M526,[1]equip.xml!$236:$467,4,FALSE)</f>
        <v>80级极品副手武器</v>
      </c>
      <c r="O526" s="13">
        <v>0</v>
      </c>
      <c r="P526" s="13">
        <f t="shared" si="287"/>
        <v>0</v>
      </c>
      <c r="Q526" s="13">
        <v>10803061</v>
      </c>
      <c r="R526" s="13" t="str">
        <f>VLOOKUP(Q526,[1]equip.xml!$236:$467,7,FALSE)&amp;"级"&amp;IF(MID(Q526,8,1)="1","极品","")&amp;VLOOKUP(Q526,[1]equip.xml!$236:$467,4,FALSE)</f>
        <v>80级极品副手武器</v>
      </c>
      <c r="S526" s="13">
        <v>100</v>
      </c>
      <c r="T526" s="13">
        <f t="shared" si="288"/>
        <v>1.5151515151515152E-2</v>
      </c>
      <c r="U526" s="13">
        <f t="shared" si="289"/>
        <v>10853061</v>
      </c>
      <c r="V526" s="13" t="str">
        <f>VLOOKUP(U526,[1]equip.xml!$236:$467,7,FALSE)&amp;"级"&amp;IF(MID(U526,8,1)="1","极品","")&amp;VLOOKUP(U526,[1]equip.xml!$236:$467,4,FALSE)</f>
        <v>85级极品副手武器</v>
      </c>
      <c r="W526" s="13">
        <v>0</v>
      </c>
      <c r="X526" s="13">
        <f t="shared" si="290"/>
        <v>0</v>
      </c>
      <c r="Y526" s="13">
        <f t="shared" si="291"/>
        <v>10853061</v>
      </c>
      <c r="Z526" s="13" t="str">
        <f>VLOOKUP(Y526,[1]equip.xml!$236:$467,7,FALSE)&amp;"级"&amp;IF(MID(Y526,8,1)="1","极品","")&amp;VLOOKUP(Y526,[1]equip.xml!$236:$467,4,FALSE)</f>
        <v>85级极品副手武器</v>
      </c>
      <c r="AA526" s="13">
        <v>0</v>
      </c>
      <c r="AB526" s="13">
        <f t="shared" si="309"/>
        <v>0</v>
      </c>
      <c r="AC526" s="13">
        <f t="shared" si="293"/>
        <v>10853061</v>
      </c>
      <c r="AD526" s="13" t="str">
        <f>VLOOKUP(AC526,[1]equip.xml!$236:$467,7,FALSE)&amp;"级"&amp;IF(MID(AC526,8,1)="1","极品","")&amp;VLOOKUP(AC526,[1]equip.xml!$236:$467,4,FALSE)</f>
        <v>85级极品副手武器</v>
      </c>
      <c r="AE526" s="13">
        <v>1</v>
      </c>
      <c r="AF526" s="13">
        <f t="shared" si="294"/>
        <v>3.9808917197452231E-4</v>
      </c>
      <c r="AG526" s="13">
        <f t="shared" si="295"/>
        <v>10903061</v>
      </c>
      <c r="AH526" s="13" t="str">
        <f>VLOOKUP(AG526,[1]equip.xml!$236:$467,7,FALSE)&amp;"级"&amp;IF(MID(AG526,8,1)="1","极品","")&amp;VLOOKUP(AG526,[1]equip.xml!$236:$467,4,FALSE)</f>
        <v>90级极品副手武器</v>
      </c>
      <c r="AI526" s="13">
        <v>0</v>
      </c>
      <c r="AJ526" s="13">
        <f t="shared" si="296"/>
        <v>0</v>
      </c>
      <c r="AK526" s="13">
        <f t="shared" si="297"/>
        <v>10903061</v>
      </c>
      <c r="AL526" s="13" t="str">
        <f>VLOOKUP(AK526,[1]equip.xml!$236:$467,7,FALSE)&amp;"级"&amp;IF(MID(AK526,8,1)="1","极品","")&amp;VLOOKUP(AK526,[1]equip.xml!$236:$467,4,FALSE)</f>
        <v>90级极品副手武器</v>
      </c>
      <c r="AM526" s="13">
        <v>100</v>
      </c>
      <c r="AN526" s="13">
        <f t="shared" si="298"/>
        <v>1.5151515151515152E-2</v>
      </c>
      <c r="AO526" s="13">
        <f t="shared" si="299"/>
        <v>10953061</v>
      </c>
      <c r="AP526" s="13" t="str">
        <f>VLOOKUP(AO526,[1]equip.xml!$236:$467,7,FALSE)&amp;"级"&amp;IF(MID(AO526,8,1)="1","极品","")&amp;VLOOKUP(AO526,[1]equip.xml!$236:$467,4,FALSE)</f>
        <v>95级极品副手武器</v>
      </c>
      <c r="AQ526" s="13">
        <v>0</v>
      </c>
      <c r="AR526" s="13">
        <f t="shared" si="300"/>
        <v>0</v>
      </c>
      <c r="AS526" s="13">
        <f t="shared" si="301"/>
        <v>10953061</v>
      </c>
      <c r="AT526" s="13" t="str">
        <f>VLOOKUP(AS526,[1]equip.xml!$236:$467,7,FALSE)&amp;"级"&amp;IF(MID(AS526,8,1)="1","极品","")&amp;VLOOKUP(AS526,[1]equip.xml!$236:$467,4,FALSE)</f>
        <v>95级极品副手武器</v>
      </c>
      <c r="AU526" s="13">
        <v>0</v>
      </c>
      <c r="AV526" s="13">
        <f t="shared" si="310"/>
        <v>0</v>
      </c>
      <c r="AW526" s="13">
        <f t="shared" si="303"/>
        <v>10953061</v>
      </c>
      <c r="AX526" s="13" t="str">
        <f>VLOOKUP(AW526,[1]equip.xml!$236:$467,7,FALSE)&amp;"级"&amp;IF(MID(AW526,8,1)="1","极品","")&amp;VLOOKUP(AW526,[1]equip.xml!$236:$467,4,FALSE)</f>
        <v>95级极品副手武器</v>
      </c>
      <c r="AY526" s="13">
        <v>1</v>
      </c>
      <c r="AZ526" s="13">
        <f t="shared" si="304"/>
        <v>3.9808917197452231E-4</v>
      </c>
      <c r="BA526" s="13">
        <f t="shared" si="305"/>
        <v>11003061</v>
      </c>
      <c r="BB526" s="13" t="str">
        <f>VLOOKUP(BA526,[1]equip.xml!$236:$467,7,FALSE)&amp;"级"&amp;IF(MID(BA526,8,1)="1","极品","")&amp;VLOOKUP(BA526,[1]equip.xml!$236:$467,4,FALSE)</f>
        <v>100级极品副手武器</v>
      </c>
      <c r="BC526" s="13">
        <v>0</v>
      </c>
      <c r="BD526" s="13">
        <f t="shared" si="306"/>
        <v>0</v>
      </c>
      <c r="BE526" s="13">
        <f t="shared" si="307"/>
        <v>11003061</v>
      </c>
      <c r="BF526" s="13" t="str">
        <f>VLOOKUP(BE526,[1]equip.xml!$236:$467,7,FALSE)&amp;"级"&amp;IF(MID(BE526,8,1)="1","极品","")&amp;VLOOKUP(BE526,[1]equip.xml!$236:$467,4,FALSE)</f>
        <v>100级极品副手武器</v>
      </c>
      <c r="BG526" s="13">
        <v>0</v>
      </c>
      <c r="BH526" s="13">
        <f t="shared" si="308"/>
        <v>0</v>
      </c>
    </row>
    <row r="527" spans="1:60" s="13" customFormat="1">
      <c r="A527" s="13">
        <v>10750040</v>
      </c>
      <c r="B527" s="13" t="str">
        <f>VLOOKUP(A527,[1]equip.xml!$236:$467,7,FALSE)&amp;"级"&amp;IF(MID(A527,8,1)="1","极品","")&amp;VLOOKUP(A527,[1]equip.xml!$236:$467,4,FALSE)</f>
        <v>75级胸甲</v>
      </c>
      <c r="C527" s="13">
        <v>0</v>
      </c>
      <c r="D527" s="13">
        <f t="shared" si="284"/>
        <v>0</v>
      </c>
      <c r="E527" s="13">
        <v>10750040</v>
      </c>
      <c r="F527" s="13" t="str">
        <f>VLOOKUP(E527,[1]equip.xml!$236:$467,7,FALSE)&amp;"级"&amp;IF(MID(E527,8,1)="1","极品","")&amp;VLOOKUP(E527,[1]equip.xml!$236:$467,4,FALSE)</f>
        <v>75级胸甲</v>
      </c>
      <c r="G527" s="13">
        <v>300</v>
      </c>
      <c r="H527" s="13">
        <f t="shared" si="285"/>
        <v>9.6556163501770195E-2</v>
      </c>
      <c r="I527" s="13">
        <v>10750040</v>
      </c>
      <c r="J527" s="13" t="str">
        <f>VLOOKUP(I527,[1]equip.xml!$236:$467,7,FALSE)&amp;"级"&amp;IF(MID(I527,8,1)="1","极品","")&amp;VLOOKUP(I527,[1]equip.xml!$236:$467,4,FALSE)</f>
        <v>75级胸甲</v>
      </c>
      <c r="K527" s="13">
        <v>100</v>
      </c>
      <c r="L527" s="13">
        <f t="shared" si="286"/>
        <v>3.9808917197452227E-2</v>
      </c>
      <c r="M527" s="13">
        <v>10800040</v>
      </c>
      <c r="N527" s="13" t="str">
        <f>VLOOKUP(M527,[1]equip.xml!$236:$467,7,FALSE)&amp;"级"&amp;IF(MID(M527,8,1)="1","极品","")&amp;VLOOKUP(M527,[1]equip.xml!$236:$467,4,FALSE)</f>
        <v>80级胸甲</v>
      </c>
      <c r="O527" s="13">
        <v>50</v>
      </c>
      <c r="P527" s="13">
        <f t="shared" si="287"/>
        <v>9.6153846153846159E-3</v>
      </c>
      <c r="Q527" s="13">
        <v>10800040</v>
      </c>
      <c r="R527" s="13" t="str">
        <f>VLOOKUP(Q527,[1]equip.xml!$236:$467,7,FALSE)&amp;"级"&amp;IF(MID(Q527,8,1)="1","极品","")&amp;VLOOKUP(Q527,[1]equip.xml!$236:$467,4,FALSE)</f>
        <v>80级胸甲</v>
      </c>
      <c r="S527" s="13">
        <v>100</v>
      </c>
      <c r="T527" s="13">
        <f t="shared" si="288"/>
        <v>1.5151515151515152E-2</v>
      </c>
      <c r="U527" s="13">
        <f t="shared" si="289"/>
        <v>10850040</v>
      </c>
      <c r="V527" s="13" t="str">
        <f>VLOOKUP(U527,[1]equip.xml!$236:$467,7,FALSE)&amp;"级"&amp;IF(MID(U527,8,1)="1","极品","")&amp;VLOOKUP(U527,[1]equip.xml!$236:$467,4,FALSE)</f>
        <v>85级胸甲</v>
      </c>
      <c r="W527" s="13">
        <v>0</v>
      </c>
      <c r="X527" s="13">
        <f t="shared" si="290"/>
        <v>0</v>
      </c>
      <c r="Y527" s="13">
        <f t="shared" si="291"/>
        <v>10850040</v>
      </c>
      <c r="Z527" s="13" t="str">
        <f>VLOOKUP(Y527,[1]equip.xml!$236:$467,7,FALSE)&amp;"级"&amp;IF(MID(Y527,8,1)="1","极品","")&amp;VLOOKUP(Y527,[1]equip.xml!$236:$467,4,FALSE)</f>
        <v>85级胸甲</v>
      </c>
      <c r="AA527" s="13">
        <v>300</v>
      </c>
      <c r="AB527" s="13">
        <f t="shared" si="309"/>
        <v>9.6556163501770195E-2</v>
      </c>
      <c r="AC527" s="13">
        <f t="shared" si="293"/>
        <v>10850040</v>
      </c>
      <c r="AD527" s="13" t="str">
        <f>VLOOKUP(AC527,[1]equip.xml!$236:$467,7,FALSE)&amp;"级"&amp;IF(MID(AC527,8,1)="1","极品","")&amp;VLOOKUP(AC527,[1]equip.xml!$236:$467,4,FALSE)</f>
        <v>85级胸甲</v>
      </c>
      <c r="AE527" s="13">
        <v>100</v>
      </c>
      <c r="AF527" s="13">
        <f t="shared" si="294"/>
        <v>3.9808917197452227E-2</v>
      </c>
      <c r="AG527" s="13">
        <f t="shared" si="295"/>
        <v>10900040</v>
      </c>
      <c r="AH527" s="13" t="str">
        <f>VLOOKUP(AG527,[1]equip.xml!$236:$467,7,FALSE)&amp;"级"&amp;IF(MID(AG527,8,1)="1","极品","")&amp;VLOOKUP(AG527,[1]equip.xml!$236:$467,4,FALSE)</f>
        <v>90级胸甲</v>
      </c>
      <c r="AI527" s="13">
        <v>50</v>
      </c>
      <c r="AJ527" s="13">
        <f t="shared" si="296"/>
        <v>9.6153846153846159E-3</v>
      </c>
      <c r="AK527" s="13">
        <f t="shared" si="297"/>
        <v>10900040</v>
      </c>
      <c r="AL527" s="13" t="str">
        <f>VLOOKUP(AK527,[1]equip.xml!$236:$467,7,FALSE)&amp;"级"&amp;IF(MID(AK527,8,1)="1","极品","")&amp;VLOOKUP(AK527,[1]equip.xml!$236:$467,4,FALSE)</f>
        <v>90级胸甲</v>
      </c>
      <c r="AM527" s="13">
        <v>100</v>
      </c>
      <c r="AN527" s="13">
        <f t="shared" si="298"/>
        <v>1.5151515151515152E-2</v>
      </c>
      <c r="AO527" s="13">
        <f t="shared" si="299"/>
        <v>10950040</v>
      </c>
      <c r="AP527" s="13" t="str">
        <f>VLOOKUP(AO527,[1]equip.xml!$236:$467,7,FALSE)&amp;"级"&amp;IF(MID(AO527,8,1)="1","极品","")&amp;VLOOKUP(AO527,[1]equip.xml!$236:$467,4,FALSE)</f>
        <v>95级胸甲</v>
      </c>
      <c r="AQ527" s="13">
        <v>0</v>
      </c>
      <c r="AR527" s="13">
        <f t="shared" si="300"/>
        <v>0</v>
      </c>
      <c r="AS527" s="13">
        <f t="shared" si="301"/>
        <v>10950040</v>
      </c>
      <c r="AT527" s="13" t="str">
        <f>VLOOKUP(AS527,[1]equip.xml!$236:$467,7,FALSE)&amp;"级"&amp;IF(MID(AS527,8,1)="1","极品","")&amp;VLOOKUP(AS527,[1]equip.xml!$236:$467,4,FALSE)</f>
        <v>95级胸甲</v>
      </c>
      <c r="AU527" s="13">
        <v>300</v>
      </c>
      <c r="AV527" s="13">
        <f t="shared" si="310"/>
        <v>9.6556163501770195E-2</v>
      </c>
      <c r="AW527" s="13">
        <f t="shared" si="303"/>
        <v>10950040</v>
      </c>
      <c r="AX527" s="13" t="str">
        <f>VLOOKUP(AW527,[1]equip.xml!$236:$467,7,FALSE)&amp;"级"&amp;IF(MID(AW527,8,1)="1","极品","")&amp;VLOOKUP(AW527,[1]equip.xml!$236:$467,4,FALSE)</f>
        <v>95级胸甲</v>
      </c>
      <c r="AY527" s="13">
        <v>100</v>
      </c>
      <c r="AZ527" s="13">
        <f t="shared" si="304"/>
        <v>3.9808917197452227E-2</v>
      </c>
      <c r="BA527" s="13">
        <f t="shared" si="305"/>
        <v>11000040</v>
      </c>
      <c r="BB527" s="13" t="str">
        <f>VLOOKUP(BA527,[1]equip.xml!$236:$467,7,FALSE)&amp;"级"&amp;IF(MID(BA527,8,1)="1","极品","")&amp;VLOOKUP(BA527,[1]equip.xml!$236:$467,4,FALSE)</f>
        <v>100级胸甲</v>
      </c>
      <c r="BC527" s="13">
        <v>50</v>
      </c>
      <c r="BD527" s="13">
        <f t="shared" si="306"/>
        <v>9.6153846153846159E-3</v>
      </c>
      <c r="BE527" s="13">
        <f t="shared" si="307"/>
        <v>11000040</v>
      </c>
      <c r="BF527" s="13" t="str">
        <f>VLOOKUP(BE527,[1]equip.xml!$236:$467,7,FALSE)&amp;"级"&amp;IF(MID(BE527,8,1)="1","极品","")&amp;VLOOKUP(BE527,[1]equip.xml!$236:$467,4,FALSE)</f>
        <v>100级胸甲</v>
      </c>
      <c r="BG527" s="13">
        <v>100</v>
      </c>
      <c r="BH527" s="13">
        <f t="shared" si="308"/>
        <v>1.7241379310344827E-2</v>
      </c>
    </row>
    <row r="528" spans="1:60" s="13" customFormat="1">
      <c r="A528" s="13">
        <v>10750041</v>
      </c>
      <c r="B528" s="13" t="str">
        <f>VLOOKUP(A528,[1]equip.xml!$236:$467,7,FALSE)&amp;"级"&amp;IF(MID(A528,8,1)="1","极品","")&amp;VLOOKUP(A528,[1]equip.xml!$236:$467,4,FALSE)</f>
        <v>75级极品胸甲</v>
      </c>
      <c r="C528" s="13">
        <v>0</v>
      </c>
      <c r="D528" s="13">
        <f t="shared" si="284"/>
        <v>0</v>
      </c>
      <c r="E528" s="13">
        <v>10750041</v>
      </c>
      <c r="F528" s="13" t="str">
        <f>VLOOKUP(E528,[1]equip.xml!$236:$467,7,FALSE)&amp;"级"&amp;IF(MID(E528,8,1)="1","极品","")&amp;VLOOKUP(E528,[1]equip.xml!$236:$467,4,FALSE)</f>
        <v>75级极品胸甲</v>
      </c>
      <c r="G528" s="13">
        <v>0</v>
      </c>
      <c r="H528" s="13">
        <f t="shared" si="285"/>
        <v>0</v>
      </c>
      <c r="I528" s="13">
        <v>10750041</v>
      </c>
      <c r="J528" s="13" t="str">
        <f>VLOOKUP(I528,[1]equip.xml!$236:$467,7,FALSE)&amp;"级"&amp;IF(MID(I528,8,1)="1","极品","")&amp;VLOOKUP(I528,[1]equip.xml!$236:$467,4,FALSE)</f>
        <v>75级极品胸甲</v>
      </c>
      <c r="K528" s="13">
        <v>1</v>
      </c>
      <c r="L528" s="13">
        <f t="shared" si="286"/>
        <v>3.9808917197452231E-4</v>
      </c>
      <c r="M528" s="13">
        <v>10800041</v>
      </c>
      <c r="N528" s="13" t="str">
        <f>VLOOKUP(M528,[1]equip.xml!$236:$467,7,FALSE)&amp;"级"&amp;IF(MID(M528,8,1)="1","极品","")&amp;VLOOKUP(M528,[1]equip.xml!$236:$467,4,FALSE)</f>
        <v>80级极品胸甲</v>
      </c>
      <c r="O528" s="13">
        <v>50</v>
      </c>
      <c r="P528" s="13">
        <f t="shared" si="287"/>
        <v>9.6153846153846159E-3</v>
      </c>
      <c r="Q528" s="13">
        <v>10800041</v>
      </c>
      <c r="R528" s="13" t="str">
        <f>VLOOKUP(Q528,[1]equip.xml!$236:$467,7,FALSE)&amp;"级"&amp;IF(MID(Q528,8,1)="1","极品","")&amp;VLOOKUP(Q528,[1]equip.xml!$236:$467,4,FALSE)</f>
        <v>80级极品胸甲</v>
      </c>
      <c r="S528" s="13">
        <v>100</v>
      </c>
      <c r="T528" s="13">
        <f t="shared" si="288"/>
        <v>1.5151515151515152E-2</v>
      </c>
      <c r="U528" s="13">
        <f t="shared" si="289"/>
        <v>10850041</v>
      </c>
      <c r="V528" s="13" t="str">
        <f>VLOOKUP(U528,[1]equip.xml!$236:$467,7,FALSE)&amp;"级"&amp;IF(MID(U528,8,1)="1","极品","")&amp;VLOOKUP(U528,[1]equip.xml!$236:$467,4,FALSE)</f>
        <v>85级极品胸甲</v>
      </c>
      <c r="W528" s="13">
        <v>0</v>
      </c>
      <c r="X528" s="13">
        <f t="shared" si="290"/>
        <v>0</v>
      </c>
      <c r="Y528" s="13">
        <f t="shared" si="291"/>
        <v>10850041</v>
      </c>
      <c r="Z528" s="13" t="str">
        <f>VLOOKUP(Y528,[1]equip.xml!$236:$467,7,FALSE)&amp;"级"&amp;IF(MID(Y528,8,1)="1","极品","")&amp;VLOOKUP(Y528,[1]equip.xml!$236:$467,4,FALSE)</f>
        <v>85级极品胸甲</v>
      </c>
      <c r="AA528" s="13">
        <v>0</v>
      </c>
      <c r="AB528" s="13">
        <f t="shared" si="309"/>
        <v>0</v>
      </c>
      <c r="AC528" s="13">
        <f t="shared" si="293"/>
        <v>10850041</v>
      </c>
      <c r="AD528" s="13" t="str">
        <f>VLOOKUP(AC528,[1]equip.xml!$236:$467,7,FALSE)&amp;"级"&amp;IF(MID(AC528,8,1)="1","极品","")&amp;VLOOKUP(AC528,[1]equip.xml!$236:$467,4,FALSE)</f>
        <v>85级极品胸甲</v>
      </c>
      <c r="AE528" s="13">
        <v>1</v>
      </c>
      <c r="AF528" s="13">
        <f t="shared" si="294"/>
        <v>3.9808917197452231E-4</v>
      </c>
      <c r="AG528" s="13">
        <f t="shared" si="295"/>
        <v>10900041</v>
      </c>
      <c r="AH528" s="13" t="str">
        <f>VLOOKUP(AG528,[1]equip.xml!$236:$467,7,FALSE)&amp;"级"&amp;IF(MID(AG528,8,1)="1","极品","")&amp;VLOOKUP(AG528,[1]equip.xml!$236:$467,4,FALSE)</f>
        <v>90级极品胸甲</v>
      </c>
      <c r="AI528" s="13">
        <v>50</v>
      </c>
      <c r="AJ528" s="13">
        <f t="shared" si="296"/>
        <v>9.6153846153846159E-3</v>
      </c>
      <c r="AK528" s="13">
        <f t="shared" si="297"/>
        <v>10900041</v>
      </c>
      <c r="AL528" s="13" t="str">
        <f>VLOOKUP(AK528,[1]equip.xml!$236:$467,7,FALSE)&amp;"级"&amp;IF(MID(AK528,8,1)="1","极品","")&amp;VLOOKUP(AK528,[1]equip.xml!$236:$467,4,FALSE)</f>
        <v>90级极品胸甲</v>
      </c>
      <c r="AM528" s="13">
        <v>100</v>
      </c>
      <c r="AN528" s="13">
        <f t="shared" si="298"/>
        <v>1.5151515151515152E-2</v>
      </c>
      <c r="AO528" s="13">
        <f t="shared" si="299"/>
        <v>10950041</v>
      </c>
      <c r="AP528" s="13" t="str">
        <f>VLOOKUP(AO528,[1]equip.xml!$236:$467,7,FALSE)&amp;"级"&amp;IF(MID(AO528,8,1)="1","极品","")&amp;VLOOKUP(AO528,[1]equip.xml!$236:$467,4,FALSE)</f>
        <v>95级极品胸甲</v>
      </c>
      <c r="AQ528" s="13">
        <v>0</v>
      </c>
      <c r="AR528" s="13">
        <f t="shared" si="300"/>
        <v>0</v>
      </c>
      <c r="AS528" s="13">
        <f t="shared" si="301"/>
        <v>10950041</v>
      </c>
      <c r="AT528" s="13" t="str">
        <f>VLOOKUP(AS528,[1]equip.xml!$236:$467,7,FALSE)&amp;"级"&amp;IF(MID(AS528,8,1)="1","极品","")&amp;VLOOKUP(AS528,[1]equip.xml!$236:$467,4,FALSE)</f>
        <v>95级极品胸甲</v>
      </c>
      <c r="AU528" s="13">
        <v>0</v>
      </c>
      <c r="AV528" s="13">
        <f t="shared" si="310"/>
        <v>0</v>
      </c>
      <c r="AW528" s="13">
        <f t="shared" si="303"/>
        <v>10950041</v>
      </c>
      <c r="AX528" s="13" t="str">
        <f>VLOOKUP(AW528,[1]equip.xml!$236:$467,7,FALSE)&amp;"级"&amp;IF(MID(AW528,8,1)="1","极品","")&amp;VLOOKUP(AW528,[1]equip.xml!$236:$467,4,FALSE)</f>
        <v>95级极品胸甲</v>
      </c>
      <c r="AY528" s="13">
        <v>1</v>
      </c>
      <c r="AZ528" s="13">
        <f t="shared" si="304"/>
        <v>3.9808917197452231E-4</v>
      </c>
      <c r="BA528" s="13">
        <f t="shared" si="305"/>
        <v>11000041</v>
      </c>
      <c r="BB528" s="13" t="str">
        <f>VLOOKUP(BA528,[1]equip.xml!$236:$467,7,FALSE)&amp;"级"&amp;IF(MID(BA528,8,1)="1","极品","")&amp;VLOOKUP(BA528,[1]equip.xml!$236:$467,4,FALSE)</f>
        <v>100级极品胸甲</v>
      </c>
      <c r="BC528" s="13">
        <v>50</v>
      </c>
      <c r="BD528" s="13">
        <f t="shared" si="306"/>
        <v>9.6153846153846159E-3</v>
      </c>
      <c r="BE528" s="13">
        <f t="shared" si="307"/>
        <v>11000041</v>
      </c>
      <c r="BF528" s="13" t="str">
        <f>VLOOKUP(BE528,[1]equip.xml!$236:$467,7,FALSE)&amp;"级"&amp;IF(MID(BE528,8,1)="1","极品","")&amp;VLOOKUP(BE528,[1]equip.xml!$236:$467,4,FALSE)</f>
        <v>100级极品胸甲</v>
      </c>
      <c r="BG528" s="13">
        <v>0</v>
      </c>
      <c r="BH528" s="13">
        <f t="shared" si="308"/>
        <v>0</v>
      </c>
    </row>
    <row r="529" spans="1:60" s="13" customFormat="1">
      <c r="A529" s="13">
        <v>10750070</v>
      </c>
      <c r="B529" s="13" t="str">
        <f>VLOOKUP(A529,[1]equip.xml!$236:$467,7,FALSE)&amp;"级"&amp;IF(MID(A529,8,1)="1","极品","")&amp;VLOOKUP(A529,[1]equip.xml!$236:$467,4,FALSE)</f>
        <v>75级护腿</v>
      </c>
      <c r="C529" s="13">
        <v>0</v>
      </c>
      <c r="D529" s="13">
        <f t="shared" si="284"/>
        <v>0</v>
      </c>
      <c r="E529" s="13">
        <v>10750070</v>
      </c>
      <c r="F529" s="13" t="str">
        <f>VLOOKUP(E529,[1]equip.xml!$236:$467,7,FALSE)&amp;"级"&amp;IF(MID(E529,8,1)="1","极品","")&amp;VLOOKUP(E529,[1]equip.xml!$236:$467,4,FALSE)</f>
        <v>75级护腿</v>
      </c>
      <c r="G529" s="13">
        <v>300</v>
      </c>
      <c r="H529" s="13">
        <f t="shared" si="285"/>
        <v>9.6556163501770195E-2</v>
      </c>
      <c r="I529" s="13">
        <v>10750070</v>
      </c>
      <c r="J529" s="13" t="str">
        <f>VLOOKUP(I529,[1]equip.xml!$236:$467,7,FALSE)&amp;"级"&amp;IF(MID(I529,8,1)="1","极品","")&amp;VLOOKUP(I529,[1]equip.xml!$236:$467,4,FALSE)</f>
        <v>75级护腿</v>
      </c>
      <c r="K529" s="13">
        <v>100</v>
      </c>
      <c r="L529" s="13">
        <f t="shared" si="286"/>
        <v>3.9808917197452227E-2</v>
      </c>
      <c r="M529" s="13">
        <v>10800070</v>
      </c>
      <c r="N529" s="13" t="str">
        <f>VLOOKUP(M529,[1]equip.xml!$236:$467,7,FALSE)&amp;"级"&amp;IF(MID(M529,8,1)="1","极品","")&amp;VLOOKUP(M529,[1]equip.xml!$236:$467,4,FALSE)</f>
        <v>80级护腿</v>
      </c>
      <c r="O529" s="13">
        <v>50</v>
      </c>
      <c r="P529" s="13">
        <f t="shared" si="287"/>
        <v>9.6153846153846159E-3</v>
      </c>
      <c r="Q529" s="13">
        <v>10800070</v>
      </c>
      <c r="R529" s="13" t="str">
        <f>VLOOKUP(Q529,[1]equip.xml!$236:$467,7,FALSE)&amp;"级"&amp;IF(MID(Q529,8,1)="1","极品","")&amp;VLOOKUP(Q529,[1]equip.xml!$236:$467,4,FALSE)</f>
        <v>80级护腿</v>
      </c>
      <c r="S529" s="13">
        <v>100</v>
      </c>
      <c r="T529" s="13">
        <f t="shared" si="288"/>
        <v>1.5151515151515152E-2</v>
      </c>
      <c r="U529" s="13">
        <f t="shared" si="289"/>
        <v>10850070</v>
      </c>
      <c r="V529" s="13" t="str">
        <f>VLOOKUP(U529,[1]equip.xml!$236:$467,7,FALSE)&amp;"级"&amp;IF(MID(U529,8,1)="1","极品","")&amp;VLOOKUP(U529,[1]equip.xml!$236:$467,4,FALSE)</f>
        <v>85级护腿</v>
      </c>
      <c r="W529" s="13">
        <v>0</v>
      </c>
      <c r="X529" s="13">
        <f t="shared" si="290"/>
        <v>0</v>
      </c>
      <c r="Y529" s="13">
        <f t="shared" si="291"/>
        <v>10850070</v>
      </c>
      <c r="Z529" s="13" t="str">
        <f>VLOOKUP(Y529,[1]equip.xml!$236:$467,7,FALSE)&amp;"级"&amp;IF(MID(Y529,8,1)="1","极品","")&amp;VLOOKUP(Y529,[1]equip.xml!$236:$467,4,FALSE)</f>
        <v>85级护腿</v>
      </c>
      <c r="AA529" s="13">
        <v>300</v>
      </c>
      <c r="AB529" s="13">
        <f t="shared" si="309"/>
        <v>9.6556163501770195E-2</v>
      </c>
      <c r="AC529" s="13">
        <f t="shared" si="293"/>
        <v>10850070</v>
      </c>
      <c r="AD529" s="13" t="str">
        <f>VLOOKUP(AC529,[1]equip.xml!$236:$467,7,FALSE)&amp;"级"&amp;IF(MID(AC529,8,1)="1","极品","")&amp;VLOOKUP(AC529,[1]equip.xml!$236:$467,4,FALSE)</f>
        <v>85级护腿</v>
      </c>
      <c r="AE529" s="13">
        <v>100</v>
      </c>
      <c r="AF529" s="13">
        <f t="shared" si="294"/>
        <v>3.9808917197452227E-2</v>
      </c>
      <c r="AG529" s="13">
        <f t="shared" si="295"/>
        <v>10900070</v>
      </c>
      <c r="AH529" s="13" t="str">
        <f>VLOOKUP(AG529,[1]equip.xml!$236:$467,7,FALSE)&amp;"级"&amp;IF(MID(AG529,8,1)="1","极品","")&amp;VLOOKUP(AG529,[1]equip.xml!$236:$467,4,FALSE)</f>
        <v>90级护腿</v>
      </c>
      <c r="AI529" s="13">
        <v>50</v>
      </c>
      <c r="AJ529" s="13">
        <f t="shared" si="296"/>
        <v>9.6153846153846159E-3</v>
      </c>
      <c r="AK529" s="13">
        <f t="shared" si="297"/>
        <v>10900070</v>
      </c>
      <c r="AL529" s="13" t="str">
        <f>VLOOKUP(AK529,[1]equip.xml!$236:$467,7,FALSE)&amp;"级"&amp;IF(MID(AK529,8,1)="1","极品","")&amp;VLOOKUP(AK529,[1]equip.xml!$236:$467,4,FALSE)</f>
        <v>90级护腿</v>
      </c>
      <c r="AM529" s="13">
        <v>100</v>
      </c>
      <c r="AN529" s="13">
        <f t="shared" si="298"/>
        <v>1.5151515151515152E-2</v>
      </c>
      <c r="AO529" s="13">
        <f t="shared" si="299"/>
        <v>10950070</v>
      </c>
      <c r="AP529" s="13" t="str">
        <f>VLOOKUP(AO529,[1]equip.xml!$236:$467,7,FALSE)&amp;"级"&amp;IF(MID(AO529,8,1)="1","极品","")&amp;VLOOKUP(AO529,[1]equip.xml!$236:$467,4,FALSE)</f>
        <v>95级护腿</v>
      </c>
      <c r="AQ529" s="13">
        <v>0</v>
      </c>
      <c r="AR529" s="13">
        <f t="shared" si="300"/>
        <v>0</v>
      </c>
      <c r="AS529" s="13">
        <f t="shared" si="301"/>
        <v>10950070</v>
      </c>
      <c r="AT529" s="13" t="str">
        <f>VLOOKUP(AS529,[1]equip.xml!$236:$467,7,FALSE)&amp;"级"&amp;IF(MID(AS529,8,1)="1","极品","")&amp;VLOOKUP(AS529,[1]equip.xml!$236:$467,4,FALSE)</f>
        <v>95级护腿</v>
      </c>
      <c r="AU529" s="13">
        <v>300</v>
      </c>
      <c r="AV529" s="13">
        <f t="shared" si="310"/>
        <v>9.6556163501770195E-2</v>
      </c>
      <c r="AW529" s="13">
        <f t="shared" si="303"/>
        <v>10950070</v>
      </c>
      <c r="AX529" s="13" t="str">
        <f>VLOOKUP(AW529,[1]equip.xml!$236:$467,7,FALSE)&amp;"级"&amp;IF(MID(AW529,8,1)="1","极品","")&amp;VLOOKUP(AW529,[1]equip.xml!$236:$467,4,FALSE)</f>
        <v>95级护腿</v>
      </c>
      <c r="AY529" s="13">
        <v>100</v>
      </c>
      <c r="AZ529" s="13">
        <f t="shared" si="304"/>
        <v>3.9808917197452227E-2</v>
      </c>
      <c r="BA529" s="13">
        <f t="shared" si="305"/>
        <v>11000070</v>
      </c>
      <c r="BB529" s="13" t="str">
        <f>VLOOKUP(BA529,[1]equip.xml!$236:$467,7,FALSE)&amp;"级"&amp;IF(MID(BA529,8,1)="1","极品","")&amp;VLOOKUP(BA529,[1]equip.xml!$236:$467,4,FALSE)</f>
        <v>100级护腿</v>
      </c>
      <c r="BC529" s="13">
        <v>50</v>
      </c>
      <c r="BD529" s="13">
        <f t="shared" si="306"/>
        <v>9.6153846153846159E-3</v>
      </c>
      <c r="BE529" s="13">
        <f t="shared" si="307"/>
        <v>11000070</v>
      </c>
      <c r="BF529" s="13" t="str">
        <f>VLOOKUP(BE529,[1]equip.xml!$236:$467,7,FALSE)&amp;"级"&amp;IF(MID(BE529,8,1)="1","极品","")&amp;VLOOKUP(BE529,[1]equip.xml!$236:$467,4,FALSE)</f>
        <v>100级护腿</v>
      </c>
      <c r="BG529" s="13">
        <v>100</v>
      </c>
      <c r="BH529" s="13">
        <f t="shared" si="308"/>
        <v>1.7241379310344827E-2</v>
      </c>
    </row>
    <row r="530" spans="1:60" s="13" customFormat="1">
      <c r="A530" s="13">
        <v>10750071</v>
      </c>
      <c r="B530" s="13" t="str">
        <f>VLOOKUP(A530,[1]equip.xml!$236:$467,7,FALSE)&amp;"级"&amp;IF(MID(A530,8,1)="1","极品","")&amp;VLOOKUP(A530,[1]equip.xml!$236:$467,4,FALSE)</f>
        <v>75级极品护腿</v>
      </c>
      <c r="C530" s="13">
        <v>0</v>
      </c>
      <c r="D530" s="13">
        <f t="shared" si="284"/>
        <v>0</v>
      </c>
      <c r="E530" s="13">
        <v>10750071</v>
      </c>
      <c r="F530" s="13" t="str">
        <f>VLOOKUP(E530,[1]equip.xml!$236:$467,7,FALSE)&amp;"级"&amp;IF(MID(E530,8,1)="1","极品","")&amp;VLOOKUP(E530,[1]equip.xml!$236:$467,4,FALSE)</f>
        <v>75级极品护腿</v>
      </c>
      <c r="G530" s="13">
        <v>0</v>
      </c>
      <c r="H530" s="13">
        <f t="shared" si="285"/>
        <v>0</v>
      </c>
      <c r="I530" s="13">
        <v>10750071</v>
      </c>
      <c r="J530" s="13" t="str">
        <f>VLOOKUP(I530,[1]equip.xml!$236:$467,7,FALSE)&amp;"级"&amp;IF(MID(I530,8,1)="1","极品","")&amp;VLOOKUP(I530,[1]equip.xml!$236:$467,4,FALSE)</f>
        <v>75级极品护腿</v>
      </c>
      <c r="K530" s="13">
        <v>1</v>
      </c>
      <c r="L530" s="13">
        <f t="shared" si="286"/>
        <v>3.9808917197452231E-4</v>
      </c>
      <c r="M530" s="13">
        <v>10800071</v>
      </c>
      <c r="N530" s="13" t="str">
        <f>VLOOKUP(M530,[1]equip.xml!$236:$467,7,FALSE)&amp;"级"&amp;IF(MID(M530,8,1)="1","极品","")&amp;VLOOKUP(M530,[1]equip.xml!$236:$467,4,FALSE)</f>
        <v>80级极品护腿</v>
      </c>
      <c r="O530" s="13">
        <v>50</v>
      </c>
      <c r="P530" s="13">
        <f t="shared" si="287"/>
        <v>9.6153846153846159E-3</v>
      </c>
      <c r="Q530" s="13">
        <v>10800071</v>
      </c>
      <c r="R530" s="13" t="str">
        <f>VLOOKUP(Q530,[1]equip.xml!$236:$467,7,FALSE)&amp;"级"&amp;IF(MID(Q530,8,1)="1","极品","")&amp;VLOOKUP(Q530,[1]equip.xml!$236:$467,4,FALSE)</f>
        <v>80级极品护腿</v>
      </c>
      <c r="S530" s="13">
        <v>100</v>
      </c>
      <c r="T530" s="13">
        <f t="shared" si="288"/>
        <v>1.5151515151515152E-2</v>
      </c>
      <c r="U530" s="13">
        <f t="shared" si="289"/>
        <v>10850071</v>
      </c>
      <c r="V530" s="13" t="str">
        <f>VLOOKUP(U530,[1]equip.xml!$236:$467,7,FALSE)&amp;"级"&amp;IF(MID(U530,8,1)="1","极品","")&amp;VLOOKUP(U530,[1]equip.xml!$236:$467,4,FALSE)</f>
        <v>85级极品护腿</v>
      </c>
      <c r="W530" s="13">
        <v>0</v>
      </c>
      <c r="X530" s="13">
        <f t="shared" si="290"/>
        <v>0</v>
      </c>
      <c r="Y530" s="13">
        <f t="shared" si="291"/>
        <v>10850071</v>
      </c>
      <c r="Z530" s="13" t="str">
        <f>VLOOKUP(Y530,[1]equip.xml!$236:$467,7,FALSE)&amp;"级"&amp;IF(MID(Y530,8,1)="1","极品","")&amp;VLOOKUP(Y530,[1]equip.xml!$236:$467,4,FALSE)</f>
        <v>85级极品护腿</v>
      </c>
      <c r="AA530" s="13">
        <v>0</v>
      </c>
      <c r="AB530" s="13">
        <f t="shared" si="309"/>
        <v>0</v>
      </c>
      <c r="AC530" s="13">
        <f t="shared" si="293"/>
        <v>10850071</v>
      </c>
      <c r="AD530" s="13" t="str">
        <f>VLOOKUP(AC530,[1]equip.xml!$236:$467,7,FALSE)&amp;"级"&amp;IF(MID(AC530,8,1)="1","极品","")&amp;VLOOKUP(AC530,[1]equip.xml!$236:$467,4,FALSE)</f>
        <v>85级极品护腿</v>
      </c>
      <c r="AE530" s="13">
        <v>1</v>
      </c>
      <c r="AF530" s="13">
        <f t="shared" si="294"/>
        <v>3.9808917197452231E-4</v>
      </c>
      <c r="AG530" s="13">
        <f t="shared" si="295"/>
        <v>10900071</v>
      </c>
      <c r="AH530" s="13" t="str">
        <f>VLOOKUP(AG530,[1]equip.xml!$236:$467,7,FALSE)&amp;"级"&amp;IF(MID(AG530,8,1)="1","极品","")&amp;VLOOKUP(AG530,[1]equip.xml!$236:$467,4,FALSE)</f>
        <v>90级极品护腿</v>
      </c>
      <c r="AI530" s="13">
        <v>50</v>
      </c>
      <c r="AJ530" s="13">
        <f t="shared" si="296"/>
        <v>9.6153846153846159E-3</v>
      </c>
      <c r="AK530" s="13">
        <f t="shared" si="297"/>
        <v>10900071</v>
      </c>
      <c r="AL530" s="13" t="str">
        <f>VLOOKUP(AK530,[1]equip.xml!$236:$467,7,FALSE)&amp;"级"&amp;IF(MID(AK530,8,1)="1","极品","")&amp;VLOOKUP(AK530,[1]equip.xml!$236:$467,4,FALSE)</f>
        <v>90级极品护腿</v>
      </c>
      <c r="AM530" s="13">
        <v>100</v>
      </c>
      <c r="AN530" s="13">
        <f t="shared" si="298"/>
        <v>1.5151515151515152E-2</v>
      </c>
      <c r="AO530" s="13">
        <f t="shared" si="299"/>
        <v>10950071</v>
      </c>
      <c r="AP530" s="13" t="str">
        <f>VLOOKUP(AO530,[1]equip.xml!$236:$467,7,FALSE)&amp;"级"&amp;IF(MID(AO530,8,1)="1","极品","")&amp;VLOOKUP(AO530,[1]equip.xml!$236:$467,4,FALSE)</f>
        <v>95级极品护腿</v>
      </c>
      <c r="AQ530" s="13">
        <v>0</v>
      </c>
      <c r="AR530" s="13">
        <f t="shared" si="300"/>
        <v>0</v>
      </c>
      <c r="AS530" s="13">
        <f t="shared" si="301"/>
        <v>10950071</v>
      </c>
      <c r="AT530" s="13" t="str">
        <f>VLOOKUP(AS530,[1]equip.xml!$236:$467,7,FALSE)&amp;"级"&amp;IF(MID(AS530,8,1)="1","极品","")&amp;VLOOKUP(AS530,[1]equip.xml!$236:$467,4,FALSE)</f>
        <v>95级极品护腿</v>
      </c>
      <c r="AU530" s="13">
        <v>0</v>
      </c>
      <c r="AV530" s="13">
        <f t="shared" si="310"/>
        <v>0</v>
      </c>
      <c r="AW530" s="13">
        <f t="shared" si="303"/>
        <v>10950071</v>
      </c>
      <c r="AX530" s="13" t="str">
        <f>VLOOKUP(AW530,[1]equip.xml!$236:$467,7,FALSE)&amp;"级"&amp;IF(MID(AW530,8,1)="1","极品","")&amp;VLOOKUP(AW530,[1]equip.xml!$236:$467,4,FALSE)</f>
        <v>95级极品护腿</v>
      </c>
      <c r="AY530" s="13">
        <v>1</v>
      </c>
      <c r="AZ530" s="13">
        <f t="shared" si="304"/>
        <v>3.9808917197452231E-4</v>
      </c>
      <c r="BA530" s="13">
        <f t="shared" si="305"/>
        <v>11000071</v>
      </c>
      <c r="BB530" s="13" t="str">
        <f>VLOOKUP(BA530,[1]equip.xml!$236:$467,7,FALSE)&amp;"级"&amp;IF(MID(BA530,8,1)="1","极品","")&amp;VLOOKUP(BA530,[1]equip.xml!$236:$467,4,FALSE)</f>
        <v>100级极品护腿</v>
      </c>
      <c r="BC530" s="13">
        <v>50</v>
      </c>
      <c r="BD530" s="13">
        <f t="shared" si="306"/>
        <v>9.6153846153846159E-3</v>
      </c>
      <c r="BE530" s="13">
        <f t="shared" si="307"/>
        <v>11000071</v>
      </c>
      <c r="BF530" s="13" t="str">
        <f>VLOOKUP(BE530,[1]equip.xml!$236:$467,7,FALSE)&amp;"级"&amp;IF(MID(BE530,8,1)="1","极品","")&amp;VLOOKUP(BE530,[1]equip.xml!$236:$467,4,FALSE)</f>
        <v>100级极品护腿</v>
      </c>
      <c r="BG530" s="13">
        <v>0</v>
      </c>
      <c r="BH530" s="13">
        <f t="shared" si="308"/>
        <v>0</v>
      </c>
    </row>
    <row r="531" spans="1:60">
      <c r="AA531"/>
      <c r="AC531" s="8"/>
      <c r="AJ531"/>
      <c r="AL531" s="8"/>
      <c r="AS531"/>
      <c r="AW531" s="8"/>
      <c r="BF531" s="8"/>
    </row>
    <row r="532" spans="1:60">
      <c r="AA532"/>
      <c r="AC532" s="8"/>
      <c r="AJ532"/>
      <c r="AL532" s="8"/>
      <c r="AS532"/>
      <c r="AW532" s="8"/>
      <c r="BF532" s="8"/>
    </row>
    <row r="533" spans="1:60">
      <c r="A533" t="str">
        <f>"40000_"&amp;A487&amp;"_1_"&amp;C487</f>
        <v>40000_10700010_1_100</v>
      </c>
      <c r="B533" t="str">
        <f>A533</f>
        <v>40000_10700010_1_100</v>
      </c>
      <c r="E533" t="str">
        <f>"40000_"&amp;E487&amp;"_1_"&amp;G487</f>
        <v>40000_10700010_1_100</v>
      </c>
      <c r="F533" t="str">
        <f>E533</f>
        <v>40000_10700010_1_100</v>
      </c>
      <c r="I533" t="str">
        <f>"40000_"&amp;I487&amp;"_1_"&amp;K487</f>
        <v>40000_10700010_1_100</v>
      </c>
      <c r="J533" t="str">
        <f>I533</f>
        <v>40000_10700010_1_100</v>
      </c>
      <c r="M533" t="str">
        <f>"40000_"&amp;M487&amp;"_1_"&amp;O487</f>
        <v>40000_10750010_1_200</v>
      </c>
      <c r="N533" t="str">
        <f>M533</f>
        <v>40000_10750010_1_200</v>
      </c>
      <c r="Q533" t="str">
        <f>"40000_"&amp;Q487&amp;"_1_"&amp;S487</f>
        <v>40000_10750010_1_200</v>
      </c>
      <c r="R533" t="str">
        <f>Q533</f>
        <v>40000_10750010_1_200</v>
      </c>
      <c r="U533" t="str">
        <f>"40000_"&amp;U487&amp;"_1_"&amp;W487</f>
        <v>40000_10800010_1_100</v>
      </c>
      <c r="V533" t="str">
        <f>U533</f>
        <v>40000_10800010_1_100</v>
      </c>
      <c r="Y533" t="str">
        <f>"40000_"&amp;Y487&amp;"_1_"&amp;AA487</f>
        <v>40000_10800010_1_100</v>
      </c>
      <c r="Z533" t="str">
        <f>Y533</f>
        <v>40000_10800010_1_100</v>
      </c>
      <c r="AA533"/>
      <c r="AC533" t="str">
        <f>"40000_"&amp;AC487&amp;"_1_"&amp;AE487</f>
        <v>40000_10800010_1_100</v>
      </c>
      <c r="AD533" t="str">
        <f>AC533</f>
        <v>40000_10800010_1_100</v>
      </c>
      <c r="AG533" t="str">
        <f>"40000_"&amp;AG487&amp;"_1_"&amp;AI487</f>
        <v>40000_10850010_1_200</v>
      </c>
      <c r="AH533" t="str">
        <f>AG533</f>
        <v>40000_10850010_1_200</v>
      </c>
      <c r="AJ533"/>
      <c r="AK533" t="str">
        <f>"40000_"&amp;AK487&amp;"_1_"&amp;AM487</f>
        <v>40000_10850010_1_200</v>
      </c>
      <c r="AL533" t="str">
        <f>AK533</f>
        <v>40000_10850010_1_200</v>
      </c>
      <c r="AO533" t="str">
        <f>"40000_"&amp;AO487&amp;"_1_"&amp;AQ487</f>
        <v>40000_10900010_1_100</v>
      </c>
      <c r="AP533" t="str">
        <f>AO533</f>
        <v>40000_10900010_1_100</v>
      </c>
      <c r="AS533" t="str">
        <f>"40000_"&amp;AS487&amp;"_1_"&amp;AU487</f>
        <v>40000_10900010_1_100</v>
      </c>
      <c r="AT533" t="str">
        <f>AS533</f>
        <v>40000_10900010_1_100</v>
      </c>
      <c r="AW533" t="str">
        <f>"40000_"&amp;AW487&amp;"_1_"&amp;AY487</f>
        <v>40000_10900010_1_100</v>
      </c>
      <c r="AX533" t="str">
        <f>AW533</f>
        <v>40000_10900010_1_100</v>
      </c>
      <c r="BA533" t="str">
        <f>"40000_"&amp;BA487&amp;"_1_"&amp;BC487</f>
        <v>40000_10950010_1_200</v>
      </c>
      <c r="BB533" t="str">
        <f>BA533</f>
        <v>40000_10950010_1_200</v>
      </c>
      <c r="BE533" t="str">
        <f>"40000_"&amp;BE487&amp;"_1_"&amp;BG487</f>
        <v>40000_10950010_1_200</v>
      </c>
      <c r="BF533" t="str">
        <f>BE533</f>
        <v>40000_10950010_1_200</v>
      </c>
    </row>
    <row r="534" spans="1:60">
      <c r="A534" t="str">
        <f t="shared" ref="A534:A576" si="311">"40000_"&amp;A488&amp;"_1_"&amp;C488</f>
        <v>40000_10700020_1_100</v>
      </c>
      <c r="B534" t="str">
        <f>B533&amp;IF(C488&gt;0,","&amp;A534,"")</f>
        <v>40000_10700010_1_100,40000_10700020_1_100</v>
      </c>
      <c r="E534" t="str">
        <f t="shared" ref="E534:E570" si="312">"40000_"&amp;E488&amp;"_1_"&amp;G488</f>
        <v>40000_10700020_1_100</v>
      </c>
      <c r="F534" t="str">
        <f>F533&amp;IF(G488&gt;0,","&amp;E534,"")</f>
        <v>40000_10700010_1_100,40000_10700020_1_100</v>
      </c>
      <c r="I534" t="str">
        <f t="shared" ref="I534:I570" si="313">"40000_"&amp;I488&amp;"_1_"&amp;K488</f>
        <v>40000_10700020_1_100</v>
      </c>
      <c r="J534" t="str">
        <f>J533&amp;IF(K488&gt;0,","&amp;I534,"")</f>
        <v>40000_10700010_1_100,40000_10700020_1_100</v>
      </c>
      <c r="M534" t="str">
        <f t="shared" ref="M534:M570" si="314">"40000_"&amp;M488&amp;"_1_"&amp;O488</f>
        <v>40000_10750020_1_200</v>
      </c>
      <c r="N534" t="str">
        <f>N533&amp;IF(O488&gt;0,","&amp;M534,"")</f>
        <v>40000_10750010_1_200,40000_10750020_1_200</v>
      </c>
      <c r="Q534" t="str">
        <f t="shared" ref="Q534:Q570" si="315">"40000_"&amp;Q488&amp;"_1_"&amp;S488</f>
        <v>40000_10750020_1_200</v>
      </c>
      <c r="R534" t="str">
        <f>R533&amp;IF(S488&gt;0,","&amp;Q534,"")</f>
        <v>40000_10750010_1_200,40000_10750020_1_200</v>
      </c>
      <c r="U534" t="str">
        <f t="shared" ref="U534:U570" si="316">"40000_"&amp;U488&amp;"_1_"&amp;W488</f>
        <v>40000_10800020_1_100</v>
      </c>
      <c r="V534" t="str">
        <f>V533&amp;IF(W488&gt;0,","&amp;U534,"")</f>
        <v>40000_10800010_1_100,40000_10800020_1_100</v>
      </c>
      <c r="Y534" t="str">
        <f t="shared" ref="Y534:Y570" si="317">"40000_"&amp;Y488&amp;"_1_"&amp;AA488</f>
        <v>40000_10800020_1_100</v>
      </c>
      <c r="Z534" t="str">
        <f>Z533&amp;IF(AA488&gt;0,","&amp;Y534,"")</f>
        <v>40000_10800010_1_100,40000_10800020_1_100</v>
      </c>
      <c r="AA534"/>
      <c r="AC534" t="str">
        <f t="shared" ref="AC534:AC570" si="318">"40000_"&amp;AC488&amp;"_1_"&amp;AE488</f>
        <v>40000_10800020_1_100</v>
      </c>
      <c r="AD534" t="str">
        <f>AD533&amp;IF(AE488&gt;0,","&amp;AC534,"")</f>
        <v>40000_10800010_1_100,40000_10800020_1_100</v>
      </c>
      <c r="AG534" t="str">
        <f t="shared" ref="AG534:AG570" si="319">"40000_"&amp;AG488&amp;"_1_"&amp;AI488</f>
        <v>40000_10850020_1_200</v>
      </c>
      <c r="AH534" t="str">
        <f>AH533&amp;IF(AI488&gt;0,","&amp;AG534,"")</f>
        <v>40000_10850010_1_200,40000_10850020_1_200</v>
      </c>
      <c r="AJ534"/>
      <c r="AK534" t="str">
        <f t="shared" ref="AK534:AK570" si="320">"40000_"&amp;AK488&amp;"_1_"&amp;AM488</f>
        <v>40000_10850020_1_200</v>
      </c>
      <c r="AL534" t="str">
        <f>AL533&amp;IF(AM488&gt;0,","&amp;AK534,"")</f>
        <v>40000_10850010_1_200,40000_10850020_1_200</v>
      </c>
      <c r="AO534" t="str">
        <f t="shared" ref="AO534:AO570" si="321">"40000_"&amp;AO488&amp;"_1_"&amp;AQ488</f>
        <v>40000_10900020_1_100</v>
      </c>
      <c r="AP534" t="str">
        <f>AP533&amp;IF(AQ488&gt;0,","&amp;AO534,"")</f>
        <v>40000_10900010_1_100,40000_10900020_1_100</v>
      </c>
      <c r="AS534" t="str">
        <f t="shared" ref="AS534:AS570" si="322">"40000_"&amp;AS488&amp;"_1_"&amp;AU488</f>
        <v>40000_10900020_1_100</v>
      </c>
      <c r="AT534" t="str">
        <f>AT533&amp;IF(AU488&gt;0,","&amp;AS534,"")</f>
        <v>40000_10900010_1_100,40000_10900020_1_100</v>
      </c>
      <c r="AW534" t="str">
        <f t="shared" ref="AW534:AW570" si="323">"40000_"&amp;AW488&amp;"_1_"&amp;AY488</f>
        <v>40000_10900020_1_100</v>
      </c>
      <c r="AX534" t="str">
        <f>AX533&amp;IF(AY488&gt;0,","&amp;AW534,"")</f>
        <v>40000_10900010_1_100,40000_10900020_1_100</v>
      </c>
      <c r="BA534" t="str">
        <f t="shared" ref="BA534:BA570" si="324">"40000_"&amp;BA488&amp;"_1_"&amp;BC488</f>
        <v>40000_10950020_1_200</v>
      </c>
      <c r="BB534" t="str">
        <f>BB533&amp;IF(BC488&gt;0,","&amp;BA534,"")</f>
        <v>40000_10950010_1_200,40000_10950020_1_200</v>
      </c>
      <c r="BE534" t="str">
        <f t="shared" ref="BE534:BE570" si="325">"40000_"&amp;BE488&amp;"_1_"&amp;BG488</f>
        <v>40000_10950020_1_200</v>
      </c>
      <c r="BF534" t="str">
        <f>BF533&amp;IF(BG488&gt;0,","&amp;BE534,"")</f>
        <v>40000_10950010_1_200,40000_10950020_1_200</v>
      </c>
    </row>
    <row r="535" spans="1:60">
      <c r="A535" t="str">
        <f t="shared" si="311"/>
        <v>40000_10700030_1_100</v>
      </c>
      <c r="B535" t="str">
        <f t="shared" ref="B535:B576" si="326">B534&amp;IF(C489&gt;0,","&amp;A535,"")</f>
        <v>40000_10700010_1_100,40000_10700020_1_100,40000_10700030_1_100</v>
      </c>
      <c r="E535" t="str">
        <f t="shared" si="312"/>
        <v>40000_10700030_1_100</v>
      </c>
      <c r="F535" t="str">
        <f t="shared" ref="F535:F576" si="327">F534&amp;IF(G489&gt;0,","&amp;E535,"")</f>
        <v>40000_10700010_1_100,40000_10700020_1_100,40000_10700030_1_100</v>
      </c>
      <c r="I535" t="str">
        <f t="shared" si="313"/>
        <v>40000_10700030_1_100</v>
      </c>
      <c r="J535" t="str">
        <f t="shared" ref="J535:J576" si="328">J534&amp;IF(K489&gt;0,","&amp;I535,"")</f>
        <v>40000_10700010_1_100,40000_10700020_1_100,40000_10700030_1_100</v>
      </c>
      <c r="M535" t="str">
        <f t="shared" si="314"/>
        <v>40000_10750030_1_200</v>
      </c>
      <c r="N535" t="str">
        <f t="shared" ref="N535:N576" si="329">N534&amp;IF(O489&gt;0,","&amp;M535,"")</f>
        <v>40000_10750010_1_200,40000_10750020_1_200,40000_10750030_1_200</v>
      </c>
      <c r="Q535" t="str">
        <f t="shared" si="315"/>
        <v>40000_10750030_1_200</v>
      </c>
      <c r="R535" t="str">
        <f t="shared" ref="R535:R576" si="330">R534&amp;IF(S489&gt;0,","&amp;Q535,"")</f>
        <v>40000_10750010_1_200,40000_10750020_1_200,40000_10750030_1_200</v>
      </c>
      <c r="U535" t="str">
        <f t="shared" si="316"/>
        <v>40000_10800030_1_100</v>
      </c>
      <c r="V535" t="str">
        <f t="shared" ref="V535:V576" si="331">V534&amp;IF(W489&gt;0,","&amp;U535,"")</f>
        <v>40000_10800010_1_100,40000_10800020_1_100,40000_10800030_1_100</v>
      </c>
      <c r="Y535" t="str">
        <f t="shared" si="317"/>
        <v>40000_10800030_1_100</v>
      </c>
      <c r="Z535" t="str">
        <f t="shared" ref="Z535:Z576" si="332">Z534&amp;IF(AA489&gt;0,","&amp;Y535,"")</f>
        <v>40000_10800010_1_100,40000_10800020_1_100,40000_10800030_1_100</v>
      </c>
      <c r="AA535"/>
      <c r="AC535" t="str">
        <f t="shared" si="318"/>
        <v>40000_10800030_1_100</v>
      </c>
      <c r="AD535" t="str">
        <f t="shared" ref="AD535:AD576" si="333">AD534&amp;IF(AE489&gt;0,","&amp;AC535,"")</f>
        <v>40000_10800010_1_100,40000_10800020_1_100,40000_10800030_1_100</v>
      </c>
      <c r="AG535" t="str">
        <f t="shared" si="319"/>
        <v>40000_10850030_1_200</v>
      </c>
      <c r="AH535" t="str">
        <f t="shared" ref="AH535:AH576" si="334">AH534&amp;IF(AI489&gt;0,","&amp;AG535,"")</f>
        <v>40000_10850010_1_200,40000_10850020_1_200,40000_10850030_1_200</v>
      </c>
      <c r="AJ535"/>
      <c r="AK535" t="str">
        <f t="shared" si="320"/>
        <v>40000_10850030_1_200</v>
      </c>
      <c r="AL535" t="str">
        <f t="shared" ref="AL535:AL576" si="335">AL534&amp;IF(AM489&gt;0,","&amp;AK535,"")</f>
        <v>40000_10850010_1_200,40000_10850020_1_200,40000_10850030_1_200</v>
      </c>
      <c r="AO535" t="str">
        <f t="shared" si="321"/>
        <v>40000_10900030_1_100</v>
      </c>
      <c r="AP535" t="str">
        <f t="shared" ref="AP535:AP576" si="336">AP534&amp;IF(AQ489&gt;0,","&amp;AO535,"")</f>
        <v>40000_10900010_1_100,40000_10900020_1_100,40000_10900030_1_100</v>
      </c>
      <c r="AS535" t="str">
        <f t="shared" si="322"/>
        <v>40000_10900030_1_100</v>
      </c>
      <c r="AT535" t="str">
        <f t="shared" ref="AT535:AT576" si="337">AT534&amp;IF(AU489&gt;0,","&amp;AS535,"")</f>
        <v>40000_10900010_1_100,40000_10900020_1_100,40000_10900030_1_100</v>
      </c>
      <c r="AW535" t="str">
        <f t="shared" si="323"/>
        <v>40000_10900030_1_100</v>
      </c>
      <c r="AX535" t="str">
        <f t="shared" ref="AX535:AX576" si="338">AX534&amp;IF(AY489&gt;0,","&amp;AW535,"")</f>
        <v>40000_10900010_1_100,40000_10900020_1_100,40000_10900030_1_100</v>
      </c>
      <c r="BA535" t="str">
        <f t="shared" si="324"/>
        <v>40000_10950030_1_200</v>
      </c>
      <c r="BB535" t="str">
        <f t="shared" ref="BB535:BB576" si="339">BB534&amp;IF(BC489&gt;0,","&amp;BA535,"")</f>
        <v>40000_10950010_1_200,40000_10950020_1_200,40000_10950030_1_200</v>
      </c>
      <c r="BE535" t="str">
        <f t="shared" si="325"/>
        <v>40000_10950030_1_200</v>
      </c>
      <c r="BF535" t="str">
        <f t="shared" ref="BF535:BF576" si="340">BF534&amp;IF(BG489&gt;0,","&amp;BE535,"")</f>
        <v>40000_10950010_1_200,40000_10950020_1_200,40000_10950030_1_200</v>
      </c>
    </row>
    <row r="536" spans="1:60">
      <c r="A536" t="str">
        <f t="shared" si="311"/>
        <v>40000_10700080_1_100</v>
      </c>
      <c r="B536" t="str">
        <f t="shared" si="326"/>
        <v>40000_10700010_1_100,40000_10700020_1_100,40000_10700030_1_100,40000_10700080_1_100</v>
      </c>
      <c r="E536" t="str">
        <f t="shared" si="312"/>
        <v>40000_10700080_1_100</v>
      </c>
      <c r="F536" t="str">
        <f t="shared" si="327"/>
        <v>40000_10700010_1_100,40000_10700020_1_100,40000_10700030_1_100,40000_10700080_1_100</v>
      </c>
      <c r="I536" t="str">
        <f t="shared" si="313"/>
        <v>40000_10700080_1_100</v>
      </c>
      <c r="J536" t="str">
        <f t="shared" si="328"/>
        <v>40000_10700010_1_100,40000_10700020_1_100,40000_10700030_1_100,40000_10700080_1_100</v>
      </c>
      <c r="M536" t="str">
        <f t="shared" si="314"/>
        <v>40000_10750080_1_200</v>
      </c>
      <c r="N536" t="str">
        <f t="shared" si="329"/>
        <v>40000_10750010_1_200,40000_10750020_1_200,40000_10750030_1_200,40000_10750080_1_200</v>
      </c>
      <c r="Q536" t="str">
        <f t="shared" si="315"/>
        <v>40000_10750080_1_200</v>
      </c>
      <c r="R536" t="str">
        <f t="shared" si="330"/>
        <v>40000_10750010_1_200,40000_10750020_1_200,40000_10750030_1_200,40000_10750080_1_200</v>
      </c>
      <c r="U536" t="str">
        <f t="shared" si="316"/>
        <v>40000_10800080_1_100</v>
      </c>
      <c r="V536" t="str">
        <f t="shared" si="331"/>
        <v>40000_10800010_1_100,40000_10800020_1_100,40000_10800030_1_100,40000_10800080_1_100</v>
      </c>
      <c r="Y536" t="str">
        <f t="shared" si="317"/>
        <v>40000_10800080_1_100</v>
      </c>
      <c r="Z536" t="str">
        <f t="shared" si="332"/>
        <v>40000_10800010_1_100,40000_10800020_1_100,40000_10800030_1_100,40000_10800080_1_100</v>
      </c>
      <c r="AA536"/>
      <c r="AC536" t="str">
        <f t="shared" si="318"/>
        <v>40000_10800080_1_100</v>
      </c>
      <c r="AD536" t="str">
        <f t="shared" si="333"/>
        <v>40000_10800010_1_100,40000_10800020_1_100,40000_10800030_1_100,40000_10800080_1_100</v>
      </c>
      <c r="AG536" t="str">
        <f t="shared" si="319"/>
        <v>40000_10850080_1_200</v>
      </c>
      <c r="AH536" t="str">
        <f t="shared" si="334"/>
        <v>40000_10850010_1_200,40000_10850020_1_200,40000_10850030_1_200,40000_10850080_1_200</v>
      </c>
      <c r="AJ536"/>
      <c r="AK536" t="str">
        <f t="shared" si="320"/>
        <v>40000_10850080_1_200</v>
      </c>
      <c r="AL536" t="str">
        <f t="shared" si="335"/>
        <v>40000_10850010_1_200,40000_10850020_1_200,40000_10850030_1_200,40000_10850080_1_200</v>
      </c>
      <c r="AO536" t="str">
        <f t="shared" si="321"/>
        <v>40000_10900080_1_100</v>
      </c>
      <c r="AP536" t="str">
        <f t="shared" si="336"/>
        <v>40000_10900010_1_100,40000_10900020_1_100,40000_10900030_1_100,40000_10900080_1_100</v>
      </c>
      <c r="AS536" t="str">
        <f t="shared" si="322"/>
        <v>40000_10900080_1_100</v>
      </c>
      <c r="AT536" t="str">
        <f t="shared" si="337"/>
        <v>40000_10900010_1_100,40000_10900020_1_100,40000_10900030_1_100,40000_10900080_1_100</v>
      </c>
      <c r="AW536" t="str">
        <f t="shared" si="323"/>
        <v>40000_10900080_1_100</v>
      </c>
      <c r="AX536" t="str">
        <f t="shared" si="338"/>
        <v>40000_10900010_1_100,40000_10900020_1_100,40000_10900030_1_100,40000_10900080_1_100</v>
      </c>
      <c r="BA536" t="str">
        <f t="shared" si="324"/>
        <v>40000_10950080_1_200</v>
      </c>
      <c r="BB536" t="str">
        <f t="shared" si="339"/>
        <v>40000_10950010_1_200,40000_10950020_1_200,40000_10950030_1_200,40000_10950080_1_200</v>
      </c>
      <c r="BE536" t="str">
        <f t="shared" si="325"/>
        <v>40000_10950080_1_200</v>
      </c>
      <c r="BF536" t="str">
        <f t="shared" si="340"/>
        <v>40000_10950010_1_200,40000_10950020_1_200,40000_10950030_1_200,40000_10950080_1_200</v>
      </c>
    </row>
    <row r="537" spans="1:60">
      <c r="A537" t="str">
        <f t="shared" si="311"/>
        <v>40000_10700090_1_100</v>
      </c>
      <c r="B537" t="str">
        <f t="shared" si="326"/>
        <v>40000_10700010_1_100,40000_10700020_1_100,40000_10700030_1_100,40000_10700080_1_100,40000_10700090_1_100</v>
      </c>
      <c r="E537" t="str">
        <f t="shared" si="312"/>
        <v>40000_10700090_1_100</v>
      </c>
      <c r="F537" t="str">
        <f t="shared" si="327"/>
        <v>40000_10700010_1_100,40000_10700020_1_100,40000_10700030_1_100,40000_10700080_1_100,40000_10700090_1_100</v>
      </c>
      <c r="I537" t="str">
        <f t="shared" si="313"/>
        <v>40000_10700090_1_100</v>
      </c>
      <c r="J537" t="str">
        <f t="shared" si="328"/>
        <v>40000_10700010_1_100,40000_10700020_1_100,40000_10700030_1_100,40000_10700080_1_100,40000_10700090_1_100</v>
      </c>
      <c r="M537" t="str">
        <f t="shared" si="314"/>
        <v>40000_10750090_1_200</v>
      </c>
      <c r="N537" t="str">
        <f t="shared" si="329"/>
        <v>40000_10750010_1_200,40000_10750020_1_200,40000_10750030_1_200,40000_10750080_1_200,40000_10750090_1_200</v>
      </c>
      <c r="Q537" t="str">
        <f t="shared" si="315"/>
        <v>40000_10750090_1_200</v>
      </c>
      <c r="R537" t="str">
        <f t="shared" si="330"/>
        <v>40000_10750010_1_200,40000_10750020_1_200,40000_10750030_1_200,40000_10750080_1_200,40000_10750090_1_200</v>
      </c>
      <c r="U537" t="str">
        <f t="shared" si="316"/>
        <v>40000_10800090_1_100</v>
      </c>
      <c r="V537" t="str">
        <f t="shared" si="331"/>
        <v>40000_10800010_1_100,40000_10800020_1_100,40000_10800030_1_100,40000_10800080_1_100,40000_10800090_1_100</v>
      </c>
      <c r="Y537" t="str">
        <f t="shared" si="317"/>
        <v>40000_10800090_1_100</v>
      </c>
      <c r="Z537" t="str">
        <f t="shared" si="332"/>
        <v>40000_10800010_1_100,40000_10800020_1_100,40000_10800030_1_100,40000_10800080_1_100,40000_10800090_1_100</v>
      </c>
      <c r="AA537"/>
      <c r="AC537" t="str">
        <f t="shared" si="318"/>
        <v>40000_10800090_1_100</v>
      </c>
      <c r="AD537" t="str">
        <f t="shared" si="333"/>
        <v>40000_10800010_1_100,40000_10800020_1_100,40000_10800030_1_100,40000_10800080_1_100,40000_10800090_1_100</v>
      </c>
      <c r="AG537" t="str">
        <f t="shared" si="319"/>
        <v>40000_10850090_1_200</v>
      </c>
      <c r="AH537" t="str">
        <f t="shared" si="334"/>
        <v>40000_10850010_1_200,40000_10850020_1_200,40000_10850030_1_200,40000_10850080_1_200,40000_10850090_1_200</v>
      </c>
      <c r="AJ537"/>
      <c r="AK537" t="str">
        <f t="shared" si="320"/>
        <v>40000_10850090_1_200</v>
      </c>
      <c r="AL537" t="str">
        <f t="shared" si="335"/>
        <v>40000_10850010_1_200,40000_10850020_1_200,40000_10850030_1_200,40000_10850080_1_200,40000_10850090_1_200</v>
      </c>
      <c r="AO537" t="str">
        <f t="shared" si="321"/>
        <v>40000_10900090_1_100</v>
      </c>
      <c r="AP537" t="str">
        <f t="shared" si="336"/>
        <v>40000_10900010_1_100,40000_10900020_1_100,40000_10900030_1_100,40000_10900080_1_100,40000_10900090_1_100</v>
      </c>
      <c r="AS537" t="str">
        <f t="shared" si="322"/>
        <v>40000_10900090_1_100</v>
      </c>
      <c r="AT537" t="str">
        <f t="shared" si="337"/>
        <v>40000_10900010_1_100,40000_10900020_1_100,40000_10900030_1_100,40000_10900080_1_100,40000_10900090_1_100</v>
      </c>
      <c r="AW537" t="str">
        <f t="shared" si="323"/>
        <v>40000_10900090_1_100</v>
      </c>
      <c r="AX537" t="str">
        <f t="shared" si="338"/>
        <v>40000_10900010_1_100,40000_10900020_1_100,40000_10900030_1_100,40000_10900080_1_100,40000_10900090_1_100</v>
      </c>
      <c r="BA537" t="str">
        <f t="shared" si="324"/>
        <v>40000_10950090_1_200</v>
      </c>
      <c r="BB537" t="str">
        <f t="shared" si="339"/>
        <v>40000_10950010_1_200,40000_10950020_1_200,40000_10950030_1_200,40000_10950080_1_200,40000_10950090_1_200</v>
      </c>
      <c r="BE537" t="str">
        <f t="shared" si="325"/>
        <v>40000_10950090_1_200</v>
      </c>
      <c r="BF537" t="str">
        <f t="shared" si="340"/>
        <v>40000_10950010_1_200,40000_10950020_1_200,40000_10950030_1_200,40000_10950080_1_200,40000_10950090_1_200</v>
      </c>
    </row>
    <row r="538" spans="1:60">
      <c r="A538" t="str">
        <f t="shared" si="311"/>
        <v>40000_10700100_1_100</v>
      </c>
      <c r="B538" t="str">
        <f t="shared" si="326"/>
        <v>40000_10700010_1_100,40000_10700020_1_100,40000_10700030_1_100,40000_10700080_1_100,40000_10700090_1_100,40000_10700100_1_100</v>
      </c>
      <c r="E538" t="str">
        <f t="shared" si="312"/>
        <v>40000_10700100_1_100</v>
      </c>
      <c r="F538" t="str">
        <f t="shared" si="327"/>
        <v>40000_10700010_1_100,40000_10700020_1_100,40000_10700030_1_100,40000_10700080_1_100,40000_10700090_1_100,40000_10700100_1_100</v>
      </c>
      <c r="I538" t="str">
        <f t="shared" si="313"/>
        <v>40000_10700100_1_100</v>
      </c>
      <c r="J538" t="str">
        <f t="shared" si="328"/>
        <v>40000_10700010_1_100,40000_10700020_1_100,40000_10700030_1_100,40000_10700080_1_100,40000_10700090_1_100,40000_10700100_1_100</v>
      </c>
      <c r="M538" t="str">
        <f t="shared" si="314"/>
        <v>40000_10750100_1_200</v>
      </c>
      <c r="N538" t="str">
        <f t="shared" si="329"/>
        <v>40000_10750010_1_200,40000_10750020_1_200,40000_10750030_1_200,40000_10750080_1_200,40000_10750090_1_200,40000_10750100_1_200</v>
      </c>
      <c r="Q538" t="str">
        <f t="shared" si="315"/>
        <v>40000_10750100_1_200</v>
      </c>
      <c r="R538" t="str">
        <f t="shared" si="330"/>
        <v>40000_10750010_1_200,40000_10750020_1_200,40000_10750030_1_200,40000_10750080_1_200,40000_10750090_1_200,40000_10750100_1_200</v>
      </c>
      <c r="U538" t="str">
        <f t="shared" si="316"/>
        <v>40000_10800100_1_100</v>
      </c>
      <c r="V538" t="str">
        <f t="shared" si="331"/>
        <v>40000_10800010_1_100,40000_10800020_1_100,40000_10800030_1_100,40000_10800080_1_100,40000_10800090_1_100,40000_10800100_1_100</v>
      </c>
      <c r="Y538" t="str">
        <f t="shared" si="317"/>
        <v>40000_10800100_1_100</v>
      </c>
      <c r="Z538" t="str">
        <f t="shared" si="332"/>
        <v>40000_10800010_1_100,40000_10800020_1_100,40000_10800030_1_100,40000_10800080_1_100,40000_10800090_1_100,40000_10800100_1_100</v>
      </c>
      <c r="AA538"/>
      <c r="AC538" t="str">
        <f t="shared" si="318"/>
        <v>40000_10800100_1_100</v>
      </c>
      <c r="AD538" t="str">
        <f t="shared" si="333"/>
        <v>40000_10800010_1_100,40000_10800020_1_100,40000_10800030_1_100,40000_10800080_1_100,40000_10800090_1_100,40000_10800100_1_100</v>
      </c>
      <c r="AG538" t="str">
        <f t="shared" si="319"/>
        <v>40000_10850100_1_200</v>
      </c>
      <c r="AH538" t="str">
        <f t="shared" si="334"/>
        <v>40000_10850010_1_200,40000_10850020_1_200,40000_10850030_1_200,40000_10850080_1_200,40000_10850090_1_200,40000_10850100_1_200</v>
      </c>
      <c r="AJ538"/>
      <c r="AK538" t="str">
        <f t="shared" si="320"/>
        <v>40000_10850100_1_200</v>
      </c>
      <c r="AL538" t="str">
        <f t="shared" si="335"/>
        <v>40000_10850010_1_200,40000_10850020_1_200,40000_10850030_1_200,40000_10850080_1_200,40000_10850090_1_200,40000_10850100_1_200</v>
      </c>
      <c r="AO538" t="str">
        <f t="shared" si="321"/>
        <v>40000_10900100_1_100</v>
      </c>
      <c r="AP538" t="str">
        <f t="shared" si="336"/>
        <v>40000_10900010_1_100,40000_10900020_1_100,40000_10900030_1_100,40000_10900080_1_100,40000_10900090_1_100,40000_10900100_1_100</v>
      </c>
      <c r="AS538" t="str">
        <f t="shared" si="322"/>
        <v>40000_10900100_1_100</v>
      </c>
      <c r="AT538" t="str">
        <f t="shared" si="337"/>
        <v>40000_10900010_1_100,40000_10900020_1_100,40000_10900030_1_100,40000_10900080_1_100,40000_10900090_1_100,40000_10900100_1_100</v>
      </c>
      <c r="AW538" t="str">
        <f t="shared" si="323"/>
        <v>40000_10900100_1_100</v>
      </c>
      <c r="AX538" t="str">
        <f t="shared" si="338"/>
        <v>40000_10900010_1_100,40000_10900020_1_100,40000_10900030_1_100,40000_10900080_1_100,40000_10900090_1_100,40000_10900100_1_100</v>
      </c>
      <c r="BA538" t="str">
        <f t="shared" si="324"/>
        <v>40000_10950100_1_200</v>
      </c>
      <c r="BB538" t="str">
        <f t="shared" si="339"/>
        <v>40000_10950010_1_200,40000_10950020_1_200,40000_10950030_1_200,40000_10950080_1_200,40000_10950090_1_200,40000_10950100_1_200</v>
      </c>
      <c r="BE538" t="str">
        <f t="shared" si="325"/>
        <v>40000_10950100_1_200</v>
      </c>
      <c r="BF538" t="str">
        <f t="shared" si="340"/>
        <v>40000_10950010_1_200,40000_10950020_1_200,40000_10950030_1_200,40000_10950080_1_200,40000_10950090_1_200,40000_10950100_1_200</v>
      </c>
    </row>
    <row r="539" spans="1:60">
      <c r="A539" t="str">
        <f t="shared" si="311"/>
        <v>40000_10701050_1_100</v>
      </c>
      <c r="B539" t="str">
        <f t="shared" si="326"/>
        <v>40000_10700010_1_100,40000_10700020_1_100,40000_10700030_1_100,40000_10700080_1_100,40000_10700090_1_100,40000_10700100_1_100,40000_10701050_1_100</v>
      </c>
      <c r="E539" t="str">
        <f t="shared" si="312"/>
        <v>40000_10701050_1_100</v>
      </c>
      <c r="F539" t="str">
        <f t="shared" si="327"/>
        <v>40000_10700010_1_100,40000_10700020_1_100,40000_10700030_1_100,40000_10700080_1_100,40000_10700090_1_100,40000_10700100_1_100,40000_10701050_1_100</v>
      </c>
      <c r="I539" t="str">
        <f t="shared" si="313"/>
        <v>40000_10701050_1_100</v>
      </c>
      <c r="J539" t="str">
        <f t="shared" si="328"/>
        <v>40000_10700010_1_100,40000_10700020_1_100,40000_10700030_1_100,40000_10700080_1_100,40000_10700090_1_100,40000_10700100_1_100,40000_10701050_1_100</v>
      </c>
      <c r="M539" t="str">
        <f t="shared" si="314"/>
        <v>40000_10751050_1_200</v>
      </c>
      <c r="N539" t="str">
        <f t="shared" si="329"/>
        <v>40000_10750010_1_200,40000_10750020_1_200,40000_10750030_1_200,40000_10750080_1_200,40000_10750090_1_200,40000_10750100_1_200,40000_10751050_1_200</v>
      </c>
      <c r="Q539" t="str">
        <f t="shared" si="315"/>
        <v>40000_10751050_1_200</v>
      </c>
      <c r="R539" t="str">
        <f t="shared" si="330"/>
        <v>40000_10750010_1_200,40000_10750020_1_200,40000_10750030_1_200,40000_10750080_1_200,40000_10750090_1_200,40000_10750100_1_200,40000_10751050_1_200</v>
      </c>
      <c r="U539" t="str">
        <f t="shared" si="316"/>
        <v>40000_10801050_1_100</v>
      </c>
      <c r="V539" t="str">
        <f t="shared" si="331"/>
        <v>40000_10800010_1_100,40000_10800020_1_100,40000_10800030_1_100,40000_10800080_1_100,40000_10800090_1_100,40000_10800100_1_100,40000_10801050_1_100</v>
      </c>
      <c r="Y539" t="str">
        <f t="shared" si="317"/>
        <v>40000_10801050_1_100</v>
      </c>
      <c r="Z539" t="str">
        <f t="shared" si="332"/>
        <v>40000_10800010_1_100,40000_10800020_1_100,40000_10800030_1_100,40000_10800080_1_100,40000_10800090_1_100,40000_10800100_1_100,40000_10801050_1_100</v>
      </c>
      <c r="AA539"/>
      <c r="AC539" t="str">
        <f t="shared" si="318"/>
        <v>40000_10801050_1_100</v>
      </c>
      <c r="AD539" t="str">
        <f t="shared" si="333"/>
        <v>40000_10800010_1_100,40000_10800020_1_100,40000_10800030_1_100,40000_10800080_1_100,40000_10800090_1_100,40000_10800100_1_100,40000_10801050_1_100</v>
      </c>
      <c r="AG539" t="str">
        <f t="shared" si="319"/>
        <v>40000_10851050_1_200</v>
      </c>
      <c r="AH539" t="str">
        <f t="shared" si="334"/>
        <v>40000_10850010_1_200,40000_10850020_1_200,40000_10850030_1_200,40000_10850080_1_200,40000_10850090_1_200,40000_10850100_1_200,40000_10851050_1_200</v>
      </c>
      <c r="AJ539"/>
      <c r="AK539" t="str">
        <f t="shared" si="320"/>
        <v>40000_10851050_1_200</v>
      </c>
      <c r="AL539" t="str">
        <f t="shared" si="335"/>
        <v>40000_10850010_1_200,40000_10850020_1_200,40000_10850030_1_200,40000_10850080_1_200,40000_10850090_1_200,40000_10850100_1_200,40000_10851050_1_200</v>
      </c>
      <c r="AO539" t="str">
        <f t="shared" si="321"/>
        <v>40000_10901050_1_100</v>
      </c>
      <c r="AP539" t="str">
        <f t="shared" si="336"/>
        <v>40000_10900010_1_100,40000_10900020_1_100,40000_10900030_1_100,40000_10900080_1_100,40000_10900090_1_100,40000_10900100_1_100,40000_10901050_1_100</v>
      </c>
      <c r="AS539" t="str">
        <f t="shared" si="322"/>
        <v>40000_10901050_1_100</v>
      </c>
      <c r="AT539" t="str">
        <f t="shared" si="337"/>
        <v>40000_10900010_1_100,40000_10900020_1_100,40000_10900030_1_100,40000_10900080_1_100,40000_10900090_1_100,40000_10900100_1_100,40000_10901050_1_100</v>
      </c>
      <c r="AW539" t="str">
        <f t="shared" si="323"/>
        <v>40000_10901050_1_100</v>
      </c>
      <c r="AX539" t="str">
        <f t="shared" si="338"/>
        <v>40000_10900010_1_100,40000_10900020_1_100,40000_10900030_1_100,40000_10900080_1_100,40000_10900090_1_100,40000_10900100_1_100,40000_10901050_1_100</v>
      </c>
      <c r="BA539" t="str">
        <f t="shared" si="324"/>
        <v>40000_10951050_1_200</v>
      </c>
      <c r="BB539" t="str">
        <f t="shared" si="339"/>
        <v>40000_10950010_1_200,40000_10950020_1_200,40000_10950030_1_200,40000_10950080_1_200,40000_10950090_1_200,40000_10950100_1_200,40000_10951050_1_200</v>
      </c>
      <c r="BE539" t="str">
        <f t="shared" si="325"/>
        <v>40000_10951050_1_200</v>
      </c>
      <c r="BF539" t="str">
        <f t="shared" si="340"/>
        <v>40000_10950010_1_200,40000_10950020_1_200,40000_10950030_1_200,40000_10950080_1_200,40000_10950090_1_200,40000_10950100_1_200,40000_10951050_1_200</v>
      </c>
    </row>
    <row r="540" spans="1:60">
      <c r="A540" t="str">
        <f t="shared" si="311"/>
        <v>40000_10701051_1_0</v>
      </c>
      <c r="B540" t="str">
        <f t="shared" si="326"/>
        <v>40000_10700010_1_100,40000_10700020_1_100,40000_10700030_1_100,40000_10700080_1_100,40000_10700090_1_100,40000_10700100_1_100,40000_10701050_1_100</v>
      </c>
      <c r="E540" t="str">
        <f t="shared" si="312"/>
        <v>40000_10701051_1_0</v>
      </c>
      <c r="F540" t="str">
        <f t="shared" si="327"/>
        <v>40000_10700010_1_100,40000_10700020_1_100,40000_10700030_1_100,40000_10700080_1_100,40000_10700090_1_100,40000_10700100_1_100,40000_10701050_1_100</v>
      </c>
      <c r="I540" t="str">
        <f t="shared" si="313"/>
        <v>40000_10701051_1_0</v>
      </c>
      <c r="J540" t="str">
        <f t="shared" si="328"/>
        <v>40000_10700010_1_100,40000_10700020_1_100,40000_10700030_1_100,40000_10700080_1_100,40000_10700090_1_100,40000_10700100_1_100,40000_10701050_1_100</v>
      </c>
      <c r="M540" t="str">
        <f t="shared" si="314"/>
        <v>40000_10751051_1_200</v>
      </c>
      <c r="N540" t="str">
        <f t="shared" si="329"/>
        <v>40000_10750010_1_200,40000_10750020_1_200,40000_10750030_1_200,40000_10750080_1_200,40000_10750090_1_200,40000_10750100_1_200,40000_10751050_1_200,40000_10751051_1_200</v>
      </c>
      <c r="Q540" t="str">
        <f t="shared" si="315"/>
        <v>40000_10751051_1_200</v>
      </c>
      <c r="R540" t="str">
        <f t="shared" si="330"/>
        <v>40000_10750010_1_200,40000_10750020_1_200,40000_10750030_1_200,40000_10750080_1_200,40000_10750090_1_200,40000_10750100_1_200,40000_10751050_1_200,40000_10751051_1_200</v>
      </c>
      <c r="U540" t="str">
        <f t="shared" si="316"/>
        <v>40000_10801051_1_0</v>
      </c>
      <c r="V540" t="str">
        <f t="shared" si="331"/>
        <v>40000_10800010_1_100,40000_10800020_1_100,40000_10800030_1_100,40000_10800080_1_100,40000_10800090_1_100,40000_10800100_1_100,40000_10801050_1_100</v>
      </c>
      <c r="Y540" t="str">
        <f t="shared" si="317"/>
        <v>40000_10801051_1_0</v>
      </c>
      <c r="Z540" t="str">
        <f t="shared" si="332"/>
        <v>40000_10800010_1_100,40000_10800020_1_100,40000_10800030_1_100,40000_10800080_1_100,40000_10800090_1_100,40000_10800100_1_100,40000_10801050_1_100</v>
      </c>
      <c r="AA540"/>
      <c r="AC540" t="str">
        <f t="shared" si="318"/>
        <v>40000_10801051_1_0</v>
      </c>
      <c r="AD540" t="str">
        <f t="shared" si="333"/>
        <v>40000_10800010_1_100,40000_10800020_1_100,40000_10800030_1_100,40000_10800080_1_100,40000_10800090_1_100,40000_10800100_1_100,40000_10801050_1_100</v>
      </c>
      <c r="AG540" t="str">
        <f t="shared" si="319"/>
        <v>40000_10851051_1_200</v>
      </c>
      <c r="AH540" t="str">
        <f t="shared" si="334"/>
        <v>40000_10850010_1_200,40000_10850020_1_200,40000_10850030_1_200,40000_10850080_1_200,40000_10850090_1_200,40000_10850100_1_200,40000_10851050_1_200,40000_10851051_1_200</v>
      </c>
      <c r="AJ540"/>
      <c r="AK540" t="str">
        <f t="shared" si="320"/>
        <v>40000_10851051_1_200</v>
      </c>
      <c r="AL540" t="str">
        <f t="shared" si="335"/>
        <v>40000_10850010_1_200,40000_10850020_1_200,40000_10850030_1_200,40000_10850080_1_200,40000_10850090_1_200,40000_10850100_1_200,40000_10851050_1_200,40000_10851051_1_200</v>
      </c>
      <c r="AO540" t="str">
        <f t="shared" si="321"/>
        <v>40000_10901051_1_0</v>
      </c>
      <c r="AP540" t="str">
        <f t="shared" si="336"/>
        <v>40000_10900010_1_100,40000_10900020_1_100,40000_10900030_1_100,40000_10900080_1_100,40000_10900090_1_100,40000_10900100_1_100,40000_10901050_1_100</v>
      </c>
      <c r="AS540" t="str">
        <f t="shared" si="322"/>
        <v>40000_10901051_1_0</v>
      </c>
      <c r="AT540" t="str">
        <f t="shared" si="337"/>
        <v>40000_10900010_1_100,40000_10900020_1_100,40000_10900030_1_100,40000_10900080_1_100,40000_10900090_1_100,40000_10900100_1_100,40000_10901050_1_100</v>
      </c>
      <c r="AW540" t="str">
        <f t="shared" si="323"/>
        <v>40000_10901051_1_0</v>
      </c>
      <c r="AX540" t="str">
        <f t="shared" si="338"/>
        <v>40000_10900010_1_100,40000_10900020_1_100,40000_10900030_1_100,40000_10900080_1_100,40000_10900090_1_100,40000_10900100_1_100,40000_10901050_1_100</v>
      </c>
      <c r="BA540" t="str">
        <f t="shared" si="324"/>
        <v>40000_10951051_1_200</v>
      </c>
      <c r="BB540" t="str">
        <f t="shared" si="339"/>
        <v>40000_10950010_1_200,40000_10950020_1_200,40000_10950030_1_200,40000_10950080_1_200,40000_10950090_1_200,40000_10950100_1_200,40000_10951050_1_200,40000_10951051_1_200</v>
      </c>
      <c r="BE540" t="str">
        <f t="shared" si="325"/>
        <v>40000_10951051_1_200</v>
      </c>
      <c r="BF540" t="str">
        <f t="shared" si="340"/>
        <v>40000_10950010_1_200,40000_10950020_1_200,40000_10950030_1_200,40000_10950080_1_200,40000_10950090_1_200,40000_10950100_1_200,40000_10951050_1_200,40000_10951051_1_200</v>
      </c>
    </row>
    <row r="541" spans="1:60">
      <c r="A541" t="str">
        <f t="shared" si="311"/>
        <v>40000_10701060_1_100</v>
      </c>
      <c r="B541" t="str">
        <f t="shared" si="326"/>
        <v>40000_10700010_1_100,40000_10700020_1_100,40000_10700030_1_100,40000_10700080_1_100,40000_10700090_1_100,40000_10700100_1_100,40000_10701050_1_100,40000_10701060_1_100</v>
      </c>
      <c r="E541" t="str">
        <f t="shared" si="312"/>
        <v>40000_10701060_1_100</v>
      </c>
      <c r="F541" t="str">
        <f t="shared" si="327"/>
        <v>40000_10700010_1_100,40000_10700020_1_100,40000_10700030_1_100,40000_10700080_1_100,40000_10700090_1_100,40000_10700100_1_100,40000_10701050_1_100,40000_10701060_1_100</v>
      </c>
      <c r="I541" t="str">
        <f t="shared" si="313"/>
        <v>40000_10701060_1_100</v>
      </c>
      <c r="J541" t="str">
        <f t="shared" si="328"/>
        <v>40000_10700010_1_100,40000_10700020_1_100,40000_10700030_1_100,40000_10700080_1_100,40000_10700090_1_100,40000_10700100_1_100,40000_10701050_1_100,40000_10701060_1_100</v>
      </c>
      <c r="M541" t="str">
        <f t="shared" si="314"/>
        <v>40000_10751060_1_200</v>
      </c>
      <c r="N541" t="str">
        <f t="shared" si="329"/>
        <v>40000_10750010_1_200,40000_10750020_1_200,40000_10750030_1_200,40000_10750080_1_200,40000_10750090_1_200,40000_10750100_1_200,40000_10751050_1_200,40000_10751051_1_200,40000_10751060_1_200</v>
      </c>
      <c r="Q541" t="str">
        <f t="shared" si="315"/>
        <v>40000_10751060_1_200</v>
      </c>
      <c r="R541" t="str">
        <f t="shared" si="330"/>
        <v>40000_10750010_1_200,40000_10750020_1_200,40000_10750030_1_200,40000_10750080_1_200,40000_10750090_1_200,40000_10750100_1_200,40000_10751050_1_200,40000_10751051_1_200,40000_10751060_1_200</v>
      </c>
      <c r="U541" t="str">
        <f t="shared" si="316"/>
        <v>40000_10801060_1_100</v>
      </c>
      <c r="V541" t="str">
        <f t="shared" si="331"/>
        <v>40000_10800010_1_100,40000_10800020_1_100,40000_10800030_1_100,40000_10800080_1_100,40000_10800090_1_100,40000_10800100_1_100,40000_10801050_1_100,40000_10801060_1_100</v>
      </c>
      <c r="Y541" t="str">
        <f t="shared" si="317"/>
        <v>40000_10801060_1_100</v>
      </c>
      <c r="Z541" t="str">
        <f t="shared" si="332"/>
        <v>40000_10800010_1_100,40000_10800020_1_100,40000_10800030_1_100,40000_10800080_1_100,40000_10800090_1_100,40000_10800100_1_100,40000_10801050_1_100,40000_10801060_1_100</v>
      </c>
      <c r="AA541"/>
      <c r="AC541" t="str">
        <f t="shared" si="318"/>
        <v>40000_10801060_1_100</v>
      </c>
      <c r="AD541" t="str">
        <f t="shared" si="333"/>
        <v>40000_10800010_1_100,40000_10800020_1_100,40000_10800030_1_100,40000_10800080_1_100,40000_10800090_1_100,40000_10800100_1_100,40000_10801050_1_100,40000_10801060_1_100</v>
      </c>
      <c r="AG541" t="str">
        <f t="shared" si="319"/>
        <v>40000_10851060_1_200</v>
      </c>
      <c r="AH541" t="str">
        <f t="shared" si="334"/>
        <v>40000_10850010_1_200,40000_10850020_1_200,40000_10850030_1_200,40000_10850080_1_200,40000_10850090_1_200,40000_10850100_1_200,40000_10851050_1_200,40000_10851051_1_200,40000_10851060_1_200</v>
      </c>
      <c r="AJ541"/>
      <c r="AK541" t="str">
        <f t="shared" si="320"/>
        <v>40000_10851060_1_200</v>
      </c>
      <c r="AL541" t="str">
        <f t="shared" si="335"/>
        <v>40000_10850010_1_200,40000_10850020_1_200,40000_10850030_1_200,40000_10850080_1_200,40000_10850090_1_200,40000_10850100_1_200,40000_10851050_1_200,40000_10851051_1_200,40000_10851060_1_200</v>
      </c>
      <c r="AO541" t="str">
        <f t="shared" si="321"/>
        <v>40000_10901060_1_100</v>
      </c>
      <c r="AP541" t="str">
        <f t="shared" si="336"/>
        <v>40000_10900010_1_100,40000_10900020_1_100,40000_10900030_1_100,40000_10900080_1_100,40000_10900090_1_100,40000_10900100_1_100,40000_10901050_1_100,40000_10901060_1_100</v>
      </c>
      <c r="AS541" t="str">
        <f t="shared" si="322"/>
        <v>40000_10901060_1_100</v>
      </c>
      <c r="AT541" t="str">
        <f t="shared" si="337"/>
        <v>40000_10900010_1_100,40000_10900020_1_100,40000_10900030_1_100,40000_10900080_1_100,40000_10900090_1_100,40000_10900100_1_100,40000_10901050_1_100,40000_10901060_1_100</v>
      </c>
      <c r="AW541" t="str">
        <f t="shared" si="323"/>
        <v>40000_10901060_1_100</v>
      </c>
      <c r="AX541" t="str">
        <f t="shared" si="338"/>
        <v>40000_10900010_1_100,40000_10900020_1_100,40000_10900030_1_100,40000_10900080_1_100,40000_10900090_1_100,40000_10900100_1_100,40000_10901050_1_100,40000_10901060_1_100</v>
      </c>
      <c r="BA541" t="str">
        <f t="shared" si="324"/>
        <v>40000_10951060_1_200</v>
      </c>
      <c r="BB541" t="str">
        <f t="shared" si="339"/>
        <v>40000_10950010_1_200,40000_10950020_1_200,40000_10950030_1_200,40000_10950080_1_200,40000_10950090_1_200,40000_10950100_1_200,40000_10951050_1_200,40000_10951051_1_200,40000_10951060_1_200</v>
      </c>
      <c r="BE541" t="str">
        <f t="shared" si="325"/>
        <v>40000_10951060_1_200</v>
      </c>
      <c r="BF541" t="str">
        <f t="shared" si="340"/>
        <v>40000_10950010_1_200,40000_10950020_1_200,40000_10950030_1_200,40000_10950080_1_200,40000_10950090_1_200,40000_10950100_1_200,40000_10951050_1_200,40000_10951051_1_200,40000_10951060_1_200</v>
      </c>
    </row>
    <row r="542" spans="1:60">
      <c r="A542" t="str">
        <f t="shared" si="311"/>
        <v>40000_10701061_1_0</v>
      </c>
      <c r="B542" t="str">
        <f t="shared" si="326"/>
        <v>40000_10700010_1_100,40000_10700020_1_100,40000_10700030_1_100,40000_10700080_1_100,40000_10700090_1_100,40000_10700100_1_100,40000_10701050_1_100,40000_10701060_1_100</v>
      </c>
      <c r="E542" t="str">
        <f t="shared" si="312"/>
        <v>40000_10701061_1_0</v>
      </c>
      <c r="F542" t="str">
        <f t="shared" si="327"/>
        <v>40000_10700010_1_100,40000_10700020_1_100,40000_10700030_1_100,40000_10700080_1_100,40000_10700090_1_100,40000_10700100_1_100,40000_10701050_1_100,40000_10701060_1_100</v>
      </c>
      <c r="I542" t="str">
        <f t="shared" si="313"/>
        <v>40000_10701061_1_0</v>
      </c>
      <c r="J542" t="str">
        <f t="shared" si="328"/>
        <v>40000_10700010_1_100,40000_10700020_1_100,40000_10700030_1_100,40000_10700080_1_100,40000_10700090_1_100,40000_10700100_1_100,40000_10701050_1_100,40000_10701060_1_100</v>
      </c>
      <c r="M542" t="str">
        <f t="shared" si="314"/>
        <v>40000_10751061_1_200</v>
      </c>
      <c r="N542" t="str">
        <f t="shared" si="329"/>
        <v>40000_10750010_1_200,40000_10750020_1_200,40000_10750030_1_200,40000_10750080_1_200,40000_10750090_1_200,40000_10750100_1_200,40000_10751050_1_200,40000_10751051_1_200,40000_10751060_1_200,40000_10751061_1_200</v>
      </c>
      <c r="Q542" t="str">
        <f t="shared" si="315"/>
        <v>40000_10751061_1_200</v>
      </c>
      <c r="R542" t="str">
        <f t="shared" si="330"/>
        <v>40000_10750010_1_200,40000_10750020_1_200,40000_10750030_1_200,40000_10750080_1_200,40000_10750090_1_200,40000_10750100_1_200,40000_10751050_1_200,40000_10751051_1_200,40000_10751060_1_200,40000_10751061_1_200</v>
      </c>
      <c r="U542" t="str">
        <f t="shared" si="316"/>
        <v>40000_10801061_1_0</v>
      </c>
      <c r="V542" t="str">
        <f t="shared" si="331"/>
        <v>40000_10800010_1_100,40000_10800020_1_100,40000_10800030_1_100,40000_10800080_1_100,40000_10800090_1_100,40000_10800100_1_100,40000_10801050_1_100,40000_10801060_1_100</v>
      </c>
      <c r="Y542" t="str">
        <f t="shared" si="317"/>
        <v>40000_10801061_1_0</v>
      </c>
      <c r="Z542" t="str">
        <f t="shared" si="332"/>
        <v>40000_10800010_1_100,40000_10800020_1_100,40000_10800030_1_100,40000_10800080_1_100,40000_10800090_1_100,40000_10800100_1_100,40000_10801050_1_100,40000_10801060_1_100</v>
      </c>
      <c r="AA542"/>
      <c r="AC542" t="str">
        <f t="shared" si="318"/>
        <v>40000_10801061_1_0</v>
      </c>
      <c r="AD542" t="str">
        <f t="shared" si="333"/>
        <v>40000_10800010_1_100,40000_10800020_1_100,40000_10800030_1_100,40000_10800080_1_100,40000_10800090_1_100,40000_10800100_1_100,40000_10801050_1_100,40000_10801060_1_100</v>
      </c>
      <c r="AG542" t="str">
        <f t="shared" si="319"/>
        <v>40000_10851061_1_200</v>
      </c>
      <c r="AH542" t="str">
        <f t="shared" si="334"/>
        <v>40000_10850010_1_200,40000_10850020_1_200,40000_10850030_1_200,40000_10850080_1_200,40000_10850090_1_200,40000_10850100_1_200,40000_10851050_1_200,40000_10851051_1_200,40000_10851060_1_200,40000_10851061_1_200</v>
      </c>
      <c r="AJ542"/>
      <c r="AK542" t="str">
        <f t="shared" si="320"/>
        <v>40000_10851061_1_200</v>
      </c>
      <c r="AL542" t="str">
        <f t="shared" si="335"/>
        <v>40000_10850010_1_200,40000_10850020_1_200,40000_10850030_1_200,40000_10850080_1_200,40000_10850090_1_200,40000_10850100_1_200,40000_10851050_1_200,40000_10851051_1_200,40000_10851060_1_200,40000_10851061_1_200</v>
      </c>
      <c r="AO542" t="str">
        <f t="shared" si="321"/>
        <v>40000_10901061_1_0</v>
      </c>
      <c r="AP542" t="str">
        <f t="shared" si="336"/>
        <v>40000_10900010_1_100,40000_10900020_1_100,40000_10900030_1_100,40000_10900080_1_100,40000_10900090_1_100,40000_10900100_1_100,40000_10901050_1_100,40000_10901060_1_100</v>
      </c>
      <c r="AS542" t="str">
        <f t="shared" si="322"/>
        <v>40000_10901061_1_0</v>
      </c>
      <c r="AT542" t="str">
        <f t="shared" si="337"/>
        <v>40000_10900010_1_100,40000_10900020_1_100,40000_10900030_1_100,40000_10900080_1_100,40000_10900090_1_100,40000_10900100_1_100,40000_10901050_1_100,40000_10901060_1_100</v>
      </c>
      <c r="AW542" t="str">
        <f t="shared" si="323"/>
        <v>40000_10901061_1_0</v>
      </c>
      <c r="AX542" t="str">
        <f t="shared" si="338"/>
        <v>40000_10900010_1_100,40000_10900020_1_100,40000_10900030_1_100,40000_10900080_1_100,40000_10900090_1_100,40000_10900100_1_100,40000_10901050_1_100,40000_10901060_1_100</v>
      </c>
      <c r="BA542" t="str">
        <f t="shared" si="324"/>
        <v>40000_10951061_1_200</v>
      </c>
      <c r="BB542" t="str">
        <f t="shared" si="339"/>
        <v>40000_10950010_1_200,40000_10950020_1_200,40000_10950030_1_200,40000_10950080_1_200,40000_10950090_1_200,40000_10950100_1_200,40000_10951050_1_200,40000_10951051_1_200,40000_10951060_1_200,40000_10951061_1_200</v>
      </c>
      <c r="BE542" t="str">
        <f t="shared" si="325"/>
        <v>40000_10951061_1_200</v>
      </c>
      <c r="BF542" t="str">
        <f t="shared" si="340"/>
        <v>40000_10950010_1_200,40000_10950020_1_200,40000_10950030_1_200,40000_10950080_1_200,40000_10950090_1_200,40000_10950100_1_200,40000_10951050_1_200,40000_10951051_1_200,40000_10951060_1_200,40000_10951061_1_200</v>
      </c>
    </row>
    <row r="543" spans="1:60">
      <c r="A543" t="str">
        <f t="shared" si="311"/>
        <v>40000_10702050_1_100</v>
      </c>
      <c r="B543" t="str">
        <f t="shared" si="326"/>
        <v>40000_10700010_1_100,40000_10700020_1_100,40000_10700030_1_100,40000_10700080_1_100,40000_10700090_1_100,40000_10700100_1_100,40000_10701050_1_100,40000_10701060_1_100,40000_10702050_1_100</v>
      </c>
      <c r="E543" t="str">
        <f t="shared" si="312"/>
        <v>40000_10702050_1_100</v>
      </c>
      <c r="F543" t="str">
        <f t="shared" si="327"/>
        <v>40000_10700010_1_100,40000_10700020_1_100,40000_10700030_1_100,40000_10700080_1_100,40000_10700090_1_100,40000_10700100_1_100,40000_10701050_1_100,40000_10701060_1_100,40000_10702050_1_100</v>
      </c>
      <c r="I543" t="str">
        <f t="shared" si="313"/>
        <v>40000_10702050_1_100</v>
      </c>
      <c r="J543" t="str">
        <f t="shared" si="328"/>
        <v>40000_10700010_1_100,40000_10700020_1_100,40000_10700030_1_100,40000_10700080_1_100,40000_10700090_1_100,40000_10700100_1_100,40000_10701050_1_100,40000_10701060_1_100,40000_10702050_1_100</v>
      </c>
      <c r="M543" t="str">
        <f t="shared" si="314"/>
        <v>40000_10752050_1_200</v>
      </c>
      <c r="N54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</v>
      </c>
      <c r="Q543" t="str">
        <f t="shared" si="315"/>
        <v>40000_10752050_1_200</v>
      </c>
      <c r="R54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</v>
      </c>
      <c r="U543" t="str">
        <f t="shared" si="316"/>
        <v>40000_10802050_1_100</v>
      </c>
      <c r="V543" t="str">
        <f t="shared" si="331"/>
        <v>40000_10800010_1_100,40000_10800020_1_100,40000_10800030_1_100,40000_10800080_1_100,40000_10800090_1_100,40000_10800100_1_100,40000_10801050_1_100,40000_10801060_1_100,40000_10802050_1_100</v>
      </c>
      <c r="Y543" t="str">
        <f t="shared" si="317"/>
        <v>40000_10802050_1_100</v>
      </c>
      <c r="Z543" t="str">
        <f t="shared" si="332"/>
        <v>40000_10800010_1_100,40000_10800020_1_100,40000_10800030_1_100,40000_10800080_1_100,40000_10800090_1_100,40000_10800100_1_100,40000_10801050_1_100,40000_10801060_1_100,40000_10802050_1_100</v>
      </c>
      <c r="AA543"/>
      <c r="AC543" t="str">
        <f t="shared" si="318"/>
        <v>40000_10802050_1_100</v>
      </c>
      <c r="AD543" t="str">
        <f t="shared" si="333"/>
        <v>40000_10800010_1_100,40000_10800020_1_100,40000_10800030_1_100,40000_10800080_1_100,40000_10800090_1_100,40000_10800100_1_100,40000_10801050_1_100,40000_10801060_1_100,40000_10802050_1_100</v>
      </c>
      <c r="AG543" t="str">
        <f t="shared" si="319"/>
        <v>40000_10852050_1_200</v>
      </c>
      <c r="AH54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</v>
      </c>
      <c r="AJ543"/>
      <c r="AK543" t="str">
        <f t="shared" si="320"/>
        <v>40000_10852050_1_200</v>
      </c>
      <c r="AL54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</v>
      </c>
      <c r="AO543" t="str">
        <f t="shared" si="321"/>
        <v>40000_10902050_1_100</v>
      </c>
      <c r="AP543" t="str">
        <f t="shared" si="336"/>
        <v>40000_10900010_1_100,40000_10900020_1_100,40000_10900030_1_100,40000_10900080_1_100,40000_10900090_1_100,40000_10900100_1_100,40000_10901050_1_100,40000_10901060_1_100,40000_10902050_1_100</v>
      </c>
      <c r="AS543" t="str">
        <f t="shared" si="322"/>
        <v>40000_10902050_1_100</v>
      </c>
      <c r="AT543" t="str">
        <f t="shared" si="337"/>
        <v>40000_10900010_1_100,40000_10900020_1_100,40000_10900030_1_100,40000_10900080_1_100,40000_10900090_1_100,40000_10900100_1_100,40000_10901050_1_100,40000_10901060_1_100,40000_10902050_1_100</v>
      </c>
      <c r="AW543" t="str">
        <f t="shared" si="323"/>
        <v>40000_10902050_1_100</v>
      </c>
      <c r="AX543" t="str">
        <f t="shared" si="338"/>
        <v>40000_10900010_1_100,40000_10900020_1_100,40000_10900030_1_100,40000_10900080_1_100,40000_10900090_1_100,40000_10900100_1_100,40000_10901050_1_100,40000_10901060_1_100,40000_10902050_1_100</v>
      </c>
      <c r="BA543" t="str">
        <f t="shared" si="324"/>
        <v>40000_10952050_1_200</v>
      </c>
      <c r="BB54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</v>
      </c>
      <c r="BE543" t="str">
        <f t="shared" si="325"/>
        <v>40000_10952050_1_200</v>
      </c>
      <c r="BF54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</v>
      </c>
    </row>
    <row r="544" spans="1:60">
      <c r="A544" t="str">
        <f t="shared" si="311"/>
        <v>40000_10702051_1_0</v>
      </c>
      <c r="B544" t="str">
        <f t="shared" si="326"/>
        <v>40000_10700010_1_100,40000_10700020_1_100,40000_10700030_1_100,40000_10700080_1_100,40000_10700090_1_100,40000_10700100_1_100,40000_10701050_1_100,40000_10701060_1_100,40000_10702050_1_100</v>
      </c>
      <c r="E544" t="str">
        <f t="shared" si="312"/>
        <v>40000_10702051_1_0</v>
      </c>
      <c r="F544" t="str">
        <f t="shared" si="327"/>
        <v>40000_10700010_1_100,40000_10700020_1_100,40000_10700030_1_100,40000_10700080_1_100,40000_10700090_1_100,40000_10700100_1_100,40000_10701050_1_100,40000_10701060_1_100,40000_10702050_1_100</v>
      </c>
      <c r="I544" t="str">
        <f t="shared" si="313"/>
        <v>40000_10702051_1_0</v>
      </c>
      <c r="J544" t="str">
        <f t="shared" si="328"/>
        <v>40000_10700010_1_100,40000_10700020_1_100,40000_10700030_1_100,40000_10700080_1_100,40000_10700090_1_100,40000_10700100_1_100,40000_10701050_1_100,40000_10701060_1_100,40000_10702050_1_100</v>
      </c>
      <c r="M544" t="str">
        <f t="shared" si="314"/>
        <v>40000_10752051_1_200</v>
      </c>
      <c r="N54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</v>
      </c>
      <c r="Q544" t="str">
        <f t="shared" si="315"/>
        <v>40000_10752051_1_200</v>
      </c>
      <c r="R54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</v>
      </c>
      <c r="U544" t="str">
        <f t="shared" si="316"/>
        <v>40000_10802051_1_0</v>
      </c>
      <c r="V544" t="str">
        <f t="shared" si="331"/>
        <v>40000_10800010_1_100,40000_10800020_1_100,40000_10800030_1_100,40000_10800080_1_100,40000_10800090_1_100,40000_10800100_1_100,40000_10801050_1_100,40000_10801060_1_100,40000_10802050_1_100</v>
      </c>
      <c r="Y544" t="str">
        <f t="shared" si="317"/>
        <v>40000_10802051_1_0</v>
      </c>
      <c r="Z544" t="str">
        <f t="shared" si="332"/>
        <v>40000_10800010_1_100,40000_10800020_1_100,40000_10800030_1_100,40000_10800080_1_100,40000_10800090_1_100,40000_10800100_1_100,40000_10801050_1_100,40000_10801060_1_100,40000_10802050_1_100</v>
      </c>
      <c r="AA544"/>
      <c r="AC544" t="str">
        <f t="shared" si="318"/>
        <v>40000_10802051_1_0</v>
      </c>
      <c r="AD544" t="str">
        <f t="shared" si="333"/>
        <v>40000_10800010_1_100,40000_10800020_1_100,40000_10800030_1_100,40000_10800080_1_100,40000_10800090_1_100,40000_10800100_1_100,40000_10801050_1_100,40000_10801060_1_100,40000_10802050_1_100</v>
      </c>
      <c r="AG544" t="str">
        <f t="shared" si="319"/>
        <v>40000_10852051_1_200</v>
      </c>
      <c r="AH54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</v>
      </c>
      <c r="AJ544"/>
      <c r="AK544" t="str">
        <f t="shared" si="320"/>
        <v>40000_10852051_1_200</v>
      </c>
      <c r="AL54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</v>
      </c>
      <c r="AO544" t="str">
        <f t="shared" si="321"/>
        <v>40000_10902051_1_0</v>
      </c>
      <c r="AP544" t="str">
        <f t="shared" si="336"/>
        <v>40000_10900010_1_100,40000_10900020_1_100,40000_10900030_1_100,40000_10900080_1_100,40000_10900090_1_100,40000_10900100_1_100,40000_10901050_1_100,40000_10901060_1_100,40000_10902050_1_100</v>
      </c>
      <c r="AS544" t="str">
        <f t="shared" si="322"/>
        <v>40000_10902051_1_0</v>
      </c>
      <c r="AT544" t="str">
        <f t="shared" si="337"/>
        <v>40000_10900010_1_100,40000_10900020_1_100,40000_10900030_1_100,40000_10900080_1_100,40000_10900090_1_100,40000_10900100_1_100,40000_10901050_1_100,40000_10901060_1_100,40000_10902050_1_100</v>
      </c>
      <c r="AW544" t="str">
        <f t="shared" si="323"/>
        <v>40000_10902051_1_0</v>
      </c>
      <c r="AX544" t="str">
        <f t="shared" si="338"/>
        <v>40000_10900010_1_100,40000_10900020_1_100,40000_10900030_1_100,40000_10900080_1_100,40000_10900090_1_100,40000_10900100_1_100,40000_10901050_1_100,40000_10901060_1_100,40000_10902050_1_100</v>
      </c>
      <c r="BA544" t="str">
        <f t="shared" si="324"/>
        <v>40000_10952051_1_200</v>
      </c>
      <c r="BB54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</v>
      </c>
      <c r="BE544" t="str">
        <f t="shared" si="325"/>
        <v>40000_10952051_1_200</v>
      </c>
      <c r="BF54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</v>
      </c>
    </row>
    <row r="545" spans="1:58">
      <c r="A545" t="str">
        <f t="shared" si="311"/>
        <v>40000_10702060_1_100</v>
      </c>
      <c r="B545" t="str">
        <f t="shared" si="326"/>
        <v>40000_10700010_1_100,40000_10700020_1_100,40000_10700030_1_100,40000_10700080_1_100,40000_10700090_1_100,40000_10700100_1_100,40000_10701050_1_100,40000_10701060_1_100,40000_10702050_1_100,40000_10702060_1_100</v>
      </c>
      <c r="E545" t="str">
        <f t="shared" si="312"/>
        <v>40000_10702060_1_100</v>
      </c>
      <c r="F545" t="str">
        <f t="shared" si="327"/>
        <v>40000_10700010_1_100,40000_10700020_1_100,40000_10700030_1_100,40000_10700080_1_100,40000_10700090_1_100,40000_10700100_1_100,40000_10701050_1_100,40000_10701060_1_100,40000_10702050_1_100,40000_10702060_1_100</v>
      </c>
      <c r="I545" t="str">
        <f t="shared" si="313"/>
        <v>40000_10702060_1_100</v>
      </c>
      <c r="J545" t="str">
        <f t="shared" si="328"/>
        <v>40000_10700010_1_100,40000_10700020_1_100,40000_10700030_1_100,40000_10700080_1_100,40000_10700090_1_100,40000_10700100_1_100,40000_10701050_1_100,40000_10701060_1_100,40000_10702050_1_100,40000_10702060_1_100</v>
      </c>
      <c r="M545" t="str">
        <f t="shared" si="314"/>
        <v>40000_10752060_1_200</v>
      </c>
      <c r="N54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</v>
      </c>
      <c r="Q545" t="str">
        <f t="shared" si="315"/>
        <v>40000_10752060_1_200</v>
      </c>
      <c r="R54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</v>
      </c>
      <c r="U545" t="str">
        <f t="shared" si="316"/>
        <v>40000_10802060_1_100</v>
      </c>
      <c r="V545" t="str">
        <f t="shared" si="331"/>
        <v>40000_10800010_1_100,40000_10800020_1_100,40000_10800030_1_100,40000_10800080_1_100,40000_10800090_1_100,40000_10800100_1_100,40000_10801050_1_100,40000_10801060_1_100,40000_10802050_1_100,40000_10802060_1_100</v>
      </c>
      <c r="Y545" t="str">
        <f t="shared" si="317"/>
        <v>40000_10802060_1_100</v>
      </c>
      <c r="Z545" t="str">
        <f t="shared" si="332"/>
        <v>40000_10800010_1_100,40000_10800020_1_100,40000_10800030_1_100,40000_10800080_1_100,40000_10800090_1_100,40000_10800100_1_100,40000_10801050_1_100,40000_10801060_1_100,40000_10802050_1_100,40000_10802060_1_100</v>
      </c>
      <c r="AA545"/>
      <c r="AC545" t="str">
        <f t="shared" si="318"/>
        <v>40000_10802060_1_100</v>
      </c>
      <c r="AD545" t="str">
        <f t="shared" si="333"/>
        <v>40000_10800010_1_100,40000_10800020_1_100,40000_10800030_1_100,40000_10800080_1_100,40000_10800090_1_100,40000_10800100_1_100,40000_10801050_1_100,40000_10801060_1_100,40000_10802050_1_100,40000_10802060_1_100</v>
      </c>
      <c r="AG545" t="str">
        <f t="shared" si="319"/>
        <v>40000_10852060_1_200</v>
      </c>
      <c r="AH54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</v>
      </c>
      <c r="AJ545"/>
      <c r="AK545" t="str">
        <f t="shared" si="320"/>
        <v>40000_10852060_1_200</v>
      </c>
      <c r="AL54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</v>
      </c>
      <c r="AO545" t="str">
        <f t="shared" si="321"/>
        <v>40000_10902060_1_100</v>
      </c>
      <c r="AP545" t="str">
        <f t="shared" si="336"/>
        <v>40000_10900010_1_100,40000_10900020_1_100,40000_10900030_1_100,40000_10900080_1_100,40000_10900090_1_100,40000_10900100_1_100,40000_10901050_1_100,40000_10901060_1_100,40000_10902050_1_100,40000_10902060_1_100</v>
      </c>
      <c r="AS545" t="str">
        <f t="shared" si="322"/>
        <v>40000_10902060_1_100</v>
      </c>
      <c r="AT545" t="str">
        <f t="shared" si="337"/>
        <v>40000_10900010_1_100,40000_10900020_1_100,40000_10900030_1_100,40000_10900080_1_100,40000_10900090_1_100,40000_10900100_1_100,40000_10901050_1_100,40000_10901060_1_100,40000_10902050_1_100,40000_10902060_1_100</v>
      </c>
      <c r="AW545" t="str">
        <f t="shared" si="323"/>
        <v>40000_10902060_1_100</v>
      </c>
      <c r="AX545" t="str">
        <f t="shared" si="338"/>
        <v>40000_10900010_1_100,40000_10900020_1_100,40000_10900030_1_100,40000_10900080_1_100,40000_10900090_1_100,40000_10900100_1_100,40000_10901050_1_100,40000_10901060_1_100,40000_10902050_1_100,40000_10902060_1_100</v>
      </c>
      <c r="BA545" t="str">
        <f t="shared" si="324"/>
        <v>40000_10952060_1_200</v>
      </c>
      <c r="BB54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</v>
      </c>
      <c r="BE545" t="str">
        <f t="shared" si="325"/>
        <v>40000_10952060_1_200</v>
      </c>
      <c r="BF54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</v>
      </c>
    </row>
    <row r="546" spans="1:58">
      <c r="A546" t="str">
        <f t="shared" si="311"/>
        <v>40000_10702061_1_0</v>
      </c>
      <c r="B546" t="str">
        <f t="shared" si="326"/>
        <v>40000_10700010_1_100,40000_10700020_1_100,40000_10700030_1_100,40000_10700080_1_100,40000_10700090_1_100,40000_10700100_1_100,40000_10701050_1_100,40000_10701060_1_100,40000_10702050_1_100,40000_10702060_1_100</v>
      </c>
      <c r="E546" t="str">
        <f t="shared" si="312"/>
        <v>40000_10702061_1_0</v>
      </c>
      <c r="F546" t="str">
        <f t="shared" si="327"/>
        <v>40000_10700010_1_100,40000_10700020_1_100,40000_10700030_1_100,40000_10700080_1_100,40000_10700090_1_100,40000_10700100_1_100,40000_10701050_1_100,40000_10701060_1_100,40000_10702050_1_100,40000_10702060_1_100</v>
      </c>
      <c r="I546" t="str">
        <f t="shared" si="313"/>
        <v>40000_10800010_1_1</v>
      </c>
      <c r="J54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</v>
      </c>
      <c r="M546" t="str">
        <f t="shared" si="314"/>
        <v>40000_10752061_1_200</v>
      </c>
      <c r="N54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</v>
      </c>
      <c r="Q546" t="str">
        <f t="shared" si="315"/>
        <v>40000_10752061_1_200</v>
      </c>
      <c r="R54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</v>
      </c>
      <c r="U546" t="str">
        <f t="shared" si="316"/>
        <v>40000_10802061_1_0</v>
      </c>
      <c r="V546" t="str">
        <f t="shared" si="331"/>
        <v>40000_10800010_1_100,40000_10800020_1_100,40000_10800030_1_100,40000_10800080_1_100,40000_10800090_1_100,40000_10800100_1_100,40000_10801050_1_100,40000_10801060_1_100,40000_10802050_1_100,40000_10802060_1_100</v>
      </c>
      <c r="Y546" t="str">
        <f t="shared" si="317"/>
        <v>40000_10802061_1_0</v>
      </c>
      <c r="Z546" t="str">
        <f t="shared" si="332"/>
        <v>40000_10800010_1_100,40000_10800020_1_100,40000_10800030_1_100,40000_10800080_1_100,40000_10800090_1_100,40000_10800100_1_100,40000_10801050_1_100,40000_10801060_1_100,40000_10802050_1_100,40000_10802060_1_100</v>
      </c>
      <c r="AA546"/>
      <c r="AC546" t="str">
        <f t="shared" si="318"/>
        <v>40000_10900010_1_1</v>
      </c>
      <c r="AD54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</v>
      </c>
      <c r="AG546" t="str">
        <f t="shared" si="319"/>
        <v>40000_10852061_1_200</v>
      </c>
      <c r="AH54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</v>
      </c>
      <c r="AJ546"/>
      <c r="AK546" t="str">
        <f t="shared" si="320"/>
        <v>40000_10852061_1_200</v>
      </c>
      <c r="AL54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</v>
      </c>
      <c r="AO546" t="str">
        <f t="shared" si="321"/>
        <v>40000_10902061_1_0</v>
      </c>
      <c r="AP546" t="str">
        <f t="shared" si="336"/>
        <v>40000_10900010_1_100,40000_10900020_1_100,40000_10900030_1_100,40000_10900080_1_100,40000_10900090_1_100,40000_10900100_1_100,40000_10901050_1_100,40000_10901060_1_100,40000_10902050_1_100,40000_10902060_1_100</v>
      </c>
      <c r="AS546" t="str">
        <f t="shared" si="322"/>
        <v>40000_10902061_1_0</v>
      </c>
      <c r="AT546" t="str">
        <f t="shared" si="337"/>
        <v>40000_10900010_1_100,40000_10900020_1_100,40000_10900030_1_100,40000_10900080_1_100,40000_10900090_1_100,40000_10900100_1_100,40000_10901050_1_100,40000_10901060_1_100,40000_10902050_1_100,40000_10902060_1_100</v>
      </c>
      <c r="AW546" t="str">
        <f t="shared" si="323"/>
        <v>40000_11000010_1_1</v>
      </c>
      <c r="AX54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</v>
      </c>
      <c r="BA546" t="str">
        <f t="shared" si="324"/>
        <v>40000_10952061_1_200</v>
      </c>
      <c r="BB54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</v>
      </c>
      <c r="BE546" t="str">
        <f t="shared" si="325"/>
        <v>40000_10952061_1_200</v>
      </c>
      <c r="BF54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</v>
      </c>
    </row>
    <row r="547" spans="1:58">
      <c r="A547" t="str">
        <f t="shared" si="311"/>
        <v>40000_10703050_1_100</v>
      </c>
      <c r="B54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</v>
      </c>
      <c r="E547" t="str">
        <f t="shared" si="312"/>
        <v>40000_10703050_1_100</v>
      </c>
      <c r="F54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</v>
      </c>
      <c r="I547" t="str">
        <f t="shared" si="313"/>
        <v>40000_10703050_1_100</v>
      </c>
      <c r="J54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</v>
      </c>
      <c r="M547" t="str">
        <f t="shared" si="314"/>
        <v>40000_10753050_1_200</v>
      </c>
      <c r="N54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</v>
      </c>
      <c r="Q547" t="str">
        <f t="shared" si="315"/>
        <v>40000_10753050_1_200</v>
      </c>
      <c r="R54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</v>
      </c>
      <c r="U547" t="str">
        <f t="shared" si="316"/>
        <v>40000_10803050_1_100</v>
      </c>
      <c r="V54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</v>
      </c>
      <c r="Y547" t="str">
        <f t="shared" si="317"/>
        <v>40000_10803050_1_100</v>
      </c>
      <c r="Z54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</v>
      </c>
      <c r="AA547"/>
      <c r="AC547" t="str">
        <f t="shared" si="318"/>
        <v>40000_10803050_1_100</v>
      </c>
      <c r="AD54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</v>
      </c>
      <c r="AG547" t="str">
        <f t="shared" si="319"/>
        <v>40000_10853050_1_200</v>
      </c>
      <c r="AH54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</v>
      </c>
      <c r="AJ547"/>
      <c r="AK547" t="str">
        <f t="shared" si="320"/>
        <v>40000_10853050_1_200</v>
      </c>
      <c r="AL54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</v>
      </c>
      <c r="AO547" t="str">
        <f t="shared" si="321"/>
        <v>40000_10903050_1_100</v>
      </c>
      <c r="AP54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</v>
      </c>
      <c r="AS547" t="str">
        <f t="shared" si="322"/>
        <v>40000_10903050_1_100</v>
      </c>
      <c r="AT54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</v>
      </c>
      <c r="AW547" t="str">
        <f t="shared" si="323"/>
        <v>40000_10903050_1_100</v>
      </c>
      <c r="AX54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</v>
      </c>
      <c r="BA547" t="str">
        <f t="shared" si="324"/>
        <v>40000_10953050_1_200</v>
      </c>
      <c r="BB54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</v>
      </c>
      <c r="BE547" t="str">
        <f t="shared" si="325"/>
        <v>40000_10953050_1_200</v>
      </c>
      <c r="BF54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</v>
      </c>
    </row>
    <row r="548" spans="1:58">
      <c r="A548" t="str">
        <f t="shared" si="311"/>
        <v>40000_10703051_1_0</v>
      </c>
      <c r="B54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</v>
      </c>
      <c r="E548" t="str">
        <f t="shared" si="312"/>
        <v>40000_10703051_1_0</v>
      </c>
      <c r="F54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</v>
      </c>
      <c r="I548" t="str">
        <f t="shared" si="313"/>
        <v>40000_10800090_1_1</v>
      </c>
      <c r="J54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</v>
      </c>
      <c r="M548" t="str">
        <f t="shared" si="314"/>
        <v>40000_10753051_1_200</v>
      </c>
      <c r="N54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</v>
      </c>
      <c r="Q548" t="str">
        <f t="shared" si="315"/>
        <v>40000_10753051_1_200</v>
      </c>
      <c r="R54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</v>
      </c>
      <c r="U548" t="str">
        <f t="shared" si="316"/>
        <v>40000_10803051_1_0</v>
      </c>
      <c r="V54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</v>
      </c>
      <c r="Y548" t="str">
        <f t="shared" si="317"/>
        <v>40000_10803051_1_0</v>
      </c>
      <c r="Z54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</v>
      </c>
      <c r="AA548"/>
      <c r="AC548" t="str">
        <f t="shared" si="318"/>
        <v>40000_10900090_1_1</v>
      </c>
      <c r="AD54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</v>
      </c>
      <c r="AG548" t="str">
        <f t="shared" si="319"/>
        <v>40000_10853051_1_200</v>
      </c>
      <c r="AH54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</v>
      </c>
      <c r="AJ548"/>
      <c r="AK548" t="str">
        <f t="shared" si="320"/>
        <v>40000_10853051_1_200</v>
      </c>
      <c r="AL54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</v>
      </c>
      <c r="AO548" t="str">
        <f t="shared" si="321"/>
        <v>40000_10903051_1_0</v>
      </c>
      <c r="AP54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</v>
      </c>
      <c r="AS548" t="str">
        <f t="shared" si="322"/>
        <v>40000_10903051_1_0</v>
      </c>
      <c r="AT54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</v>
      </c>
      <c r="AW548" t="str">
        <f t="shared" si="323"/>
        <v>40000_11000090_1_1</v>
      </c>
      <c r="AX54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</v>
      </c>
      <c r="BA548" t="str">
        <f t="shared" si="324"/>
        <v>40000_10953051_1_200</v>
      </c>
      <c r="BB54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</v>
      </c>
      <c r="BE548" t="str">
        <f t="shared" si="325"/>
        <v>40000_10953051_1_200</v>
      </c>
      <c r="BF54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</v>
      </c>
    </row>
    <row r="549" spans="1:58">
      <c r="A549" t="str">
        <f t="shared" si="311"/>
        <v>40000_10703060_1_100</v>
      </c>
      <c r="B54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E549" t="str">
        <f t="shared" si="312"/>
        <v>40000_10703060_1_100</v>
      </c>
      <c r="F54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I549" t="str">
        <f t="shared" si="313"/>
        <v>40000_10703060_1_100</v>
      </c>
      <c r="J54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</v>
      </c>
      <c r="M549" t="str">
        <f t="shared" si="314"/>
        <v>40000_10753060_1_200</v>
      </c>
      <c r="N54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</v>
      </c>
      <c r="Q549" t="str">
        <f t="shared" si="315"/>
        <v>40000_10753060_1_200</v>
      </c>
      <c r="R54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</v>
      </c>
      <c r="U549" t="str">
        <f t="shared" si="316"/>
        <v>40000_10803060_1_100</v>
      </c>
      <c r="V54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Y549" t="str">
        <f t="shared" si="317"/>
        <v>40000_10803060_1_100</v>
      </c>
      <c r="Z54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AA549"/>
      <c r="AC549" t="str">
        <f t="shared" si="318"/>
        <v>40000_10803060_1_100</v>
      </c>
      <c r="AD54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</v>
      </c>
      <c r="AG549" t="str">
        <f t="shared" si="319"/>
        <v>40000_10853060_1_200</v>
      </c>
      <c r="AH54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</v>
      </c>
      <c r="AJ549"/>
      <c r="AK549" t="str">
        <f t="shared" si="320"/>
        <v>40000_10853060_1_200</v>
      </c>
      <c r="AL54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</v>
      </c>
      <c r="AO549" t="str">
        <f t="shared" si="321"/>
        <v>40000_10903060_1_100</v>
      </c>
      <c r="AP54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S549" t="str">
        <f t="shared" si="322"/>
        <v>40000_10903060_1_100</v>
      </c>
      <c r="AT54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W549" t="str">
        <f t="shared" si="323"/>
        <v>40000_10903060_1_100</v>
      </c>
      <c r="AX54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</v>
      </c>
      <c r="BA549" t="str">
        <f t="shared" si="324"/>
        <v>40000_10953060_1_200</v>
      </c>
      <c r="BB54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</v>
      </c>
      <c r="BE549" t="str">
        <f t="shared" si="325"/>
        <v>40000_10953060_1_200</v>
      </c>
      <c r="BF54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</v>
      </c>
    </row>
    <row r="550" spans="1:58">
      <c r="A550" t="str">
        <f t="shared" si="311"/>
        <v>40000_10703061_1_0</v>
      </c>
      <c r="B55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E550" t="str">
        <f t="shared" si="312"/>
        <v>40000_10703061_1_0</v>
      </c>
      <c r="F55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</v>
      </c>
      <c r="I550" t="str">
        <f t="shared" si="313"/>
        <v>40000_10703061_1_1</v>
      </c>
      <c r="J55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</v>
      </c>
      <c r="M550" t="str">
        <f t="shared" si="314"/>
        <v>40000_10753061_1_200</v>
      </c>
      <c r="N55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</v>
      </c>
      <c r="Q550" t="str">
        <f t="shared" si="315"/>
        <v>40000_10753061_1_200</v>
      </c>
      <c r="R55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</v>
      </c>
      <c r="U550" t="str">
        <f t="shared" si="316"/>
        <v>40000_10803061_1_0</v>
      </c>
      <c r="V55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Y550" t="str">
        <f t="shared" si="317"/>
        <v>40000_10803061_1_0</v>
      </c>
      <c r="Z55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</v>
      </c>
      <c r="AA550"/>
      <c r="AC550" t="str">
        <f t="shared" si="318"/>
        <v>40000_10803061_1_1</v>
      </c>
      <c r="AD55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</v>
      </c>
      <c r="AG550" t="str">
        <f t="shared" si="319"/>
        <v>40000_10853061_1_200</v>
      </c>
      <c r="AH55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</v>
      </c>
      <c r="AJ550"/>
      <c r="AK550" t="str">
        <f t="shared" si="320"/>
        <v>40000_10853061_1_200</v>
      </c>
      <c r="AL55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</v>
      </c>
      <c r="AO550" t="str">
        <f t="shared" si="321"/>
        <v>40000_10903061_1_0</v>
      </c>
      <c r="AP55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S550" t="str">
        <f t="shared" si="322"/>
        <v>40000_10903061_1_0</v>
      </c>
      <c r="AT55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</v>
      </c>
      <c r="AW550" t="str">
        <f t="shared" si="323"/>
        <v>40000_10903061_1_1</v>
      </c>
      <c r="AX55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</v>
      </c>
      <c r="BA550" t="str">
        <f t="shared" si="324"/>
        <v>40000_10953061_1_200</v>
      </c>
      <c r="BB55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</v>
      </c>
      <c r="BE550" t="str">
        <f t="shared" si="325"/>
        <v>40000_10953061_1_200</v>
      </c>
      <c r="BF55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</v>
      </c>
    </row>
    <row r="551" spans="1:58">
      <c r="A551" t="str">
        <f t="shared" si="311"/>
        <v>40000_10700040_1_100</v>
      </c>
      <c r="B55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E551" t="str">
        <f t="shared" si="312"/>
        <v>40000_10700040_1_100</v>
      </c>
      <c r="F55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I551" t="str">
        <f t="shared" si="313"/>
        <v>40000_10700040_1_100</v>
      </c>
      <c r="J55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</v>
      </c>
      <c r="M551" t="str">
        <f t="shared" si="314"/>
        <v>40000_10750040_1_200</v>
      </c>
      <c r="N55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</v>
      </c>
      <c r="Q551" t="str">
        <f t="shared" si="315"/>
        <v>40000_10750040_1_200</v>
      </c>
      <c r="R55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</v>
      </c>
      <c r="U551" t="str">
        <f t="shared" si="316"/>
        <v>40000_10800040_1_100</v>
      </c>
      <c r="V55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Y551" t="str">
        <f t="shared" si="317"/>
        <v>40000_10800040_1_100</v>
      </c>
      <c r="Z55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AA551"/>
      <c r="AC551" t="str">
        <f t="shared" si="318"/>
        <v>40000_10800040_1_100</v>
      </c>
      <c r="AD55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</v>
      </c>
      <c r="AG551" t="str">
        <f t="shared" si="319"/>
        <v>40000_10850040_1_200</v>
      </c>
      <c r="AH55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</v>
      </c>
      <c r="AJ551"/>
      <c r="AK551" t="str">
        <f t="shared" si="320"/>
        <v>40000_10850040_1_200</v>
      </c>
      <c r="AL55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</v>
      </c>
      <c r="AO551" t="str">
        <f t="shared" si="321"/>
        <v>40000_10900040_1_100</v>
      </c>
      <c r="AP55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S551" t="str">
        <f t="shared" si="322"/>
        <v>40000_10900040_1_100</v>
      </c>
      <c r="AT55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W551" t="str">
        <f t="shared" si="323"/>
        <v>40000_10900040_1_100</v>
      </c>
      <c r="AX55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</v>
      </c>
      <c r="BA551" t="str">
        <f t="shared" si="324"/>
        <v>40000_10950040_1_200</v>
      </c>
      <c r="BB55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</v>
      </c>
      <c r="BE551" t="str">
        <f t="shared" si="325"/>
        <v>40000_10950040_1_200</v>
      </c>
      <c r="BF55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</v>
      </c>
    </row>
    <row r="552" spans="1:58">
      <c r="A552" t="str">
        <f t="shared" si="311"/>
        <v>40000_10700041_1_0</v>
      </c>
      <c r="B55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E552" t="str">
        <f t="shared" si="312"/>
        <v>40000_10700041_1_0</v>
      </c>
      <c r="F55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</v>
      </c>
      <c r="I552" t="str">
        <f t="shared" si="313"/>
        <v>40000_10800080_1_1</v>
      </c>
      <c r="J55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</v>
      </c>
      <c r="M552" t="str">
        <f t="shared" si="314"/>
        <v>40000_10750041_1_200</v>
      </c>
      <c r="N55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</v>
      </c>
      <c r="Q552" t="str">
        <f t="shared" si="315"/>
        <v>40000_10750041_1_200</v>
      </c>
      <c r="R55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</v>
      </c>
      <c r="U552" t="str">
        <f t="shared" si="316"/>
        <v>40000_10800041_1_0</v>
      </c>
      <c r="V55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Y552" t="str">
        <f t="shared" si="317"/>
        <v>40000_10800041_1_0</v>
      </c>
      <c r="Z55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</v>
      </c>
      <c r="AA552"/>
      <c r="AC552" t="str">
        <f t="shared" si="318"/>
        <v>40000_10900080_1_1</v>
      </c>
      <c r="AD55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</v>
      </c>
      <c r="AG552" t="str">
        <f t="shared" si="319"/>
        <v>40000_10850041_1_200</v>
      </c>
      <c r="AH55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</v>
      </c>
      <c r="AJ552"/>
      <c r="AK552" t="str">
        <f t="shared" si="320"/>
        <v>40000_10850041_1_200</v>
      </c>
      <c r="AL55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</v>
      </c>
      <c r="AO552" t="str">
        <f t="shared" si="321"/>
        <v>40000_10900041_1_0</v>
      </c>
      <c r="AP55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S552" t="str">
        <f t="shared" si="322"/>
        <v>40000_10900041_1_0</v>
      </c>
      <c r="AT55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</v>
      </c>
      <c r="AW552" t="str">
        <f t="shared" si="323"/>
        <v>40000_11000080_1_1</v>
      </c>
      <c r="AX55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</v>
      </c>
      <c r="BA552" t="str">
        <f t="shared" si="324"/>
        <v>40000_10950041_1_200</v>
      </c>
      <c r="BB55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</v>
      </c>
      <c r="BE552" t="str">
        <f t="shared" si="325"/>
        <v>40000_10950041_1_200</v>
      </c>
      <c r="BF55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</v>
      </c>
    </row>
    <row r="553" spans="1:58">
      <c r="A553" t="str">
        <f t="shared" si="311"/>
        <v>40000_10700070_1_100</v>
      </c>
      <c r="B55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3" t="str">
        <f t="shared" si="312"/>
        <v>40000_10700070_1_100</v>
      </c>
      <c r="F55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I553" t="str">
        <f t="shared" si="313"/>
        <v>40000_10700070_1_100</v>
      </c>
      <c r="J55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</v>
      </c>
      <c r="M553" t="str">
        <f t="shared" si="314"/>
        <v>40000_10750070_1_200</v>
      </c>
      <c r="N55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</v>
      </c>
      <c r="Q553" t="str">
        <f t="shared" si="315"/>
        <v>40000_10750070_1_200</v>
      </c>
      <c r="R55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</v>
      </c>
      <c r="U553" t="str">
        <f t="shared" si="316"/>
        <v>40000_10800070_1_100</v>
      </c>
      <c r="V55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3" t="str">
        <f t="shared" si="317"/>
        <v>40000_10800070_1_100</v>
      </c>
      <c r="Z55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AA553"/>
      <c r="AC553" t="str">
        <f t="shared" si="318"/>
        <v>40000_10800070_1_100</v>
      </c>
      <c r="AD55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</v>
      </c>
      <c r="AG553" t="str">
        <f t="shared" si="319"/>
        <v>40000_10850070_1_200</v>
      </c>
      <c r="AH55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</v>
      </c>
      <c r="AJ553"/>
      <c r="AK553" t="str">
        <f t="shared" si="320"/>
        <v>40000_10850070_1_200</v>
      </c>
      <c r="AL55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</v>
      </c>
      <c r="AO553" t="str">
        <f t="shared" si="321"/>
        <v>40000_10900070_1_100</v>
      </c>
      <c r="AP55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3" t="str">
        <f t="shared" si="322"/>
        <v>40000_10900070_1_100</v>
      </c>
      <c r="AT55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W553" t="str">
        <f t="shared" si="323"/>
        <v>40000_10900070_1_100</v>
      </c>
      <c r="AX55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</v>
      </c>
      <c r="BA553" t="str">
        <f t="shared" si="324"/>
        <v>40000_10950070_1_200</v>
      </c>
      <c r="BB55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</v>
      </c>
      <c r="BE553" t="str">
        <f t="shared" si="325"/>
        <v>40000_10950070_1_200</v>
      </c>
      <c r="BF55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</v>
      </c>
    </row>
    <row r="554" spans="1:58">
      <c r="A554" t="str">
        <f t="shared" si="311"/>
        <v>40000_10700071_1_0</v>
      </c>
      <c r="B55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4" t="str">
        <f t="shared" si="312"/>
        <v>40000_10700071_1_0</v>
      </c>
      <c r="F55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I554" t="str">
        <f t="shared" si="313"/>
        <v>40000_10800020_1_0</v>
      </c>
      <c r="J55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</v>
      </c>
      <c r="M554" t="str">
        <f t="shared" si="314"/>
        <v>40000_10750071_1_200</v>
      </c>
      <c r="N55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</v>
      </c>
      <c r="Q554" t="str">
        <f t="shared" si="315"/>
        <v>40000_10750071_1_200</v>
      </c>
      <c r="R55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</v>
      </c>
      <c r="U554" t="str">
        <f t="shared" si="316"/>
        <v>40000_10800071_1_0</v>
      </c>
      <c r="V55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4" t="str">
        <f t="shared" si="317"/>
        <v>40000_10800071_1_0</v>
      </c>
      <c r="Z55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AA554"/>
      <c r="AC554" t="str">
        <f t="shared" si="318"/>
        <v>40000_10900020_1_0</v>
      </c>
      <c r="AD55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</v>
      </c>
      <c r="AG554" t="str">
        <f t="shared" si="319"/>
        <v>40000_10850071_1_200</v>
      </c>
      <c r="AH55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</v>
      </c>
      <c r="AJ554"/>
      <c r="AK554" t="str">
        <f t="shared" si="320"/>
        <v>40000_10850071_1_200</v>
      </c>
      <c r="AL55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</v>
      </c>
      <c r="AO554" t="str">
        <f t="shared" si="321"/>
        <v>40000_10900071_1_0</v>
      </c>
      <c r="AP55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4" t="str">
        <f t="shared" si="322"/>
        <v>40000_10900071_1_0</v>
      </c>
      <c r="AT55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W554" t="str">
        <f t="shared" si="323"/>
        <v>40000_11000020_1_0</v>
      </c>
      <c r="AX55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</v>
      </c>
      <c r="BA554" t="str">
        <f t="shared" si="324"/>
        <v>40000_10950071_1_200</v>
      </c>
      <c r="BB55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</v>
      </c>
      <c r="BE554" t="str">
        <f t="shared" si="325"/>
        <v>40000_10950071_1_200</v>
      </c>
      <c r="BF55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</v>
      </c>
    </row>
    <row r="555" spans="1:58">
      <c r="A555" t="str">
        <f t="shared" si="311"/>
        <v>40000_10750010_1_0</v>
      </c>
      <c r="B55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</v>
      </c>
      <c r="E555" t="str">
        <f t="shared" si="312"/>
        <v>40000_10750010_1_300</v>
      </c>
      <c r="F55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</v>
      </c>
      <c r="I555" t="str">
        <f t="shared" si="313"/>
        <v>40000_10750010_1_100</v>
      </c>
      <c r="J55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</v>
      </c>
      <c r="M555" t="str">
        <f t="shared" si="314"/>
        <v>40000_10800010_1_50</v>
      </c>
      <c r="N55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</v>
      </c>
      <c r="Q555" t="str">
        <f t="shared" si="315"/>
        <v>40000_10800010_1_100</v>
      </c>
      <c r="R55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</v>
      </c>
      <c r="U555" t="str">
        <f t="shared" si="316"/>
        <v>40000_10850010_1_0</v>
      </c>
      <c r="V55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</v>
      </c>
      <c r="Y555" t="str">
        <f t="shared" si="317"/>
        <v>40000_10850010_1_300</v>
      </c>
      <c r="Z55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</v>
      </c>
      <c r="AA555"/>
      <c r="AC555" t="str">
        <f t="shared" si="318"/>
        <v>40000_10850010_1_100</v>
      </c>
      <c r="AD55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</v>
      </c>
      <c r="AG555" t="str">
        <f t="shared" si="319"/>
        <v>40000_10900010_1_50</v>
      </c>
      <c r="AH55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</v>
      </c>
      <c r="AJ555"/>
      <c r="AK555" t="str">
        <f t="shared" si="320"/>
        <v>40000_10900010_1_100</v>
      </c>
      <c r="AL55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</v>
      </c>
      <c r="AO555" t="str">
        <f t="shared" si="321"/>
        <v>40000_10950010_1_0</v>
      </c>
      <c r="AP55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</v>
      </c>
      <c r="AS555" t="str">
        <f t="shared" si="322"/>
        <v>40000_10950010_1_300</v>
      </c>
      <c r="AT55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</v>
      </c>
      <c r="AW555" t="str">
        <f t="shared" si="323"/>
        <v>40000_10950010_1_100</v>
      </c>
      <c r="AX55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</v>
      </c>
      <c r="BA555" t="str">
        <f t="shared" si="324"/>
        <v>40000_11000010_1_50</v>
      </c>
      <c r="BB55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</v>
      </c>
      <c r="BE555" t="str">
        <f t="shared" si="325"/>
        <v>40000_11000010_1_100</v>
      </c>
      <c r="BF55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</v>
      </c>
    </row>
    <row r="556" spans="1:58">
      <c r="A556" t="str">
        <f t="shared" si="311"/>
        <v>40000_10750020_1_300</v>
      </c>
      <c r="B55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</v>
      </c>
      <c r="E556" t="str">
        <f t="shared" si="312"/>
        <v>40000_10750020_1_100</v>
      </c>
      <c r="F55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</v>
      </c>
      <c r="I556" t="str">
        <f t="shared" si="313"/>
        <v>40000_10750020_1_100</v>
      </c>
      <c r="J55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</v>
      </c>
      <c r="M556" t="str">
        <f t="shared" si="314"/>
        <v>40000_10800020_1_50</v>
      </c>
      <c r="N55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</v>
      </c>
      <c r="Q556" t="str">
        <f t="shared" si="315"/>
        <v>40000_10800020_1_100</v>
      </c>
      <c r="R55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</v>
      </c>
      <c r="U556" t="str">
        <f t="shared" si="316"/>
        <v>40000_10850020_1_300</v>
      </c>
      <c r="V55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</v>
      </c>
      <c r="Y556" t="str">
        <f t="shared" si="317"/>
        <v>40000_10850020_1_100</v>
      </c>
      <c r="Z55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</v>
      </c>
      <c r="AA556"/>
      <c r="AC556" t="str">
        <f t="shared" si="318"/>
        <v>40000_10850020_1_100</v>
      </c>
      <c r="AD55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</v>
      </c>
      <c r="AG556" t="str">
        <f t="shared" si="319"/>
        <v>40000_10900020_1_50</v>
      </c>
      <c r="AH55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</v>
      </c>
      <c r="AJ556"/>
      <c r="AK556" t="str">
        <f t="shared" si="320"/>
        <v>40000_10900020_1_100</v>
      </c>
      <c r="AL55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</v>
      </c>
      <c r="AO556" t="str">
        <f t="shared" si="321"/>
        <v>40000_10950020_1_300</v>
      </c>
      <c r="AP55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</v>
      </c>
      <c r="AS556" t="str">
        <f t="shared" si="322"/>
        <v>40000_10950020_1_100</v>
      </c>
      <c r="AT55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</v>
      </c>
      <c r="AW556" t="str">
        <f t="shared" si="323"/>
        <v>40000_10950020_1_100</v>
      </c>
      <c r="AX55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</v>
      </c>
      <c r="BA556" t="str">
        <f t="shared" si="324"/>
        <v>40000_11000020_1_50</v>
      </c>
      <c r="BB55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</v>
      </c>
      <c r="BE556" t="str">
        <f t="shared" si="325"/>
        <v>40000_11000020_1_100</v>
      </c>
      <c r="BF55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</v>
      </c>
    </row>
    <row r="557" spans="1:58">
      <c r="A557" t="str">
        <f t="shared" si="311"/>
        <v>40000_10750030_1_1</v>
      </c>
      <c r="B55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</v>
      </c>
      <c r="E557" t="str">
        <f t="shared" si="312"/>
        <v>40000_10750030_1_300</v>
      </c>
      <c r="F55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</v>
      </c>
      <c r="I557" t="str">
        <f t="shared" si="313"/>
        <v>40000_10750030_1_100</v>
      </c>
      <c r="J55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</v>
      </c>
      <c r="M557" t="str">
        <f t="shared" si="314"/>
        <v>40000_10800030_1_50</v>
      </c>
      <c r="N55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</v>
      </c>
      <c r="Q557" t="str">
        <f t="shared" si="315"/>
        <v>40000_10800030_1_100</v>
      </c>
      <c r="R55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</v>
      </c>
      <c r="U557" t="str">
        <f t="shared" si="316"/>
        <v>40000_10850030_1_1</v>
      </c>
      <c r="V55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</v>
      </c>
      <c r="Y557" t="str">
        <f t="shared" si="317"/>
        <v>40000_10850030_1_300</v>
      </c>
      <c r="Z55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</v>
      </c>
      <c r="AA557"/>
      <c r="AC557" t="str">
        <f t="shared" si="318"/>
        <v>40000_10850030_1_100</v>
      </c>
      <c r="AD55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</v>
      </c>
      <c r="AG557" t="str">
        <f t="shared" si="319"/>
        <v>40000_10900030_1_50</v>
      </c>
      <c r="AH55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</v>
      </c>
      <c r="AJ557"/>
      <c r="AK557" t="str">
        <f t="shared" si="320"/>
        <v>40000_10900030_1_100</v>
      </c>
      <c r="AL55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</v>
      </c>
      <c r="AO557" t="str">
        <f t="shared" si="321"/>
        <v>40000_10950030_1_1</v>
      </c>
      <c r="AP55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</v>
      </c>
      <c r="AS557" t="str">
        <f t="shared" si="322"/>
        <v>40000_10950030_1_300</v>
      </c>
      <c r="AT55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</v>
      </c>
      <c r="AW557" t="str">
        <f t="shared" si="323"/>
        <v>40000_10950030_1_100</v>
      </c>
      <c r="AX55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</v>
      </c>
      <c r="BA557" t="str">
        <f t="shared" si="324"/>
        <v>40000_11000030_1_50</v>
      </c>
      <c r="BB55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</v>
      </c>
      <c r="BE557" t="str">
        <f t="shared" si="325"/>
        <v>40000_11000030_1_100</v>
      </c>
      <c r="BF55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</v>
      </c>
    </row>
    <row r="558" spans="1:58">
      <c r="A558" t="str">
        <f t="shared" si="311"/>
        <v>40000_10750080_1_1</v>
      </c>
      <c r="B55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</v>
      </c>
      <c r="E558" t="str">
        <f t="shared" si="312"/>
        <v>40000_10750080_1_300</v>
      </c>
      <c r="F55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</v>
      </c>
      <c r="I558" t="str">
        <f t="shared" si="313"/>
        <v>40000_10750080_1_100</v>
      </c>
      <c r="J55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</v>
      </c>
      <c r="M558" t="str">
        <f t="shared" si="314"/>
        <v>40000_10800080_1_50</v>
      </c>
      <c r="N55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</v>
      </c>
      <c r="Q558" t="str">
        <f t="shared" si="315"/>
        <v>40000_10800080_1_100</v>
      </c>
      <c r="R55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</v>
      </c>
      <c r="U558" t="str">
        <f t="shared" si="316"/>
        <v>40000_10850080_1_1</v>
      </c>
      <c r="V55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</v>
      </c>
      <c r="Y558" t="str">
        <f t="shared" si="317"/>
        <v>40000_10850080_1_300</v>
      </c>
      <c r="Z55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</v>
      </c>
      <c r="AA558"/>
      <c r="AC558" t="str">
        <f t="shared" si="318"/>
        <v>40000_10850080_1_100</v>
      </c>
      <c r="AD55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</v>
      </c>
      <c r="AG558" t="str">
        <f t="shared" si="319"/>
        <v>40000_10900080_1_50</v>
      </c>
      <c r="AH55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</v>
      </c>
      <c r="AJ558"/>
      <c r="AK558" t="str">
        <f t="shared" si="320"/>
        <v>40000_10900080_1_100</v>
      </c>
      <c r="AL55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</v>
      </c>
      <c r="AO558" t="str">
        <f t="shared" si="321"/>
        <v>40000_10950080_1_1</v>
      </c>
      <c r="AP55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</v>
      </c>
      <c r="AS558" t="str">
        <f t="shared" si="322"/>
        <v>40000_10950080_1_300</v>
      </c>
      <c r="AT55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</v>
      </c>
      <c r="AW558" t="str">
        <f t="shared" si="323"/>
        <v>40000_10950080_1_100</v>
      </c>
      <c r="AX55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</v>
      </c>
      <c r="BA558" t="str">
        <f t="shared" si="324"/>
        <v>40000_11000080_1_50</v>
      </c>
      <c r="BB55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</v>
      </c>
      <c r="BE558" t="str">
        <f t="shared" si="325"/>
        <v>40000_11000080_1_100</v>
      </c>
      <c r="BF55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</v>
      </c>
    </row>
    <row r="559" spans="1:58">
      <c r="A559" t="str">
        <f t="shared" si="311"/>
        <v>40000_10750090_1_300</v>
      </c>
      <c r="B55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</v>
      </c>
      <c r="E559" t="str">
        <f t="shared" si="312"/>
        <v>40000_10750090_1_100</v>
      </c>
      <c r="F55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</v>
      </c>
      <c r="I559" t="str">
        <f t="shared" si="313"/>
        <v>40000_10750090_1_100</v>
      </c>
      <c r="J55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</v>
      </c>
      <c r="M559" t="str">
        <f t="shared" si="314"/>
        <v>40000_10800090_1_50</v>
      </c>
      <c r="N55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</v>
      </c>
      <c r="Q559" t="str">
        <f t="shared" si="315"/>
        <v>40000_10800090_1_100</v>
      </c>
      <c r="R55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</v>
      </c>
      <c r="U559" t="str">
        <f t="shared" si="316"/>
        <v>40000_10850090_1_300</v>
      </c>
      <c r="V55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</v>
      </c>
      <c r="Y559" t="str">
        <f t="shared" si="317"/>
        <v>40000_10850090_1_100</v>
      </c>
      <c r="Z55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</v>
      </c>
      <c r="AA559"/>
      <c r="AC559" t="str">
        <f t="shared" si="318"/>
        <v>40000_10850090_1_100</v>
      </c>
      <c r="AD55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</v>
      </c>
      <c r="AG559" t="str">
        <f t="shared" si="319"/>
        <v>40000_10900090_1_50</v>
      </c>
      <c r="AH55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</v>
      </c>
      <c r="AJ559"/>
      <c r="AK559" t="str">
        <f t="shared" si="320"/>
        <v>40000_10900090_1_100</v>
      </c>
      <c r="AL55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</v>
      </c>
      <c r="AO559" t="str">
        <f t="shared" si="321"/>
        <v>40000_10950090_1_300</v>
      </c>
      <c r="AP55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</v>
      </c>
      <c r="AS559" t="str">
        <f t="shared" si="322"/>
        <v>40000_10950090_1_100</v>
      </c>
      <c r="AT55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</v>
      </c>
      <c r="AW559" t="str">
        <f t="shared" si="323"/>
        <v>40000_10950090_1_100</v>
      </c>
      <c r="AX55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</v>
      </c>
      <c r="BA559" t="str">
        <f t="shared" si="324"/>
        <v>40000_11000090_1_50</v>
      </c>
      <c r="BB55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</v>
      </c>
      <c r="BE559" t="str">
        <f t="shared" si="325"/>
        <v>40000_11000090_1_100</v>
      </c>
      <c r="BF55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</v>
      </c>
    </row>
    <row r="560" spans="1:58">
      <c r="A560" t="str">
        <f t="shared" si="311"/>
        <v>40000_10650010_1_200</v>
      </c>
      <c r="B56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</v>
      </c>
      <c r="E560" t="str">
        <f t="shared" si="312"/>
        <v>40000_10750100_1_1</v>
      </c>
      <c r="F56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</v>
      </c>
      <c r="I560" t="str">
        <f t="shared" si="313"/>
        <v>40000_10750100_1_100</v>
      </c>
      <c r="J56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</v>
      </c>
      <c r="M560" t="str">
        <f t="shared" si="314"/>
        <v>40000_10800100_1_50</v>
      </c>
      <c r="N56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</v>
      </c>
      <c r="Q560" t="str">
        <f t="shared" si="315"/>
        <v>40000_10800100_1_100</v>
      </c>
      <c r="R56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</v>
      </c>
      <c r="U560" t="str">
        <f t="shared" si="316"/>
        <v>40000_10750010_1_200</v>
      </c>
      <c r="V56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</v>
      </c>
      <c r="Y560" t="str">
        <f t="shared" si="317"/>
        <v>40000_10850100_1_1</v>
      </c>
      <c r="Z56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</v>
      </c>
      <c r="AA560"/>
      <c r="AC560" t="str">
        <f t="shared" si="318"/>
        <v>40000_10850100_1_100</v>
      </c>
      <c r="AD56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</v>
      </c>
      <c r="AG560" t="str">
        <f t="shared" si="319"/>
        <v>40000_10900100_1_50</v>
      </c>
      <c r="AH56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</v>
      </c>
      <c r="AJ560"/>
      <c r="AK560" t="str">
        <f t="shared" si="320"/>
        <v>40000_10900100_1_100</v>
      </c>
      <c r="AL56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</v>
      </c>
      <c r="AO560" t="str">
        <f t="shared" si="321"/>
        <v>40000_10850010_1_200</v>
      </c>
      <c r="AP56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</v>
      </c>
      <c r="AS560" t="str">
        <f t="shared" si="322"/>
        <v>40000_10950100_1_1</v>
      </c>
      <c r="AT56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</v>
      </c>
      <c r="AW560" t="str">
        <f t="shared" si="323"/>
        <v>40000_10950100_1_100</v>
      </c>
      <c r="AX56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</v>
      </c>
      <c r="BA560" t="str">
        <f t="shared" si="324"/>
        <v>40000_11000100_1_50</v>
      </c>
      <c r="BB56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</v>
      </c>
      <c r="BE560" t="str">
        <f t="shared" si="325"/>
        <v>40000_11000100_1_100</v>
      </c>
      <c r="BF56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</v>
      </c>
    </row>
    <row r="561" spans="1:58">
      <c r="A561" t="str">
        <f t="shared" si="311"/>
        <v>40000_10650020_1_200</v>
      </c>
      <c r="B56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</v>
      </c>
      <c r="E561" t="str">
        <f t="shared" si="312"/>
        <v>40000_10751050_1_1</v>
      </c>
      <c r="F56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</v>
      </c>
      <c r="I561" t="str">
        <f t="shared" si="313"/>
        <v>40000_10751050_1_50</v>
      </c>
      <c r="J56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</v>
      </c>
      <c r="M561" t="str">
        <f t="shared" si="314"/>
        <v>40000_10801050_1_50</v>
      </c>
      <c r="N56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</v>
      </c>
      <c r="Q561" t="str">
        <f t="shared" si="315"/>
        <v>40000_10801050_1_100</v>
      </c>
      <c r="R56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</v>
      </c>
      <c r="U561" t="str">
        <f t="shared" si="316"/>
        <v>40000_10750020_1_200</v>
      </c>
      <c r="V56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</v>
      </c>
      <c r="Y561" t="str">
        <f t="shared" si="317"/>
        <v>40000_10851050_1_1</v>
      </c>
      <c r="Z56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</v>
      </c>
      <c r="AA561"/>
      <c r="AC561" t="str">
        <f t="shared" si="318"/>
        <v>40000_10851050_1_50</v>
      </c>
      <c r="AD56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</v>
      </c>
      <c r="AG561" t="str">
        <f t="shared" si="319"/>
        <v>40000_10901050_1_50</v>
      </c>
      <c r="AH56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</v>
      </c>
      <c r="AJ561"/>
      <c r="AK561" t="str">
        <f t="shared" si="320"/>
        <v>40000_10901050_1_100</v>
      </c>
      <c r="AL56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</v>
      </c>
      <c r="AO561" t="str">
        <f t="shared" si="321"/>
        <v>40000_10850020_1_200</v>
      </c>
      <c r="AP56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</v>
      </c>
      <c r="AS561" t="str">
        <f t="shared" si="322"/>
        <v>40000_10951050_1_1</v>
      </c>
      <c r="AT56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</v>
      </c>
      <c r="AW561" t="str">
        <f t="shared" si="323"/>
        <v>40000_10951050_1_50</v>
      </c>
      <c r="AX56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</v>
      </c>
      <c r="BA561" t="str">
        <f t="shared" si="324"/>
        <v>40000_11001050_1_50</v>
      </c>
      <c r="BB56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</v>
      </c>
      <c r="BE561" t="str">
        <f t="shared" si="325"/>
        <v>40000_11001050_1_100</v>
      </c>
      <c r="BF56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</v>
      </c>
    </row>
    <row r="562" spans="1:58">
      <c r="A562" t="str">
        <f t="shared" si="311"/>
        <v>40000_10650030_1_200</v>
      </c>
      <c r="B56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</v>
      </c>
      <c r="E562" t="str">
        <f t="shared" si="312"/>
        <v>40000_10751051_1_0</v>
      </c>
      <c r="F56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</v>
      </c>
      <c r="I562" t="str">
        <f t="shared" si="313"/>
        <v>40000_10751051_1_1</v>
      </c>
      <c r="J56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</v>
      </c>
      <c r="M562" t="str">
        <f t="shared" si="314"/>
        <v>40000_10801051_1_0</v>
      </c>
      <c r="N56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</v>
      </c>
      <c r="Q562" t="str">
        <f t="shared" si="315"/>
        <v>40000_10801051_1_100</v>
      </c>
      <c r="R56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</v>
      </c>
      <c r="U562" t="str">
        <f t="shared" si="316"/>
        <v>40000_10750030_1_200</v>
      </c>
      <c r="V56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</v>
      </c>
      <c r="Y562" t="str">
        <f t="shared" si="317"/>
        <v>40000_10851051_1_0</v>
      </c>
      <c r="Z56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</v>
      </c>
      <c r="AA562"/>
      <c r="AC562" t="str">
        <f t="shared" si="318"/>
        <v>40000_10851051_1_1</v>
      </c>
      <c r="AD56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</v>
      </c>
      <c r="AG562" t="str">
        <f t="shared" si="319"/>
        <v>40000_10901051_1_0</v>
      </c>
      <c r="AH56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</v>
      </c>
      <c r="AJ562"/>
      <c r="AK562" t="str">
        <f t="shared" si="320"/>
        <v>40000_10901051_1_100</v>
      </c>
      <c r="AL56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</v>
      </c>
      <c r="AO562" t="str">
        <f t="shared" si="321"/>
        <v>40000_10850030_1_200</v>
      </c>
      <c r="AP56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</v>
      </c>
      <c r="AS562" t="str">
        <f t="shared" si="322"/>
        <v>40000_10951051_1_0</v>
      </c>
      <c r="AT56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</v>
      </c>
      <c r="AW562" t="str">
        <f t="shared" si="323"/>
        <v>40000_10951051_1_1</v>
      </c>
      <c r="AX56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</v>
      </c>
      <c r="BA562" t="str">
        <f t="shared" si="324"/>
        <v>40000_11001051_1_0</v>
      </c>
      <c r="BB56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</v>
      </c>
      <c r="BE562" t="str">
        <f t="shared" si="325"/>
        <v>40000_11001051_1_0</v>
      </c>
      <c r="BF56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</v>
      </c>
    </row>
    <row r="563" spans="1:58">
      <c r="A563" t="str">
        <f t="shared" si="311"/>
        <v>40000_10650080_1_200</v>
      </c>
      <c r="B56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</v>
      </c>
      <c r="E563" t="str">
        <f t="shared" si="312"/>
        <v>40000_10751060_1_1</v>
      </c>
      <c r="F56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</v>
      </c>
      <c r="I563" t="str">
        <f t="shared" si="313"/>
        <v>40000_10751060_1_50</v>
      </c>
      <c r="J56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</v>
      </c>
      <c r="M563" t="str">
        <f t="shared" si="314"/>
        <v>40000_10801060_1_50</v>
      </c>
      <c r="N56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</v>
      </c>
      <c r="Q563" t="str">
        <f t="shared" si="315"/>
        <v>40000_10801060_1_100</v>
      </c>
      <c r="R56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</v>
      </c>
      <c r="U563" t="str">
        <f t="shared" si="316"/>
        <v>40000_10750080_1_200</v>
      </c>
      <c r="V56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</v>
      </c>
      <c r="Y563" t="str">
        <f t="shared" si="317"/>
        <v>40000_10851060_1_1</v>
      </c>
      <c r="Z56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</v>
      </c>
      <c r="AA563"/>
      <c r="AC563" t="str">
        <f t="shared" si="318"/>
        <v>40000_10851060_1_50</v>
      </c>
      <c r="AD56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</v>
      </c>
      <c r="AG563" t="str">
        <f t="shared" si="319"/>
        <v>40000_10901060_1_50</v>
      </c>
      <c r="AH56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</v>
      </c>
      <c r="AJ563"/>
      <c r="AK563" t="str">
        <f t="shared" si="320"/>
        <v>40000_10901060_1_100</v>
      </c>
      <c r="AL56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</v>
      </c>
      <c r="AO563" t="str">
        <f t="shared" si="321"/>
        <v>40000_10850080_1_200</v>
      </c>
      <c r="AP56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</v>
      </c>
      <c r="AS563" t="str">
        <f t="shared" si="322"/>
        <v>40000_10951060_1_1</v>
      </c>
      <c r="AT56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</v>
      </c>
      <c r="AW563" t="str">
        <f t="shared" si="323"/>
        <v>40000_10951060_1_50</v>
      </c>
      <c r="AX56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</v>
      </c>
      <c r="BA563" t="str">
        <f t="shared" si="324"/>
        <v>40000_11001060_1_50</v>
      </c>
      <c r="BB56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</v>
      </c>
      <c r="BE563" t="str">
        <f t="shared" si="325"/>
        <v>40000_11001060_1_100</v>
      </c>
      <c r="BF56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</v>
      </c>
    </row>
    <row r="564" spans="1:58">
      <c r="A564" t="str">
        <f t="shared" si="311"/>
        <v>40000_10650090_1_200</v>
      </c>
      <c r="B56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</v>
      </c>
      <c r="E564" t="str">
        <f t="shared" si="312"/>
        <v>40000_10751061_1_0</v>
      </c>
      <c r="F56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</v>
      </c>
      <c r="I564" t="str">
        <f t="shared" si="313"/>
        <v>40000_10751061_1_1</v>
      </c>
      <c r="J56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</v>
      </c>
      <c r="M564" t="str">
        <f t="shared" si="314"/>
        <v>40000_10801061_1_0</v>
      </c>
      <c r="N56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</v>
      </c>
      <c r="Q564" t="str">
        <f t="shared" si="315"/>
        <v>40000_10801061_1_100</v>
      </c>
      <c r="R56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</v>
      </c>
      <c r="U564" t="str">
        <f t="shared" si="316"/>
        <v>40000_10750090_1_200</v>
      </c>
      <c r="V56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</v>
      </c>
      <c r="Y564" t="str">
        <f t="shared" si="317"/>
        <v>40000_10851061_1_0</v>
      </c>
      <c r="Z56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</v>
      </c>
      <c r="AA564"/>
      <c r="AC564" t="str">
        <f t="shared" si="318"/>
        <v>40000_10851061_1_1</v>
      </c>
      <c r="AD56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</v>
      </c>
      <c r="AG564" t="str">
        <f t="shared" si="319"/>
        <v>40000_10901061_1_0</v>
      </c>
      <c r="AH56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</v>
      </c>
      <c r="AJ564"/>
      <c r="AK564" t="str">
        <f t="shared" si="320"/>
        <v>40000_10901061_1_100</v>
      </c>
      <c r="AL56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</v>
      </c>
      <c r="AO564" t="str">
        <f t="shared" si="321"/>
        <v>40000_10850090_1_200</v>
      </c>
      <c r="AP56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</v>
      </c>
      <c r="AS564" t="str">
        <f t="shared" si="322"/>
        <v>40000_10951061_1_0</v>
      </c>
      <c r="AT56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</v>
      </c>
      <c r="AW564" t="str">
        <f t="shared" si="323"/>
        <v>40000_10951061_1_1</v>
      </c>
      <c r="AX56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</v>
      </c>
      <c r="BA564" t="str">
        <f t="shared" si="324"/>
        <v>40000_11001061_1_0</v>
      </c>
      <c r="BB56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</v>
      </c>
      <c r="BE564" t="str">
        <f t="shared" si="325"/>
        <v>40000_11001061_1_0</v>
      </c>
      <c r="BF56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</v>
      </c>
    </row>
    <row r="565" spans="1:58">
      <c r="A565" t="str">
        <f t="shared" si="311"/>
        <v>40000_10650100_1_200</v>
      </c>
      <c r="B56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5" t="str">
        <f t="shared" si="312"/>
        <v>40000_10752050_1_1</v>
      </c>
      <c r="F56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</v>
      </c>
      <c r="I565" t="str">
        <f t="shared" si="313"/>
        <v>40000_10752050_1_50</v>
      </c>
      <c r="J56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</v>
      </c>
      <c r="M565" t="str">
        <f t="shared" si="314"/>
        <v>40000_10802050_1_50</v>
      </c>
      <c r="N56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</v>
      </c>
      <c r="Q565" t="str">
        <f t="shared" si="315"/>
        <v>40000_10802050_1_100</v>
      </c>
      <c r="R56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</v>
      </c>
      <c r="U565" t="str">
        <f t="shared" si="316"/>
        <v>40000_10750100_1_200</v>
      </c>
      <c r="V56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5" t="str">
        <f t="shared" si="317"/>
        <v>40000_10852050_1_1</v>
      </c>
      <c r="Z56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</v>
      </c>
      <c r="AA565"/>
      <c r="AC565" t="str">
        <f t="shared" si="318"/>
        <v>40000_10852050_1_50</v>
      </c>
      <c r="AD56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</v>
      </c>
      <c r="AG565" t="str">
        <f t="shared" si="319"/>
        <v>40000_10902050_1_50</v>
      </c>
      <c r="AH56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</v>
      </c>
      <c r="AJ565"/>
      <c r="AK565" t="str">
        <f t="shared" si="320"/>
        <v>40000_10902050_1_100</v>
      </c>
      <c r="AL56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</v>
      </c>
      <c r="AO565" t="str">
        <f t="shared" si="321"/>
        <v>40000_10850100_1_200</v>
      </c>
      <c r="AP56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5" t="str">
        <f t="shared" si="322"/>
        <v>40000_10952050_1_1</v>
      </c>
      <c r="AT56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</v>
      </c>
      <c r="AW565" t="str">
        <f t="shared" si="323"/>
        <v>40000_10952050_1_50</v>
      </c>
      <c r="AX56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</v>
      </c>
      <c r="BA565" t="str">
        <f t="shared" si="324"/>
        <v>40000_11002050_1_50</v>
      </c>
      <c r="BB56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</v>
      </c>
      <c r="BE565" t="str">
        <f t="shared" si="325"/>
        <v>40000_11002050_1_100</v>
      </c>
      <c r="BF56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</v>
      </c>
    </row>
    <row r="566" spans="1:58">
      <c r="A566" t="str">
        <f t="shared" si="311"/>
        <v>40000_10752051_1_0</v>
      </c>
      <c r="B56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6" t="str">
        <f t="shared" si="312"/>
        <v>40000_10752051_1_0</v>
      </c>
      <c r="F56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</v>
      </c>
      <c r="I566" t="str">
        <f t="shared" si="313"/>
        <v>40000_10752051_1_1</v>
      </c>
      <c r="J56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</v>
      </c>
      <c r="M566" t="str">
        <f t="shared" si="314"/>
        <v>40000_10802051_1_0</v>
      </c>
      <c r="N56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</v>
      </c>
      <c r="Q566" t="str">
        <f t="shared" si="315"/>
        <v>40000_10802051_1_100</v>
      </c>
      <c r="R56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</v>
      </c>
      <c r="U566" t="str">
        <f t="shared" si="316"/>
        <v>40000_10852051_1_0</v>
      </c>
      <c r="V56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6" t="str">
        <f t="shared" si="317"/>
        <v>40000_10852051_1_0</v>
      </c>
      <c r="Z56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</v>
      </c>
      <c r="AA566"/>
      <c r="AC566" t="str">
        <f t="shared" si="318"/>
        <v>40000_10852051_1_1</v>
      </c>
      <c r="AD56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</v>
      </c>
      <c r="AG566" t="str">
        <f t="shared" si="319"/>
        <v>40000_10902051_1_0</v>
      </c>
      <c r="AH56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</v>
      </c>
      <c r="AJ566"/>
      <c r="AK566" t="str">
        <f t="shared" si="320"/>
        <v>40000_10902051_1_100</v>
      </c>
      <c r="AL56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</v>
      </c>
      <c r="AO566" t="str">
        <f t="shared" si="321"/>
        <v>40000_10952051_1_0</v>
      </c>
      <c r="AP56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6" t="str">
        <f t="shared" si="322"/>
        <v>40000_10952051_1_0</v>
      </c>
      <c r="AT56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</v>
      </c>
      <c r="AW566" t="str">
        <f t="shared" si="323"/>
        <v>40000_10952051_1_1</v>
      </c>
      <c r="AX56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</v>
      </c>
      <c r="BA566" t="str">
        <f t="shared" si="324"/>
        <v>40000_11002051_1_0</v>
      </c>
      <c r="BB56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</v>
      </c>
      <c r="BE566" t="str">
        <f t="shared" si="325"/>
        <v>40000_11002051_1_0</v>
      </c>
      <c r="BF56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</v>
      </c>
    </row>
    <row r="567" spans="1:58">
      <c r="A567" t="str">
        <f t="shared" si="311"/>
        <v>40000_10752060_1_0</v>
      </c>
      <c r="B567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7" t="str">
        <f t="shared" si="312"/>
        <v>40000_10752060_1_1</v>
      </c>
      <c r="F567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</v>
      </c>
      <c r="I567" t="str">
        <f t="shared" si="313"/>
        <v>40000_10752060_1_50</v>
      </c>
      <c r="J567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</v>
      </c>
      <c r="M567" t="str">
        <f t="shared" si="314"/>
        <v>40000_10802060_1_50</v>
      </c>
      <c r="N567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</v>
      </c>
      <c r="Q567" t="str">
        <f t="shared" si="315"/>
        <v>40000_10802060_1_100</v>
      </c>
      <c r="R567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</v>
      </c>
      <c r="U567" t="str">
        <f t="shared" si="316"/>
        <v>40000_10852060_1_0</v>
      </c>
      <c r="V567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7" t="str">
        <f t="shared" si="317"/>
        <v>40000_10852060_1_1</v>
      </c>
      <c r="Z567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</v>
      </c>
      <c r="AA567"/>
      <c r="AC567" t="str">
        <f t="shared" si="318"/>
        <v>40000_10852060_1_50</v>
      </c>
      <c r="AD567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</v>
      </c>
      <c r="AG567" t="str">
        <f t="shared" si="319"/>
        <v>40000_10902060_1_50</v>
      </c>
      <c r="AH567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</v>
      </c>
      <c r="AJ567"/>
      <c r="AK567" t="str">
        <f t="shared" si="320"/>
        <v>40000_10902060_1_100</v>
      </c>
      <c r="AL567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</v>
      </c>
      <c r="AO567" t="str">
        <f t="shared" si="321"/>
        <v>40000_10952060_1_0</v>
      </c>
      <c r="AP567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7" t="str">
        <f t="shared" si="322"/>
        <v>40000_10952060_1_1</v>
      </c>
      <c r="AT567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</v>
      </c>
      <c r="AW567" t="str">
        <f t="shared" si="323"/>
        <v>40000_10952060_1_50</v>
      </c>
      <c r="AX567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</v>
      </c>
      <c r="BA567" t="str">
        <f t="shared" si="324"/>
        <v>40000_11002060_1_50</v>
      </c>
      <c r="BB567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</v>
      </c>
      <c r="BE567" t="str">
        <f t="shared" si="325"/>
        <v>40000_11002060_1_100</v>
      </c>
      <c r="BF567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</v>
      </c>
    </row>
    <row r="568" spans="1:58">
      <c r="A568" t="str">
        <f t="shared" si="311"/>
        <v>40000_10752061_1_0</v>
      </c>
      <c r="B568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8" t="str">
        <f t="shared" si="312"/>
        <v>40000_10752061_1_0</v>
      </c>
      <c r="F568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</v>
      </c>
      <c r="I568" t="str">
        <f t="shared" si="313"/>
        <v>40000_10752061_1_1</v>
      </c>
      <c r="J568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</v>
      </c>
      <c r="M568" t="str">
        <f t="shared" si="314"/>
        <v>40000_10802061_1_0</v>
      </c>
      <c r="N568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</v>
      </c>
      <c r="Q568" t="str">
        <f t="shared" si="315"/>
        <v>40000_10802061_1_100</v>
      </c>
      <c r="R568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</v>
      </c>
      <c r="U568" t="str">
        <f t="shared" si="316"/>
        <v>40000_10852061_1_0</v>
      </c>
      <c r="V568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8" t="str">
        <f t="shared" si="317"/>
        <v>40000_10852061_1_0</v>
      </c>
      <c r="Z568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</v>
      </c>
      <c r="AA568"/>
      <c r="AC568" t="str">
        <f t="shared" si="318"/>
        <v>40000_10852061_1_1</v>
      </c>
      <c r="AD568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</v>
      </c>
      <c r="AG568" t="str">
        <f t="shared" si="319"/>
        <v>40000_10902061_1_0</v>
      </c>
      <c r="AH568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</v>
      </c>
      <c r="AJ568"/>
      <c r="AK568" t="str">
        <f t="shared" si="320"/>
        <v>40000_10902061_1_100</v>
      </c>
      <c r="AL568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</v>
      </c>
      <c r="AO568" t="str">
        <f t="shared" si="321"/>
        <v>40000_10952061_1_0</v>
      </c>
      <c r="AP568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8" t="str">
        <f t="shared" si="322"/>
        <v>40000_10952061_1_0</v>
      </c>
      <c r="AT568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</v>
      </c>
      <c r="AW568" t="str">
        <f t="shared" si="323"/>
        <v>40000_10952061_1_1</v>
      </c>
      <c r="AX568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</v>
      </c>
      <c r="BA568" t="str">
        <f t="shared" si="324"/>
        <v>40000_11002061_1_0</v>
      </c>
      <c r="BB568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</v>
      </c>
      <c r="BE568" t="str">
        <f t="shared" si="325"/>
        <v>40000_11002061_1_0</v>
      </c>
      <c r="BF568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</v>
      </c>
    </row>
    <row r="569" spans="1:58">
      <c r="A569" t="str">
        <f t="shared" si="311"/>
        <v>40000_10753050_1_0</v>
      </c>
      <c r="B569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69" t="str">
        <f t="shared" si="312"/>
        <v>40000_10753050_1_1</v>
      </c>
      <c r="F569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</v>
      </c>
      <c r="I569" t="str">
        <f t="shared" si="313"/>
        <v>40000_10753050_1_50</v>
      </c>
      <c r="J569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</v>
      </c>
      <c r="M569" t="str">
        <f t="shared" si="314"/>
        <v>40000_10803050_1_50</v>
      </c>
      <c r="N569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</v>
      </c>
      <c r="Q569" t="str">
        <f t="shared" si="315"/>
        <v>40000_10803050_1_100</v>
      </c>
      <c r="R569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</v>
      </c>
      <c r="U569" t="str">
        <f t="shared" si="316"/>
        <v>40000_10853050_1_0</v>
      </c>
      <c r="V569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69" t="str">
        <f t="shared" si="317"/>
        <v>40000_10853050_1_1</v>
      </c>
      <c r="Z569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</v>
      </c>
      <c r="AA569"/>
      <c r="AC569" t="str">
        <f t="shared" si="318"/>
        <v>40000_10853050_1_50</v>
      </c>
      <c r="AD569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</v>
      </c>
      <c r="AG569" t="str">
        <f t="shared" si="319"/>
        <v>40000_10903050_1_50</v>
      </c>
      <c r="AH569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</v>
      </c>
      <c r="AJ569"/>
      <c r="AK569" t="str">
        <f t="shared" si="320"/>
        <v>40000_10903050_1_100</v>
      </c>
      <c r="AL569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</v>
      </c>
      <c r="AO569" t="str">
        <f t="shared" si="321"/>
        <v>40000_10953050_1_0</v>
      </c>
      <c r="AP569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69" t="str">
        <f t="shared" si="322"/>
        <v>40000_10953050_1_1</v>
      </c>
      <c r="AT569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</v>
      </c>
      <c r="AW569" t="str">
        <f t="shared" si="323"/>
        <v>40000_10953050_1_50</v>
      </c>
      <c r="AX569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</v>
      </c>
      <c r="BA569" t="str">
        <f t="shared" si="324"/>
        <v>40000_11003050_1_50</v>
      </c>
      <c r="BB569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</v>
      </c>
      <c r="BE569" t="str">
        <f t="shared" si="325"/>
        <v>40000_11003050_1_100</v>
      </c>
      <c r="BF569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</v>
      </c>
    </row>
    <row r="570" spans="1:58">
      <c r="A570" t="str">
        <f t="shared" si="311"/>
        <v>40000_10753051_1_0</v>
      </c>
      <c r="B570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0" t="str">
        <f t="shared" si="312"/>
        <v>40000_10753051_1_0</v>
      </c>
      <c r="F570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</v>
      </c>
      <c r="I570" t="str">
        <f t="shared" si="313"/>
        <v>40000_10753051_1_1</v>
      </c>
      <c r="J570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</v>
      </c>
      <c r="M570" t="str">
        <f t="shared" si="314"/>
        <v>40000_10803051_1_0</v>
      </c>
      <c r="N570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</v>
      </c>
      <c r="Q570" t="str">
        <f t="shared" si="315"/>
        <v>40000_10803051_1_100</v>
      </c>
      <c r="R570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</v>
      </c>
      <c r="U570" t="str">
        <f t="shared" si="316"/>
        <v>40000_10853051_1_0</v>
      </c>
      <c r="V570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0" t="str">
        <f t="shared" si="317"/>
        <v>40000_10853051_1_0</v>
      </c>
      <c r="Z570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</v>
      </c>
      <c r="AA570"/>
      <c r="AC570" t="str">
        <f t="shared" si="318"/>
        <v>40000_10853051_1_1</v>
      </c>
      <c r="AD570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</v>
      </c>
      <c r="AG570" t="str">
        <f t="shared" si="319"/>
        <v>40000_10903051_1_0</v>
      </c>
      <c r="AH570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</v>
      </c>
      <c r="AJ570"/>
      <c r="AK570" t="str">
        <f t="shared" si="320"/>
        <v>40000_10903051_1_100</v>
      </c>
      <c r="AL570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</v>
      </c>
      <c r="AO570" t="str">
        <f t="shared" si="321"/>
        <v>40000_10953051_1_0</v>
      </c>
      <c r="AP570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0" t="str">
        <f t="shared" si="322"/>
        <v>40000_10953051_1_0</v>
      </c>
      <c r="AT570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</v>
      </c>
      <c r="AW570" t="str">
        <f t="shared" si="323"/>
        <v>40000_10953051_1_1</v>
      </c>
      <c r="AX570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</v>
      </c>
      <c r="BA570" t="str">
        <f t="shared" si="324"/>
        <v>40000_11003051_1_0</v>
      </c>
      <c r="BB570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</v>
      </c>
      <c r="BE570" t="str">
        <f t="shared" si="325"/>
        <v>40000_11003051_1_0</v>
      </c>
      <c r="BF570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</v>
      </c>
    </row>
    <row r="571" spans="1:58">
      <c r="A571" t="str">
        <f>"40000_"&amp;A525&amp;"_1_"&amp;C525</f>
        <v>40000_10753060_1_0</v>
      </c>
      <c r="B571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1" t="str">
        <f>"40000_"&amp;E525&amp;"_1_"&amp;G525</f>
        <v>40000_10753060_1_1</v>
      </c>
      <c r="F571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</v>
      </c>
      <c r="I571" t="str">
        <f>"40000_"&amp;I525&amp;"_1_"&amp;K525</f>
        <v>40000_10753060_1_50</v>
      </c>
      <c r="J571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</v>
      </c>
      <c r="M571" t="str">
        <f>"40000_"&amp;M525&amp;"_1_"&amp;O525</f>
        <v>40000_10803060_1_50</v>
      </c>
      <c r="N571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</v>
      </c>
      <c r="Q571" t="str">
        <f>"40000_"&amp;Q525&amp;"_1_"&amp;S525</f>
        <v>40000_10803060_1_100</v>
      </c>
      <c r="R571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</v>
      </c>
      <c r="U571" t="str">
        <f>"40000_"&amp;U525&amp;"_1_"&amp;W525</f>
        <v>40000_10853060_1_0</v>
      </c>
      <c r="V571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1" t="str">
        <f>"40000_"&amp;Y525&amp;"_1_"&amp;AA525</f>
        <v>40000_10853060_1_1</v>
      </c>
      <c r="Z571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</v>
      </c>
      <c r="AA571"/>
      <c r="AC571" t="str">
        <f>"40000_"&amp;AC525&amp;"_1_"&amp;AE525</f>
        <v>40000_10853060_1_50</v>
      </c>
      <c r="AD571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</v>
      </c>
      <c r="AG571" t="str">
        <f>"40000_"&amp;AG525&amp;"_1_"&amp;AI525</f>
        <v>40000_10903060_1_50</v>
      </c>
      <c r="AH571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</v>
      </c>
      <c r="AJ571"/>
      <c r="AK571" t="str">
        <f>"40000_"&amp;AK525&amp;"_1_"&amp;AM525</f>
        <v>40000_10903060_1_100</v>
      </c>
      <c r="AL571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</v>
      </c>
      <c r="AO571" t="str">
        <f>"40000_"&amp;AO525&amp;"_1_"&amp;AQ525</f>
        <v>40000_10953060_1_0</v>
      </c>
      <c r="AP571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1" t="str">
        <f>"40000_"&amp;AS525&amp;"_1_"&amp;AU525</f>
        <v>40000_10953060_1_1</v>
      </c>
      <c r="AT571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</v>
      </c>
      <c r="AW571" t="str">
        <f>"40000_"&amp;AW525&amp;"_1_"&amp;AY525</f>
        <v>40000_10953060_1_50</v>
      </c>
      <c r="AX571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</v>
      </c>
      <c r="BA571" t="str">
        <f>"40000_"&amp;BA525&amp;"_1_"&amp;BC525</f>
        <v>40000_11003060_1_50</v>
      </c>
      <c r="BB571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</v>
      </c>
      <c r="BE571" t="str">
        <f>"40000_"&amp;BE525&amp;"_1_"&amp;BG525</f>
        <v>40000_11003060_1_100</v>
      </c>
      <c r="BF571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</v>
      </c>
    </row>
    <row r="572" spans="1:58">
      <c r="A572" t="str">
        <f t="shared" si="311"/>
        <v>40000_10753061_1_0</v>
      </c>
      <c r="B572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2" t="str">
        <f t="shared" ref="E572:E576" si="341">"40000_"&amp;E526&amp;"_1_"&amp;G526</f>
        <v>40000_10753061_1_0</v>
      </c>
      <c r="F572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</v>
      </c>
      <c r="I572" t="str">
        <f t="shared" ref="I572:I576" si="342">"40000_"&amp;I526&amp;"_1_"&amp;K526</f>
        <v>40000_10753061_1_1</v>
      </c>
      <c r="J572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</v>
      </c>
      <c r="M572" t="str">
        <f t="shared" ref="M572:M576" si="343">"40000_"&amp;M526&amp;"_1_"&amp;O526</f>
        <v>40000_10803061_1_0</v>
      </c>
      <c r="N572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</v>
      </c>
      <c r="Q572" t="str">
        <f t="shared" ref="Q572:Q576" si="344">"40000_"&amp;Q526&amp;"_1_"&amp;S526</f>
        <v>40000_10803061_1_100</v>
      </c>
      <c r="R572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</v>
      </c>
      <c r="U572" t="str">
        <f t="shared" ref="U572:U576" si="345">"40000_"&amp;U526&amp;"_1_"&amp;W526</f>
        <v>40000_10853061_1_0</v>
      </c>
      <c r="V572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2" t="str">
        <f t="shared" ref="Y572:Y576" si="346">"40000_"&amp;Y526&amp;"_1_"&amp;AA526</f>
        <v>40000_10853061_1_0</v>
      </c>
      <c r="Z572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</v>
      </c>
      <c r="AA572"/>
      <c r="AC572" t="str">
        <f t="shared" ref="AC572:AC576" si="347">"40000_"&amp;AC526&amp;"_1_"&amp;AE526</f>
        <v>40000_10853061_1_1</v>
      </c>
      <c r="AD572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</v>
      </c>
      <c r="AG572" t="str">
        <f t="shared" ref="AG572:AG576" si="348">"40000_"&amp;AG526&amp;"_1_"&amp;AI526</f>
        <v>40000_10903061_1_0</v>
      </c>
      <c r="AH572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</v>
      </c>
      <c r="AJ572"/>
      <c r="AK572" t="str">
        <f t="shared" ref="AK572:AK576" si="349">"40000_"&amp;AK526&amp;"_1_"&amp;AM526</f>
        <v>40000_10903061_1_100</v>
      </c>
      <c r="AL572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</v>
      </c>
      <c r="AO572" t="str">
        <f t="shared" ref="AO572:AO576" si="350">"40000_"&amp;AO526&amp;"_1_"&amp;AQ526</f>
        <v>40000_10953061_1_0</v>
      </c>
      <c r="AP572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2" t="str">
        <f t="shared" ref="AS572:AS576" si="351">"40000_"&amp;AS526&amp;"_1_"&amp;AU526</f>
        <v>40000_10953061_1_0</v>
      </c>
      <c r="AT572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</v>
      </c>
      <c r="AW572" t="str">
        <f t="shared" ref="AW572:AW576" si="352">"40000_"&amp;AW526&amp;"_1_"&amp;AY526</f>
        <v>40000_10953061_1_1</v>
      </c>
      <c r="AX572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</v>
      </c>
      <c r="BA572" t="str">
        <f t="shared" ref="BA572:BA576" si="353">"40000_"&amp;BA526&amp;"_1_"&amp;BC526</f>
        <v>40000_11003061_1_0</v>
      </c>
      <c r="BB572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</v>
      </c>
      <c r="BE572" t="str">
        <f t="shared" ref="BE572:BE576" si="354">"40000_"&amp;BE526&amp;"_1_"&amp;BG526</f>
        <v>40000_11003061_1_0</v>
      </c>
      <c r="BF572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</v>
      </c>
    </row>
    <row r="573" spans="1:58">
      <c r="A573" t="str">
        <f t="shared" si="311"/>
        <v>40000_10750040_1_0</v>
      </c>
      <c r="B573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3" t="str">
        <f t="shared" si="341"/>
        <v>40000_10750040_1_300</v>
      </c>
      <c r="F573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</v>
      </c>
      <c r="I573" t="str">
        <f t="shared" si="342"/>
        <v>40000_10750040_1_100</v>
      </c>
      <c r="J573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</v>
      </c>
      <c r="M573" t="str">
        <f t="shared" si="343"/>
        <v>40000_10800040_1_50</v>
      </c>
      <c r="N573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</v>
      </c>
      <c r="Q573" t="str">
        <f t="shared" si="344"/>
        <v>40000_10800040_1_100</v>
      </c>
      <c r="R573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</v>
      </c>
      <c r="U573" t="str">
        <f t="shared" si="345"/>
        <v>40000_10850040_1_0</v>
      </c>
      <c r="V573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3" t="str">
        <f t="shared" si="346"/>
        <v>40000_10850040_1_300</v>
      </c>
      <c r="Z573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</v>
      </c>
      <c r="AA573"/>
      <c r="AC573" t="str">
        <f t="shared" si="347"/>
        <v>40000_10850040_1_100</v>
      </c>
      <c r="AD573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</v>
      </c>
      <c r="AG573" t="str">
        <f t="shared" si="348"/>
        <v>40000_10900040_1_50</v>
      </c>
      <c r="AH573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</v>
      </c>
      <c r="AJ573"/>
      <c r="AK573" t="str">
        <f t="shared" si="349"/>
        <v>40000_10900040_1_100</v>
      </c>
      <c r="AL573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</v>
      </c>
      <c r="AO573" t="str">
        <f t="shared" si="350"/>
        <v>40000_10950040_1_0</v>
      </c>
      <c r="AP573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3" t="str">
        <f t="shared" si="351"/>
        <v>40000_10950040_1_300</v>
      </c>
      <c r="AT573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</v>
      </c>
      <c r="AW573" t="str">
        <f t="shared" si="352"/>
        <v>40000_10950040_1_100</v>
      </c>
      <c r="AX573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</v>
      </c>
      <c r="BA573" t="str">
        <f t="shared" si="353"/>
        <v>40000_11000040_1_50</v>
      </c>
      <c r="BB573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</v>
      </c>
      <c r="BE573" t="str">
        <f t="shared" si="354"/>
        <v>40000_11000040_1_100</v>
      </c>
      <c r="BF573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</v>
      </c>
    </row>
    <row r="574" spans="1:58">
      <c r="A574" t="str">
        <f t="shared" si="311"/>
        <v>40000_10750041_1_0</v>
      </c>
      <c r="B574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4" t="str">
        <f t="shared" si="341"/>
        <v>40000_10750041_1_0</v>
      </c>
      <c r="F574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</v>
      </c>
      <c r="I574" t="str">
        <f t="shared" si="342"/>
        <v>40000_10750041_1_1</v>
      </c>
      <c r="J574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</v>
      </c>
      <c r="M574" t="str">
        <f t="shared" si="343"/>
        <v>40000_10800041_1_50</v>
      </c>
      <c r="N574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</v>
      </c>
      <c r="Q574" t="str">
        <f t="shared" si="344"/>
        <v>40000_10800041_1_100</v>
      </c>
      <c r="R574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</v>
      </c>
      <c r="U574" t="str">
        <f t="shared" si="345"/>
        <v>40000_10850041_1_0</v>
      </c>
      <c r="V574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4" t="str">
        <f t="shared" si="346"/>
        <v>40000_10850041_1_0</v>
      </c>
      <c r="Z574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</v>
      </c>
      <c r="AA574"/>
      <c r="AC574" t="str">
        <f t="shared" si="347"/>
        <v>40000_10850041_1_1</v>
      </c>
      <c r="AD574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</v>
      </c>
      <c r="AG574" t="str">
        <f t="shared" si="348"/>
        <v>40000_10900041_1_50</v>
      </c>
      <c r="AH574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</v>
      </c>
      <c r="AJ574"/>
      <c r="AK574" t="str">
        <f t="shared" si="349"/>
        <v>40000_10900041_1_100</v>
      </c>
      <c r="AL574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</v>
      </c>
      <c r="AO574" t="str">
        <f t="shared" si="350"/>
        <v>40000_10950041_1_0</v>
      </c>
      <c r="AP574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4" t="str">
        <f t="shared" si="351"/>
        <v>40000_10950041_1_0</v>
      </c>
      <c r="AT574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</v>
      </c>
      <c r="AW574" t="str">
        <f t="shared" si="352"/>
        <v>40000_10950041_1_1</v>
      </c>
      <c r="AX574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</v>
      </c>
      <c r="BA574" t="str">
        <f t="shared" si="353"/>
        <v>40000_11000041_1_50</v>
      </c>
      <c r="BB574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</v>
      </c>
      <c r="BE574" t="str">
        <f t="shared" si="354"/>
        <v>40000_11000041_1_0</v>
      </c>
      <c r="BF574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</v>
      </c>
    </row>
    <row r="575" spans="1:58">
      <c r="A575" t="str">
        <f t="shared" si="311"/>
        <v>40000_10750070_1_0</v>
      </c>
      <c r="B575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5" t="str">
        <f t="shared" si="341"/>
        <v>40000_10750070_1_300</v>
      </c>
      <c r="F575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I575" t="str">
        <f t="shared" si="342"/>
        <v>40000_10750070_1_100</v>
      </c>
      <c r="J575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</v>
      </c>
      <c r="M575" t="str">
        <f t="shared" si="343"/>
        <v>40000_10800070_1_50</v>
      </c>
      <c r="N575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</v>
      </c>
      <c r="Q575" t="str">
        <f t="shared" si="344"/>
        <v>40000_10800070_1_100</v>
      </c>
      <c r="R575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</v>
      </c>
      <c r="U575" t="str">
        <f t="shared" si="345"/>
        <v>40000_10850070_1_0</v>
      </c>
      <c r="V575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5" t="str">
        <f t="shared" si="346"/>
        <v>40000_10850070_1_300</v>
      </c>
      <c r="Z575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  <c r="AA575"/>
      <c r="AC575" t="str">
        <f t="shared" si="347"/>
        <v>40000_10850070_1_100</v>
      </c>
      <c r="AD575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</v>
      </c>
      <c r="AG575" t="str">
        <f t="shared" si="348"/>
        <v>40000_10900070_1_50</v>
      </c>
      <c r="AH575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</v>
      </c>
      <c r="AJ575"/>
      <c r="AK575" t="str">
        <f t="shared" si="349"/>
        <v>40000_10900070_1_100</v>
      </c>
      <c r="AL575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</v>
      </c>
      <c r="AO575" t="str">
        <f t="shared" si="350"/>
        <v>40000_10950070_1_0</v>
      </c>
      <c r="AP575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5" t="str">
        <f t="shared" si="351"/>
        <v>40000_10950070_1_300</v>
      </c>
      <c r="AT575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W575" t="str">
        <f t="shared" si="352"/>
        <v>40000_10950070_1_100</v>
      </c>
      <c r="AX575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</v>
      </c>
      <c r="BA575" t="str">
        <f t="shared" si="353"/>
        <v>40000_11000070_1_50</v>
      </c>
      <c r="BB575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</v>
      </c>
      <c r="BE575" t="str">
        <f t="shared" si="354"/>
        <v>40000_11000070_1_100</v>
      </c>
      <c r="BF575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</row>
    <row r="576" spans="1:58">
      <c r="A576" t="str">
        <f t="shared" si="311"/>
        <v>40000_10750071_1_0</v>
      </c>
      <c r="B576" t="str">
        <f t="shared" si="326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10750020_1_300,40000_10750030_1_1,40000_10750080_1_1,40000_10750090_1_300,40000_10650010_1_200,40000_10650020_1_200,40000_10650030_1_200,40000_10650080_1_200,40000_10650090_1_200,40000_10650100_1_200</v>
      </c>
      <c r="E576" t="str">
        <f t="shared" si="341"/>
        <v>40000_10750071_1_0</v>
      </c>
      <c r="F576" t="str">
        <f t="shared" si="327"/>
        <v>40000_10700010_1_100,40000_10700020_1_100,40000_10700030_1_100,40000_10700080_1_100,40000_10700090_1_100,40000_10700100_1_100,40000_10701050_1_100,40000_10701060_1_100,40000_10702050_1_100,40000_10702060_1_100,40000_10703050_1_100,40000_10703060_1_100,40000_10700040_1_100,40000_10700070_1_100,40000_10750010_1_300,40000_10750020_1_100,40000_10750030_1_300,40000_10750080_1_300,40000_10750090_1_100,40000_10750100_1_1,40000_10751050_1_1,40000_10751060_1_1,40000_10752050_1_1,40000_10752060_1_1,40000_10753050_1_1,40000_10753060_1_1,40000_10750040_1_300,40000_10750070_1_300</v>
      </c>
      <c r="I576" t="str">
        <f t="shared" si="342"/>
        <v>40000_10750071_1_1</v>
      </c>
      <c r="J576" t="str">
        <f t="shared" si="328"/>
        <v>40000_10700010_1_100,40000_10700020_1_100,40000_10700030_1_100,40000_10700080_1_100,40000_10700090_1_100,40000_10700100_1_100,40000_10701050_1_100,40000_10701060_1_100,40000_10702050_1_100,40000_10702060_1_100,40000_10800010_1_1,40000_10703050_1_100,40000_10800090_1_1,40000_10703060_1_100,40000_10703061_1_1,40000_10700040_1_100,40000_10800080_1_1,40000_10700070_1_100,40000_10750010_1_100,40000_10750020_1_100,40000_10750030_1_100,40000_10750080_1_100,40000_10750090_1_100,40000_10750100_1_100,40000_10751050_1_50,40000_10751051_1_1,40000_10751060_1_50,40000_10751061_1_1,40000_10752050_1_50,40000_10752051_1_1,40000_10752060_1_50,40000_10752061_1_1,40000_10753050_1_50,40000_10753051_1_1,40000_10753060_1_50,40000_10753061_1_1,40000_10750040_1_100,40000_10750041_1_1,40000_10750070_1_100,40000_10750071_1_1</v>
      </c>
      <c r="M576" t="str">
        <f t="shared" si="343"/>
        <v>40000_10800071_1_50</v>
      </c>
      <c r="N576" t="str">
        <f t="shared" si="329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50,40000_10800020_1_50,40000_10800030_1_50,40000_10800080_1_50,40000_10800090_1_50,40000_10800100_1_50,40000_10801050_1_50,40000_10801060_1_50,40000_10802050_1_50,40000_10802060_1_50,40000_10803050_1_50,40000_10803060_1_50,40000_10800040_1_50,40000_10800041_1_50,40000_10800070_1_50,40000_10800071_1_50</v>
      </c>
      <c r="Q576" t="str">
        <f t="shared" si="344"/>
        <v>40000_10800071_1_100</v>
      </c>
      <c r="R576" t="str">
        <f t="shared" si="330"/>
        <v>40000_10750010_1_200,40000_10750020_1_200,40000_10750030_1_200,40000_10750080_1_200,40000_10750090_1_200,40000_10750100_1_200,40000_10751050_1_200,40000_10751051_1_200,40000_10751060_1_200,40000_10751061_1_200,40000_10752050_1_200,40000_10752051_1_200,40000_10752060_1_200,40000_10752061_1_200,40000_10753050_1_200,40000_10753051_1_200,40000_10753060_1_200,40000_10753061_1_200,40000_10750040_1_200,40000_10750041_1_200,40000_10750070_1_200,40000_10750071_1_200,40000_10800010_1_100,40000_10800020_1_100,40000_10800030_1_100,40000_10800080_1_100,40000_10800090_1_100,40000_10800100_1_100,40000_10801050_1_100,40000_10801051_1_100,40000_10801060_1_100,40000_10801061_1_100,40000_10802050_1_100,40000_10802051_1_100,40000_10802060_1_100,40000_10802061_1_100,40000_10803050_1_100,40000_10803051_1_100,40000_10803060_1_100,40000_10803061_1_100,40000_10800040_1_100,40000_10800041_1_100,40000_10800070_1_100,40000_10800071_1_100</v>
      </c>
      <c r="U576" t="str">
        <f t="shared" si="345"/>
        <v>40000_10850071_1_0</v>
      </c>
      <c r="V576" t="str">
        <f t="shared" si="331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10850020_1_300,40000_10850030_1_1,40000_10850080_1_1,40000_10850090_1_300,40000_10750010_1_200,40000_10750020_1_200,40000_10750030_1_200,40000_10750080_1_200,40000_10750090_1_200,40000_10750100_1_200</v>
      </c>
      <c r="Y576" t="str">
        <f t="shared" si="346"/>
        <v>40000_10850071_1_0</v>
      </c>
      <c r="Z576" t="str">
        <f t="shared" si="332"/>
        <v>40000_10800010_1_100,40000_10800020_1_100,40000_10800030_1_100,40000_10800080_1_100,40000_10800090_1_100,40000_10800100_1_100,40000_10801050_1_100,40000_10801060_1_100,40000_10802050_1_100,40000_10802060_1_100,40000_10803050_1_100,40000_10803060_1_100,40000_10800040_1_100,40000_10800070_1_100,40000_10850010_1_300,40000_10850020_1_100,40000_10850030_1_300,40000_10850080_1_300,40000_10850090_1_100,40000_10850100_1_1,40000_10851050_1_1,40000_10851060_1_1,40000_10852050_1_1,40000_10852060_1_1,40000_10853050_1_1,40000_10853060_1_1,40000_10850040_1_300,40000_10850070_1_300</v>
      </c>
      <c r="AA576"/>
      <c r="AC576" t="str">
        <f t="shared" si="347"/>
        <v>40000_10850071_1_1</v>
      </c>
      <c r="AD576" t="str">
        <f t="shared" si="333"/>
        <v>40000_10800010_1_100,40000_10800020_1_100,40000_10800030_1_100,40000_10800080_1_100,40000_10800090_1_100,40000_10800100_1_100,40000_10801050_1_100,40000_10801060_1_100,40000_10802050_1_100,40000_10802060_1_100,40000_10900010_1_1,40000_10803050_1_100,40000_10900090_1_1,40000_10803060_1_100,40000_10803061_1_1,40000_10800040_1_100,40000_10900080_1_1,40000_10800070_1_100,40000_10850010_1_100,40000_10850020_1_100,40000_10850030_1_100,40000_10850080_1_100,40000_10850090_1_100,40000_10850100_1_100,40000_10851050_1_50,40000_10851051_1_1,40000_10851060_1_50,40000_10851061_1_1,40000_10852050_1_50,40000_10852051_1_1,40000_10852060_1_50,40000_10852061_1_1,40000_10853050_1_50,40000_10853051_1_1,40000_10853060_1_50,40000_10853061_1_1,40000_10850040_1_100,40000_10850041_1_1,40000_10850070_1_100,40000_10850071_1_1</v>
      </c>
      <c r="AG576" t="str">
        <f t="shared" si="348"/>
        <v>40000_10900071_1_50</v>
      </c>
      <c r="AH576" t="str">
        <f t="shared" si="334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50,40000_10900020_1_50,40000_10900030_1_50,40000_10900080_1_50,40000_10900090_1_50,40000_10900100_1_50,40000_10901050_1_50,40000_10901060_1_50,40000_10902050_1_50,40000_10902060_1_50,40000_10903050_1_50,40000_10903060_1_50,40000_10900040_1_50,40000_10900041_1_50,40000_10900070_1_50,40000_10900071_1_50</v>
      </c>
      <c r="AJ576"/>
      <c r="AK576" t="str">
        <f t="shared" si="349"/>
        <v>40000_10900071_1_100</v>
      </c>
      <c r="AL576" t="str">
        <f t="shared" si="335"/>
        <v>40000_10850010_1_200,40000_10850020_1_200,40000_10850030_1_200,40000_10850080_1_200,40000_10850090_1_200,40000_10850100_1_200,40000_10851050_1_200,40000_10851051_1_200,40000_10851060_1_200,40000_10851061_1_200,40000_10852050_1_200,40000_10852051_1_200,40000_10852060_1_200,40000_10852061_1_200,40000_10853050_1_200,40000_10853051_1_200,40000_10853060_1_200,40000_10853061_1_200,40000_10850040_1_200,40000_10850041_1_200,40000_10850070_1_200,40000_10850071_1_200,40000_10900010_1_100,40000_10900020_1_100,40000_10900030_1_100,40000_10900080_1_100,40000_10900090_1_100,40000_10900100_1_100,40000_10901050_1_100,40000_10901051_1_100,40000_10901060_1_100,40000_10901061_1_100,40000_10902050_1_100,40000_10902051_1_100,40000_10902060_1_100,40000_10902061_1_100,40000_10903050_1_100,40000_10903051_1_100,40000_10903060_1_100,40000_10903061_1_100,40000_10900040_1_100,40000_10900041_1_100,40000_10900070_1_100,40000_10900071_1_100</v>
      </c>
      <c r="AO576" t="str">
        <f t="shared" si="350"/>
        <v>40000_10950071_1_0</v>
      </c>
      <c r="AP576" t="str">
        <f t="shared" si="336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10950020_1_300,40000_10950030_1_1,40000_10950080_1_1,40000_10950090_1_300,40000_10850010_1_200,40000_10850020_1_200,40000_10850030_1_200,40000_10850080_1_200,40000_10850090_1_200,40000_10850100_1_200</v>
      </c>
      <c r="AS576" t="str">
        <f t="shared" si="351"/>
        <v>40000_10950071_1_0</v>
      </c>
      <c r="AT576" t="str">
        <f t="shared" si="337"/>
        <v>40000_10900010_1_100,40000_10900020_1_100,40000_10900030_1_100,40000_10900080_1_100,40000_10900090_1_100,40000_10900100_1_100,40000_10901050_1_100,40000_10901060_1_100,40000_10902050_1_100,40000_10902060_1_100,40000_10903050_1_100,40000_10903060_1_100,40000_10900040_1_100,40000_10900070_1_100,40000_10950010_1_300,40000_10950020_1_100,40000_10950030_1_300,40000_10950080_1_300,40000_10950090_1_100,40000_10950100_1_1,40000_10951050_1_1,40000_10951060_1_1,40000_10952050_1_1,40000_10952060_1_1,40000_10953050_1_1,40000_10953060_1_1,40000_10950040_1_300,40000_10950070_1_300</v>
      </c>
      <c r="AW576" t="str">
        <f t="shared" si="352"/>
        <v>40000_10950071_1_1</v>
      </c>
      <c r="AX576" t="str">
        <f t="shared" si="338"/>
        <v>40000_10900010_1_100,40000_10900020_1_100,40000_10900030_1_100,40000_10900080_1_100,40000_10900090_1_100,40000_10900100_1_100,40000_10901050_1_100,40000_10901060_1_100,40000_10902050_1_100,40000_10902060_1_100,40000_11000010_1_1,40000_10903050_1_100,40000_11000090_1_1,40000_10903060_1_100,40000_10903061_1_1,40000_10900040_1_100,40000_11000080_1_1,40000_10900070_1_100,40000_10950010_1_100,40000_10950020_1_100,40000_10950030_1_100,40000_10950080_1_100,40000_10950090_1_100,40000_10950100_1_100,40000_10951050_1_50,40000_10951051_1_1,40000_10951060_1_50,40000_10951061_1_1,40000_10952050_1_50,40000_10952051_1_1,40000_10952060_1_50,40000_10952061_1_1,40000_10953050_1_50,40000_10953051_1_1,40000_10953060_1_50,40000_10953061_1_1,40000_10950040_1_100,40000_10950041_1_1,40000_10950070_1_100,40000_10950071_1_1</v>
      </c>
      <c r="BA576" t="str">
        <f t="shared" si="353"/>
        <v>40000_11000071_1_50</v>
      </c>
      <c r="BB576" t="str">
        <f t="shared" si="339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50,40000_11000020_1_50,40000_11000030_1_50,40000_11000080_1_50,40000_11000090_1_50,40000_11000100_1_50,40000_11001050_1_50,40000_11001060_1_50,40000_11002050_1_50,40000_11002060_1_50,40000_11003050_1_50,40000_11003060_1_50,40000_11000040_1_50,40000_11000041_1_50,40000_11000070_1_50,40000_11000071_1_50</v>
      </c>
      <c r="BE576" t="str">
        <f t="shared" si="354"/>
        <v>40000_11000071_1_0</v>
      </c>
      <c r="BF576" t="str">
        <f t="shared" si="340"/>
        <v>40000_10950010_1_200,40000_10950020_1_200,40000_10950030_1_200,40000_10950080_1_200,40000_10950090_1_200,40000_10950100_1_200,40000_10951050_1_200,40000_10951051_1_200,40000_10951060_1_200,40000_10951061_1_200,40000_10952050_1_200,40000_10952051_1_200,40000_10952060_1_200,40000_10952061_1_200,40000_10953050_1_200,40000_10953051_1_200,40000_10953060_1_200,40000_10953061_1_200,40000_10950040_1_200,40000_10950041_1_200,40000_10950070_1_200,40000_10950071_1_200,40000_11000010_1_100,40000_11000020_1_100,40000_11000030_1_100,40000_11000080_1_100,40000_11000090_1_100,40000_11000100_1_100,40000_11001050_1_100,40000_11001060_1_100,40000_11002050_1_100,40000_11002060_1_100,40000_11003050_1_100,40000_11003060_1_100,40000_11000040_1_100,40000_11000070_1_100</v>
      </c>
    </row>
    <row r="577" spans="1:60">
      <c r="AA577"/>
      <c r="AC577" s="8"/>
      <c r="AJ577"/>
      <c r="AL577" s="8"/>
      <c r="AS577"/>
      <c r="AW577" s="8"/>
      <c r="BF577" s="8"/>
    </row>
    <row r="578" spans="1:60">
      <c r="AA578"/>
      <c r="AC578" s="8"/>
      <c r="AJ578"/>
      <c r="AL578" s="8"/>
      <c r="AS578"/>
      <c r="AW578" s="8"/>
      <c r="BF578" s="8"/>
    </row>
    <row r="579" spans="1:60">
      <c r="A579" s="18" t="str">
        <f>B670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B579" s="18"/>
      <c r="E579" s="18" t="str">
        <f>F670</f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F579" s="18"/>
      <c r="I579" s="18" t="str">
        <f>J670</f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  <c r="J579" s="18"/>
      <c r="M579" s="18" t="str">
        <f>N670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  <c r="N579" s="18"/>
      <c r="Q579" s="18" t="str">
        <f>R670</f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  <c r="R579" s="18"/>
      <c r="U579" s="18" t="str">
        <f>V670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V579" s="18"/>
      <c r="Y579" s="18" t="str">
        <f>Z670</f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  <c r="Z579" s="18"/>
      <c r="AA579"/>
      <c r="AC579" s="18" t="str">
        <f>AD670</f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  <c r="AD579" s="18"/>
      <c r="AG579" s="18" t="str">
        <f>AH670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  <c r="AH579" s="18"/>
      <c r="AJ579"/>
      <c r="AK579" s="18" t="str">
        <f>AL670</f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100,40000_20900071_1_100</v>
      </c>
      <c r="AL579" s="18"/>
      <c r="AO579" s="18" t="str">
        <f>AP670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P579" s="18"/>
      <c r="AS579" s="18" t="str">
        <f>AT670</f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T579" s="18"/>
      <c r="AW579" s="18" t="str">
        <f>AX670</f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  <c r="AX579" s="18"/>
      <c r="BA579" s="18" t="str">
        <f>BB670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  <c r="BB579" s="18"/>
      <c r="BE579" s="18" t="str">
        <f>BF670</f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  <c r="BF579" s="18"/>
    </row>
    <row r="580" spans="1:60" s="13" customFormat="1">
      <c r="A580" s="13" t="s">
        <v>663</v>
      </c>
      <c r="B580" s="13" t="s">
        <v>669</v>
      </c>
      <c r="C580" s="13" t="s">
        <v>668</v>
      </c>
      <c r="E580" s="13" t="s">
        <v>664</v>
      </c>
      <c r="G580" s="13" t="s">
        <v>668</v>
      </c>
      <c r="I580" s="13" t="s">
        <v>665</v>
      </c>
      <c r="J580" s="13" t="s">
        <v>669</v>
      </c>
      <c r="K580" s="13" t="s">
        <v>668</v>
      </c>
      <c r="L580" s="13" t="s">
        <v>670</v>
      </c>
      <c r="M580" s="13" t="s">
        <v>666</v>
      </c>
      <c r="N580" s="13" t="s">
        <v>669</v>
      </c>
      <c r="O580" s="13" t="s">
        <v>668</v>
      </c>
      <c r="P580" s="13" t="s">
        <v>670</v>
      </c>
      <c r="Q580" s="13" t="s">
        <v>667</v>
      </c>
      <c r="R580" s="13" t="s">
        <v>669</v>
      </c>
      <c r="S580" s="13" t="s">
        <v>668</v>
      </c>
      <c r="T580" s="13" t="s">
        <v>670</v>
      </c>
      <c r="U580" s="13" t="s">
        <v>700</v>
      </c>
      <c r="V580" s="13" t="s">
        <v>669</v>
      </c>
      <c r="W580" s="13" t="s">
        <v>356</v>
      </c>
      <c r="Y580" s="13" t="s">
        <v>699</v>
      </c>
      <c r="AA580" s="13" t="s">
        <v>356</v>
      </c>
      <c r="AC580" s="13" t="s">
        <v>698</v>
      </c>
      <c r="AD580" s="13" t="s">
        <v>669</v>
      </c>
      <c r="AE580" s="13" t="s">
        <v>356</v>
      </c>
      <c r="AF580" s="13" t="s">
        <v>670</v>
      </c>
      <c r="AG580" s="13" t="s">
        <v>697</v>
      </c>
      <c r="AH580" s="13" t="s">
        <v>669</v>
      </c>
      <c r="AI580" s="13" t="s">
        <v>356</v>
      </c>
      <c r="AJ580" s="13" t="s">
        <v>670</v>
      </c>
      <c r="AK580" s="13" t="s">
        <v>696</v>
      </c>
      <c r="AL580" s="13" t="s">
        <v>669</v>
      </c>
      <c r="AM580" s="13" t="s">
        <v>356</v>
      </c>
      <c r="AN580" s="13" t="s">
        <v>670</v>
      </c>
      <c r="AO580" s="13" t="s">
        <v>701</v>
      </c>
      <c r="AP580" s="13" t="s">
        <v>669</v>
      </c>
      <c r="AQ580" s="13" t="s">
        <v>356</v>
      </c>
      <c r="AS580" s="13" t="s">
        <v>702</v>
      </c>
      <c r="AU580" s="13" t="s">
        <v>356</v>
      </c>
      <c r="AW580" s="13" t="s">
        <v>703</v>
      </c>
      <c r="AX580" s="13" t="s">
        <v>669</v>
      </c>
      <c r="AY580" s="13" t="s">
        <v>356</v>
      </c>
      <c r="AZ580" s="13" t="s">
        <v>670</v>
      </c>
      <c r="BA580" s="13" t="s">
        <v>704</v>
      </c>
      <c r="BB580" s="13" t="s">
        <v>669</v>
      </c>
      <c r="BC580" s="13" t="s">
        <v>356</v>
      </c>
      <c r="BD580" s="13" t="s">
        <v>670</v>
      </c>
      <c r="BE580" s="13" t="s">
        <v>705</v>
      </c>
      <c r="BF580" s="13" t="s">
        <v>669</v>
      </c>
      <c r="BG580" s="13" t="s">
        <v>356</v>
      </c>
      <c r="BH580" s="13" t="s">
        <v>670</v>
      </c>
    </row>
    <row r="581" spans="1:60" s="13" customFormat="1">
      <c r="A581" s="13">
        <f>A487+10000000</f>
        <v>20700010</v>
      </c>
      <c r="B581" s="13" t="str">
        <f>B487</f>
        <v>70级头盔</v>
      </c>
      <c r="C581" s="13">
        <f>C487</f>
        <v>100</v>
      </c>
      <c r="D581" s="13">
        <f>D487</f>
        <v>3.1230480949406621E-2</v>
      </c>
      <c r="E581" s="13">
        <f>E487+10000000</f>
        <v>20700010</v>
      </c>
      <c r="F581" s="13" t="str">
        <f>F487</f>
        <v>70级头盔</v>
      </c>
      <c r="G581" s="13">
        <f>G487</f>
        <v>100</v>
      </c>
      <c r="H581" s="13">
        <f>H487</f>
        <v>3.2185387833923398E-2</v>
      </c>
      <c r="I581" s="13">
        <f>I487+10000000</f>
        <v>20700010</v>
      </c>
      <c r="J581" s="13" t="str">
        <f>J487</f>
        <v>70级头盔</v>
      </c>
      <c r="K581" s="13">
        <f>K487</f>
        <v>100</v>
      </c>
      <c r="L581" s="13">
        <f>L487</f>
        <v>3.9808917197452227E-2</v>
      </c>
      <c r="M581" s="13">
        <f>M487+10000000</f>
        <v>20750010</v>
      </c>
      <c r="N581" s="13" t="str">
        <f>N487</f>
        <v>75级头盔</v>
      </c>
      <c r="O581" s="13">
        <f>O487</f>
        <v>200</v>
      </c>
      <c r="P581" s="13">
        <f>P487</f>
        <v>3.8461538461538464E-2</v>
      </c>
      <c r="Q581" s="13">
        <f>Q487+10000000</f>
        <v>20750010</v>
      </c>
      <c r="R581" s="13" t="str">
        <f>R487</f>
        <v>75级头盔</v>
      </c>
      <c r="S581" s="13">
        <f>S487</f>
        <v>200</v>
      </c>
      <c r="T581" s="13">
        <f>T487</f>
        <v>3.0303030303030304E-2</v>
      </c>
      <c r="U581" s="13">
        <f>U487+10000000</f>
        <v>20800010</v>
      </c>
      <c r="V581" s="13" t="str">
        <f>V487</f>
        <v>80级头盔</v>
      </c>
      <c r="W581" s="13">
        <f>W487</f>
        <v>100</v>
      </c>
      <c r="X581" s="13">
        <f>X487</f>
        <v>3.1230480949406621E-2</v>
      </c>
      <c r="Y581" s="13">
        <f>Y487+10000000</f>
        <v>20800010</v>
      </c>
      <c r="Z581" s="13" t="str">
        <f>Z487</f>
        <v>80级头盔</v>
      </c>
      <c r="AA581" s="13">
        <f>AA487</f>
        <v>100</v>
      </c>
      <c r="AB581" s="13">
        <f>AB487</f>
        <v>3.2185387833923398E-2</v>
      </c>
      <c r="AC581" s="13">
        <f>AC487+10000000</f>
        <v>20800010</v>
      </c>
      <c r="AD581" s="13" t="str">
        <f>AD487</f>
        <v>80级头盔</v>
      </c>
      <c r="AE581" s="13">
        <f>AE487</f>
        <v>100</v>
      </c>
      <c r="AF581" s="13">
        <f>AF487</f>
        <v>3.9808917197452227E-2</v>
      </c>
      <c r="AG581" s="13">
        <f>AG487+10000000</f>
        <v>20850010</v>
      </c>
      <c r="AH581" s="13" t="str">
        <f>AH487</f>
        <v>85级头盔</v>
      </c>
      <c r="AI581" s="13">
        <f>AI487</f>
        <v>200</v>
      </c>
      <c r="AJ581" s="13">
        <f>AJ487</f>
        <v>3.8461538461538464E-2</v>
      </c>
      <c r="AK581" s="13">
        <f>AK487+10000000</f>
        <v>20850010</v>
      </c>
      <c r="AL581" s="13" t="str">
        <f>AL487</f>
        <v>85级头盔</v>
      </c>
      <c r="AM581" s="13">
        <f>AM487</f>
        <v>200</v>
      </c>
      <c r="AN581" s="13">
        <f>AN487</f>
        <v>3.0303030303030304E-2</v>
      </c>
      <c r="AO581" s="13">
        <f>AO487+10000000</f>
        <v>20900010</v>
      </c>
      <c r="AP581" s="13" t="str">
        <f>AP487</f>
        <v>90级头盔</v>
      </c>
      <c r="AQ581" s="13">
        <f>AQ487</f>
        <v>100</v>
      </c>
      <c r="AR581" s="13">
        <f>AR487</f>
        <v>3.1230480949406621E-2</v>
      </c>
      <c r="AS581" s="13">
        <f>AS487+10000000</f>
        <v>20900010</v>
      </c>
      <c r="AT581" s="13" t="str">
        <f>AT487</f>
        <v>90级头盔</v>
      </c>
      <c r="AU581" s="13">
        <f>AU487</f>
        <v>100</v>
      </c>
      <c r="AV581" s="13">
        <f>AV487</f>
        <v>3.2185387833923398E-2</v>
      </c>
      <c r="AW581" s="13">
        <f>AW487+10000000</f>
        <v>20900010</v>
      </c>
      <c r="AX581" s="13" t="str">
        <f>AX487</f>
        <v>90级头盔</v>
      </c>
      <c r="AY581" s="13">
        <f>AY487</f>
        <v>100</v>
      </c>
      <c r="AZ581" s="13">
        <f>AZ487</f>
        <v>3.9808917197452227E-2</v>
      </c>
      <c r="BA581" s="13">
        <f>BA487+10000000</f>
        <v>20950010</v>
      </c>
      <c r="BB581" s="13" t="str">
        <f>BB487</f>
        <v>95级头盔</v>
      </c>
      <c r="BC581" s="13">
        <f>BC487</f>
        <v>200</v>
      </c>
      <c r="BD581" s="13">
        <f>BD487</f>
        <v>3.8461538461538464E-2</v>
      </c>
      <c r="BE581" s="13">
        <f>BE487+10000000</f>
        <v>20950010</v>
      </c>
      <c r="BF581" s="13" t="str">
        <f>BF487</f>
        <v>95级头盔</v>
      </c>
      <c r="BG581" s="13">
        <f>BG487</f>
        <v>200</v>
      </c>
      <c r="BH581" s="13">
        <f>BH487</f>
        <v>3.4482758620689655E-2</v>
      </c>
    </row>
    <row r="582" spans="1:60" s="13" customFormat="1">
      <c r="A582" s="13">
        <f t="shared" ref="A582:A624" si="355">A488+10000000</f>
        <v>20700020</v>
      </c>
      <c r="B582" s="13" t="str">
        <f t="shared" ref="B582:D582" si="356">B488</f>
        <v>70级戒指</v>
      </c>
      <c r="C582" s="13">
        <f t="shared" si="356"/>
        <v>100</v>
      </c>
      <c r="D582" s="13">
        <f t="shared" si="356"/>
        <v>3.1230480949406621E-2</v>
      </c>
      <c r="E582" s="13">
        <f t="shared" ref="E582:E624" si="357">E488+10000000</f>
        <v>20700020</v>
      </c>
      <c r="F582" s="13" t="str">
        <f t="shared" ref="F582:H582" si="358">F488</f>
        <v>70级戒指</v>
      </c>
      <c r="G582" s="13">
        <f t="shared" si="358"/>
        <v>100</v>
      </c>
      <c r="H582" s="13">
        <f t="shared" si="358"/>
        <v>3.2185387833923398E-2</v>
      </c>
      <c r="I582" s="13">
        <f t="shared" ref="I582:I624" si="359">I488+10000000</f>
        <v>20700020</v>
      </c>
      <c r="J582" s="13" t="str">
        <f t="shared" ref="J582:L582" si="360">J488</f>
        <v>70级戒指</v>
      </c>
      <c r="K582" s="13">
        <f t="shared" si="360"/>
        <v>100</v>
      </c>
      <c r="L582" s="13">
        <f t="shared" si="360"/>
        <v>3.9808917197452227E-2</v>
      </c>
      <c r="M582" s="13">
        <f t="shared" ref="M582:M624" si="361">M488+10000000</f>
        <v>20750020</v>
      </c>
      <c r="N582" s="13" t="str">
        <f t="shared" ref="N582:P582" si="362">N488</f>
        <v>75级戒指</v>
      </c>
      <c r="O582" s="13">
        <f t="shared" si="362"/>
        <v>200</v>
      </c>
      <c r="P582" s="13">
        <f t="shared" si="362"/>
        <v>3.8461538461538464E-2</v>
      </c>
      <c r="Q582" s="13">
        <f t="shared" ref="Q582:Q624" si="363">Q488+10000000</f>
        <v>20750020</v>
      </c>
      <c r="R582" s="13" t="str">
        <f t="shared" ref="R582:T582" si="364">R488</f>
        <v>75级戒指</v>
      </c>
      <c r="S582" s="13">
        <f t="shared" si="364"/>
        <v>200</v>
      </c>
      <c r="T582" s="13">
        <f t="shared" si="364"/>
        <v>3.0303030303030304E-2</v>
      </c>
      <c r="U582" s="13">
        <f t="shared" ref="U582:U624" si="365">U488+10000000</f>
        <v>20800020</v>
      </c>
      <c r="V582" s="13" t="str">
        <f t="shared" ref="V582:X582" si="366">V488</f>
        <v>80级戒指</v>
      </c>
      <c r="W582" s="13">
        <f t="shared" si="366"/>
        <v>100</v>
      </c>
      <c r="X582" s="13">
        <f t="shared" si="366"/>
        <v>3.1230480949406621E-2</v>
      </c>
      <c r="Y582" s="13">
        <f t="shared" ref="Y582:Y624" si="367">Y488+10000000</f>
        <v>20800020</v>
      </c>
      <c r="Z582" s="13" t="str">
        <f t="shared" ref="Z582:AB582" si="368">Z488</f>
        <v>80级戒指</v>
      </c>
      <c r="AA582" s="13">
        <f t="shared" si="368"/>
        <v>100</v>
      </c>
      <c r="AB582" s="13">
        <f t="shared" si="368"/>
        <v>3.2185387833923398E-2</v>
      </c>
      <c r="AC582" s="13">
        <f t="shared" ref="AC582:AC624" si="369">AC488+10000000</f>
        <v>20800020</v>
      </c>
      <c r="AD582" s="13" t="str">
        <f t="shared" ref="AD582:AF582" si="370">AD488</f>
        <v>80级戒指</v>
      </c>
      <c r="AE582" s="13">
        <f t="shared" si="370"/>
        <v>100</v>
      </c>
      <c r="AF582" s="13">
        <f t="shared" si="370"/>
        <v>3.9808917197452227E-2</v>
      </c>
      <c r="AG582" s="13">
        <f t="shared" ref="AG582:AG624" si="371">AG488+10000000</f>
        <v>20850020</v>
      </c>
      <c r="AH582" s="13" t="str">
        <f t="shared" ref="AH582:AJ582" si="372">AH488</f>
        <v>85级戒指</v>
      </c>
      <c r="AI582" s="13">
        <f t="shared" si="372"/>
        <v>200</v>
      </c>
      <c r="AJ582" s="13">
        <f t="shared" si="372"/>
        <v>3.8461538461538464E-2</v>
      </c>
      <c r="AK582" s="13">
        <f t="shared" ref="AK582:AK624" si="373">AK488+10000000</f>
        <v>20850020</v>
      </c>
      <c r="AL582" s="13" t="str">
        <f t="shared" ref="AL582:AN582" si="374">AL488</f>
        <v>85级戒指</v>
      </c>
      <c r="AM582" s="13">
        <f t="shared" si="374"/>
        <v>200</v>
      </c>
      <c r="AN582" s="13">
        <f t="shared" si="374"/>
        <v>3.0303030303030304E-2</v>
      </c>
      <c r="AO582" s="13">
        <f t="shared" ref="AO582:AO624" si="375">AO488+10000000</f>
        <v>20900020</v>
      </c>
      <c r="AP582" s="13" t="str">
        <f t="shared" ref="AP582:AR582" si="376">AP488</f>
        <v>90级戒指</v>
      </c>
      <c r="AQ582" s="13">
        <f t="shared" si="376"/>
        <v>100</v>
      </c>
      <c r="AR582" s="13">
        <f t="shared" si="376"/>
        <v>3.1230480949406621E-2</v>
      </c>
      <c r="AS582" s="13">
        <f t="shared" ref="AS582:AS624" si="377">AS488+10000000</f>
        <v>20900020</v>
      </c>
      <c r="AT582" s="13" t="str">
        <f t="shared" ref="AT582:AV582" si="378">AT488</f>
        <v>90级戒指</v>
      </c>
      <c r="AU582" s="13">
        <f t="shared" si="378"/>
        <v>100</v>
      </c>
      <c r="AV582" s="13">
        <f t="shared" si="378"/>
        <v>3.2185387833923398E-2</v>
      </c>
      <c r="AW582" s="13">
        <f t="shared" ref="AW582:AW624" si="379">AW488+10000000</f>
        <v>20900020</v>
      </c>
      <c r="AX582" s="13" t="str">
        <f t="shared" ref="AX582:AZ582" si="380">AX488</f>
        <v>90级戒指</v>
      </c>
      <c r="AY582" s="13">
        <f t="shared" si="380"/>
        <v>100</v>
      </c>
      <c r="AZ582" s="13">
        <f t="shared" si="380"/>
        <v>3.9808917197452227E-2</v>
      </c>
      <c r="BA582" s="13">
        <f t="shared" ref="BA582:BA624" si="381">BA488+10000000</f>
        <v>20950020</v>
      </c>
      <c r="BB582" s="13" t="str">
        <f t="shared" ref="BB582:BD582" si="382">BB488</f>
        <v>95级戒指</v>
      </c>
      <c r="BC582" s="13">
        <f t="shared" si="382"/>
        <v>200</v>
      </c>
      <c r="BD582" s="13">
        <f t="shared" si="382"/>
        <v>3.8461538461538464E-2</v>
      </c>
      <c r="BE582" s="13">
        <f t="shared" ref="BE582:BE624" si="383">BE488+10000000</f>
        <v>20950020</v>
      </c>
      <c r="BF582" s="13" t="str">
        <f t="shared" ref="BF582:BH582" si="384">BF488</f>
        <v>95级戒指</v>
      </c>
      <c r="BG582" s="13">
        <f t="shared" si="384"/>
        <v>200</v>
      </c>
      <c r="BH582" s="13">
        <f t="shared" si="384"/>
        <v>3.4482758620689655E-2</v>
      </c>
    </row>
    <row r="583" spans="1:60" s="13" customFormat="1">
      <c r="A583" s="13">
        <f t="shared" si="355"/>
        <v>20700030</v>
      </c>
      <c r="B583" s="13" t="str">
        <f t="shared" ref="B583:D583" si="385">B489</f>
        <v>70级腰带</v>
      </c>
      <c r="C583" s="13">
        <f t="shared" si="385"/>
        <v>100</v>
      </c>
      <c r="D583" s="13">
        <f t="shared" si="385"/>
        <v>3.1230480949406621E-2</v>
      </c>
      <c r="E583" s="13">
        <f t="shared" si="357"/>
        <v>20700030</v>
      </c>
      <c r="F583" s="13" t="str">
        <f t="shared" ref="F583:H583" si="386">F489</f>
        <v>70级腰带</v>
      </c>
      <c r="G583" s="13">
        <f t="shared" si="386"/>
        <v>100</v>
      </c>
      <c r="H583" s="13">
        <f t="shared" si="386"/>
        <v>3.2185387833923398E-2</v>
      </c>
      <c r="I583" s="13">
        <f t="shared" si="359"/>
        <v>20700030</v>
      </c>
      <c r="J583" s="13" t="str">
        <f t="shared" ref="J583:L583" si="387">J489</f>
        <v>70级腰带</v>
      </c>
      <c r="K583" s="13">
        <f t="shared" si="387"/>
        <v>100</v>
      </c>
      <c r="L583" s="13">
        <f t="shared" si="387"/>
        <v>3.9808917197452227E-2</v>
      </c>
      <c r="M583" s="13">
        <f t="shared" si="361"/>
        <v>20750030</v>
      </c>
      <c r="N583" s="13" t="str">
        <f t="shared" ref="N583:P583" si="388">N489</f>
        <v>75级腰带</v>
      </c>
      <c r="O583" s="13">
        <f t="shared" si="388"/>
        <v>200</v>
      </c>
      <c r="P583" s="13">
        <f t="shared" si="388"/>
        <v>3.8461538461538464E-2</v>
      </c>
      <c r="Q583" s="13">
        <f t="shared" si="363"/>
        <v>20750030</v>
      </c>
      <c r="R583" s="13" t="str">
        <f t="shared" ref="R583:T583" si="389">R489</f>
        <v>75级腰带</v>
      </c>
      <c r="S583" s="13">
        <f t="shared" si="389"/>
        <v>200</v>
      </c>
      <c r="T583" s="13">
        <f t="shared" si="389"/>
        <v>3.0303030303030304E-2</v>
      </c>
      <c r="U583" s="13">
        <f t="shared" si="365"/>
        <v>20800030</v>
      </c>
      <c r="V583" s="13" t="str">
        <f t="shared" ref="V583:X583" si="390">V489</f>
        <v>80级腰带</v>
      </c>
      <c r="W583" s="13">
        <f t="shared" si="390"/>
        <v>100</v>
      </c>
      <c r="X583" s="13">
        <f t="shared" si="390"/>
        <v>3.1230480949406621E-2</v>
      </c>
      <c r="Y583" s="13">
        <f t="shared" si="367"/>
        <v>20800030</v>
      </c>
      <c r="Z583" s="13" t="str">
        <f t="shared" ref="Z583:AB583" si="391">Z489</f>
        <v>80级腰带</v>
      </c>
      <c r="AA583" s="13">
        <f t="shared" si="391"/>
        <v>100</v>
      </c>
      <c r="AB583" s="13">
        <f t="shared" si="391"/>
        <v>3.2185387833923398E-2</v>
      </c>
      <c r="AC583" s="13">
        <f t="shared" si="369"/>
        <v>20800030</v>
      </c>
      <c r="AD583" s="13" t="str">
        <f t="shared" ref="AD583:AF583" si="392">AD489</f>
        <v>80级腰带</v>
      </c>
      <c r="AE583" s="13">
        <f t="shared" si="392"/>
        <v>100</v>
      </c>
      <c r="AF583" s="13">
        <f t="shared" si="392"/>
        <v>3.9808917197452227E-2</v>
      </c>
      <c r="AG583" s="13">
        <f t="shared" si="371"/>
        <v>20850030</v>
      </c>
      <c r="AH583" s="13" t="str">
        <f t="shared" ref="AH583:AJ583" si="393">AH489</f>
        <v>85级腰带</v>
      </c>
      <c r="AI583" s="13">
        <f t="shared" si="393"/>
        <v>200</v>
      </c>
      <c r="AJ583" s="13">
        <f t="shared" si="393"/>
        <v>3.8461538461538464E-2</v>
      </c>
      <c r="AK583" s="13">
        <f t="shared" si="373"/>
        <v>20850030</v>
      </c>
      <c r="AL583" s="13" t="str">
        <f t="shared" ref="AL583:AN583" si="394">AL489</f>
        <v>85级腰带</v>
      </c>
      <c r="AM583" s="13">
        <f t="shared" si="394"/>
        <v>200</v>
      </c>
      <c r="AN583" s="13">
        <f t="shared" si="394"/>
        <v>3.0303030303030304E-2</v>
      </c>
      <c r="AO583" s="13">
        <f t="shared" si="375"/>
        <v>20900030</v>
      </c>
      <c r="AP583" s="13" t="str">
        <f t="shared" ref="AP583:AR583" si="395">AP489</f>
        <v>90级腰带</v>
      </c>
      <c r="AQ583" s="13">
        <f t="shared" si="395"/>
        <v>100</v>
      </c>
      <c r="AR583" s="13">
        <f t="shared" si="395"/>
        <v>3.1230480949406621E-2</v>
      </c>
      <c r="AS583" s="13">
        <f t="shared" si="377"/>
        <v>20900030</v>
      </c>
      <c r="AT583" s="13" t="str">
        <f t="shared" ref="AT583:AV583" si="396">AT489</f>
        <v>90级腰带</v>
      </c>
      <c r="AU583" s="13">
        <f t="shared" si="396"/>
        <v>100</v>
      </c>
      <c r="AV583" s="13">
        <f t="shared" si="396"/>
        <v>3.2185387833923398E-2</v>
      </c>
      <c r="AW583" s="13">
        <f t="shared" si="379"/>
        <v>20900030</v>
      </c>
      <c r="AX583" s="13" t="str">
        <f t="shared" ref="AX583:AZ583" si="397">AX489</f>
        <v>90级腰带</v>
      </c>
      <c r="AY583" s="13">
        <f t="shared" si="397"/>
        <v>100</v>
      </c>
      <c r="AZ583" s="13">
        <f t="shared" si="397"/>
        <v>3.9808917197452227E-2</v>
      </c>
      <c r="BA583" s="13">
        <f t="shared" si="381"/>
        <v>20950030</v>
      </c>
      <c r="BB583" s="13" t="str">
        <f t="shared" ref="BB583:BD583" si="398">BB489</f>
        <v>95级腰带</v>
      </c>
      <c r="BC583" s="13">
        <f t="shared" si="398"/>
        <v>200</v>
      </c>
      <c r="BD583" s="13">
        <f t="shared" si="398"/>
        <v>3.8461538461538464E-2</v>
      </c>
      <c r="BE583" s="13">
        <f t="shared" si="383"/>
        <v>20950030</v>
      </c>
      <c r="BF583" s="13" t="str">
        <f t="shared" ref="BF583:BH583" si="399">BF489</f>
        <v>95级腰带</v>
      </c>
      <c r="BG583" s="13">
        <f t="shared" si="399"/>
        <v>200</v>
      </c>
      <c r="BH583" s="13">
        <f t="shared" si="399"/>
        <v>3.4482758620689655E-2</v>
      </c>
    </row>
    <row r="584" spans="1:60" s="13" customFormat="1">
      <c r="A584" s="13">
        <f t="shared" si="355"/>
        <v>20700080</v>
      </c>
      <c r="B584" s="13" t="str">
        <f t="shared" ref="B584:D584" si="400">B490</f>
        <v>70级鞋子</v>
      </c>
      <c r="C584" s="13">
        <f t="shared" si="400"/>
        <v>100</v>
      </c>
      <c r="D584" s="13">
        <f t="shared" si="400"/>
        <v>3.1230480949406621E-2</v>
      </c>
      <c r="E584" s="13">
        <f t="shared" si="357"/>
        <v>20700080</v>
      </c>
      <c r="F584" s="13" t="str">
        <f t="shared" ref="F584:H584" si="401">F490</f>
        <v>70级鞋子</v>
      </c>
      <c r="G584" s="13">
        <f t="shared" si="401"/>
        <v>100</v>
      </c>
      <c r="H584" s="13">
        <f t="shared" si="401"/>
        <v>3.2185387833923398E-2</v>
      </c>
      <c r="I584" s="13">
        <f t="shared" si="359"/>
        <v>20700080</v>
      </c>
      <c r="J584" s="13" t="str">
        <f t="shared" ref="J584:L584" si="402">J490</f>
        <v>70级鞋子</v>
      </c>
      <c r="K584" s="13">
        <f t="shared" si="402"/>
        <v>100</v>
      </c>
      <c r="L584" s="13">
        <f t="shared" si="402"/>
        <v>3.9808917197452227E-2</v>
      </c>
      <c r="M584" s="13">
        <f t="shared" si="361"/>
        <v>20750080</v>
      </c>
      <c r="N584" s="13" t="str">
        <f t="shared" ref="N584:P584" si="403">N490</f>
        <v>75级鞋子</v>
      </c>
      <c r="O584" s="13">
        <f t="shared" si="403"/>
        <v>200</v>
      </c>
      <c r="P584" s="13">
        <f t="shared" si="403"/>
        <v>3.8461538461538464E-2</v>
      </c>
      <c r="Q584" s="13">
        <f t="shared" si="363"/>
        <v>20750080</v>
      </c>
      <c r="R584" s="13" t="str">
        <f t="shared" ref="R584:T584" si="404">R490</f>
        <v>75级鞋子</v>
      </c>
      <c r="S584" s="13">
        <f t="shared" si="404"/>
        <v>200</v>
      </c>
      <c r="T584" s="13">
        <f t="shared" si="404"/>
        <v>3.0303030303030304E-2</v>
      </c>
      <c r="U584" s="13">
        <f t="shared" si="365"/>
        <v>20800080</v>
      </c>
      <c r="V584" s="13" t="str">
        <f t="shared" ref="V584:X584" si="405">V490</f>
        <v>80级鞋子</v>
      </c>
      <c r="W584" s="13">
        <f t="shared" si="405"/>
        <v>100</v>
      </c>
      <c r="X584" s="13">
        <f t="shared" si="405"/>
        <v>3.1230480949406621E-2</v>
      </c>
      <c r="Y584" s="13">
        <f t="shared" si="367"/>
        <v>20800080</v>
      </c>
      <c r="Z584" s="13" t="str">
        <f t="shared" ref="Z584:AB584" si="406">Z490</f>
        <v>80级鞋子</v>
      </c>
      <c r="AA584" s="13">
        <f t="shared" si="406"/>
        <v>100</v>
      </c>
      <c r="AB584" s="13">
        <f t="shared" si="406"/>
        <v>3.2185387833923398E-2</v>
      </c>
      <c r="AC584" s="13">
        <f t="shared" si="369"/>
        <v>20800080</v>
      </c>
      <c r="AD584" s="13" t="str">
        <f t="shared" ref="AD584:AF584" si="407">AD490</f>
        <v>80级鞋子</v>
      </c>
      <c r="AE584" s="13">
        <f t="shared" si="407"/>
        <v>100</v>
      </c>
      <c r="AF584" s="13">
        <f t="shared" si="407"/>
        <v>3.9808917197452227E-2</v>
      </c>
      <c r="AG584" s="13">
        <f t="shared" si="371"/>
        <v>20850080</v>
      </c>
      <c r="AH584" s="13" t="str">
        <f t="shared" ref="AH584:AJ584" si="408">AH490</f>
        <v>85级鞋子</v>
      </c>
      <c r="AI584" s="13">
        <f t="shared" si="408"/>
        <v>200</v>
      </c>
      <c r="AJ584" s="13">
        <f t="shared" si="408"/>
        <v>3.8461538461538464E-2</v>
      </c>
      <c r="AK584" s="13">
        <f t="shared" si="373"/>
        <v>20850080</v>
      </c>
      <c r="AL584" s="13" t="str">
        <f t="shared" ref="AL584:AN584" si="409">AL490</f>
        <v>85级鞋子</v>
      </c>
      <c r="AM584" s="13">
        <f t="shared" si="409"/>
        <v>200</v>
      </c>
      <c r="AN584" s="13">
        <f t="shared" si="409"/>
        <v>3.0303030303030304E-2</v>
      </c>
      <c r="AO584" s="13">
        <f t="shared" si="375"/>
        <v>20900080</v>
      </c>
      <c r="AP584" s="13" t="str">
        <f t="shared" ref="AP584:AR584" si="410">AP490</f>
        <v>90级鞋子</v>
      </c>
      <c r="AQ584" s="13">
        <f t="shared" si="410"/>
        <v>100</v>
      </c>
      <c r="AR584" s="13">
        <f t="shared" si="410"/>
        <v>3.1230480949406621E-2</v>
      </c>
      <c r="AS584" s="13">
        <f t="shared" si="377"/>
        <v>20900080</v>
      </c>
      <c r="AT584" s="13" t="str">
        <f t="shared" ref="AT584:AV584" si="411">AT490</f>
        <v>90级鞋子</v>
      </c>
      <c r="AU584" s="13">
        <f t="shared" si="411"/>
        <v>100</v>
      </c>
      <c r="AV584" s="13">
        <f t="shared" si="411"/>
        <v>3.2185387833923398E-2</v>
      </c>
      <c r="AW584" s="13">
        <f t="shared" si="379"/>
        <v>20900080</v>
      </c>
      <c r="AX584" s="13" t="str">
        <f t="shared" ref="AX584:AZ584" si="412">AX490</f>
        <v>90级鞋子</v>
      </c>
      <c r="AY584" s="13">
        <f t="shared" si="412"/>
        <v>100</v>
      </c>
      <c r="AZ584" s="13">
        <f t="shared" si="412"/>
        <v>3.9808917197452227E-2</v>
      </c>
      <c r="BA584" s="13">
        <f t="shared" si="381"/>
        <v>20950080</v>
      </c>
      <c r="BB584" s="13" t="str">
        <f t="shared" ref="BB584:BD584" si="413">BB490</f>
        <v>95级鞋子</v>
      </c>
      <c r="BC584" s="13">
        <f t="shared" si="413"/>
        <v>200</v>
      </c>
      <c r="BD584" s="13">
        <f t="shared" si="413"/>
        <v>3.8461538461538464E-2</v>
      </c>
      <c r="BE584" s="13">
        <f t="shared" si="383"/>
        <v>20950080</v>
      </c>
      <c r="BF584" s="13" t="str">
        <f t="shared" ref="BF584:BH584" si="414">BF490</f>
        <v>95级鞋子</v>
      </c>
      <c r="BG584" s="13">
        <f t="shared" si="414"/>
        <v>200</v>
      </c>
      <c r="BH584" s="13">
        <f t="shared" si="414"/>
        <v>3.4482758620689655E-2</v>
      </c>
    </row>
    <row r="585" spans="1:60" s="13" customFormat="1">
      <c r="A585" s="13">
        <f t="shared" si="355"/>
        <v>20700090</v>
      </c>
      <c r="B585" s="13" t="str">
        <f t="shared" ref="B585:D585" si="415">B491</f>
        <v>70级手套</v>
      </c>
      <c r="C585" s="13">
        <f t="shared" si="415"/>
        <v>100</v>
      </c>
      <c r="D585" s="13">
        <f t="shared" si="415"/>
        <v>3.1230480949406621E-2</v>
      </c>
      <c r="E585" s="13">
        <f t="shared" si="357"/>
        <v>20700090</v>
      </c>
      <c r="F585" s="13" t="str">
        <f t="shared" ref="F585:H585" si="416">F491</f>
        <v>70级手套</v>
      </c>
      <c r="G585" s="13">
        <f t="shared" si="416"/>
        <v>100</v>
      </c>
      <c r="H585" s="13">
        <f t="shared" si="416"/>
        <v>3.2185387833923398E-2</v>
      </c>
      <c r="I585" s="13">
        <f t="shared" si="359"/>
        <v>20700090</v>
      </c>
      <c r="J585" s="13" t="str">
        <f t="shared" ref="J585:L585" si="417">J491</f>
        <v>70级手套</v>
      </c>
      <c r="K585" s="13">
        <f t="shared" si="417"/>
        <v>100</v>
      </c>
      <c r="L585" s="13">
        <f t="shared" si="417"/>
        <v>3.9808917197452227E-2</v>
      </c>
      <c r="M585" s="13">
        <f t="shared" si="361"/>
        <v>20750090</v>
      </c>
      <c r="N585" s="13" t="str">
        <f t="shared" ref="N585:P585" si="418">N491</f>
        <v>75级手套</v>
      </c>
      <c r="O585" s="13">
        <f t="shared" si="418"/>
        <v>200</v>
      </c>
      <c r="P585" s="13">
        <f t="shared" si="418"/>
        <v>3.8461538461538464E-2</v>
      </c>
      <c r="Q585" s="13">
        <f t="shared" si="363"/>
        <v>20750090</v>
      </c>
      <c r="R585" s="13" t="str">
        <f t="shared" ref="R585:T585" si="419">R491</f>
        <v>75级手套</v>
      </c>
      <c r="S585" s="13">
        <f t="shared" si="419"/>
        <v>200</v>
      </c>
      <c r="T585" s="13">
        <f t="shared" si="419"/>
        <v>3.0303030303030304E-2</v>
      </c>
      <c r="U585" s="13">
        <f t="shared" si="365"/>
        <v>20800090</v>
      </c>
      <c r="V585" s="13" t="str">
        <f t="shared" ref="V585:X585" si="420">V491</f>
        <v>80级手套</v>
      </c>
      <c r="W585" s="13">
        <f t="shared" si="420"/>
        <v>100</v>
      </c>
      <c r="X585" s="13">
        <f t="shared" si="420"/>
        <v>3.1230480949406621E-2</v>
      </c>
      <c r="Y585" s="13">
        <f t="shared" si="367"/>
        <v>20800090</v>
      </c>
      <c r="Z585" s="13" t="str">
        <f t="shared" ref="Z585:AB585" si="421">Z491</f>
        <v>80级手套</v>
      </c>
      <c r="AA585" s="13">
        <f t="shared" si="421"/>
        <v>100</v>
      </c>
      <c r="AB585" s="13">
        <f t="shared" si="421"/>
        <v>3.2185387833923398E-2</v>
      </c>
      <c r="AC585" s="13">
        <f t="shared" si="369"/>
        <v>20800090</v>
      </c>
      <c r="AD585" s="13" t="str">
        <f t="shared" ref="AD585:AF585" si="422">AD491</f>
        <v>80级手套</v>
      </c>
      <c r="AE585" s="13">
        <f t="shared" si="422"/>
        <v>100</v>
      </c>
      <c r="AF585" s="13">
        <f t="shared" si="422"/>
        <v>3.9808917197452227E-2</v>
      </c>
      <c r="AG585" s="13">
        <f t="shared" si="371"/>
        <v>20850090</v>
      </c>
      <c r="AH585" s="13" t="str">
        <f t="shared" ref="AH585:AJ585" si="423">AH491</f>
        <v>85级手套</v>
      </c>
      <c r="AI585" s="13">
        <f t="shared" si="423"/>
        <v>200</v>
      </c>
      <c r="AJ585" s="13">
        <f t="shared" si="423"/>
        <v>3.8461538461538464E-2</v>
      </c>
      <c r="AK585" s="13">
        <f t="shared" si="373"/>
        <v>20850090</v>
      </c>
      <c r="AL585" s="13" t="str">
        <f t="shared" ref="AL585:AN585" si="424">AL491</f>
        <v>85级手套</v>
      </c>
      <c r="AM585" s="13">
        <f t="shared" si="424"/>
        <v>200</v>
      </c>
      <c r="AN585" s="13">
        <f t="shared" si="424"/>
        <v>3.0303030303030304E-2</v>
      </c>
      <c r="AO585" s="13">
        <f t="shared" si="375"/>
        <v>20900090</v>
      </c>
      <c r="AP585" s="13" t="str">
        <f t="shared" ref="AP585:AR585" si="425">AP491</f>
        <v>90级手套</v>
      </c>
      <c r="AQ585" s="13">
        <f t="shared" si="425"/>
        <v>100</v>
      </c>
      <c r="AR585" s="13">
        <f t="shared" si="425"/>
        <v>3.1230480949406621E-2</v>
      </c>
      <c r="AS585" s="13">
        <f t="shared" si="377"/>
        <v>20900090</v>
      </c>
      <c r="AT585" s="13" t="str">
        <f t="shared" ref="AT585:AV585" si="426">AT491</f>
        <v>90级手套</v>
      </c>
      <c r="AU585" s="13">
        <f t="shared" si="426"/>
        <v>100</v>
      </c>
      <c r="AV585" s="13">
        <f t="shared" si="426"/>
        <v>3.2185387833923398E-2</v>
      </c>
      <c r="AW585" s="13">
        <f t="shared" si="379"/>
        <v>20900090</v>
      </c>
      <c r="AX585" s="13" t="str">
        <f t="shared" ref="AX585:AZ585" si="427">AX491</f>
        <v>90级手套</v>
      </c>
      <c r="AY585" s="13">
        <f t="shared" si="427"/>
        <v>100</v>
      </c>
      <c r="AZ585" s="13">
        <f t="shared" si="427"/>
        <v>3.9808917197452227E-2</v>
      </c>
      <c r="BA585" s="13">
        <f t="shared" si="381"/>
        <v>20950090</v>
      </c>
      <c r="BB585" s="13" t="str">
        <f t="shared" ref="BB585:BD585" si="428">BB491</f>
        <v>95级手套</v>
      </c>
      <c r="BC585" s="13">
        <f t="shared" si="428"/>
        <v>200</v>
      </c>
      <c r="BD585" s="13">
        <f t="shared" si="428"/>
        <v>3.8461538461538464E-2</v>
      </c>
      <c r="BE585" s="13">
        <f t="shared" si="383"/>
        <v>20950090</v>
      </c>
      <c r="BF585" s="13" t="str">
        <f t="shared" ref="BF585:BH585" si="429">BF491</f>
        <v>95级手套</v>
      </c>
      <c r="BG585" s="13">
        <f t="shared" si="429"/>
        <v>200</v>
      </c>
      <c r="BH585" s="13">
        <f t="shared" si="429"/>
        <v>3.4482758620689655E-2</v>
      </c>
    </row>
    <row r="586" spans="1:60" s="13" customFormat="1">
      <c r="A586" s="13">
        <f t="shared" si="355"/>
        <v>20700100</v>
      </c>
      <c r="B586" s="13" t="str">
        <f t="shared" ref="B586:D586" si="430">B492</f>
        <v>70级项链</v>
      </c>
      <c r="C586" s="13">
        <f t="shared" si="430"/>
        <v>100</v>
      </c>
      <c r="D586" s="13">
        <f t="shared" si="430"/>
        <v>3.1230480949406621E-2</v>
      </c>
      <c r="E586" s="13">
        <f t="shared" si="357"/>
        <v>20700100</v>
      </c>
      <c r="F586" s="13" t="str">
        <f t="shared" ref="F586:H586" si="431">F492</f>
        <v>70级项链</v>
      </c>
      <c r="G586" s="13">
        <f t="shared" si="431"/>
        <v>100</v>
      </c>
      <c r="H586" s="13">
        <f t="shared" si="431"/>
        <v>3.2185387833923398E-2</v>
      </c>
      <c r="I586" s="13">
        <f t="shared" si="359"/>
        <v>20700100</v>
      </c>
      <c r="J586" s="13" t="str">
        <f t="shared" ref="J586:L586" si="432">J492</f>
        <v>70级项链</v>
      </c>
      <c r="K586" s="13">
        <f t="shared" si="432"/>
        <v>100</v>
      </c>
      <c r="L586" s="13">
        <f t="shared" si="432"/>
        <v>3.9808917197452227E-2</v>
      </c>
      <c r="M586" s="13">
        <f t="shared" si="361"/>
        <v>20750100</v>
      </c>
      <c r="N586" s="13" t="str">
        <f t="shared" ref="N586:P586" si="433">N492</f>
        <v>75级项链</v>
      </c>
      <c r="O586" s="13">
        <f t="shared" si="433"/>
        <v>200</v>
      </c>
      <c r="P586" s="13">
        <f t="shared" si="433"/>
        <v>3.8461538461538464E-2</v>
      </c>
      <c r="Q586" s="13">
        <f t="shared" si="363"/>
        <v>20750100</v>
      </c>
      <c r="R586" s="13" t="str">
        <f t="shared" ref="R586:T586" si="434">R492</f>
        <v>75级项链</v>
      </c>
      <c r="S586" s="13">
        <f t="shared" si="434"/>
        <v>200</v>
      </c>
      <c r="T586" s="13">
        <f t="shared" si="434"/>
        <v>3.0303030303030304E-2</v>
      </c>
      <c r="U586" s="13">
        <f t="shared" si="365"/>
        <v>20800100</v>
      </c>
      <c r="V586" s="13" t="str">
        <f t="shared" ref="V586:X586" si="435">V492</f>
        <v>80级项链</v>
      </c>
      <c r="W586" s="13">
        <f t="shared" si="435"/>
        <v>100</v>
      </c>
      <c r="X586" s="13">
        <f t="shared" si="435"/>
        <v>3.1230480949406621E-2</v>
      </c>
      <c r="Y586" s="13">
        <f t="shared" si="367"/>
        <v>20800100</v>
      </c>
      <c r="Z586" s="13" t="str">
        <f t="shared" ref="Z586:AB586" si="436">Z492</f>
        <v>80级项链</v>
      </c>
      <c r="AA586" s="13">
        <f t="shared" si="436"/>
        <v>100</v>
      </c>
      <c r="AB586" s="13">
        <f t="shared" si="436"/>
        <v>3.2185387833923398E-2</v>
      </c>
      <c r="AC586" s="13">
        <f t="shared" si="369"/>
        <v>20800100</v>
      </c>
      <c r="AD586" s="13" t="str">
        <f t="shared" ref="AD586:AF586" si="437">AD492</f>
        <v>80级项链</v>
      </c>
      <c r="AE586" s="13">
        <f t="shared" si="437"/>
        <v>100</v>
      </c>
      <c r="AF586" s="13">
        <f t="shared" si="437"/>
        <v>3.9808917197452227E-2</v>
      </c>
      <c r="AG586" s="13">
        <f t="shared" si="371"/>
        <v>20850100</v>
      </c>
      <c r="AH586" s="13" t="str">
        <f t="shared" ref="AH586:AJ586" si="438">AH492</f>
        <v>85级项链</v>
      </c>
      <c r="AI586" s="13">
        <f t="shared" si="438"/>
        <v>200</v>
      </c>
      <c r="AJ586" s="13">
        <f t="shared" si="438"/>
        <v>3.8461538461538464E-2</v>
      </c>
      <c r="AK586" s="13">
        <f t="shared" si="373"/>
        <v>20850100</v>
      </c>
      <c r="AL586" s="13" t="str">
        <f t="shared" ref="AL586:AN586" si="439">AL492</f>
        <v>85级项链</v>
      </c>
      <c r="AM586" s="13">
        <f t="shared" si="439"/>
        <v>200</v>
      </c>
      <c r="AN586" s="13">
        <f t="shared" si="439"/>
        <v>3.0303030303030304E-2</v>
      </c>
      <c r="AO586" s="13">
        <f t="shared" si="375"/>
        <v>20900100</v>
      </c>
      <c r="AP586" s="13" t="str">
        <f t="shared" ref="AP586:AR586" si="440">AP492</f>
        <v>90级项链</v>
      </c>
      <c r="AQ586" s="13">
        <f t="shared" si="440"/>
        <v>100</v>
      </c>
      <c r="AR586" s="13">
        <f t="shared" si="440"/>
        <v>3.1230480949406621E-2</v>
      </c>
      <c r="AS586" s="13">
        <f t="shared" si="377"/>
        <v>20900100</v>
      </c>
      <c r="AT586" s="13" t="str">
        <f t="shared" ref="AT586:AV586" si="441">AT492</f>
        <v>90级项链</v>
      </c>
      <c r="AU586" s="13">
        <f t="shared" si="441"/>
        <v>100</v>
      </c>
      <c r="AV586" s="13">
        <f t="shared" si="441"/>
        <v>3.2185387833923398E-2</v>
      </c>
      <c r="AW586" s="13">
        <f t="shared" si="379"/>
        <v>20900100</v>
      </c>
      <c r="AX586" s="13" t="str">
        <f t="shared" ref="AX586:AZ586" si="442">AX492</f>
        <v>90级项链</v>
      </c>
      <c r="AY586" s="13">
        <f t="shared" si="442"/>
        <v>100</v>
      </c>
      <c r="AZ586" s="13">
        <f t="shared" si="442"/>
        <v>3.9808917197452227E-2</v>
      </c>
      <c r="BA586" s="13">
        <f t="shared" si="381"/>
        <v>20950100</v>
      </c>
      <c r="BB586" s="13" t="str">
        <f t="shared" ref="BB586:BD586" si="443">BB492</f>
        <v>95级项链</v>
      </c>
      <c r="BC586" s="13">
        <f t="shared" si="443"/>
        <v>200</v>
      </c>
      <c r="BD586" s="13">
        <f t="shared" si="443"/>
        <v>3.8461538461538464E-2</v>
      </c>
      <c r="BE586" s="13">
        <f t="shared" si="383"/>
        <v>20950100</v>
      </c>
      <c r="BF586" s="13" t="str">
        <f t="shared" ref="BF586:BH586" si="444">BF492</f>
        <v>95级项链</v>
      </c>
      <c r="BG586" s="13">
        <f t="shared" si="444"/>
        <v>200</v>
      </c>
      <c r="BH586" s="13">
        <f t="shared" si="444"/>
        <v>3.4482758620689655E-2</v>
      </c>
    </row>
    <row r="587" spans="1:60" s="13" customFormat="1">
      <c r="A587" s="13">
        <f t="shared" si="355"/>
        <v>20701050</v>
      </c>
      <c r="B587" s="13" t="str">
        <f t="shared" ref="B587:D587" si="445">B493</f>
        <v>70级主手武器</v>
      </c>
      <c r="C587" s="13">
        <f t="shared" si="445"/>
        <v>100</v>
      </c>
      <c r="D587" s="13">
        <f t="shared" si="445"/>
        <v>3.1230480949406621E-2</v>
      </c>
      <c r="E587" s="13">
        <f t="shared" si="357"/>
        <v>20701050</v>
      </c>
      <c r="F587" s="13" t="str">
        <f t="shared" ref="F587:H587" si="446">F493</f>
        <v>70级主手武器</v>
      </c>
      <c r="G587" s="13">
        <f t="shared" si="446"/>
        <v>100</v>
      </c>
      <c r="H587" s="13">
        <f t="shared" si="446"/>
        <v>3.2185387833923398E-2</v>
      </c>
      <c r="I587" s="13">
        <f t="shared" si="359"/>
        <v>20701050</v>
      </c>
      <c r="J587" s="13" t="str">
        <f t="shared" ref="J587:L587" si="447">J493</f>
        <v>70级主手武器</v>
      </c>
      <c r="K587" s="13">
        <f t="shared" si="447"/>
        <v>100</v>
      </c>
      <c r="L587" s="13">
        <f t="shared" si="447"/>
        <v>3.9808917197452227E-2</v>
      </c>
      <c r="M587" s="13">
        <f t="shared" si="361"/>
        <v>20751050</v>
      </c>
      <c r="N587" s="13" t="str">
        <f t="shared" ref="N587:P587" si="448">N493</f>
        <v>75级主手武器</v>
      </c>
      <c r="O587" s="13">
        <f t="shared" si="448"/>
        <v>200</v>
      </c>
      <c r="P587" s="13">
        <f t="shared" si="448"/>
        <v>3.8461538461538464E-2</v>
      </c>
      <c r="Q587" s="13">
        <f t="shared" si="363"/>
        <v>20751050</v>
      </c>
      <c r="R587" s="13" t="str">
        <f t="shared" ref="R587:T587" si="449">R493</f>
        <v>75级主手武器</v>
      </c>
      <c r="S587" s="13">
        <f t="shared" si="449"/>
        <v>200</v>
      </c>
      <c r="T587" s="13">
        <f t="shared" si="449"/>
        <v>3.0303030303030304E-2</v>
      </c>
      <c r="U587" s="13">
        <f t="shared" si="365"/>
        <v>20801050</v>
      </c>
      <c r="V587" s="13" t="str">
        <f t="shared" ref="V587:X587" si="450">V493</f>
        <v>80级主手武器</v>
      </c>
      <c r="W587" s="13">
        <f t="shared" si="450"/>
        <v>100</v>
      </c>
      <c r="X587" s="13">
        <f t="shared" si="450"/>
        <v>3.1230480949406621E-2</v>
      </c>
      <c r="Y587" s="13">
        <f t="shared" si="367"/>
        <v>20801050</v>
      </c>
      <c r="Z587" s="13" t="str">
        <f t="shared" ref="Z587:AB587" si="451">Z493</f>
        <v>80级主手武器</v>
      </c>
      <c r="AA587" s="13">
        <f t="shared" si="451"/>
        <v>100</v>
      </c>
      <c r="AB587" s="13">
        <f t="shared" si="451"/>
        <v>3.2185387833923398E-2</v>
      </c>
      <c r="AC587" s="13">
        <f t="shared" si="369"/>
        <v>20801050</v>
      </c>
      <c r="AD587" s="13" t="str">
        <f t="shared" ref="AD587:AF587" si="452">AD493</f>
        <v>80级主手武器</v>
      </c>
      <c r="AE587" s="13">
        <f t="shared" si="452"/>
        <v>100</v>
      </c>
      <c r="AF587" s="13">
        <f t="shared" si="452"/>
        <v>3.9808917197452227E-2</v>
      </c>
      <c r="AG587" s="13">
        <f t="shared" si="371"/>
        <v>20851050</v>
      </c>
      <c r="AH587" s="13" t="str">
        <f t="shared" ref="AH587:AJ587" si="453">AH493</f>
        <v>85级主手武器</v>
      </c>
      <c r="AI587" s="13">
        <f t="shared" si="453"/>
        <v>200</v>
      </c>
      <c r="AJ587" s="13">
        <f t="shared" si="453"/>
        <v>3.8461538461538464E-2</v>
      </c>
      <c r="AK587" s="13">
        <f t="shared" si="373"/>
        <v>20851050</v>
      </c>
      <c r="AL587" s="13" t="str">
        <f t="shared" ref="AL587:AN587" si="454">AL493</f>
        <v>85级主手武器</v>
      </c>
      <c r="AM587" s="13">
        <f t="shared" si="454"/>
        <v>200</v>
      </c>
      <c r="AN587" s="13">
        <f t="shared" si="454"/>
        <v>3.0303030303030304E-2</v>
      </c>
      <c r="AO587" s="13">
        <f t="shared" si="375"/>
        <v>20901050</v>
      </c>
      <c r="AP587" s="13" t="str">
        <f t="shared" ref="AP587:AR587" si="455">AP493</f>
        <v>90级主手武器</v>
      </c>
      <c r="AQ587" s="13">
        <f t="shared" si="455"/>
        <v>100</v>
      </c>
      <c r="AR587" s="13">
        <f t="shared" si="455"/>
        <v>3.1230480949406621E-2</v>
      </c>
      <c r="AS587" s="13">
        <f t="shared" si="377"/>
        <v>20901050</v>
      </c>
      <c r="AT587" s="13" t="str">
        <f t="shared" ref="AT587:AV587" si="456">AT493</f>
        <v>90级主手武器</v>
      </c>
      <c r="AU587" s="13">
        <f t="shared" si="456"/>
        <v>100</v>
      </c>
      <c r="AV587" s="13">
        <f t="shared" si="456"/>
        <v>3.2185387833923398E-2</v>
      </c>
      <c r="AW587" s="13">
        <f t="shared" si="379"/>
        <v>20901050</v>
      </c>
      <c r="AX587" s="13" t="str">
        <f t="shared" ref="AX587:AZ587" si="457">AX493</f>
        <v>90级主手武器</v>
      </c>
      <c r="AY587" s="13">
        <f t="shared" si="457"/>
        <v>100</v>
      </c>
      <c r="AZ587" s="13">
        <f t="shared" si="457"/>
        <v>3.9808917197452227E-2</v>
      </c>
      <c r="BA587" s="13">
        <f t="shared" si="381"/>
        <v>20951050</v>
      </c>
      <c r="BB587" s="13" t="str">
        <f t="shared" ref="BB587:BD587" si="458">BB493</f>
        <v>95级主手武器</v>
      </c>
      <c r="BC587" s="13">
        <f t="shared" si="458"/>
        <v>200</v>
      </c>
      <c r="BD587" s="13">
        <f t="shared" si="458"/>
        <v>3.8461538461538464E-2</v>
      </c>
      <c r="BE587" s="13">
        <f t="shared" si="383"/>
        <v>20951050</v>
      </c>
      <c r="BF587" s="13" t="str">
        <f t="shared" ref="BF587:BH587" si="459">BF493</f>
        <v>95级主手武器</v>
      </c>
      <c r="BG587" s="13">
        <f t="shared" si="459"/>
        <v>200</v>
      </c>
      <c r="BH587" s="13">
        <f t="shared" si="459"/>
        <v>3.4482758620689655E-2</v>
      </c>
    </row>
    <row r="588" spans="1:60" s="13" customFormat="1">
      <c r="A588" s="13">
        <f t="shared" si="355"/>
        <v>20701051</v>
      </c>
      <c r="B588" s="13" t="str">
        <f t="shared" ref="B588:D588" si="460">B494</f>
        <v>70级极品主手武器</v>
      </c>
      <c r="C588" s="13">
        <f t="shared" si="460"/>
        <v>0</v>
      </c>
      <c r="D588" s="13">
        <f t="shared" si="460"/>
        <v>0</v>
      </c>
      <c r="E588" s="13">
        <f t="shared" si="357"/>
        <v>20701051</v>
      </c>
      <c r="F588" s="13" t="str">
        <f t="shared" ref="F588:H588" si="461">F494</f>
        <v>70级极品主手武器</v>
      </c>
      <c r="G588" s="13">
        <f t="shared" si="461"/>
        <v>0</v>
      </c>
      <c r="H588" s="13">
        <f t="shared" si="461"/>
        <v>0</v>
      </c>
      <c r="I588" s="13">
        <f t="shared" si="359"/>
        <v>20701051</v>
      </c>
      <c r="J588" s="13" t="str">
        <f t="shared" ref="J588:L588" si="462">J494</f>
        <v>70级极品主手武器</v>
      </c>
      <c r="K588" s="13">
        <f t="shared" si="462"/>
        <v>0</v>
      </c>
      <c r="L588" s="13">
        <f t="shared" si="462"/>
        <v>0</v>
      </c>
      <c r="M588" s="13">
        <f t="shared" si="361"/>
        <v>20751051</v>
      </c>
      <c r="N588" s="13" t="str">
        <f t="shared" ref="N588:P588" si="463">N494</f>
        <v>75级极品主手武器</v>
      </c>
      <c r="O588" s="13">
        <f t="shared" si="463"/>
        <v>200</v>
      </c>
      <c r="P588" s="13">
        <f t="shared" si="463"/>
        <v>3.8461538461538464E-2</v>
      </c>
      <c r="Q588" s="13">
        <f t="shared" si="363"/>
        <v>20751051</v>
      </c>
      <c r="R588" s="13" t="str">
        <f t="shared" ref="R588:T588" si="464">R494</f>
        <v>75级极品主手武器</v>
      </c>
      <c r="S588" s="13">
        <f t="shared" si="464"/>
        <v>200</v>
      </c>
      <c r="T588" s="13">
        <f t="shared" si="464"/>
        <v>3.0303030303030304E-2</v>
      </c>
      <c r="U588" s="13">
        <f t="shared" si="365"/>
        <v>20801051</v>
      </c>
      <c r="V588" s="13" t="str">
        <f t="shared" ref="V588:X588" si="465">V494</f>
        <v>80级极品主手武器</v>
      </c>
      <c r="W588" s="13">
        <f t="shared" si="465"/>
        <v>0</v>
      </c>
      <c r="X588" s="13">
        <f t="shared" si="465"/>
        <v>0</v>
      </c>
      <c r="Y588" s="13">
        <f t="shared" si="367"/>
        <v>20801051</v>
      </c>
      <c r="Z588" s="13" t="str">
        <f t="shared" ref="Z588:AB588" si="466">Z494</f>
        <v>80级极品主手武器</v>
      </c>
      <c r="AA588" s="13">
        <f t="shared" si="466"/>
        <v>0</v>
      </c>
      <c r="AB588" s="13">
        <f t="shared" si="466"/>
        <v>0</v>
      </c>
      <c r="AC588" s="13">
        <f t="shared" si="369"/>
        <v>20801051</v>
      </c>
      <c r="AD588" s="13" t="str">
        <f t="shared" ref="AD588:AF588" si="467">AD494</f>
        <v>80级极品主手武器</v>
      </c>
      <c r="AE588" s="13">
        <f t="shared" si="467"/>
        <v>0</v>
      </c>
      <c r="AF588" s="13">
        <f t="shared" si="467"/>
        <v>0</v>
      </c>
      <c r="AG588" s="13">
        <f t="shared" si="371"/>
        <v>20851051</v>
      </c>
      <c r="AH588" s="13" t="str">
        <f t="shared" ref="AH588:AJ588" si="468">AH494</f>
        <v>85级极品主手武器</v>
      </c>
      <c r="AI588" s="13">
        <f t="shared" si="468"/>
        <v>200</v>
      </c>
      <c r="AJ588" s="13">
        <f t="shared" si="468"/>
        <v>3.8461538461538464E-2</v>
      </c>
      <c r="AK588" s="13">
        <f t="shared" si="373"/>
        <v>20851051</v>
      </c>
      <c r="AL588" s="13" t="str">
        <f t="shared" ref="AL588:AN588" si="469">AL494</f>
        <v>85级极品主手武器</v>
      </c>
      <c r="AM588" s="13">
        <f t="shared" si="469"/>
        <v>200</v>
      </c>
      <c r="AN588" s="13">
        <f t="shared" si="469"/>
        <v>3.0303030303030304E-2</v>
      </c>
      <c r="AO588" s="13">
        <f t="shared" si="375"/>
        <v>20901051</v>
      </c>
      <c r="AP588" s="13" t="str">
        <f t="shared" ref="AP588:AR588" si="470">AP494</f>
        <v>90级极品主手武器</v>
      </c>
      <c r="AQ588" s="13">
        <f t="shared" si="470"/>
        <v>0</v>
      </c>
      <c r="AR588" s="13">
        <f t="shared" si="470"/>
        <v>0</v>
      </c>
      <c r="AS588" s="13">
        <f t="shared" si="377"/>
        <v>20901051</v>
      </c>
      <c r="AT588" s="13" t="str">
        <f t="shared" ref="AT588:AV588" si="471">AT494</f>
        <v>90级极品主手武器</v>
      </c>
      <c r="AU588" s="13">
        <f t="shared" si="471"/>
        <v>0</v>
      </c>
      <c r="AV588" s="13">
        <f t="shared" si="471"/>
        <v>0</v>
      </c>
      <c r="AW588" s="13">
        <f t="shared" si="379"/>
        <v>20901051</v>
      </c>
      <c r="AX588" s="13" t="str">
        <f t="shared" ref="AX588:AZ588" si="472">AX494</f>
        <v>90级极品主手武器</v>
      </c>
      <c r="AY588" s="13">
        <f t="shared" si="472"/>
        <v>0</v>
      </c>
      <c r="AZ588" s="13">
        <f t="shared" si="472"/>
        <v>0</v>
      </c>
      <c r="BA588" s="13">
        <f t="shared" si="381"/>
        <v>20951051</v>
      </c>
      <c r="BB588" s="13" t="str">
        <f t="shared" ref="BB588:BD588" si="473">BB494</f>
        <v>95级极品主手武器</v>
      </c>
      <c r="BC588" s="13">
        <f t="shared" si="473"/>
        <v>200</v>
      </c>
      <c r="BD588" s="13">
        <f t="shared" si="473"/>
        <v>3.8461538461538464E-2</v>
      </c>
      <c r="BE588" s="13">
        <f t="shared" si="383"/>
        <v>20951051</v>
      </c>
      <c r="BF588" s="13" t="str">
        <f t="shared" ref="BF588:BH588" si="474">BF494</f>
        <v>95级极品主手武器</v>
      </c>
      <c r="BG588" s="13">
        <f t="shared" si="474"/>
        <v>200</v>
      </c>
      <c r="BH588" s="13">
        <f t="shared" si="474"/>
        <v>3.4482758620689655E-2</v>
      </c>
    </row>
    <row r="589" spans="1:60" s="13" customFormat="1">
      <c r="A589" s="13">
        <f t="shared" si="355"/>
        <v>20701060</v>
      </c>
      <c r="B589" s="13" t="str">
        <f t="shared" ref="B589:D589" si="475">B495</f>
        <v>70级副手武器</v>
      </c>
      <c r="C589" s="13">
        <f t="shared" si="475"/>
        <v>100</v>
      </c>
      <c r="D589" s="13">
        <f t="shared" si="475"/>
        <v>3.1230480949406621E-2</v>
      </c>
      <c r="E589" s="13">
        <f t="shared" si="357"/>
        <v>20701060</v>
      </c>
      <c r="F589" s="13" t="str">
        <f t="shared" ref="F589:H589" si="476">F495</f>
        <v>70级副手武器</v>
      </c>
      <c r="G589" s="13">
        <f t="shared" si="476"/>
        <v>100</v>
      </c>
      <c r="H589" s="13">
        <f t="shared" si="476"/>
        <v>3.2185387833923398E-2</v>
      </c>
      <c r="I589" s="13">
        <f t="shared" si="359"/>
        <v>20701060</v>
      </c>
      <c r="J589" s="13" t="str">
        <f t="shared" ref="J589:L589" si="477">J495</f>
        <v>70级副手武器</v>
      </c>
      <c r="K589" s="13">
        <f t="shared" si="477"/>
        <v>100</v>
      </c>
      <c r="L589" s="13">
        <f t="shared" si="477"/>
        <v>3.9808917197452227E-2</v>
      </c>
      <c r="M589" s="13">
        <f t="shared" si="361"/>
        <v>20751060</v>
      </c>
      <c r="N589" s="13" t="str">
        <f t="shared" ref="N589:P589" si="478">N495</f>
        <v>75级副手武器</v>
      </c>
      <c r="O589" s="13">
        <f t="shared" si="478"/>
        <v>200</v>
      </c>
      <c r="P589" s="13">
        <f t="shared" si="478"/>
        <v>3.8461538461538464E-2</v>
      </c>
      <c r="Q589" s="13">
        <f t="shared" si="363"/>
        <v>20751060</v>
      </c>
      <c r="R589" s="13" t="str">
        <f t="shared" ref="R589:T589" si="479">R495</f>
        <v>75级副手武器</v>
      </c>
      <c r="S589" s="13">
        <f t="shared" si="479"/>
        <v>200</v>
      </c>
      <c r="T589" s="13">
        <f t="shared" si="479"/>
        <v>3.0303030303030304E-2</v>
      </c>
      <c r="U589" s="13">
        <f t="shared" si="365"/>
        <v>20801060</v>
      </c>
      <c r="V589" s="13" t="str">
        <f t="shared" ref="V589:X589" si="480">V495</f>
        <v>80级副手武器</v>
      </c>
      <c r="W589" s="13">
        <f t="shared" si="480"/>
        <v>100</v>
      </c>
      <c r="X589" s="13">
        <f t="shared" si="480"/>
        <v>3.1230480949406621E-2</v>
      </c>
      <c r="Y589" s="13">
        <f t="shared" si="367"/>
        <v>20801060</v>
      </c>
      <c r="Z589" s="13" t="str">
        <f t="shared" ref="Z589:AB589" si="481">Z495</f>
        <v>80级副手武器</v>
      </c>
      <c r="AA589" s="13">
        <f t="shared" si="481"/>
        <v>100</v>
      </c>
      <c r="AB589" s="13">
        <f t="shared" si="481"/>
        <v>3.2185387833923398E-2</v>
      </c>
      <c r="AC589" s="13">
        <f t="shared" si="369"/>
        <v>20801060</v>
      </c>
      <c r="AD589" s="13" t="str">
        <f t="shared" ref="AD589:AF589" si="482">AD495</f>
        <v>80级副手武器</v>
      </c>
      <c r="AE589" s="13">
        <f t="shared" si="482"/>
        <v>100</v>
      </c>
      <c r="AF589" s="13">
        <f t="shared" si="482"/>
        <v>3.9808917197452227E-2</v>
      </c>
      <c r="AG589" s="13">
        <f t="shared" si="371"/>
        <v>20851060</v>
      </c>
      <c r="AH589" s="13" t="str">
        <f t="shared" ref="AH589:AJ589" si="483">AH495</f>
        <v>85级副手武器</v>
      </c>
      <c r="AI589" s="13">
        <f t="shared" si="483"/>
        <v>200</v>
      </c>
      <c r="AJ589" s="13">
        <f t="shared" si="483"/>
        <v>3.8461538461538464E-2</v>
      </c>
      <c r="AK589" s="13">
        <f t="shared" si="373"/>
        <v>20851060</v>
      </c>
      <c r="AL589" s="13" t="str">
        <f t="shared" ref="AL589:AN589" si="484">AL495</f>
        <v>85级副手武器</v>
      </c>
      <c r="AM589" s="13">
        <f t="shared" si="484"/>
        <v>200</v>
      </c>
      <c r="AN589" s="13">
        <f t="shared" si="484"/>
        <v>3.0303030303030304E-2</v>
      </c>
      <c r="AO589" s="13">
        <f t="shared" si="375"/>
        <v>20901060</v>
      </c>
      <c r="AP589" s="13" t="str">
        <f t="shared" ref="AP589:AR589" si="485">AP495</f>
        <v>90级副手武器</v>
      </c>
      <c r="AQ589" s="13">
        <f t="shared" si="485"/>
        <v>100</v>
      </c>
      <c r="AR589" s="13">
        <f t="shared" si="485"/>
        <v>3.1230480949406621E-2</v>
      </c>
      <c r="AS589" s="13">
        <f t="shared" si="377"/>
        <v>20901060</v>
      </c>
      <c r="AT589" s="13" t="str">
        <f t="shared" ref="AT589:AV589" si="486">AT495</f>
        <v>90级副手武器</v>
      </c>
      <c r="AU589" s="13">
        <f t="shared" si="486"/>
        <v>100</v>
      </c>
      <c r="AV589" s="13">
        <f t="shared" si="486"/>
        <v>3.2185387833923398E-2</v>
      </c>
      <c r="AW589" s="13">
        <f t="shared" si="379"/>
        <v>20901060</v>
      </c>
      <c r="AX589" s="13" t="str">
        <f t="shared" ref="AX589:AZ589" si="487">AX495</f>
        <v>90级副手武器</v>
      </c>
      <c r="AY589" s="13">
        <f t="shared" si="487"/>
        <v>100</v>
      </c>
      <c r="AZ589" s="13">
        <f t="shared" si="487"/>
        <v>3.9808917197452227E-2</v>
      </c>
      <c r="BA589" s="13">
        <f t="shared" si="381"/>
        <v>20951060</v>
      </c>
      <c r="BB589" s="13" t="str">
        <f t="shared" ref="BB589:BD589" si="488">BB495</f>
        <v>95级副手武器</v>
      </c>
      <c r="BC589" s="13">
        <f t="shared" si="488"/>
        <v>200</v>
      </c>
      <c r="BD589" s="13">
        <f t="shared" si="488"/>
        <v>3.8461538461538464E-2</v>
      </c>
      <c r="BE589" s="13">
        <f t="shared" si="383"/>
        <v>20951060</v>
      </c>
      <c r="BF589" s="13" t="str">
        <f t="shared" ref="BF589:BH589" si="489">BF495</f>
        <v>95级副手武器</v>
      </c>
      <c r="BG589" s="13">
        <f t="shared" si="489"/>
        <v>200</v>
      </c>
      <c r="BH589" s="13">
        <f t="shared" si="489"/>
        <v>3.4482758620689655E-2</v>
      </c>
    </row>
    <row r="590" spans="1:60" s="13" customFormat="1">
      <c r="A590" s="13">
        <f t="shared" si="355"/>
        <v>20701061</v>
      </c>
      <c r="B590" s="13" t="str">
        <f t="shared" ref="B590:D590" si="490">B496</f>
        <v>70级极品副手武器</v>
      </c>
      <c r="C590" s="13">
        <f t="shared" si="490"/>
        <v>0</v>
      </c>
      <c r="D590" s="13">
        <f t="shared" si="490"/>
        <v>0</v>
      </c>
      <c r="E590" s="13">
        <f t="shared" si="357"/>
        <v>20701061</v>
      </c>
      <c r="F590" s="13" t="str">
        <f t="shared" ref="F590:H590" si="491">F496</f>
        <v>70级极品副手武器</v>
      </c>
      <c r="G590" s="13">
        <f t="shared" si="491"/>
        <v>0</v>
      </c>
      <c r="H590" s="13">
        <f t="shared" si="491"/>
        <v>0</v>
      </c>
      <c r="I590" s="13">
        <f t="shared" si="359"/>
        <v>20701061</v>
      </c>
      <c r="J590" s="13" t="str">
        <f t="shared" ref="J590:L590" si="492">J496</f>
        <v>70级极品副手武器</v>
      </c>
      <c r="K590" s="13">
        <f t="shared" si="492"/>
        <v>0</v>
      </c>
      <c r="L590" s="13">
        <f t="shared" si="492"/>
        <v>0</v>
      </c>
      <c r="M590" s="13">
        <f t="shared" si="361"/>
        <v>20751061</v>
      </c>
      <c r="N590" s="13" t="str">
        <f t="shared" ref="N590:P590" si="493">N496</f>
        <v>75级极品副手武器</v>
      </c>
      <c r="O590" s="13">
        <f t="shared" si="493"/>
        <v>200</v>
      </c>
      <c r="P590" s="13">
        <f t="shared" si="493"/>
        <v>3.8461538461538464E-2</v>
      </c>
      <c r="Q590" s="13">
        <f t="shared" si="363"/>
        <v>20751061</v>
      </c>
      <c r="R590" s="13" t="str">
        <f t="shared" ref="R590:T590" si="494">R496</f>
        <v>75级极品副手武器</v>
      </c>
      <c r="S590" s="13">
        <f t="shared" si="494"/>
        <v>200</v>
      </c>
      <c r="T590" s="13">
        <f t="shared" si="494"/>
        <v>3.0303030303030304E-2</v>
      </c>
      <c r="U590" s="13">
        <f t="shared" si="365"/>
        <v>20801061</v>
      </c>
      <c r="V590" s="13" t="str">
        <f t="shared" ref="V590:X590" si="495">V496</f>
        <v>80级极品副手武器</v>
      </c>
      <c r="W590" s="13">
        <f t="shared" si="495"/>
        <v>0</v>
      </c>
      <c r="X590" s="13">
        <f t="shared" si="495"/>
        <v>0</v>
      </c>
      <c r="Y590" s="13">
        <f t="shared" si="367"/>
        <v>20801061</v>
      </c>
      <c r="Z590" s="13" t="str">
        <f t="shared" ref="Z590:AB590" si="496">Z496</f>
        <v>80级极品副手武器</v>
      </c>
      <c r="AA590" s="13">
        <f t="shared" si="496"/>
        <v>0</v>
      </c>
      <c r="AB590" s="13">
        <f t="shared" si="496"/>
        <v>0</v>
      </c>
      <c r="AC590" s="13">
        <f t="shared" si="369"/>
        <v>20801061</v>
      </c>
      <c r="AD590" s="13" t="str">
        <f t="shared" ref="AD590:AF590" si="497">AD496</f>
        <v>80级极品副手武器</v>
      </c>
      <c r="AE590" s="13">
        <f t="shared" si="497"/>
        <v>0</v>
      </c>
      <c r="AF590" s="13">
        <f t="shared" si="497"/>
        <v>0</v>
      </c>
      <c r="AG590" s="13">
        <f t="shared" si="371"/>
        <v>20851061</v>
      </c>
      <c r="AH590" s="13" t="str">
        <f t="shared" ref="AH590:AJ590" si="498">AH496</f>
        <v>85级极品副手武器</v>
      </c>
      <c r="AI590" s="13">
        <f t="shared" si="498"/>
        <v>200</v>
      </c>
      <c r="AJ590" s="13">
        <f t="shared" si="498"/>
        <v>3.8461538461538464E-2</v>
      </c>
      <c r="AK590" s="13">
        <f t="shared" si="373"/>
        <v>20851061</v>
      </c>
      <c r="AL590" s="13" t="str">
        <f t="shared" ref="AL590:AN590" si="499">AL496</f>
        <v>85级极品副手武器</v>
      </c>
      <c r="AM590" s="13">
        <f t="shared" si="499"/>
        <v>200</v>
      </c>
      <c r="AN590" s="13">
        <f t="shared" si="499"/>
        <v>3.0303030303030304E-2</v>
      </c>
      <c r="AO590" s="13">
        <f t="shared" si="375"/>
        <v>20901061</v>
      </c>
      <c r="AP590" s="13" t="str">
        <f t="shared" ref="AP590:AR590" si="500">AP496</f>
        <v>90级极品副手武器</v>
      </c>
      <c r="AQ590" s="13">
        <f t="shared" si="500"/>
        <v>0</v>
      </c>
      <c r="AR590" s="13">
        <f t="shared" si="500"/>
        <v>0</v>
      </c>
      <c r="AS590" s="13">
        <f t="shared" si="377"/>
        <v>20901061</v>
      </c>
      <c r="AT590" s="13" t="str">
        <f t="shared" ref="AT590:AV590" si="501">AT496</f>
        <v>90级极品副手武器</v>
      </c>
      <c r="AU590" s="13">
        <f t="shared" si="501"/>
        <v>0</v>
      </c>
      <c r="AV590" s="13">
        <f t="shared" si="501"/>
        <v>0</v>
      </c>
      <c r="AW590" s="13">
        <f t="shared" si="379"/>
        <v>20901061</v>
      </c>
      <c r="AX590" s="13" t="str">
        <f t="shared" ref="AX590:AZ590" si="502">AX496</f>
        <v>90级极品副手武器</v>
      </c>
      <c r="AY590" s="13">
        <f t="shared" si="502"/>
        <v>0</v>
      </c>
      <c r="AZ590" s="13">
        <f t="shared" si="502"/>
        <v>0</v>
      </c>
      <c r="BA590" s="13">
        <f t="shared" si="381"/>
        <v>20951061</v>
      </c>
      <c r="BB590" s="13" t="str">
        <f t="shared" ref="BB590:BD590" si="503">BB496</f>
        <v>95级极品副手武器</v>
      </c>
      <c r="BC590" s="13">
        <f t="shared" si="503"/>
        <v>200</v>
      </c>
      <c r="BD590" s="13">
        <f t="shared" si="503"/>
        <v>3.8461538461538464E-2</v>
      </c>
      <c r="BE590" s="13">
        <f t="shared" si="383"/>
        <v>20951061</v>
      </c>
      <c r="BF590" s="13" t="str">
        <f t="shared" ref="BF590:BH590" si="504">BF496</f>
        <v>95级极品副手武器</v>
      </c>
      <c r="BG590" s="13">
        <f t="shared" si="504"/>
        <v>200</v>
      </c>
      <c r="BH590" s="13">
        <f t="shared" si="504"/>
        <v>3.4482758620689655E-2</v>
      </c>
    </row>
    <row r="591" spans="1:60" s="13" customFormat="1">
      <c r="A591" s="13">
        <f t="shared" si="355"/>
        <v>20702050</v>
      </c>
      <c r="B591" s="13" t="str">
        <f t="shared" ref="B591:D591" si="505">B497</f>
        <v>70级主手武器</v>
      </c>
      <c r="C591" s="13">
        <f t="shared" si="505"/>
        <v>100</v>
      </c>
      <c r="D591" s="13">
        <f t="shared" si="505"/>
        <v>3.1230480949406621E-2</v>
      </c>
      <c r="E591" s="13">
        <f t="shared" si="357"/>
        <v>20702050</v>
      </c>
      <c r="F591" s="13" t="str">
        <f t="shared" ref="F591:H591" si="506">F497</f>
        <v>70级主手武器</v>
      </c>
      <c r="G591" s="13">
        <f t="shared" si="506"/>
        <v>100</v>
      </c>
      <c r="H591" s="13">
        <f t="shared" si="506"/>
        <v>3.2185387833923398E-2</v>
      </c>
      <c r="I591" s="13">
        <f t="shared" si="359"/>
        <v>20702050</v>
      </c>
      <c r="J591" s="13" t="str">
        <f t="shared" ref="J591:L591" si="507">J497</f>
        <v>70级主手武器</v>
      </c>
      <c r="K591" s="13">
        <f t="shared" si="507"/>
        <v>100</v>
      </c>
      <c r="L591" s="13">
        <f t="shared" si="507"/>
        <v>3.9808917197452227E-2</v>
      </c>
      <c r="M591" s="13">
        <f t="shared" si="361"/>
        <v>20752050</v>
      </c>
      <c r="N591" s="13" t="str">
        <f t="shared" ref="N591:P591" si="508">N497</f>
        <v>75级主手武器</v>
      </c>
      <c r="O591" s="13">
        <f t="shared" si="508"/>
        <v>200</v>
      </c>
      <c r="P591" s="13">
        <f t="shared" si="508"/>
        <v>3.8461538461538464E-2</v>
      </c>
      <c r="Q591" s="13">
        <f t="shared" si="363"/>
        <v>20752050</v>
      </c>
      <c r="R591" s="13" t="str">
        <f t="shared" ref="R591:T591" si="509">R497</f>
        <v>75级主手武器</v>
      </c>
      <c r="S591" s="13">
        <f t="shared" si="509"/>
        <v>200</v>
      </c>
      <c r="T591" s="13">
        <f t="shared" si="509"/>
        <v>3.0303030303030304E-2</v>
      </c>
      <c r="U591" s="13">
        <f t="shared" si="365"/>
        <v>20802050</v>
      </c>
      <c r="V591" s="13" t="str">
        <f t="shared" ref="V591:X591" si="510">V497</f>
        <v>80级主手武器</v>
      </c>
      <c r="W591" s="13">
        <f t="shared" si="510"/>
        <v>100</v>
      </c>
      <c r="X591" s="13">
        <f t="shared" si="510"/>
        <v>3.1230480949406621E-2</v>
      </c>
      <c r="Y591" s="13">
        <f t="shared" si="367"/>
        <v>20802050</v>
      </c>
      <c r="Z591" s="13" t="str">
        <f t="shared" ref="Z591:AB591" si="511">Z497</f>
        <v>80级主手武器</v>
      </c>
      <c r="AA591" s="13">
        <f t="shared" si="511"/>
        <v>100</v>
      </c>
      <c r="AB591" s="13">
        <f t="shared" si="511"/>
        <v>3.2185387833923398E-2</v>
      </c>
      <c r="AC591" s="13">
        <f t="shared" si="369"/>
        <v>20802050</v>
      </c>
      <c r="AD591" s="13" t="str">
        <f t="shared" ref="AD591:AF591" si="512">AD497</f>
        <v>80级主手武器</v>
      </c>
      <c r="AE591" s="13">
        <f t="shared" si="512"/>
        <v>100</v>
      </c>
      <c r="AF591" s="13">
        <f t="shared" si="512"/>
        <v>3.9808917197452227E-2</v>
      </c>
      <c r="AG591" s="13">
        <f t="shared" si="371"/>
        <v>20852050</v>
      </c>
      <c r="AH591" s="13" t="str">
        <f t="shared" ref="AH591:AJ591" si="513">AH497</f>
        <v>85级主手武器</v>
      </c>
      <c r="AI591" s="13">
        <f t="shared" si="513"/>
        <v>200</v>
      </c>
      <c r="AJ591" s="13">
        <f t="shared" si="513"/>
        <v>3.8461538461538464E-2</v>
      </c>
      <c r="AK591" s="13">
        <f t="shared" si="373"/>
        <v>20852050</v>
      </c>
      <c r="AL591" s="13" t="str">
        <f t="shared" ref="AL591:AN591" si="514">AL497</f>
        <v>85级主手武器</v>
      </c>
      <c r="AM591" s="13">
        <f t="shared" si="514"/>
        <v>200</v>
      </c>
      <c r="AN591" s="13">
        <f t="shared" si="514"/>
        <v>3.0303030303030304E-2</v>
      </c>
      <c r="AO591" s="13">
        <f t="shared" si="375"/>
        <v>20902050</v>
      </c>
      <c r="AP591" s="13" t="str">
        <f t="shared" ref="AP591:AR591" si="515">AP497</f>
        <v>90级主手武器</v>
      </c>
      <c r="AQ591" s="13">
        <f t="shared" si="515"/>
        <v>100</v>
      </c>
      <c r="AR591" s="13">
        <f t="shared" si="515"/>
        <v>3.1230480949406621E-2</v>
      </c>
      <c r="AS591" s="13">
        <f t="shared" si="377"/>
        <v>20902050</v>
      </c>
      <c r="AT591" s="13" t="str">
        <f t="shared" ref="AT591:AV591" si="516">AT497</f>
        <v>90级主手武器</v>
      </c>
      <c r="AU591" s="13">
        <f t="shared" si="516"/>
        <v>100</v>
      </c>
      <c r="AV591" s="13">
        <f t="shared" si="516"/>
        <v>3.2185387833923398E-2</v>
      </c>
      <c r="AW591" s="13">
        <f t="shared" si="379"/>
        <v>20902050</v>
      </c>
      <c r="AX591" s="13" t="str">
        <f t="shared" ref="AX591:AZ591" si="517">AX497</f>
        <v>90级主手武器</v>
      </c>
      <c r="AY591" s="13">
        <f t="shared" si="517"/>
        <v>100</v>
      </c>
      <c r="AZ591" s="13">
        <f t="shared" si="517"/>
        <v>3.9808917197452227E-2</v>
      </c>
      <c r="BA591" s="13">
        <f t="shared" si="381"/>
        <v>20952050</v>
      </c>
      <c r="BB591" s="13" t="str">
        <f t="shared" ref="BB591:BD591" si="518">BB497</f>
        <v>95级主手武器</v>
      </c>
      <c r="BC591" s="13">
        <f t="shared" si="518"/>
        <v>200</v>
      </c>
      <c r="BD591" s="13">
        <f t="shared" si="518"/>
        <v>3.8461538461538464E-2</v>
      </c>
      <c r="BE591" s="13">
        <f t="shared" si="383"/>
        <v>20952050</v>
      </c>
      <c r="BF591" s="13" t="str">
        <f t="shared" ref="BF591:BH591" si="519">BF497</f>
        <v>95级主手武器</v>
      </c>
      <c r="BG591" s="13">
        <f t="shared" si="519"/>
        <v>200</v>
      </c>
      <c r="BH591" s="13">
        <f t="shared" si="519"/>
        <v>3.4482758620689655E-2</v>
      </c>
    </row>
    <row r="592" spans="1:60" s="13" customFormat="1">
      <c r="A592" s="13">
        <f t="shared" si="355"/>
        <v>20702051</v>
      </c>
      <c r="B592" s="13" t="str">
        <f t="shared" ref="B592:D592" si="520">B498</f>
        <v>70级极品主手武器</v>
      </c>
      <c r="C592" s="13">
        <f t="shared" si="520"/>
        <v>0</v>
      </c>
      <c r="D592" s="13">
        <f t="shared" si="520"/>
        <v>0</v>
      </c>
      <c r="E592" s="13">
        <f t="shared" si="357"/>
        <v>20702051</v>
      </c>
      <c r="F592" s="13" t="str">
        <f t="shared" ref="F592:H592" si="521">F498</f>
        <v>70级极品主手武器</v>
      </c>
      <c r="G592" s="13">
        <f t="shared" si="521"/>
        <v>0</v>
      </c>
      <c r="H592" s="13">
        <f t="shared" si="521"/>
        <v>0</v>
      </c>
      <c r="I592" s="13">
        <f t="shared" si="359"/>
        <v>20702051</v>
      </c>
      <c r="J592" s="13" t="str">
        <f t="shared" ref="J592:L592" si="522">J498</f>
        <v>70级极品主手武器</v>
      </c>
      <c r="K592" s="13">
        <f t="shared" si="522"/>
        <v>0</v>
      </c>
      <c r="L592" s="13">
        <f t="shared" si="522"/>
        <v>0</v>
      </c>
      <c r="M592" s="13">
        <f t="shared" si="361"/>
        <v>20752051</v>
      </c>
      <c r="N592" s="13" t="str">
        <f t="shared" ref="N592:P592" si="523">N498</f>
        <v>75级极品主手武器</v>
      </c>
      <c r="O592" s="13">
        <f t="shared" si="523"/>
        <v>200</v>
      </c>
      <c r="P592" s="13">
        <f t="shared" si="523"/>
        <v>3.8461538461538464E-2</v>
      </c>
      <c r="Q592" s="13">
        <f t="shared" si="363"/>
        <v>20752051</v>
      </c>
      <c r="R592" s="13" t="str">
        <f t="shared" ref="R592:T592" si="524">R498</f>
        <v>75级极品主手武器</v>
      </c>
      <c r="S592" s="13">
        <f t="shared" si="524"/>
        <v>200</v>
      </c>
      <c r="T592" s="13">
        <f t="shared" si="524"/>
        <v>3.0303030303030304E-2</v>
      </c>
      <c r="U592" s="13">
        <f t="shared" si="365"/>
        <v>20802051</v>
      </c>
      <c r="V592" s="13" t="str">
        <f t="shared" ref="V592:X592" si="525">V498</f>
        <v>80级极品主手武器</v>
      </c>
      <c r="W592" s="13">
        <f t="shared" si="525"/>
        <v>0</v>
      </c>
      <c r="X592" s="13">
        <f t="shared" si="525"/>
        <v>0</v>
      </c>
      <c r="Y592" s="13">
        <f t="shared" si="367"/>
        <v>20802051</v>
      </c>
      <c r="Z592" s="13" t="str">
        <f t="shared" ref="Z592:AB592" si="526">Z498</f>
        <v>80级极品主手武器</v>
      </c>
      <c r="AA592" s="13">
        <f t="shared" si="526"/>
        <v>0</v>
      </c>
      <c r="AB592" s="13">
        <f t="shared" si="526"/>
        <v>0</v>
      </c>
      <c r="AC592" s="13">
        <f t="shared" si="369"/>
        <v>20802051</v>
      </c>
      <c r="AD592" s="13" t="str">
        <f t="shared" ref="AD592:AF592" si="527">AD498</f>
        <v>80级极品主手武器</v>
      </c>
      <c r="AE592" s="13">
        <f t="shared" si="527"/>
        <v>0</v>
      </c>
      <c r="AF592" s="13">
        <f t="shared" si="527"/>
        <v>0</v>
      </c>
      <c r="AG592" s="13">
        <f t="shared" si="371"/>
        <v>20852051</v>
      </c>
      <c r="AH592" s="13" t="str">
        <f t="shared" ref="AH592:AJ592" si="528">AH498</f>
        <v>85级极品主手武器</v>
      </c>
      <c r="AI592" s="13">
        <f t="shared" si="528"/>
        <v>200</v>
      </c>
      <c r="AJ592" s="13">
        <f t="shared" si="528"/>
        <v>3.8461538461538464E-2</v>
      </c>
      <c r="AK592" s="13">
        <f t="shared" si="373"/>
        <v>20852051</v>
      </c>
      <c r="AL592" s="13" t="str">
        <f t="shared" ref="AL592:AN592" si="529">AL498</f>
        <v>85级极品主手武器</v>
      </c>
      <c r="AM592" s="13">
        <f t="shared" si="529"/>
        <v>200</v>
      </c>
      <c r="AN592" s="13">
        <f t="shared" si="529"/>
        <v>3.0303030303030304E-2</v>
      </c>
      <c r="AO592" s="13">
        <f t="shared" si="375"/>
        <v>20902051</v>
      </c>
      <c r="AP592" s="13" t="str">
        <f t="shared" ref="AP592:AR592" si="530">AP498</f>
        <v>90级极品主手武器</v>
      </c>
      <c r="AQ592" s="13">
        <f t="shared" si="530"/>
        <v>0</v>
      </c>
      <c r="AR592" s="13">
        <f t="shared" si="530"/>
        <v>0</v>
      </c>
      <c r="AS592" s="13">
        <f t="shared" si="377"/>
        <v>20902051</v>
      </c>
      <c r="AT592" s="13" t="str">
        <f t="shared" ref="AT592:AV592" si="531">AT498</f>
        <v>90级极品主手武器</v>
      </c>
      <c r="AU592" s="13">
        <f t="shared" si="531"/>
        <v>0</v>
      </c>
      <c r="AV592" s="13">
        <f t="shared" si="531"/>
        <v>0</v>
      </c>
      <c r="AW592" s="13">
        <f t="shared" si="379"/>
        <v>20902051</v>
      </c>
      <c r="AX592" s="13" t="str">
        <f t="shared" ref="AX592:AZ592" si="532">AX498</f>
        <v>90级极品主手武器</v>
      </c>
      <c r="AY592" s="13">
        <f t="shared" si="532"/>
        <v>0</v>
      </c>
      <c r="AZ592" s="13">
        <f t="shared" si="532"/>
        <v>0</v>
      </c>
      <c r="BA592" s="13">
        <f t="shared" si="381"/>
        <v>20952051</v>
      </c>
      <c r="BB592" s="13" t="str">
        <f t="shared" ref="BB592:BD592" si="533">BB498</f>
        <v>95级极品主手武器</v>
      </c>
      <c r="BC592" s="13">
        <f t="shared" si="533"/>
        <v>200</v>
      </c>
      <c r="BD592" s="13">
        <f t="shared" si="533"/>
        <v>3.8461538461538464E-2</v>
      </c>
      <c r="BE592" s="13">
        <f t="shared" si="383"/>
        <v>20952051</v>
      </c>
      <c r="BF592" s="13" t="str">
        <f t="shared" ref="BF592:BH592" si="534">BF498</f>
        <v>95级极品主手武器</v>
      </c>
      <c r="BG592" s="13">
        <f t="shared" si="534"/>
        <v>200</v>
      </c>
      <c r="BH592" s="13">
        <f t="shared" si="534"/>
        <v>3.4482758620689655E-2</v>
      </c>
    </row>
    <row r="593" spans="1:60" s="13" customFormat="1">
      <c r="A593" s="13">
        <f t="shared" si="355"/>
        <v>20702060</v>
      </c>
      <c r="B593" s="13" t="str">
        <f t="shared" ref="B593:D593" si="535">B499</f>
        <v>70级副手武器</v>
      </c>
      <c r="C593" s="13">
        <f t="shared" si="535"/>
        <v>100</v>
      </c>
      <c r="D593" s="13">
        <f t="shared" si="535"/>
        <v>3.1230480949406621E-2</v>
      </c>
      <c r="E593" s="13">
        <f t="shared" si="357"/>
        <v>20702060</v>
      </c>
      <c r="F593" s="13" t="str">
        <f t="shared" ref="F593:H593" si="536">F499</f>
        <v>70级副手武器</v>
      </c>
      <c r="G593" s="13">
        <f t="shared" si="536"/>
        <v>100</v>
      </c>
      <c r="H593" s="13">
        <f t="shared" si="536"/>
        <v>3.2185387833923398E-2</v>
      </c>
      <c r="I593" s="13">
        <f t="shared" si="359"/>
        <v>20702060</v>
      </c>
      <c r="J593" s="13" t="str">
        <f t="shared" ref="J593:L593" si="537">J499</f>
        <v>70级副手武器</v>
      </c>
      <c r="K593" s="13">
        <f t="shared" si="537"/>
        <v>100</v>
      </c>
      <c r="L593" s="13">
        <f t="shared" si="537"/>
        <v>3.9808917197452227E-2</v>
      </c>
      <c r="M593" s="13">
        <f t="shared" si="361"/>
        <v>20752060</v>
      </c>
      <c r="N593" s="13" t="str">
        <f t="shared" ref="N593:P593" si="538">N499</f>
        <v>75级副手武器</v>
      </c>
      <c r="O593" s="13">
        <f t="shared" si="538"/>
        <v>200</v>
      </c>
      <c r="P593" s="13">
        <f t="shared" si="538"/>
        <v>3.8461538461538464E-2</v>
      </c>
      <c r="Q593" s="13">
        <f t="shared" si="363"/>
        <v>20752060</v>
      </c>
      <c r="R593" s="13" t="str">
        <f t="shared" ref="R593:T593" si="539">R499</f>
        <v>75级副手武器</v>
      </c>
      <c r="S593" s="13">
        <f t="shared" si="539"/>
        <v>200</v>
      </c>
      <c r="T593" s="13">
        <f t="shared" si="539"/>
        <v>3.0303030303030304E-2</v>
      </c>
      <c r="U593" s="13">
        <f t="shared" si="365"/>
        <v>20802060</v>
      </c>
      <c r="V593" s="13" t="str">
        <f t="shared" ref="V593:X593" si="540">V499</f>
        <v>80级副手武器</v>
      </c>
      <c r="W593" s="13">
        <f t="shared" si="540"/>
        <v>100</v>
      </c>
      <c r="X593" s="13">
        <f t="shared" si="540"/>
        <v>3.1230480949406621E-2</v>
      </c>
      <c r="Y593" s="13">
        <f t="shared" si="367"/>
        <v>20802060</v>
      </c>
      <c r="Z593" s="13" t="str">
        <f t="shared" ref="Z593:AB593" si="541">Z499</f>
        <v>80级副手武器</v>
      </c>
      <c r="AA593" s="13">
        <f t="shared" si="541"/>
        <v>100</v>
      </c>
      <c r="AB593" s="13">
        <f t="shared" si="541"/>
        <v>3.2185387833923398E-2</v>
      </c>
      <c r="AC593" s="13">
        <f t="shared" si="369"/>
        <v>20802060</v>
      </c>
      <c r="AD593" s="13" t="str">
        <f t="shared" ref="AD593:AF593" si="542">AD499</f>
        <v>80级副手武器</v>
      </c>
      <c r="AE593" s="13">
        <f t="shared" si="542"/>
        <v>100</v>
      </c>
      <c r="AF593" s="13">
        <f t="shared" si="542"/>
        <v>3.9808917197452227E-2</v>
      </c>
      <c r="AG593" s="13">
        <f t="shared" si="371"/>
        <v>20852060</v>
      </c>
      <c r="AH593" s="13" t="str">
        <f t="shared" ref="AH593:AJ593" si="543">AH499</f>
        <v>85级副手武器</v>
      </c>
      <c r="AI593" s="13">
        <f t="shared" si="543"/>
        <v>200</v>
      </c>
      <c r="AJ593" s="13">
        <f t="shared" si="543"/>
        <v>3.8461538461538464E-2</v>
      </c>
      <c r="AK593" s="13">
        <f t="shared" si="373"/>
        <v>20852060</v>
      </c>
      <c r="AL593" s="13" t="str">
        <f t="shared" ref="AL593:AN593" si="544">AL499</f>
        <v>85级副手武器</v>
      </c>
      <c r="AM593" s="13">
        <f t="shared" si="544"/>
        <v>200</v>
      </c>
      <c r="AN593" s="13">
        <f t="shared" si="544"/>
        <v>3.0303030303030304E-2</v>
      </c>
      <c r="AO593" s="13">
        <f t="shared" si="375"/>
        <v>20902060</v>
      </c>
      <c r="AP593" s="13" t="str">
        <f t="shared" ref="AP593:AR593" si="545">AP499</f>
        <v>90级副手武器</v>
      </c>
      <c r="AQ593" s="13">
        <f t="shared" si="545"/>
        <v>100</v>
      </c>
      <c r="AR593" s="13">
        <f t="shared" si="545"/>
        <v>3.1230480949406621E-2</v>
      </c>
      <c r="AS593" s="13">
        <f t="shared" si="377"/>
        <v>20902060</v>
      </c>
      <c r="AT593" s="13" t="str">
        <f t="shared" ref="AT593:AV593" si="546">AT499</f>
        <v>90级副手武器</v>
      </c>
      <c r="AU593" s="13">
        <f t="shared" si="546"/>
        <v>100</v>
      </c>
      <c r="AV593" s="13">
        <f t="shared" si="546"/>
        <v>3.2185387833923398E-2</v>
      </c>
      <c r="AW593" s="13">
        <f t="shared" si="379"/>
        <v>20902060</v>
      </c>
      <c r="AX593" s="13" t="str">
        <f t="shared" ref="AX593:AZ593" si="547">AX499</f>
        <v>90级副手武器</v>
      </c>
      <c r="AY593" s="13">
        <f t="shared" si="547"/>
        <v>100</v>
      </c>
      <c r="AZ593" s="13">
        <f t="shared" si="547"/>
        <v>3.9808917197452227E-2</v>
      </c>
      <c r="BA593" s="13">
        <f t="shared" si="381"/>
        <v>20952060</v>
      </c>
      <c r="BB593" s="13" t="str">
        <f t="shared" ref="BB593:BD593" si="548">BB499</f>
        <v>95级副手武器</v>
      </c>
      <c r="BC593" s="13">
        <f t="shared" si="548"/>
        <v>200</v>
      </c>
      <c r="BD593" s="13">
        <f t="shared" si="548"/>
        <v>3.8461538461538464E-2</v>
      </c>
      <c r="BE593" s="13">
        <f t="shared" si="383"/>
        <v>20952060</v>
      </c>
      <c r="BF593" s="13" t="str">
        <f t="shared" ref="BF593:BH593" si="549">BF499</f>
        <v>95级副手武器</v>
      </c>
      <c r="BG593" s="13">
        <f t="shared" si="549"/>
        <v>200</v>
      </c>
      <c r="BH593" s="13">
        <f t="shared" si="549"/>
        <v>3.4482758620689655E-2</v>
      </c>
    </row>
    <row r="594" spans="1:60" s="13" customFormat="1">
      <c r="A594" s="13">
        <f t="shared" si="355"/>
        <v>20702061</v>
      </c>
      <c r="B594" s="13" t="str">
        <f t="shared" ref="B594:D594" si="550">B500</f>
        <v>70级极品副手武器</v>
      </c>
      <c r="C594" s="13">
        <f t="shared" si="550"/>
        <v>0</v>
      </c>
      <c r="D594" s="13">
        <f t="shared" si="550"/>
        <v>0</v>
      </c>
      <c r="E594" s="13">
        <f t="shared" si="357"/>
        <v>20702061</v>
      </c>
      <c r="F594" s="13" t="str">
        <f t="shared" ref="F594:H594" si="551">F500</f>
        <v>70级极品副手武器</v>
      </c>
      <c r="G594" s="13">
        <f t="shared" si="551"/>
        <v>0</v>
      </c>
      <c r="H594" s="13">
        <f t="shared" si="551"/>
        <v>0</v>
      </c>
      <c r="I594" s="13">
        <f t="shared" si="359"/>
        <v>20800010</v>
      </c>
      <c r="J594" s="13" t="str">
        <f t="shared" ref="J594:L594" si="552">J500</f>
        <v>80级头盔</v>
      </c>
      <c r="K594" s="13">
        <f t="shared" si="552"/>
        <v>1</v>
      </c>
      <c r="L594" s="13">
        <f t="shared" si="552"/>
        <v>3.9808917197452231E-4</v>
      </c>
      <c r="M594" s="13">
        <f t="shared" si="361"/>
        <v>20752061</v>
      </c>
      <c r="N594" s="13" t="str">
        <f t="shared" ref="N594:P594" si="553">N500</f>
        <v>75级极品副手武器</v>
      </c>
      <c r="O594" s="13">
        <f t="shared" si="553"/>
        <v>200</v>
      </c>
      <c r="P594" s="13">
        <f t="shared" si="553"/>
        <v>3.8461538461538464E-2</v>
      </c>
      <c r="Q594" s="13">
        <f t="shared" si="363"/>
        <v>20752061</v>
      </c>
      <c r="R594" s="13" t="str">
        <f t="shared" ref="R594:T594" si="554">R500</f>
        <v>75级极品副手武器</v>
      </c>
      <c r="S594" s="13">
        <f t="shared" si="554"/>
        <v>200</v>
      </c>
      <c r="T594" s="13">
        <f t="shared" si="554"/>
        <v>3.0303030303030304E-2</v>
      </c>
      <c r="U594" s="13">
        <f t="shared" si="365"/>
        <v>20802061</v>
      </c>
      <c r="V594" s="13" t="str">
        <f t="shared" ref="V594:X594" si="555">V500</f>
        <v>80级极品副手武器</v>
      </c>
      <c r="W594" s="13">
        <f t="shared" si="555"/>
        <v>0</v>
      </c>
      <c r="X594" s="13">
        <f t="shared" si="555"/>
        <v>0</v>
      </c>
      <c r="Y594" s="13">
        <f t="shared" si="367"/>
        <v>20802061</v>
      </c>
      <c r="Z594" s="13" t="str">
        <f t="shared" ref="Z594:AB594" si="556">Z500</f>
        <v>80级极品副手武器</v>
      </c>
      <c r="AA594" s="13">
        <f t="shared" si="556"/>
        <v>0</v>
      </c>
      <c r="AB594" s="13">
        <f t="shared" si="556"/>
        <v>0</v>
      </c>
      <c r="AC594" s="13">
        <f t="shared" si="369"/>
        <v>20900010</v>
      </c>
      <c r="AD594" s="13" t="str">
        <f t="shared" ref="AD594:AF594" si="557">AD500</f>
        <v>90级头盔</v>
      </c>
      <c r="AE594" s="13">
        <f t="shared" si="557"/>
        <v>1</v>
      </c>
      <c r="AF594" s="13">
        <f t="shared" si="557"/>
        <v>3.9808917197452231E-4</v>
      </c>
      <c r="AG594" s="13">
        <f t="shared" si="371"/>
        <v>20852061</v>
      </c>
      <c r="AH594" s="13" t="str">
        <f t="shared" ref="AH594:AJ594" si="558">AH500</f>
        <v>85级极品副手武器</v>
      </c>
      <c r="AI594" s="13">
        <f t="shared" si="558"/>
        <v>200</v>
      </c>
      <c r="AJ594" s="13">
        <f t="shared" si="558"/>
        <v>3.8461538461538464E-2</v>
      </c>
      <c r="AK594" s="13">
        <f t="shared" si="373"/>
        <v>20852061</v>
      </c>
      <c r="AL594" s="13" t="str">
        <f t="shared" ref="AL594:AN594" si="559">AL500</f>
        <v>85级极品副手武器</v>
      </c>
      <c r="AM594" s="13">
        <f t="shared" si="559"/>
        <v>200</v>
      </c>
      <c r="AN594" s="13">
        <f t="shared" si="559"/>
        <v>3.0303030303030304E-2</v>
      </c>
      <c r="AO594" s="13">
        <f t="shared" si="375"/>
        <v>20902061</v>
      </c>
      <c r="AP594" s="13" t="str">
        <f t="shared" ref="AP594:AR594" si="560">AP500</f>
        <v>90级极品副手武器</v>
      </c>
      <c r="AQ594" s="13">
        <f t="shared" si="560"/>
        <v>0</v>
      </c>
      <c r="AR594" s="13">
        <f t="shared" si="560"/>
        <v>0</v>
      </c>
      <c r="AS594" s="13">
        <f t="shared" si="377"/>
        <v>20902061</v>
      </c>
      <c r="AT594" s="13" t="str">
        <f t="shared" ref="AT594:AV594" si="561">AT500</f>
        <v>90级极品副手武器</v>
      </c>
      <c r="AU594" s="13">
        <f t="shared" si="561"/>
        <v>0</v>
      </c>
      <c r="AV594" s="13">
        <f t="shared" si="561"/>
        <v>0</v>
      </c>
      <c r="AW594" s="13">
        <f t="shared" si="379"/>
        <v>21000010</v>
      </c>
      <c r="AX594" s="13" t="str">
        <f t="shared" ref="AX594:AZ594" si="562">AX500</f>
        <v>100级头盔</v>
      </c>
      <c r="AY594" s="13">
        <f t="shared" si="562"/>
        <v>1</v>
      </c>
      <c r="AZ594" s="13">
        <f t="shared" si="562"/>
        <v>3.9808917197452231E-4</v>
      </c>
      <c r="BA594" s="13">
        <f t="shared" si="381"/>
        <v>20952061</v>
      </c>
      <c r="BB594" s="13" t="str">
        <f t="shared" ref="BB594:BD594" si="563">BB500</f>
        <v>95级极品副手武器</v>
      </c>
      <c r="BC594" s="13">
        <f t="shared" si="563"/>
        <v>200</v>
      </c>
      <c r="BD594" s="13">
        <f t="shared" si="563"/>
        <v>3.8461538461538464E-2</v>
      </c>
      <c r="BE594" s="13">
        <f t="shared" si="383"/>
        <v>20952061</v>
      </c>
      <c r="BF594" s="13" t="str">
        <f t="shared" ref="BF594:BH594" si="564">BF500</f>
        <v>95级极品副手武器</v>
      </c>
      <c r="BG594" s="13">
        <f t="shared" si="564"/>
        <v>200</v>
      </c>
      <c r="BH594" s="13">
        <f t="shared" si="564"/>
        <v>3.4482758620689655E-2</v>
      </c>
    </row>
    <row r="595" spans="1:60" s="13" customFormat="1">
      <c r="A595" s="13">
        <f t="shared" si="355"/>
        <v>20703050</v>
      </c>
      <c r="B595" s="13" t="str">
        <f t="shared" ref="B595:D595" si="565">B501</f>
        <v>70级主手武器</v>
      </c>
      <c r="C595" s="13">
        <f t="shared" si="565"/>
        <v>100</v>
      </c>
      <c r="D595" s="13">
        <f t="shared" si="565"/>
        <v>3.1230480949406621E-2</v>
      </c>
      <c r="E595" s="13">
        <f t="shared" si="357"/>
        <v>20703050</v>
      </c>
      <c r="F595" s="13" t="str">
        <f t="shared" ref="F595:H595" si="566">F501</f>
        <v>70级主手武器</v>
      </c>
      <c r="G595" s="13">
        <f t="shared" si="566"/>
        <v>100</v>
      </c>
      <c r="H595" s="13">
        <f t="shared" si="566"/>
        <v>3.2185387833923398E-2</v>
      </c>
      <c r="I595" s="13">
        <f t="shared" si="359"/>
        <v>20703050</v>
      </c>
      <c r="J595" s="13" t="str">
        <f t="shared" ref="J595:L595" si="567">J501</f>
        <v>70级主手武器</v>
      </c>
      <c r="K595" s="13">
        <f t="shared" si="567"/>
        <v>100</v>
      </c>
      <c r="L595" s="13">
        <f t="shared" si="567"/>
        <v>3.9808917197452227E-2</v>
      </c>
      <c r="M595" s="13">
        <f t="shared" si="361"/>
        <v>20753050</v>
      </c>
      <c r="N595" s="13" t="str">
        <f t="shared" ref="N595:P595" si="568">N501</f>
        <v>75级主手武器</v>
      </c>
      <c r="O595" s="13">
        <f t="shared" si="568"/>
        <v>200</v>
      </c>
      <c r="P595" s="13">
        <f t="shared" si="568"/>
        <v>3.8461538461538464E-2</v>
      </c>
      <c r="Q595" s="13">
        <f t="shared" si="363"/>
        <v>20753050</v>
      </c>
      <c r="R595" s="13" t="str">
        <f t="shared" ref="R595:T595" si="569">R501</f>
        <v>75级主手武器</v>
      </c>
      <c r="S595" s="13">
        <f t="shared" si="569"/>
        <v>200</v>
      </c>
      <c r="T595" s="13">
        <f t="shared" si="569"/>
        <v>3.0303030303030304E-2</v>
      </c>
      <c r="U595" s="13">
        <f t="shared" si="365"/>
        <v>20803050</v>
      </c>
      <c r="V595" s="13" t="str">
        <f t="shared" ref="V595:X595" si="570">V501</f>
        <v>80级主手武器</v>
      </c>
      <c r="W595" s="13">
        <f t="shared" si="570"/>
        <v>100</v>
      </c>
      <c r="X595" s="13">
        <f t="shared" si="570"/>
        <v>3.1230480949406621E-2</v>
      </c>
      <c r="Y595" s="13">
        <f t="shared" si="367"/>
        <v>20803050</v>
      </c>
      <c r="Z595" s="13" t="str">
        <f t="shared" ref="Z595:AB595" si="571">Z501</f>
        <v>80级主手武器</v>
      </c>
      <c r="AA595" s="13">
        <f t="shared" si="571"/>
        <v>100</v>
      </c>
      <c r="AB595" s="13">
        <f t="shared" si="571"/>
        <v>3.2185387833923398E-2</v>
      </c>
      <c r="AC595" s="13">
        <f t="shared" si="369"/>
        <v>20803050</v>
      </c>
      <c r="AD595" s="13" t="str">
        <f t="shared" ref="AD595:AF595" si="572">AD501</f>
        <v>80级主手武器</v>
      </c>
      <c r="AE595" s="13">
        <f t="shared" si="572"/>
        <v>100</v>
      </c>
      <c r="AF595" s="13">
        <f t="shared" si="572"/>
        <v>3.9808917197452227E-2</v>
      </c>
      <c r="AG595" s="13">
        <f t="shared" si="371"/>
        <v>20853050</v>
      </c>
      <c r="AH595" s="13" t="str">
        <f t="shared" ref="AH595:AJ595" si="573">AH501</f>
        <v>85级主手武器</v>
      </c>
      <c r="AI595" s="13">
        <f t="shared" si="573"/>
        <v>200</v>
      </c>
      <c r="AJ595" s="13">
        <f t="shared" si="573"/>
        <v>3.8461538461538464E-2</v>
      </c>
      <c r="AK595" s="13">
        <f t="shared" si="373"/>
        <v>20853050</v>
      </c>
      <c r="AL595" s="13" t="str">
        <f t="shared" ref="AL595:AN595" si="574">AL501</f>
        <v>85级主手武器</v>
      </c>
      <c r="AM595" s="13">
        <f t="shared" si="574"/>
        <v>200</v>
      </c>
      <c r="AN595" s="13">
        <f t="shared" si="574"/>
        <v>3.0303030303030304E-2</v>
      </c>
      <c r="AO595" s="13">
        <f t="shared" si="375"/>
        <v>20903050</v>
      </c>
      <c r="AP595" s="13" t="str">
        <f t="shared" ref="AP595:AR595" si="575">AP501</f>
        <v>90级主手武器</v>
      </c>
      <c r="AQ595" s="13">
        <f t="shared" si="575"/>
        <v>100</v>
      </c>
      <c r="AR595" s="13">
        <f t="shared" si="575"/>
        <v>3.1230480949406621E-2</v>
      </c>
      <c r="AS595" s="13">
        <f t="shared" si="377"/>
        <v>20903050</v>
      </c>
      <c r="AT595" s="13" t="str">
        <f t="shared" ref="AT595:AV595" si="576">AT501</f>
        <v>90级主手武器</v>
      </c>
      <c r="AU595" s="13">
        <f t="shared" si="576"/>
        <v>100</v>
      </c>
      <c r="AV595" s="13">
        <f t="shared" si="576"/>
        <v>3.2185387833923398E-2</v>
      </c>
      <c r="AW595" s="13">
        <f t="shared" si="379"/>
        <v>20903050</v>
      </c>
      <c r="AX595" s="13" t="str">
        <f t="shared" ref="AX595:AZ595" si="577">AX501</f>
        <v>90级主手武器</v>
      </c>
      <c r="AY595" s="13">
        <f t="shared" si="577"/>
        <v>100</v>
      </c>
      <c r="AZ595" s="13">
        <f t="shared" si="577"/>
        <v>3.9808917197452227E-2</v>
      </c>
      <c r="BA595" s="13">
        <f t="shared" si="381"/>
        <v>20953050</v>
      </c>
      <c r="BB595" s="13" t="str">
        <f t="shared" ref="BB595:BD595" si="578">BB501</f>
        <v>95级主手武器</v>
      </c>
      <c r="BC595" s="13">
        <f t="shared" si="578"/>
        <v>200</v>
      </c>
      <c r="BD595" s="13">
        <f t="shared" si="578"/>
        <v>3.8461538461538464E-2</v>
      </c>
      <c r="BE595" s="13">
        <f t="shared" si="383"/>
        <v>20953050</v>
      </c>
      <c r="BF595" s="13" t="str">
        <f t="shared" ref="BF595:BH595" si="579">BF501</f>
        <v>95级主手武器</v>
      </c>
      <c r="BG595" s="13">
        <f t="shared" si="579"/>
        <v>200</v>
      </c>
      <c r="BH595" s="13">
        <f t="shared" si="579"/>
        <v>3.4482758620689655E-2</v>
      </c>
    </row>
    <row r="596" spans="1:60" s="13" customFormat="1">
      <c r="A596" s="13">
        <f t="shared" si="355"/>
        <v>20703051</v>
      </c>
      <c r="B596" s="13" t="str">
        <f t="shared" ref="B596:D596" si="580">B502</f>
        <v>70级极品主手武器</v>
      </c>
      <c r="C596" s="13">
        <f t="shared" si="580"/>
        <v>0</v>
      </c>
      <c r="D596" s="13">
        <f t="shared" si="580"/>
        <v>0</v>
      </c>
      <c r="E596" s="13">
        <f t="shared" si="357"/>
        <v>20703051</v>
      </c>
      <c r="F596" s="13" t="str">
        <f t="shared" ref="F596:H596" si="581">F502</f>
        <v>70级极品主手武器</v>
      </c>
      <c r="G596" s="13">
        <f t="shared" si="581"/>
        <v>0</v>
      </c>
      <c r="H596" s="13">
        <f t="shared" si="581"/>
        <v>0</v>
      </c>
      <c r="I596" s="13">
        <f t="shared" si="359"/>
        <v>20800090</v>
      </c>
      <c r="J596" s="13" t="str">
        <f t="shared" ref="J596:L596" si="582">J502</f>
        <v>80级手套</v>
      </c>
      <c r="K596" s="13">
        <f t="shared" si="582"/>
        <v>1</v>
      </c>
      <c r="L596" s="13">
        <f t="shared" si="582"/>
        <v>3.9808917197452231E-4</v>
      </c>
      <c r="M596" s="13">
        <f t="shared" si="361"/>
        <v>20753051</v>
      </c>
      <c r="N596" s="13" t="str">
        <f t="shared" ref="N596:P596" si="583">N502</f>
        <v>75级极品主手武器</v>
      </c>
      <c r="O596" s="13">
        <f t="shared" si="583"/>
        <v>200</v>
      </c>
      <c r="P596" s="13">
        <f t="shared" si="583"/>
        <v>3.8461538461538464E-2</v>
      </c>
      <c r="Q596" s="13">
        <f t="shared" si="363"/>
        <v>20753051</v>
      </c>
      <c r="R596" s="13" t="str">
        <f t="shared" ref="R596:T596" si="584">R502</f>
        <v>75级极品主手武器</v>
      </c>
      <c r="S596" s="13">
        <f t="shared" si="584"/>
        <v>200</v>
      </c>
      <c r="T596" s="13">
        <f t="shared" si="584"/>
        <v>3.0303030303030304E-2</v>
      </c>
      <c r="U596" s="13">
        <f t="shared" si="365"/>
        <v>20803051</v>
      </c>
      <c r="V596" s="13" t="str">
        <f t="shared" ref="V596:X596" si="585">V502</f>
        <v>80级极品主手武器</v>
      </c>
      <c r="W596" s="13">
        <f t="shared" si="585"/>
        <v>0</v>
      </c>
      <c r="X596" s="13">
        <f t="shared" si="585"/>
        <v>0</v>
      </c>
      <c r="Y596" s="13">
        <f t="shared" si="367"/>
        <v>20803051</v>
      </c>
      <c r="Z596" s="13" t="str">
        <f t="shared" ref="Z596:AB596" si="586">Z502</f>
        <v>80级极品主手武器</v>
      </c>
      <c r="AA596" s="13">
        <f t="shared" si="586"/>
        <v>0</v>
      </c>
      <c r="AB596" s="13">
        <f t="shared" si="586"/>
        <v>0</v>
      </c>
      <c r="AC596" s="13">
        <f t="shared" si="369"/>
        <v>20900090</v>
      </c>
      <c r="AD596" s="13" t="str">
        <f t="shared" ref="AD596:AF596" si="587">AD502</f>
        <v>90级手套</v>
      </c>
      <c r="AE596" s="13">
        <f t="shared" si="587"/>
        <v>1</v>
      </c>
      <c r="AF596" s="13">
        <f t="shared" si="587"/>
        <v>3.9808917197452231E-4</v>
      </c>
      <c r="AG596" s="13">
        <f t="shared" si="371"/>
        <v>20853051</v>
      </c>
      <c r="AH596" s="13" t="str">
        <f t="shared" ref="AH596:AJ596" si="588">AH502</f>
        <v>85级极品主手武器</v>
      </c>
      <c r="AI596" s="13">
        <f t="shared" si="588"/>
        <v>200</v>
      </c>
      <c r="AJ596" s="13">
        <f t="shared" si="588"/>
        <v>3.8461538461538464E-2</v>
      </c>
      <c r="AK596" s="13">
        <f t="shared" si="373"/>
        <v>20853051</v>
      </c>
      <c r="AL596" s="13" t="str">
        <f t="shared" ref="AL596:AN596" si="589">AL502</f>
        <v>85级极品主手武器</v>
      </c>
      <c r="AM596" s="13">
        <f t="shared" si="589"/>
        <v>200</v>
      </c>
      <c r="AN596" s="13">
        <f t="shared" si="589"/>
        <v>3.0303030303030304E-2</v>
      </c>
      <c r="AO596" s="13">
        <f t="shared" si="375"/>
        <v>20903051</v>
      </c>
      <c r="AP596" s="13" t="str">
        <f t="shared" ref="AP596:AR596" si="590">AP502</f>
        <v>90级极品主手武器</v>
      </c>
      <c r="AQ596" s="13">
        <f t="shared" si="590"/>
        <v>0</v>
      </c>
      <c r="AR596" s="13">
        <f t="shared" si="590"/>
        <v>0</v>
      </c>
      <c r="AS596" s="13">
        <f t="shared" si="377"/>
        <v>20903051</v>
      </c>
      <c r="AT596" s="13" t="str">
        <f t="shared" ref="AT596:AV596" si="591">AT502</f>
        <v>90级极品主手武器</v>
      </c>
      <c r="AU596" s="13">
        <f t="shared" si="591"/>
        <v>0</v>
      </c>
      <c r="AV596" s="13">
        <f t="shared" si="591"/>
        <v>0</v>
      </c>
      <c r="AW596" s="13">
        <f t="shared" si="379"/>
        <v>21000090</v>
      </c>
      <c r="AX596" s="13" t="str">
        <f t="shared" ref="AX596:AZ596" si="592">AX502</f>
        <v>100级手套</v>
      </c>
      <c r="AY596" s="13">
        <f t="shared" si="592"/>
        <v>1</v>
      </c>
      <c r="AZ596" s="13">
        <f t="shared" si="592"/>
        <v>3.9808917197452231E-4</v>
      </c>
      <c r="BA596" s="13">
        <f t="shared" si="381"/>
        <v>20953051</v>
      </c>
      <c r="BB596" s="13" t="str">
        <f t="shared" ref="BB596:BD596" si="593">BB502</f>
        <v>95级极品主手武器</v>
      </c>
      <c r="BC596" s="13">
        <f t="shared" si="593"/>
        <v>200</v>
      </c>
      <c r="BD596" s="13">
        <f t="shared" si="593"/>
        <v>3.8461538461538464E-2</v>
      </c>
      <c r="BE596" s="13">
        <f t="shared" si="383"/>
        <v>20953051</v>
      </c>
      <c r="BF596" s="13" t="str">
        <f t="shared" ref="BF596:BH596" si="594">BF502</f>
        <v>95级极品主手武器</v>
      </c>
      <c r="BG596" s="13">
        <f t="shared" si="594"/>
        <v>200</v>
      </c>
      <c r="BH596" s="13">
        <f t="shared" si="594"/>
        <v>3.4482758620689655E-2</v>
      </c>
    </row>
    <row r="597" spans="1:60" s="13" customFormat="1">
      <c r="A597" s="13">
        <f t="shared" si="355"/>
        <v>20703060</v>
      </c>
      <c r="B597" s="13" t="str">
        <f t="shared" ref="B597:D597" si="595">B503</f>
        <v>70级副手武器</v>
      </c>
      <c r="C597" s="13">
        <f t="shared" si="595"/>
        <v>100</v>
      </c>
      <c r="D597" s="13">
        <f t="shared" si="595"/>
        <v>3.1230480949406621E-2</v>
      </c>
      <c r="E597" s="13">
        <f t="shared" si="357"/>
        <v>20703060</v>
      </c>
      <c r="F597" s="13" t="str">
        <f t="shared" ref="F597:H597" si="596">F503</f>
        <v>70级副手武器</v>
      </c>
      <c r="G597" s="13">
        <f t="shared" si="596"/>
        <v>100</v>
      </c>
      <c r="H597" s="13">
        <f t="shared" si="596"/>
        <v>3.2185387833923398E-2</v>
      </c>
      <c r="I597" s="13">
        <f t="shared" si="359"/>
        <v>20703060</v>
      </c>
      <c r="J597" s="13" t="str">
        <f t="shared" ref="J597:L597" si="597">J503</f>
        <v>70级副手武器</v>
      </c>
      <c r="K597" s="13">
        <f t="shared" si="597"/>
        <v>100</v>
      </c>
      <c r="L597" s="13">
        <f t="shared" si="597"/>
        <v>3.9808917197452227E-2</v>
      </c>
      <c r="M597" s="13">
        <f t="shared" si="361"/>
        <v>20753060</v>
      </c>
      <c r="N597" s="13" t="str">
        <f t="shared" ref="N597:P597" si="598">N503</f>
        <v>75级副手武器</v>
      </c>
      <c r="O597" s="13">
        <f t="shared" si="598"/>
        <v>200</v>
      </c>
      <c r="P597" s="13">
        <f t="shared" si="598"/>
        <v>3.8461538461538464E-2</v>
      </c>
      <c r="Q597" s="13">
        <f t="shared" si="363"/>
        <v>20753060</v>
      </c>
      <c r="R597" s="13" t="str">
        <f t="shared" ref="R597:T597" si="599">R503</f>
        <v>75级副手武器</v>
      </c>
      <c r="S597" s="13">
        <f t="shared" si="599"/>
        <v>200</v>
      </c>
      <c r="T597" s="13">
        <f t="shared" si="599"/>
        <v>3.0303030303030304E-2</v>
      </c>
      <c r="U597" s="13">
        <f t="shared" si="365"/>
        <v>20803060</v>
      </c>
      <c r="V597" s="13" t="str">
        <f t="shared" ref="V597:X597" si="600">V503</f>
        <v>80级副手武器</v>
      </c>
      <c r="W597" s="13">
        <f t="shared" si="600"/>
        <v>100</v>
      </c>
      <c r="X597" s="13">
        <f t="shared" si="600"/>
        <v>3.1230480949406621E-2</v>
      </c>
      <c r="Y597" s="13">
        <f t="shared" si="367"/>
        <v>20803060</v>
      </c>
      <c r="Z597" s="13" t="str">
        <f t="shared" ref="Z597:AB597" si="601">Z503</f>
        <v>80级副手武器</v>
      </c>
      <c r="AA597" s="13">
        <f t="shared" si="601"/>
        <v>100</v>
      </c>
      <c r="AB597" s="13">
        <f t="shared" si="601"/>
        <v>3.2185387833923398E-2</v>
      </c>
      <c r="AC597" s="13">
        <f t="shared" si="369"/>
        <v>20803060</v>
      </c>
      <c r="AD597" s="13" t="str">
        <f t="shared" ref="AD597:AF597" si="602">AD503</f>
        <v>80级副手武器</v>
      </c>
      <c r="AE597" s="13">
        <f t="shared" si="602"/>
        <v>100</v>
      </c>
      <c r="AF597" s="13">
        <f t="shared" si="602"/>
        <v>3.9808917197452227E-2</v>
      </c>
      <c r="AG597" s="13">
        <f t="shared" si="371"/>
        <v>20853060</v>
      </c>
      <c r="AH597" s="13" t="str">
        <f t="shared" ref="AH597:AJ597" si="603">AH503</f>
        <v>85级副手武器</v>
      </c>
      <c r="AI597" s="13">
        <f t="shared" si="603"/>
        <v>200</v>
      </c>
      <c r="AJ597" s="13">
        <f t="shared" si="603"/>
        <v>3.8461538461538464E-2</v>
      </c>
      <c r="AK597" s="13">
        <f t="shared" si="373"/>
        <v>20853060</v>
      </c>
      <c r="AL597" s="13" t="str">
        <f t="shared" ref="AL597:AN597" si="604">AL503</f>
        <v>85级副手武器</v>
      </c>
      <c r="AM597" s="13">
        <f t="shared" si="604"/>
        <v>200</v>
      </c>
      <c r="AN597" s="13">
        <f t="shared" si="604"/>
        <v>3.0303030303030304E-2</v>
      </c>
      <c r="AO597" s="13">
        <f t="shared" si="375"/>
        <v>20903060</v>
      </c>
      <c r="AP597" s="13" t="str">
        <f t="shared" ref="AP597:AR597" si="605">AP503</f>
        <v>90级副手武器</v>
      </c>
      <c r="AQ597" s="13">
        <f t="shared" si="605"/>
        <v>100</v>
      </c>
      <c r="AR597" s="13">
        <f t="shared" si="605"/>
        <v>3.1230480949406621E-2</v>
      </c>
      <c r="AS597" s="13">
        <f t="shared" si="377"/>
        <v>20903060</v>
      </c>
      <c r="AT597" s="13" t="str">
        <f t="shared" ref="AT597:AV597" si="606">AT503</f>
        <v>90级副手武器</v>
      </c>
      <c r="AU597" s="13">
        <f t="shared" si="606"/>
        <v>100</v>
      </c>
      <c r="AV597" s="13">
        <f t="shared" si="606"/>
        <v>3.2185387833923398E-2</v>
      </c>
      <c r="AW597" s="13">
        <f t="shared" si="379"/>
        <v>20903060</v>
      </c>
      <c r="AX597" s="13" t="str">
        <f t="shared" ref="AX597:AZ597" si="607">AX503</f>
        <v>90级副手武器</v>
      </c>
      <c r="AY597" s="13">
        <f t="shared" si="607"/>
        <v>100</v>
      </c>
      <c r="AZ597" s="13">
        <f t="shared" si="607"/>
        <v>3.9808917197452227E-2</v>
      </c>
      <c r="BA597" s="13">
        <f t="shared" si="381"/>
        <v>20953060</v>
      </c>
      <c r="BB597" s="13" t="str">
        <f t="shared" ref="BB597:BD597" si="608">BB503</f>
        <v>95级副手武器</v>
      </c>
      <c r="BC597" s="13">
        <f t="shared" si="608"/>
        <v>200</v>
      </c>
      <c r="BD597" s="13">
        <f t="shared" si="608"/>
        <v>3.8461538461538464E-2</v>
      </c>
      <c r="BE597" s="13">
        <f t="shared" si="383"/>
        <v>20953060</v>
      </c>
      <c r="BF597" s="13" t="str">
        <f t="shared" ref="BF597:BH597" si="609">BF503</f>
        <v>95级副手武器</v>
      </c>
      <c r="BG597" s="13">
        <f t="shared" si="609"/>
        <v>200</v>
      </c>
      <c r="BH597" s="13">
        <f t="shared" si="609"/>
        <v>3.4482758620689655E-2</v>
      </c>
    </row>
    <row r="598" spans="1:60" s="13" customFormat="1">
      <c r="A598" s="13">
        <f t="shared" si="355"/>
        <v>20703061</v>
      </c>
      <c r="B598" s="13" t="str">
        <f t="shared" ref="B598:D598" si="610">B504</f>
        <v>70级极品副手武器</v>
      </c>
      <c r="C598" s="13">
        <f t="shared" si="610"/>
        <v>0</v>
      </c>
      <c r="D598" s="13">
        <f t="shared" si="610"/>
        <v>0</v>
      </c>
      <c r="E598" s="13">
        <f t="shared" si="357"/>
        <v>20703061</v>
      </c>
      <c r="F598" s="13" t="str">
        <f t="shared" ref="F598:H598" si="611">F504</f>
        <v>70级极品副手武器</v>
      </c>
      <c r="G598" s="13">
        <f t="shared" si="611"/>
        <v>0</v>
      </c>
      <c r="H598" s="13">
        <f t="shared" si="611"/>
        <v>0</v>
      </c>
      <c r="I598" s="13">
        <f t="shared" si="359"/>
        <v>20703061</v>
      </c>
      <c r="J598" s="13" t="str">
        <f t="shared" ref="J598:L598" si="612">J504</f>
        <v>70级极品副手武器</v>
      </c>
      <c r="K598" s="13">
        <f t="shared" si="612"/>
        <v>1</v>
      </c>
      <c r="L598" s="13">
        <f t="shared" si="612"/>
        <v>3.9808917197452231E-4</v>
      </c>
      <c r="M598" s="13">
        <f t="shared" si="361"/>
        <v>20753061</v>
      </c>
      <c r="N598" s="13" t="str">
        <f t="shared" ref="N598:P598" si="613">N504</f>
        <v>75级极品副手武器</v>
      </c>
      <c r="O598" s="13">
        <f t="shared" si="613"/>
        <v>200</v>
      </c>
      <c r="P598" s="13">
        <f t="shared" si="613"/>
        <v>3.8461538461538464E-2</v>
      </c>
      <c r="Q598" s="13">
        <f t="shared" si="363"/>
        <v>20753061</v>
      </c>
      <c r="R598" s="13" t="str">
        <f t="shared" ref="R598:T598" si="614">R504</f>
        <v>75级极品副手武器</v>
      </c>
      <c r="S598" s="13">
        <f t="shared" si="614"/>
        <v>200</v>
      </c>
      <c r="T598" s="13">
        <f t="shared" si="614"/>
        <v>3.0303030303030304E-2</v>
      </c>
      <c r="U598" s="13">
        <f t="shared" si="365"/>
        <v>20803061</v>
      </c>
      <c r="V598" s="13" t="str">
        <f t="shared" ref="V598:X598" si="615">V504</f>
        <v>80级极品副手武器</v>
      </c>
      <c r="W598" s="13">
        <f t="shared" si="615"/>
        <v>0</v>
      </c>
      <c r="X598" s="13">
        <f t="shared" si="615"/>
        <v>0</v>
      </c>
      <c r="Y598" s="13">
        <f t="shared" si="367"/>
        <v>20803061</v>
      </c>
      <c r="Z598" s="13" t="str">
        <f t="shared" ref="Z598:AB598" si="616">Z504</f>
        <v>80级极品副手武器</v>
      </c>
      <c r="AA598" s="13">
        <f t="shared" si="616"/>
        <v>0</v>
      </c>
      <c r="AB598" s="13">
        <f t="shared" si="616"/>
        <v>0</v>
      </c>
      <c r="AC598" s="13">
        <f t="shared" si="369"/>
        <v>20803061</v>
      </c>
      <c r="AD598" s="13" t="str">
        <f t="shared" ref="AD598:AF598" si="617">AD504</f>
        <v>80级极品副手武器</v>
      </c>
      <c r="AE598" s="13">
        <f t="shared" si="617"/>
        <v>1</v>
      </c>
      <c r="AF598" s="13">
        <f t="shared" si="617"/>
        <v>3.9808917197452231E-4</v>
      </c>
      <c r="AG598" s="13">
        <f t="shared" si="371"/>
        <v>20853061</v>
      </c>
      <c r="AH598" s="13" t="str">
        <f t="shared" ref="AH598:AJ598" si="618">AH504</f>
        <v>85级极品副手武器</v>
      </c>
      <c r="AI598" s="13">
        <f t="shared" si="618"/>
        <v>200</v>
      </c>
      <c r="AJ598" s="13">
        <f t="shared" si="618"/>
        <v>3.8461538461538464E-2</v>
      </c>
      <c r="AK598" s="13">
        <f t="shared" si="373"/>
        <v>20853061</v>
      </c>
      <c r="AL598" s="13" t="str">
        <f t="shared" ref="AL598:AN598" si="619">AL504</f>
        <v>85级极品副手武器</v>
      </c>
      <c r="AM598" s="13">
        <f t="shared" si="619"/>
        <v>200</v>
      </c>
      <c r="AN598" s="13">
        <f t="shared" si="619"/>
        <v>3.0303030303030304E-2</v>
      </c>
      <c r="AO598" s="13">
        <f t="shared" si="375"/>
        <v>20903061</v>
      </c>
      <c r="AP598" s="13" t="str">
        <f t="shared" ref="AP598:AR598" si="620">AP504</f>
        <v>90级极品副手武器</v>
      </c>
      <c r="AQ598" s="13">
        <f t="shared" si="620"/>
        <v>0</v>
      </c>
      <c r="AR598" s="13">
        <f t="shared" si="620"/>
        <v>0</v>
      </c>
      <c r="AS598" s="13">
        <f t="shared" si="377"/>
        <v>20903061</v>
      </c>
      <c r="AT598" s="13" t="str">
        <f t="shared" ref="AT598:AV598" si="621">AT504</f>
        <v>90级极品副手武器</v>
      </c>
      <c r="AU598" s="13">
        <f t="shared" si="621"/>
        <v>0</v>
      </c>
      <c r="AV598" s="13">
        <f t="shared" si="621"/>
        <v>0</v>
      </c>
      <c r="AW598" s="13">
        <f t="shared" si="379"/>
        <v>20903061</v>
      </c>
      <c r="AX598" s="13" t="str">
        <f t="shared" ref="AX598:AZ598" si="622">AX504</f>
        <v>90级极品副手武器</v>
      </c>
      <c r="AY598" s="13">
        <f t="shared" si="622"/>
        <v>1</v>
      </c>
      <c r="AZ598" s="13">
        <f t="shared" si="622"/>
        <v>3.9808917197452231E-4</v>
      </c>
      <c r="BA598" s="13">
        <f t="shared" si="381"/>
        <v>20953061</v>
      </c>
      <c r="BB598" s="13" t="str">
        <f t="shared" ref="BB598:BD598" si="623">BB504</f>
        <v>95级极品副手武器</v>
      </c>
      <c r="BC598" s="13">
        <f t="shared" si="623"/>
        <v>200</v>
      </c>
      <c r="BD598" s="13">
        <f t="shared" si="623"/>
        <v>3.8461538461538464E-2</v>
      </c>
      <c r="BE598" s="13">
        <f t="shared" si="383"/>
        <v>20953061</v>
      </c>
      <c r="BF598" s="13" t="str">
        <f t="shared" ref="BF598:BH598" si="624">BF504</f>
        <v>95级极品副手武器</v>
      </c>
      <c r="BG598" s="13">
        <f t="shared" si="624"/>
        <v>200</v>
      </c>
      <c r="BH598" s="13">
        <f t="shared" si="624"/>
        <v>3.4482758620689655E-2</v>
      </c>
    </row>
    <row r="599" spans="1:60" s="13" customFormat="1">
      <c r="A599" s="13">
        <f t="shared" si="355"/>
        <v>20700040</v>
      </c>
      <c r="B599" s="13" t="str">
        <f t="shared" ref="B599:D599" si="625">B505</f>
        <v>70级胸甲</v>
      </c>
      <c r="C599" s="13">
        <f t="shared" si="625"/>
        <v>100</v>
      </c>
      <c r="D599" s="13">
        <f t="shared" si="625"/>
        <v>3.1230480949406621E-2</v>
      </c>
      <c r="E599" s="13">
        <f t="shared" si="357"/>
        <v>20700040</v>
      </c>
      <c r="F599" s="13" t="str">
        <f t="shared" ref="F599:H599" si="626">F505</f>
        <v>70级胸甲</v>
      </c>
      <c r="G599" s="13">
        <f t="shared" si="626"/>
        <v>100</v>
      </c>
      <c r="H599" s="13">
        <f t="shared" si="626"/>
        <v>3.2185387833923398E-2</v>
      </c>
      <c r="I599" s="13">
        <f t="shared" si="359"/>
        <v>20700040</v>
      </c>
      <c r="J599" s="13" t="str">
        <f t="shared" ref="J599:L599" si="627">J505</f>
        <v>70级胸甲</v>
      </c>
      <c r="K599" s="13">
        <f t="shared" si="627"/>
        <v>100</v>
      </c>
      <c r="L599" s="13">
        <f t="shared" si="627"/>
        <v>3.9808917197452227E-2</v>
      </c>
      <c r="M599" s="13">
        <f t="shared" si="361"/>
        <v>20750040</v>
      </c>
      <c r="N599" s="13" t="str">
        <f t="shared" ref="N599:P599" si="628">N505</f>
        <v>75级胸甲</v>
      </c>
      <c r="O599" s="13">
        <f t="shared" si="628"/>
        <v>200</v>
      </c>
      <c r="P599" s="13">
        <f t="shared" si="628"/>
        <v>3.8461538461538464E-2</v>
      </c>
      <c r="Q599" s="13">
        <f t="shared" si="363"/>
        <v>20750040</v>
      </c>
      <c r="R599" s="13" t="str">
        <f t="shared" ref="R599:T599" si="629">R505</f>
        <v>75级胸甲</v>
      </c>
      <c r="S599" s="13">
        <f t="shared" si="629"/>
        <v>200</v>
      </c>
      <c r="T599" s="13">
        <f t="shared" si="629"/>
        <v>3.0303030303030304E-2</v>
      </c>
      <c r="U599" s="13">
        <f t="shared" si="365"/>
        <v>20800040</v>
      </c>
      <c r="V599" s="13" t="str">
        <f t="shared" ref="V599:X599" si="630">V505</f>
        <v>80级胸甲</v>
      </c>
      <c r="W599" s="13">
        <f t="shared" si="630"/>
        <v>100</v>
      </c>
      <c r="X599" s="13">
        <f t="shared" si="630"/>
        <v>3.1230480949406621E-2</v>
      </c>
      <c r="Y599" s="13">
        <f t="shared" si="367"/>
        <v>20800040</v>
      </c>
      <c r="Z599" s="13" t="str">
        <f t="shared" ref="Z599:AB599" si="631">Z505</f>
        <v>80级胸甲</v>
      </c>
      <c r="AA599" s="13">
        <f t="shared" si="631"/>
        <v>100</v>
      </c>
      <c r="AB599" s="13">
        <f t="shared" si="631"/>
        <v>3.2185387833923398E-2</v>
      </c>
      <c r="AC599" s="13">
        <f t="shared" si="369"/>
        <v>20800040</v>
      </c>
      <c r="AD599" s="13" t="str">
        <f t="shared" ref="AD599:AF599" si="632">AD505</f>
        <v>80级胸甲</v>
      </c>
      <c r="AE599" s="13">
        <f t="shared" si="632"/>
        <v>100</v>
      </c>
      <c r="AF599" s="13">
        <f t="shared" si="632"/>
        <v>3.9808917197452227E-2</v>
      </c>
      <c r="AG599" s="13">
        <f t="shared" si="371"/>
        <v>20850040</v>
      </c>
      <c r="AH599" s="13" t="str">
        <f t="shared" ref="AH599:AJ599" si="633">AH505</f>
        <v>85级胸甲</v>
      </c>
      <c r="AI599" s="13">
        <f t="shared" si="633"/>
        <v>200</v>
      </c>
      <c r="AJ599" s="13">
        <f t="shared" si="633"/>
        <v>3.8461538461538464E-2</v>
      </c>
      <c r="AK599" s="13">
        <f t="shared" si="373"/>
        <v>20850040</v>
      </c>
      <c r="AL599" s="13" t="str">
        <f t="shared" ref="AL599:AN599" si="634">AL505</f>
        <v>85级胸甲</v>
      </c>
      <c r="AM599" s="13">
        <f t="shared" si="634"/>
        <v>200</v>
      </c>
      <c r="AN599" s="13">
        <f t="shared" si="634"/>
        <v>3.0303030303030304E-2</v>
      </c>
      <c r="AO599" s="13">
        <f t="shared" si="375"/>
        <v>20900040</v>
      </c>
      <c r="AP599" s="13" t="str">
        <f t="shared" ref="AP599:AR599" si="635">AP505</f>
        <v>90级胸甲</v>
      </c>
      <c r="AQ599" s="13">
        <f t="shared" si="635"/>
        <v>100</v>
      </c>
      <c r="AR599" s="13">
        <f t="shared" si="635"/>
        <v>3.1230480949406621E-2</v>
      </c>
      <c r="AS599" s="13">
        <f t="shared" si="377"/>
        <v>20900040</v>
      </c>
      <c r="AT599" s="13" t="str">
        <f t="shared" ref="AT599:AV599" si="636">AT505</f>
        <v>90级胸甲</v>
      </c>
      <c r="AU599" s="13">
        <f t="shared" si="636"/>
        <v>100</v>
      </c>
      <c r="AV599" s="13">
        <f t="shared" si="636"/>
        <v>3.2185387833923398E-2</v>
      </c>
      <c r="AW599" s="13">
        <f t="shared" si="379"/>
        <v>20900040</v>
      </c>
      <c r="AX599" s="13" t="str">
        <f t="shared" ref="AX599:AZ599" si="637">AX505</f>
        <v>90级胸甲</v>
      </c>
      <c r="AY599" s="13">
        <f t="shared" si="637"/>
        <v>100</v>
      </c>
      <c r="AZ599" s="13">
        <f t="shared" si="637"/>
        <v>3.9808917197452227E-2</v>
      </c>
      <c r="BA599" s="13">
        <f t="shared" si="381"/>
        <v>20950040</v>
      </c>
      <c r="BB599" s="13" t="str">
        <f t="shared" ref="BB599:BD599" si="638">BB505</f>
        <v>95级胸甲</v>
      </c>
      <c r="BC599" s="13">
        <f t="shared" si="638"/>
        <v>200</v>
      </c>
      <c r="BD599" s="13">
        <f t="shared" si="638"/>
        <v>3.8461538461538464E-2</v>
      </c>
      <c r="BE599" s="13">
        <f t="shared" si="383"/>
        <v>20950040</v>
      </c>
      <c r="BF599" s="13" t="str">
        <f t="shared" ref="BF599:BH599" si="639">BF505</f>
        <v>95级胸甲</v>
      </c>
      <c r="BG599" s="13">
        <f t="shared" si="639"/>
        <v>200</v>
      </c>
      <c r="BH599" s="13">
        <f t="shared" si="639"/>
        <v>3.4482758620689655E-2</v>
      </c>
    </row>
    <row r="600" spans="1:60" s="13" customFormat="1">
      <c r="A600" s="13">
        <f t="shared" si="355"/>
        <v>20700041</v>
      </c>
      <c r="B600" s="13" t="str">
        <f t="shared" ref="B600:D600" si="640">B506</f>
        <v>70级极品胸甲</v>
      </c>
      <c r="C600" s="13">
        <f t="shared" si="640"/>
        <v>0</v>
      </c>
      <c r="D600" s="13">
        <f t="shared" si="640"/>
        <v>0</v>
      </c>
      <c r="E600" s="13">
        <f t="shared" si="357"/>
        <v>20700041</v>
      </c>
      <c r="F600" s="13" t="str">
        <f t="shared" ref="F600:H600" si="641">F506</f>
        <v>70级极品胸甲</v>
      </c>
      <c r="G600" s="13">
        <f t="shared" si="641"/>
        <v>0</v>
      </c>
      <c r="H600" s="13">
        <f t="shared" si="641"/>
        <v>0</v>
      </c>
      <c r="I600" s="13">
        <f t="shared" si="359"/>
        <v>20800080</v>
      </c>
      <c r="J600" s="13" t="str">
        <f t="shared" ref="J600:L600" si="642">J506</f>
        <v>80级鞋子</v>
      </c>
      <c r="K600" s="13">
        <f t="shared" si="642"/>
        <v>1</v>
      </c>
      <c r="L600" s="13">
        <f t="shared" si="642"/>
        <v>3.9808917197452231E-4</v>
      </c>
      <c r="M600" s="13">
        <f t="shared" si="361"/>
        <v>20750041</v>
      </c>
      <c r="N600" s="13" t="str">
        <f t="shared" ref="N600:P600" si="643">N506</f>
        <v>75级极品胸甲</v>
      </c>
      <c r="O600" s="13">
        <f t="shared" si="643"/>
        <v>200</v>
      </c>
      <c r="P600" s="13">
        <f t="shared" si="643"/>
        <v>3.8461538461538464E-2</v>
      </c>
      <c r="Q600" s="13">
        <f t="shared" si="363"/>
        <v>20750041</v>
      </c>
      <c r="R600" s="13" t="str">
        <f t="shared" ref="R600:T600" si="644">R506</f>
        <v>75级极品胸甲</v>
      </c>
      <c r="S600" s="13">
        <f t="shared" si="644"/>
        <v>200</v>
      </c>
      <c r="T600" s="13">
        <f t="shared" si="644"/>
        <v>3.0303030303030304E-2</v>
      </c>
      <c r="U600" s="13">
        <f t="shared" si="365"/>
        <v>20800041</v>
      </c>
      <c r="V600" s="13" t="str">
        <f t="shared" ref="V600:X600" si="645">V506</f>
        <v>80级极品胸甲</v>
      </c>
      <c r="W600" s="13">
        <f t="shared" si="645"/>
        <v>0</v>
      </c>
      <c r="X600" s="13">
        <f t="shared" si="645"/>
        <v>0</v>
      </c>
      <c r="Y600" s="13">
        <f t="shared" si="367"/>
        <v>20800041</v>
      </c>
      <c r="Z600" s="13" t="str">
        <f t="shared" ref="Z600:AB600" si="646">Z506</f>
        <v>80级极品胸甲</v>
      </c>
      <c r="AA600" s="13">
        <f t="shared" si="646"/>
        <v>0</v>
      </c>
      <c r="AB600" s="13">
        <f t="shared" si="646"/>
        <v>0</v>
      </c>
      <c r="AC600" s="13">
        <f t="shared" si="369"/>
        <v>20900080</v>
      </c>
      <c r="AD600" s="13" t="str">
        <f t="shared" ref="AD600:AF600" si="647">AD506</f>
        <v>90级鞋子</v>
      </c>
      <c r="AE600" s="13">
        <f t="shared" si="647"/>
        <v>1</v>
      </c>
      <c r="AF600" s="13">
        <f t="shared" si="647"/>
        <v>3.9808917197452231E-4</v>
      </c>
      <c r="AG600" s="13">
        <f t="shared" si="371"/>
        <v>20850041</v>
      </c>
      <c r="AH600" s="13" t="str">
        <f t="shared" ref="AH600:AJ600" si="648">AH506</f>
        <v>85级极品胸甲</v>
      </c>
      <c r="AI600" s="13">
        <f t="shared" si="648"/>
        <v>200</v>
      </c>
      <c r="AJ600" s="13">
        <f t="shared" si="648"/>
        <v>3.8461538461538464E-2</v>
      </c>
      <c r="AK600" s="13">
        <f t="shared" si="373"/>
        <v>20850041</v>
      </c>
      <c r="AL600" s="13" t="str">
        <f t="shared" ref="AL600:AN600" si="649">AL506</f>
        <v>85级极品胸甲</v>
      </c>
      <c r="AM600" s="13">
        <f t="shared" si="649"/>
        <v>200</v>
      </c>
      <c r="AN600" s="13">
        <f t="shared" si="649"/>
        <v>3.0303030303030304E-2</v>
      </c>
      <c r="AO600" s="13">
        <f t="shared" si="375"/>
        <v>20900041</v>
      </c>
      <c r="AP600" s="13" t="str">
        <f t="shared" ref="AP600:AR600" si="650">AP506</f>
        <v>90级极品胸甲</v>
      </c>
      <c r="AQ600" s="13">
        <f t="shared" si="650"/>
        <v>0</v>
      </c>
      <c r="AR600" s="13">
        <f t="shared" si="650"/>
        <v>0</v>
      </c>
      <c r="AS600" s="13">
        <f t="shared" si="377"/>
        <v>20900041</v>
      </c>
      <c r="AT600" s="13" t="str">
        <f t="shared" ref="AT600:AV600" si="651">AT506</f>
        <v>90级极品胸甲</v>
      </c>
      <c r="AU600" s="13">
        <f t="shared" si="651"/>
        <v>0</v>
      </c>
      <c r="AV600" s="13">
        <f t="shared" si="651"/>
        <v>0</v>
      </c>
      <c r="AW600" s="13">
        <f t="shared" si="379"/>
        <v>21000080</v>
      </c>
      <c r="AX600" s="13" t="str">
        <f t="shared" ref="AX600:AZ600" si="652">AX506</f>
        <v>100级鞋子</v>
      </c>
      <c r="AY600" s="13">
        <f t="shared" si="652"/>
        <v>1</v>
      </c>
      <c r="AZ600" s="13">
        <f t="shared" si="652"/>
        <v>3.9808917197452231E-4</v>
      </c>
      <c r="BA600" s="13">
        <f t="shared" si="381"/>
        <v>20950041</v>
      </c>
      <c r="BB600" s="13" t="str">
        <f t="shared" ref="BB600:BD600" si="653">BB506</f>
        <v>95级极品胸甲</v>
      </c>
      <c r="BC600" s="13">
        <f t="shared" si="653"/>
        <v>200</v>
      </c>
      <c r="BD600" s="13">
        <f t="shared" si="653"/>
        <v>3.8461538461538464E-2</v>
      </c>
      <c r="BE600" s="13">
        <f t="shared" si="383"/>
        <v>20950041</v>
      </c>
      <c r="BF600" s="13" t="str">
        <f t="shared" ref="BF600:BH600" si="654">BF506</f>
        <v>95级极品胸甲</v>
      </c>
      <c r="BG600" s="13">
        <f t="shared" si="654"/>
        <v>200</v>
      </c>
      <c r="BH600" s="13">
        <f t="shared" si="654"/>
        <v>3.4482758620689655E-2</v>
      </c>
    </row>
    <row r="601" spans="1:60" s="13" customFormat="1">
      <c r="A601" s="13">
        <f t="shared" si="355"/>
        <v>20700070</v>
      </c>
      <c r="B601" s="13" t="str">
        <f t="shared" ref="B601:D601" si="655">B507</f>
        <v>70级护腿</v>
      </c>
      <c r="C601" s="13">
        <f t="shared" si="655"/>
        <v>100</v>
      </c>
      <c r="D601" s="13">
        <f t="shared" si="655"/>
        <v>3.1230480949406621E-2</v>
      </c>
      <c r="E601" s="13">
        <f t="shared" si="357"/>
        <v>20700070</v>
      </c>
      <c r="F601" s="13" t="str">
        <f t="shared" ref="F601:H601" si="656">F507</f>
        <v>70级护腿</v>
      </c>
      <c r="G601" s="13">
        <f t="shared" si="656"/>
        <v>100</v>
      </c>
      <c r="H601" s="13">
        <f t="shared" si="656"/>
        <v>3.2185387833923398E-2</v>
      </c>
      <c r="I601" s="13">
        <f t="shared" si="359"/>
        <v>20700070</v>
      </c>
      <c r="J601" s="13" t="str">
        <f t="shared" ref="J601:L601" si="657">J507</f>
        <v>70级护腿</v>
      </c>
      <c r="K601" s="13">
        <f t="shared" si="657"/>
        <v>100</v>
      </c>
      <c r="L601" s="13">
        <f t="shared" si="657"/>
        <v>3.9808917197452227E-2</v>
      </c>
      <c r="M601" s="13">
        <f t="shared" si="361"/>
        <v>20750070</v>
      </c>
      <c r="N601" s="13" t="str">
        <f t="shared" ref="N601:P601" si="658">N507</f>
        <v>75级护腿</v>
      </c>
      <c r="O601" s="13">
        <f t="shared" si="658"/>
        <v>200</v>
      </c>
      <c r="P601" s="13">
        <f t="shared" si="658"/>
        <v>3.8461538461538464E-2</v>
      </c>
      <c r="Q601" s="13">
        <f t="shared" si="363"/>
        <v>20750070</v>
      </c>
      <c r="R601" s="13" t="str">
        <f t="shared" ref="R601:T601" si="659">R507</f>
        <v>75级护腿</v>
      </c>
      <c r="S601" s="13">
        <f t="shared" si="659"/>
        <v>200</v>
      </c>
      <c r="T601" s="13">
        <f t="shared" si="659"/>
        <v>3.0303030303030304E-2</v>
      </c>
      <c r="U601" s="13">
        <f t="shared" si="365"/>
        <v>20800070</v>
      </c>
      <c r="V601" s="13" t="str">
        <f t="shared" ref="V601:X601" si="660">V507</f>
        <v>80级护腿</v>
      </c>
      <c r="W601" s="13">
        <f t="shared" si="660"/>
        <v>100</v>
      </c>
      <c r="X601" s="13">
        <f t="shared" si="660"/>
        <v>3.1230480949406621E-2</v>
      </c>
      <c r="Y601" s="13">
        <f t="shared" si="367"/>
        <v>20800070</v>
      </c>
      <c r="Z601" s="13" t="str">
        <f t="shared" ref="Z601:AB601" si="661">Z507</f>
        <v>80级护腿</v>
      </c>
      <c r="AA601" s="13">
        <f t="shared" si="661"/>
        <v>100</v>
      </c>
      <c r="AB601" s="13">
        <f t="shared" si="661"/>
        <v>3.2185387833923398E-2</v>
      </c>
      <c r="AC601" s="13">
        <f t="shared" si="369"/>
        <v>20800070</v>
      </c>
      <c r="AD601" s="13" t="str">
        <f t="shared" ref="AD601:AF601" si="662">AD507</f>
        <v>80级护腿</v>
      </c>
      <c r="AE601" s="13">
        <f t="shared" si="662"/>
        <v>100</v>
      </c>
      <c r="AF601" s="13">
        <f t="shared" si="662"/>
        <v>3.9808917197452227E-2</v>
      </c>
      <c r="AG601" s="13">
        <f t="shared" si="371"/>
        <v>20850070</v>
      </c>
      <c r="AH601" s="13" t="str">
        <f t="shared" ref="AH601:AJ601" si="663">AH507</f>
        <v>85级护腿</v>
      </c>
      <c r="AI601" s="13">
        <f t="shared" si="663"/>
        <v>200</v>
      </c>
      <c r="AJ601" s="13">
        <f t="shared" si="663"/>
        <v>3.8461538461538464E-2</v>
      </c>
      <c r="AK601" s="13">
        <f t="shared" si="373"/>
        <v>20850070</v>
      </c>
      <c r="AL601" s="13" t="str">
        <f t="shared" ref="AL601:AN601" si="664">AL507</f>
        <v>85级护腿</v>
      </c>
      <c r="AM601" s="13">
        <f t="shared" si="664"/>
        <v>200</v>
      </c>
      <c r="AN601" s="13">
        <f t="shared" si="664"/>
        <v>3.0303030303030304E-2</v>
      </c>
      <c r="AO601" s="13">
        <f t="shared" si="375"/>
        <v>20900070</v>
      </c>
      <c r="AP601" s="13" t="str">
        <f t="shared" ref="AP601:AR601" si="665">AP507</f>
        <v>90级护腿</v>
      </c>
      <c r="AQ601" s="13">
        <f t="shared" si="665"/>
        <v>100</v>
      </c>
      <c r="AR601" s="13">
        <f t="shared" si="665"/>
        <v>3.1230480949406621E-2</v>
      </c>
      <c r="AS601" s="13">
        <f t="shared" si="377"/>
        <v>20900070</v>
      </c>
      <c r="AT601" s="13" t="str">
        <f t="shared" ref="AT601:AV601" si="666">AT507</f>
        <v>90级护腿</v>
      </c>
      <c r="AU601" s="13">
        <f t="shared" si="666"/>
        <v>100</v>
      </c>
      <c r="AV601" s="13">
        <f t="shared" si="666"/>
        <v>3.2185387833923398E-2</v>
      </c>
      <c r="AW601" s="13">
        <f t="shared" si="379"/>
        <v>20900070</v>
      </c>
      <c r="AX601" s="13" t="str">
        <f t="shared" ref="AX601:AZ601" si="667">AX507</f>
        <v>90级护腿</v>
      </c>
      <c r="AY601" s="13">
        <f t="shared" si="667"/>
        <v>100</v>
      </c>
      <c r="AZ601" s="13">
        <f t="shared" si="667"/>
        <v>3.9808917197452227E-2</v>
      </c>
      <c r="BA601" s="13">
        <f t="shared" si="381"/>
        <v>20950070</v>
      </c>
      <c r="BB601" s="13" t="str">
        <f t="shared" ref="BB601:BD601" si="668">BB507</f>
        <v>95级护腿</v>
      </c>
      <c r="BC601" s="13">
        <f t="shared" si="668"/>
        <v>200</v>
      </c>
      <c r="BD601" s="13">
        <f t="shared" si="668"/>
        <v>3.8461538461538464E-2</v>
      </c>
      <c r="BE601" s="13">
        <f t="shared" si="383"/>
        <v>20950070</v>
      </c>
      <c r="BF601" s="13" t="str">
        <f t="shared" ref="BF601:BH601" si="669">BF507</f>
        <v>95级护腿</v>
      </c>
      <c r="BG601" s="13">
        <f t="shared" si="669"/>
        <v>200</v>
      </c>
      <c r="BH601" s="13">
        <f t="shared" si="669"/>
        <v>3.4482758620689655E-2</v>
      </c>
    </row>
    <row r="602" spans="1:60" s="13" customFormat="1">
      <c r="A602" s="13">
        <f t="shared" si="355"/>
        <v>20700071</v>
      </c>
      <c r="B602" s="13" t="str">
        <f t="shared" ref="B602:D602" si="670">B508</f>
        <v>70级极品护腿</v>
      </c>
      <c r="C602" s="13">
        <f t="shared" si="670"/>
        <v>0</v>
      </c>
      <c r="D602" s="13">
        <f t="shared" si="670"/>
        <v>0</v>
      </c>
      <c r="E602" s="13">
        <f t="shared" si="357"/>
        <v>20700071</v>
      </c>
      <c r="F602" s="13" t="str">
        <f t="shared" ref="F602:H602" si="671">F508</f>
        <v>70级极品护腿</v>
      </c>
      <c r="G602" s="13">
        <f t="shared" si="671"/>
        <v>0</v>
      </c>
      <c r="H602" s="13">
        <f t="shared" si="671"/>
        <v>0</v>
      </c>
      <c r="I602" s="13">
        <f t="shared" si="359"/>
        <v>20800020</v>
      </c>
      <c r="J602" s="13" t="str">
        <f t="shared" ref="J602:L602" si="672">J508</f>
        <v>80级戒指</v>
      </c>
      <c r="K602" s="13">
        <f t="shared" si="672"/>
        <v>0</v>
      </c>
      <c r="L602" s="13">
        <f t="shared" si="672"/>
        <v>0</v>
      </c>
      <c r="M602" s="13">
        <f t="shared" si="361"/>
        <v>20750071</v>
      </c>
      <c r="N602" s="13" t="str">
        <f t="shared" ref="N602:P602" si="673">N508</f>
        <v>75级极品护腿</v>
      </c>
      <c r="O602" s="13">
        <f t="shared" si="673"/>
        <v>200</v>
      </c>
      <c r="P602" s="13">
        <f t="shared" si="673"/>
        <v>3.8461538461538464E-2</v>
      </c>
      <c r="Q602" s="13">
        <f t="shared" si="363"/>
        <v>20750071</v>
      </c>
      <c r="R602" s="13" t="str">
        <f t="shared" ref="R602:T602" si="674">R508</f>
        <v>75级极品护腿</v>
      </c>
      <c r="S602" s="13">
        <f t="shared" si="674"/>
        <v>200</v>
      </c>
      <c r="T602" s="13">
        <f t="shared" si="674"/>
        <v>3.0303030303030304E-2</v>
      </c>
      <c r="U602" s="13">
        <f t="shared" si="365"/>
        <v>20800071</v>
      </c>
      <c r="V602" s="13" t="str">
        <f t="shared" ref="V602:X602" si="675">V508</f>
        <v>80级极品护腿</v>
      </c>
      <c r="W602" s="13">
        <f t="shared" si="675"/>
        <v>0</v>
      </c>
      <c r="X602" s="13">
        <f t="shared" si="675"/>
        <v>0</v>
      </c>
      <c r="Y602" s="13">
        <f t="shared" si="367"/>
        <v>20800071</v>
      </c>
      <c r="Z602" s="13" t="str">
        <f t="shared" ref="Z602:AB602" si="676">Z508</f>
        <v>80级极品护腿</v>
      </c>
      <c r="AA602" s="13">
        <f t="shared" si="676"/>
        <v>0</v>
      </c>
      <c r="AB602" s="13">
        <f t="shared" si="676"/>
        <v>0</v>
      </c>
      <c r="AC602" s="13">
        <f t="shared" si="369"/>
        <v>20900020</v>
      </c>
      <c r="AD602" s="13" t="str">
        <f t="shared" ref="AD602:AF602" si="677">AD508</f>
        <v>90级戒指</v>
      </c>
      <c r="AE602" s="13">
        <f t="shared" si="677"/>
        <v>0</v>
      </c>
      <c r="AF602" s="13">
        <f t="shared" si="677"/>
        <v>0</v>
      </c>
      <c r="AG602" s="13">
        <f t="shared" si="371"/>
        <v>20850071</v>
      </c>
      <c r="AH602" s="13" t="str">
        <f t="shared" ref="AH602:AJ602" si="678">AH508</f>
        <v>85级极品护腿</v>
      </c>
      <c r="AI602" s="13">
        <f t="shared" si="678"/>
        <v>200</v>
      </c>
      <c r="AJ602" s="13">
        <f t="shared" si="678"/>
        <v>3.8461538461538464E-2</v>
      </c>
      <c r="AK602" s="13">
        <f t="shared" si="373"/>
        <v>20850071</v>
      </c>
      <c r="AL602" s="13" t="str">
        <f t="shared" ref="AL602:AN602" si="679">AL508</f>
        <v>85级极品护腿</v>
      </c>
      <c r="AM602" s="13">
        <f t="shared" si="679"/>
        <v>200</v>
      </c>
      <c r="AN602" s="13">
        <f t="shared" si="679"/>
        <v>3.0303030303030304E-2</v>
      </c>
      <c r="AO602" s="13">
        <f t="shared" si="375"/>
        <v>20900071</v>
      </c>
      <c r="AP602" s="13" t="str">
        <f t="shared" ref="AP602:AR602" si="680">AP508</f>
        <v>90级极品护腿</v>
      </c>
      <c r="AQ602" s="13">
        <f t="shared" si="680"/>
        <v>0</v>
      </c>
      <c r="AR602" s="13">
        <f t="shared" si="680"/>
        <v>0</v>
      </c>
      <c r="AS602" s="13">
        <f t="shared" si="377"/>
        <v>20900071</v>
      </c>
      <c r="AT602" s="13" t="str">
        <f t="shared" ref="AT602:AV602" si="681">AT508</f>
        <v>90级极品护腿</v>
      </c>
      <c r="AU602" s="13">
        <f t="shared" si="681"/>
        <v>0</v>
      </c>
      <c r="AV602" s="13">
        <f t="shared" si="681"/>
        <v>0</v>
      </c>
      <c r="AW602" s="13">
        <f t="shared" si="379"/>
        <v>21000020</v>
      </c>
      <c r="AX602" s="13" t="str">
        <f t="shared" ref="AX602:AZ602" si="682">AX508</f>
        <v>100级戒指</v>
      </c>
      <c r="AY602" s="13">
        <f t="shared" si="682"/>
        <v>0</v>
      </c>
      <c r="AZ602" s="13">
        <f t="shared" si="682"/>
        <v>0</v>
      </c>
      <c r="BA602" s="13">
        <f t="shared" si="381"/>
        <v>20950071</v>
      </c>
      <c r="BB602" s="13" t="str">
        <f t="shared" ref="BB602:BD602" si="683">BB508</f>
        <v>95级极品护腿</v>
      </c>
      <c r="BC602" s="13">
        <f t="shared" si="683"/>
        <v>200</v>
      </c>
      <c r="BD602" s="13">
        <f t="shared" si="683"/>
        <v>3.8461538461538464E-2</v>
      </c>
      <c r="BE602" s="13">
        <f t="shared" si="383"/>
        <v>20950071</v>
      </c>
      <c r="BF602" s="13" t="str">
        <f t="shared" ref="BF602:BH602" si="684">BF508</f>
        <v>95级极品护腿</v>
      </c>
      <c r="BG602" s="13">
        <f t="shared" si="684"/>
        <v>200</v>
      </c>
      <c r="BH602" s="13">
        <f t="shared" si="684"/>
        <v>3.4482758620689655E-2</v>
      </c>
    </row>
    <row r="603" spans="1:60" s="13" customFormat="1">
      <c r="A603" s="13">
        <f t="shared" si="355"/>
        <v>20750010</v>
      </c>
      <c r="B603" s="13" t="str">
        <f t="shared" ref="B603:D603" si="685">B509</f>
        <v>75级头盔</v>
      </c>
      <c r="C603" s="13">
        <f t="shared" si="685"/>
        <v>0</v>
      </c>
      <c r="D603" s="13">
        <f t="shared" si="685"/>
        <v>0</v>
      </c>
      <c r="E603" s="13">
        <f t="shared" si="357"/>
        <v>20750010</v>
      </c>
      <c r="F603" s="13" t="str">
        <f t="shared" ref="F603:H603" si="686">F509</f>
        <v>75级头盔</v>
      </c>
      <c r="G603" s="13">
        <f t="shared" si="686"/>
        <v>300</v>
      </c>
      <c r="H603" s="13">
        <f t="shared" si="686"/>
        <v>9.6556163501770195E-2</v>
      </c>
      <c r="I603" s="13">
        <f t="shared" si="359"/>
        <v>20750010</v>
      </c>
      <c r="J603" s="13" t="str">
        <f t="shared" ref="J603:L603" si="687">J509</f>
        <v>75级头盔</v>
      </c>
      <c r="K603" s="13">
        <f t="shared" si="687"/>
        <v>100</v>
      </c>
      <c r="L603" s="13">
        <f t="shared" si="687"/>
        <v>3.9808917197452227E-2</v>
      </c>
      <c r="M603" s="13">
        <f t="shared" si="361"/>
        <v>20800010</v>
      </c>
      <c r="N603" s="13" t="str">
        <f t="shared" ref="N603:P603" si="688">N509</f>
        <v>80级头盔</v>
      </c>
      <c r="O603" s="13">
        <f t="shared" si="688"/>
        <v>50</v>
      </c>
      <c r="P603" s="13">
        <f t="shared" si="688"/>
        <v>9.6153846153846159E-3</v>
      </c>
      <c r="Q603" s="13">
        <f t="shared" si="363"/>
        <v>20800010</v>
      </c>
      <c r="R603" s="13" t="str">
        <f t="shared" ref="R603:T603" si="689">R509</f>
        <v>80级头盔</v>
      </c>
      <c r="S603" s="13">
        <f t="shared" si="689"/>
        <v>100</v>
      </c>
      <c r="T603" s="13">
        <f t="shared" si="689"/>
        <v>1.5151515151515152E-2</v>
      </c>
      <c r="U603" s="13">
        <f t="shared" si="365"/>
        <v>20850010</v>
      </c>
      <c r="V603" s="13" t="str">
        <f t="shared" ref="V603:X603" si="690">V509</f>
        <v>85级头盔</v>
      </c>
      <c r="W603" s="13">
        <f t="shared" si="690"/>
        <v>0</v>
      </c>
      <c r="X603" s="13">
        <f t="shared" si="690"/>
        <v>0</v>
      </c>
      <c r="Y603" s="13">
        <f t="shared" si="367"/>
        <v>20850010</v>
      </c>
      <c r="Z603" s="13" t="str">
        <f t="shared" ref="Z603:AB603" si="691">Z509</f>
        <v>85级头盔</v>
      </c>
      <c r="AA603" s="13">
        <f t="shared" si="691"/>
        <v>300</v>
      </c>
      <c r="AB603" s="13">
        <f t="shared" si="691"/>
        <v>9.6556163501770195E-2</v>
      </c>
      <c r="AC603" s="13">
        <f t="shared" si="369"/>
        <v>20850010</v>
      </c>
      <c r="AD603" s="13" t="str">
        <f t="shared" ref="AD603:AF603" si="692">AD509</f>
        <v>85级头盔</v>
      </c>
      <c r="AE603" s="13">
        <f t="shared" si="692"/>
        <v>100</v>
      </c>
      <c r="AF603" s="13">
        <f t="shared" si="692"/>
        <v>3.9808917197452227E-2</v>
      </c>
      <c r="AG603" s="13">
        <f t="shared" si="371"/>
        <v>20900010</v>
      </c>
      <c r="AH603" s="13" t="str">
        <f t="shared" ref="AH603:AJ603" si="693">AH509</f>
        <v>90级头盔</v>
      </c>
      <c r="AI603" s="13">
        <f t="shared" si="693"/>
        <v>50</v>
      </c>
      <c r="AJ603" s="13">
        <f t="shared" si="693"/>
        <v>9.6153846153846159E-3</v>
      </c>
      <c r="AK603" s="13">
        <f t="shared" si="373"/>
        <v>20900010</v>
      </c>
      <c r="AL603" s="13" t="str">
        <f t="shared" ref="AL603:AN603" si="694">AL509</f>
        <v>90级头盔</v>
      </c>
      <c r="AM603" s="13">
        <f t="shared" si="694"/>
        <v>100</v>
      </c>
      <c r="AN603" s="13">
        <f t="shared" si="694"/>
        <v>1.5151515151515152E-2</v>
      </c>
      <c r="AO603" s="13">
        <f t="shared" si="375"/>
        <v>20950010</v>
      </c>
      <c r="AP603" s="13" t="str">
        <f t="shared" ref="AP603:AR603" si="695">AP509</f>
        <v>95级头盔</v>
      </c>
      <c r="AQ603" s="13">
        <f t="shared" si="695"/>
        <v>0</v>
      </c>
      <c r="AR603" s="13">
        <f t="shared" si="695"/>
        <v>0</v>
      </c>
      <c r="AS603" s="13">
        <f t="shared" si="377"/>
        <v>20950010</v>
      </c>
      <c r="AT603" s="13" t="str">
        <f t="shared" ref="AT603:AV603" si="696">AT509</f>
        <v>95级头盔</v>
      </c>
      <c r="AU603" s="13">
        <f t="shared" si="696"/>
        <v>300</v>
      </c>
      <c r="AV603" s="13">
        <f t="shared" si="696"/>
        <v>9.6556163501770195E-2</v>
      </c>
      <c r="AW603" s="13">
        <f t="shared" si="379"/>
        <v>20950010</v>
      </c>
      <c r="AX603" s="13" t="str">
        <f t="shared" ref="AX603:AZ603" si="697">AX509</f>
        <v>95级头盔</v>
      </c>
      <c r="AY603" s="13">
        <f t="shared" si="697"/>
        <v>100</v>
      </c>
      <c r="AZ603" s="13">
        <f t="shared" si="697"/>
        <v>3.9808917197452227E-2</v>
      </c>
      <c r="BA603" s="13">
        <f t="shared" si="381"/>
        <v>21000010</v>
      </c>
      <c r="BB603" s="13" t="str">
        <f t="shared" ref="BB603:BD603" si="698">BB509</f>
        <v>100级头盔</v>
      </c>
      <c r="BC603" s="13">
        <f t="shared" si="698"/>
        <v>50</v>
      </c>
      <c r="BD603" s="13">
        <f t="shared" si="698"/>
        <v>9.6153846153846159E-3</v>
      </c>
      <c r="BE603" s="13">
        <f t="shared" si="383"/>
        <v>21000010</v>
      </c>
      <c r="BF603" s="13" t="str">
        <f t="shared" ref="BF603:BH603" si="699">BF509</f>
        <v>100级头盔</v>
      </c>
      <c r="BG603" s="13">
        <f t="shared" si="699"/>
        <v>100</v>
      </c>
      <c r="BH603" s="13">
        <f t="shared" si="699"/>
        <v>1.7241379310344827E-2</v>
      </c>
    </row>
    <row r="604" spans="1:60" s="13" customFormat="1">
      <c r="A604" s="13">
        <f t="shared" si="355"/>
        <v>20750020</v>
      </c>
      <c r="B604" s="13" t="str">
        <f t="shared" ref="B604:D604" si="700">B510</f>
        <v>75级戒指</v>
      </c>
      <c r="C604" s="13">
        <f t="shared" si="700"/>
        <v>300</v>
      </c>
      <c r="D604" s="13">
        <f t="shared" si="700"/>
        <v>9.3691442848219869E-2</v>
      </c>
      <c r="E604" s="13">
        <f t="shared" si="357"/>
        <v>20750020</v>
      </c>
      <c r="F604" s="13" t="str">
        <f t="shared" ref="F604:H604" si="701">F510</f>
        <v>75级戒指</v>
      </c>
      <c r="G604" s="13">
        <f t="shared" si="701"/>
        <v>100</v>
      </c>
      <c r="H604" s="13">
        <f t="shared" si="701"/>
        <v>3.2185387833923398E-2</v>
      </c>
      <c r="I604" s="13">
        <f t="shared" si="359"/>
        <v>20750020</v>
      </c>
      <c r="J604" s="13" t="str">
        <f t="shared" ref="J604:L604" si="702">J510</f>
        <v>75级戒指</v>
      </c>
      <c r="K604" s="13">
        <f t="shared" si="702"/>
        <v>100</v>
      </c>
      <c r="L604" s="13">
        <f t="shared" si="702"/>
        <v>3.9808917197452227E-2</v>
      </c>
      <c r="M604" s="13">
        <f t="shared" si="361"/>
        <v>20800020</v>
      </c>
      <c r="N604" s="13" t="str">
        <f t="shared" ref="N604:P604" si="703">N510</f>
        <v>80级戒指</v>
      </c>
      <c r="O604" s="13">
        <f t="shared" si="703"/>
        <v>50</v>
      </c>
      <c r="P604" s="13">
        <f t="shared" si="703"/>
        <v>9.6153846153846159E-3</v>
      </c>
      <c r="Q604" s="13">
        <f t="shared" si="363"/>
        <v>20800020</v>
      </c>
      <c r="R604" s="13" t="str">
        <f t="shared" ref="R604:T604" si="704">R510</f>
        <v>80级戒指</v>
      </c>
      <c r="S604" s="13">
        <f t="shared" si="704"/>
        <v>100</v>
      </c>
      <c r="T604" s="13">
        <f t="shared" si="704"/>
        <v>1.5151515151515152E-2</v>
      </c>
      <c r="U604" s="13">
        <f t="shared" si="365"/>
        <v>20850020</v>
      </c>
      <c r="V604" s="13" t="str">
        <f t="shared" ref="V604:X604" si="705">V510</f>
        <v>85级戒指</v>
      </c>
      <c r="W604" s="13">
        <f t="shared" si="705"/>
        <v>300</v>
      </c>
      <c r="X604" s="13">
        <f t="shared" si="705"/>
        <v>9.3691442848219869E-2</v>
      </c>
      <c r="Y604" s="13">
        <f t="shared" si="367"/>
        <v>20850020</v>
      </c>
      <c r="Z604" s="13" t="str">
        <f t="shared" ref="Z604:AB604" si="706">Z510</f>
        <v>85级戒指</v>
      </c>
      <c r="AA604" s="13">
        <f t="shared" si="706"/>
        <v>100</v>
      </c>
      <c r="AB604" s="13">
        <f t="shared" si="706"/>
        <v>3.2185387833923398E-2</v>
      </c>
      <c r="AC604" s="13">
        <f t="shared" si="369"/>
        <v>20850020</v>
      </c>
      <c r="AD604" s="13" t="str">
        <f t="shared" ref="AD604:AF604" si="707">AD510</f>
        <v>85级戒指</v>
      </c>
      <c r="AE604" s="13">
        <f t="shared" si="707"/>
        <v>100</v>
      </c>
      <c r="AF604" s="13">
        <f t="shared" si="707"/>
        <v>3.9808917197452227E-2</v>
      </c>
      <c r="AG604" s="13">
        <f t="shared" si="371"/>
        <v>20900020</v>
      </c>
      <c r="AH604" s="13" t="str">
        <f t="shared" ref="AH604:AJ604" si="708">AH510</f>
        <v>90级戒指</v>
      </c>
      <c r="AI604" s="13">
        <f t="shared" si="708"/>
        <v>50</v>
      </c>
      <c r="AJ604" s="13">
        <f t="shared" si="708"/>
        <v>9.6153846153846159E-3</v>
      </c>
      <c r="AK604" s="13">
        <f t="shared" si="373"/>
        <v>20900020</v>
      </c>
      <c r="AL604" s="13" t="str">
        <f t="shared" ref="AL604:AN604" si="709">AL510</f>
        <v>90级戒指</v>
      </c>
      <c r="AM604" s="13">
        <f t="shared" si="709"/>
        <v>100</v>
      </c>
      <c r="AN604" s="13">
        <f t="shared" si="709"/>
        <v>1.5151515151515152E-2</v>
      </c>
      <c r="AO604" s="13">
        <f t="shared" si="375"/>
        <v>20950020</v>
      </c>
      <c r="AP604" s="13" t="str">
        <f t="shared" ref="AP604:AR604" si="710">AP510</f>
        <v>95级戒指</v>
      </c>
      <c r="AQ604" s="13">
        <f t="shared" si="710"/>
        <v>300</v>
      </c>
      <c r="AR604" s="13">
        <f t="shared" si="710"/>
        <v>9.3691442848219869E-2</v>
      </c>
      <c r="AS604" s="13">
        <f t="shared" si="377"/>
        <v>20950020</v>
      </c>
      <c r="AT604" s="13" t="str">
        <f t="shared" ref="AT604:AV604" si="711">AT510</f>
        <v>95级戒指</v>
      </c>
      <c r="AU604" s="13">
        <f t="shared" si="711"/>
        <v>100</v>
      </c>
      <c r="AV604" s="13">
        <f t="shared" si="711"/>
        <v>3.2185387833923398E-2</v>
      </c>
      <c r="AW604" s="13">
        <f t="shared" si="379"/>
        <v>20950020</v>
      </c>
      <c r="AX604" s="13" t="str">
        <f t="shared" ref="AX604:AZ604" si="712">AX510</f>
        <v>95级戒指</v>
      </c>
      <c r="AY604" s="13">
        <f t="shared" si="712"/>
        <v>100</v>
      </c>
      <c r="AZ604" s="13">
        <f t="shared" si="712"/>
        <v>3.9808917197452227E-2</v>
      </c>
      <c r="BA604" s="13">
        <f t="shared" si="381"/>
        <v>21000020</v>
      </c>
      <c r="BB604" s="13" t="str">
        <f t="shared" ref="BB604:BD604" si="713">BB510</f>
        <v>100级戒指</v>
      </c>
      <c r="BC604" s="13">
        <f t="shared" si="713"/>
        <v>50</v>
      </c>
      <c r="BD604" s="13">
        <f t="shared" si="713"/>
        <v>9.6153846153846159E-3</v>
      </c>
      <c r="BE604" s="13">
        <f t="shared" si="383"/>
        <v>21000020</v>
      </c>
      <c r="BF604" s="13" t="str">
        <f t="shared" ref="BF604:BH604" si="714">BF510</f>
        <v>100级戒指</v>
      </c>
      <c r="BG604" s="13">
        <f t="shared" si="714"/>
        <v>100</v>
      </c>
      <c r="BH604" s="13">
        <f t="shared" si="714"/>
        <v>1.7241379310344827E-2</v>
      </c>
    </row>
    <row r="605" spans="1:60" s="13" customFormat="1">
      <c r="A605" s="13">
        <f t="shared" si="355"/>
        <v>20750030</v>
      </c>
      <c r="B605" s="13" t="str">
        <f t="shared" ref="B605:D605" si="715">B511</f>
        <v>75级腰带</v>
      </c>
      <c r="C605" s="13">
        <f t="shared" si="715"/>
        <v>1</v>
      </c>
      <c r="D605" s="13">
        <f t="shared" si="715"/>
        <v>3.1230480949406619E-4</v>
      </c>
      <c r="E605" s="13">
        <f t="shared" si="357"/>
        <v>20750030</v>
      </c>
      <c r="F605" s="13" t="str">
        <f t="shared" ref="F605:H605" si="716">F511</f>
        <v>75级腰带</v>
      </c>
      <c r="G605" s="13">
        <f t="shared" si="716"/>
        <v>300</v>
      </c>
      <c r="H605" s="13">
        <f t="shared" si="716"/>
        <v>9.6556163501770195E-2</v>
      </c>
      <c r="I605" s="13">
        <f t="shared" si="359"/>
        <v>20750030</v>
      </c>
      <c r="J605" s="13" t="str">
        <f t="shared" ref="J605:L605" si="717">J511</f>
        <v>75级腰带</v>
      </c>
      <c r="K605" s="13">
        <f t="shared" si="717"/>
        <v>100</v>
      </c>
      <c r="L605" s="13">
        <f t="shared" si="717"/>
        <v>3.9808917197452227E-2</v>
      </c>
      <c r="M605" s="13">
        <f t="shared" si="361"/>
        <v>20800030</v>
      </c>
      <c r="N605" s="13" t="str">
        <f t="shared" ref="N605:P605" si="718">N511</f>
        <v>80级腰带</v>
      </c>
      <c r="O605" s="13">
        <f t="shared" si="718"/>
        <v>50</v>
      </c>
      <c r="P605" s="13">
        <f t="shared" si="718"/>
        <v>9.6153846153846159E-3</v>
      </c>
      <c r="Q605" s="13">
        <f t="shared" si="363"/>
        <v>20800030</v>
      </c>
      <c r="R605" s="13" t="str">
        <f t="shared" ref="R605:T605" si="719">R511</f>
        <v>80级腰带</v>
      </c>
      <c r="S605" s="13">
        <f t="shared" si="719"/>
        <v>100</v>
      </c>
      <c r="T605" s="13">
        <f t="shared" si="719"/>
        <v>1.5151515151515152E-2</v>
      </c>
      <c r="U605" s="13">
        <f t="shared" si="365"/>
        <v>20850030</v>
      </c>
      <c r="V605" s="13" t="str">
        <f t="shared" ref="V605:X605" si="720">V511</f>
        <v>85级腰带</v>
      </c>
      <c r="W605" s="13">
        <f t="shared" si="720"/>
        <v>1</v>
      </c>
      <c r="X605" s="13">
        <f t="shared" si="720"/>
        <v>3.1230480949406619E-4</v>
      </c>
      <c r="Y605" s="13">
        <f t="shared" si="367"/>
        <v>20850030</v>
      </c>
      <c r="Z605" s="13" t="str">
        <f t="shared" ref="Z605:AB605" si="721">Z511</f>
        <v>85级腰带</v>
      </c>
      <c r="AA605" s="13">
        <f t="shared" si="721"/>
        <v>300</v>
      </c>
      <c r="AB605" s="13">
        <f t="shared" si="721"/>
        <v>9.6556163501770195E-2</v>
      </c>
      <c r="AC605" s="13">
        <f t="shared" si="369"/>
        <v>20850030</v>
      </c>
      <c r="AD605" s="13" t="str">
        <f t="shared" ref="AD605:AF605" si="722">AD511</f>
        <v>85级腰带</v>
      </c>
      <c r="AE605" s="13">
        <f t="shared" si="722"/>
        <v>100</v>
      </c>
      <c r="AF605" s="13">
        <f t="shared" si="722"/>
        <v>3.9808917197452227E-2</v>
      </c>
      <c r="AG605" s="13">
        <f t="shared" si="371"/>
        <v>20900030</v>
      </c>
      <c r="AH605" s="13" t="str">
        <f t="shared" ref="AH605:AJ605" si="723">AH511</f>
        <v>90级腰带</v>
      </c>
      <c r="AI605" s="13">
        <f t="shared" si="723"/>
        <v>50</v>
      </c>
      <c r="AJ605" s="13">
        <f t="shared" si="723"/>
        <v>9.6153846153846159E-3</v>
      </c>
      <c r="AK605" s="13">
        <f t="shared" si="373"/>
        <v>20900030</v>
      </c>
      <c r="AL605" s="13" t="str">
        <f t="shared" ref="AL605:AN605" si="724">AL511</f>
        <v>90级腰带</v>
      </c>
      <c r="AM605" s="13">
        <f t="shared" si="724"/>
        <v>100</v>
      </c>
      <c r="AN605" s="13">
        <f t="shared" si="724"/>
        <v>1.5151515151515152E-2</v>
      </c>
      <c r="AO605" s="13">
        <f t="shared" si="375"/>
        <v>20950030</v>
      </c>
      <c r="AP605" s="13" t="str">
        <f t="shared" ref="AP605:AR605" si="725">AP511</f>
        <v>95级腰带</v>
      </c>
      <c r="AQ605" s="13">
        <f t="shared" si="725"/>
        <v>1</v>
      </c>
      <c r="AR605" s="13">
        <f t="shared" si="725"/>
        <v>3.1230480949406619E-4</v>
      </c>
      <c r="AS605" s="13">
        <f t="shared" si="377"/>
        <v>20950030</v>
      </c>
      <c r="AT605" s="13" t="str">
        <f t="shared" ref="AT605:AV605" si="726">AT511</f>
        <v>95级腰带</v>
      </c>
      <c r="AU605" s="13">
        <f t="shared" si="726"/>
        <v>300</v>
      </c>
      <c r="AV605" s="13">
        <f t="shared" si="726"/>
        <v>9.6556163501770195E-2</v>
      </c>
      <c r="AW605" s="13">
        <f t="shared" si="379"/>
        <v>20950030</v>
      </c>
      <c r="AX605" s="13" t="str">
        <f t="shared" ref="AX605:AZ605" si="727">AX511</f>
        <v>95级腰带</v>
      </c>
      <c r="AY605" s="13">
        <f t="shared" si="727"/>
        <v>100</v>
      </c>
      <c r="AZ605" s="13">
        <f t="shared" si="727"/>
        <v>3.9808917197452227E-2</v>
      </c>
      <c r="BA605" s="13">
        <f t="shared" si="381"/>
        <v>21000030</v>
      </c>
      <c r="BB605" s="13" t="str">
        <f t="shared" ref="BB605:BD605" si="728">BB511</f>
        <v>100级腰带</v>
      </c>
      <c r="BC605" s="13">
        <f t="shared" si="728"/>
        <v>50</v>
      </c>
      <c r="BD605" s="13">
        <f t="shared" si="728"/>
        <v>9.6153846153846159E-3</v>
      </c>
      <c r="BE605" s="13">
        <f t="shared" si="383"/>
        <v>21000030</v>
      </c>
      <c r="BF605" s="13" t="str">
        <f t="shared" ref="BF605:BH605" si="729">BF511</f>
        <v>100级腰带</v>
      </c>
      <c r="BG605" s="13">
        <f t="shared" si="729"/>
        <v>100</v>
      </c>
      <c r="BH605" s="13">
        <f t="shared" si="729"/>
        <v>1.7241379310344827E-2</v>
      </c>
    </row>
    <row r="606" spans="1:60" s="13" customFormat="1">
      <c r="A606" s="13">
        <f t="shared" si="355"/>
        <v>20750080</v>
      </c>
      <c r="B606" s="13" t="str">
        <f t="shared" ref="B606:D606" si="730">B512</f>
        <v>75级鞋子</v>
      </c>
      <c r="C606" s="13">
        <f t="shared" si="730"/>
        <v>1</v>
      </c>
      <c r="D606" s="13">
        <f t="shared" si="730"/>
        <v>3.1230480949406619E-4</v>
      </c>
      <c r="E606" s="13">
        <f t="shared" si="357"/>
        <v>20750080</v>
      </c>
      <c r="F606" s="13" t="str">
        <f t="shared" ref="F606:H606" si="731">F512</f>
        <v>75级鞋子</v>
      </c>
      <c r="G606" s="13">
        <f t="shared" si="731"/>
        <v>300</v>
      </c>
      <c r="H606" s="13">
        <f t="shared" si="731"/>
        <v>9.6556163501770195E-2</v>
      </c>
      <c r="I606" s="13">
        <f t="shared" si="359"/>
        <v>20750080</v>
      </c>
      <c r="J606" s="13" t="str">
        <f t="shared" ref="J606:L606" si="732">J512</f>
        <v>75级鞋子</v>
      </c>
      <c r="K606" s="13">
        <f t="shared" si="732"/>
        <v>100</v>
      </c>
      <c r="L606" s="13">
        <f t="shared" si="732"/>
        <v>3.9808917197452227E-2</v>
      </c>
      <c r="M606" s="13">
        <f t="shared" si="361"/>
        <v>20800080</v>
      </c>
      <c r="N606" s="13" t="str">
        <f t="shared" ref="N606:P606" si="733">N512</f>
        <v>80级鞋子</v>
      </c>
      <c r="O606" s="13">
        <f t="shared" si="733"/>
        <v>50</v>
      </c>
      <c r="P606" s="13">
        <f t="shared" si="733"/>
        <v>9.6153846153846159E-3</v>
      </c>
      <c r="Q606" s="13">
        <f t="shared" si="363"/>
        <v>20800080</v>
      </c>
      <c r="R606" s="13" t="str">
        <f t="shared" ref="R606:T606" si="734">R512</f>
        <v>80级鞋子</v>
      </c>
      <c r="S606" s="13">
        <f t="shared" si="734"/>
        <v>100</v>
      </c>
      <c r="T606" s="13">
        <f t="shared" si="734"/>
        <v>1.5151515151515152E-2</v>
      </c>
      <c r="U606" s="13">
        <f t="shared" si="365"/>
        <v>20850080</v>
      </c>
      <c r="V606" s="13" t="str">
        <f t="shared" ref="V606:X606" si="735">V512</f>
        <v>85级鞋子</v>
      </c>
      <c r="W606" s="13">
        <f t="shared" si="735"/>
        <v>1</v>
      </c>
      <c r="X606" s="13">
        <f t="shared" si="735"/>
        <v>3.1230480949406619E-4</v>
      </c>
      <c r="Y606" s="13">
        <f t="shared" si="367"/>
        <v>20850080</v>
      </c>
      <c r="Z606" s="13" t="str">
        <f t="shared" ref="Z606:AB606" si="736">Z512</f>
        <v>85级鞋子</v>
      </c>
      <c r="AA606" s="13">
        <f t="shared" si="736"/>
        <v>300</v>
      </c>
      <c r="AB606" s="13">
        <f t="shared" si="736"/>
        <v>9.6556163501770195E-2</v>
      </c>
      <c r="AC606" s="13">
        <f t="shared" si="369"/>
        <v>20850080</v>
      </c>
      <c r="AD606" s="13" t="str">
        <f t="shared" ref="AD606:AF606" si="737">AD512</f>
        <v>85级鞋子</v>
      </c>
      <c r="AE606" s="13">
        <f t="shared" si="737"/>
        <v>100</v>
      </c>
      <c r="AF606" s="13">
        <f t="shared" si="737"/>
        <v>3.9808917197452227E-2</v>
      </c>
      <c r="AG606" s="13">
        <f t="shared" si="371"/>
        <v>20900080</v>
      </c>
      <c r="AH606" s="13" t="str">
        <f t="shared" ref="AH606:AJ606" si="738">AH512</f>
        <v>90级鞋子</v>
      </c>
      <c r="AI606" s="13">
        <f t="shared" si="738"/>
        <v>50</v>
      </c>
      <c r="AJ606" s="13">
        <f t="shared" si="738"/>
        <v>9.6153846153846159E-3</v>
      </c>
      <c r="AK606" s="13">
        <f t="shared" si="373"/>
        <v>20900080</v>
      </c>
      <c r="AL606" s="13" t="str">
        <f t="shared" ref="AL606:AN606" si="739">AL512</f>
        <v>90级鞋子</v>
      </c>
      <c r="AM606" s="13">
        <f t="shared" si="739"/>
        <v>100</v>
      </c>
      <c r="AN606" s="13">
        <f t="shared" si="739"/>
        <v>1.5151515151515152E-2</v>
      </c>
      <c r="AO606" s="13">
        <f t="shared" si="375"/>
        <v>20950080</v>
      </c>
      <c r="AP606" s="13" t="str">
        <f t="shared" ref="AP606:AR606" si="740">AP512</f>
        <v>95级鞋子</v>
      </c>
      <c r="AQ606" s="13">
        <f t="shared" si="740"/>
        <v>1</v>
      </c>
      <c r="AR606" s="13">
        <f t="shared" si="740"/>
        <v>3.1230480949406619E-4</v>
      </c>
      <c r="AS606" s="13">
        <f t="shared" si="377"/>
        <v>20950080</v>
      </c>
      <c r="AT606" s="13" t="str">
        <f t="shared" ref="AT606:AV606" si="741">AT512</f>
        <v>95级鞋子</v>
      </c>
      <c r="AU606" s="13">
        <f t="shared" si="741"/>
        <v>300</v>
      </c>
      <c r="AV606" s="13">
        <f t="shared" si="741"/>
        <v>9.6556163501770195E-2</v>
      </c>
      <c r="AW606" s="13">
        <f t="shared" si="379"/>
        <v>20950080</v>
      </c>
      <c r="AX606" s="13" t="str">
        <f t="shared" ref="AX606:AZ606" si="742">AX512</f>
        <v>95级鞋子</v>
      </c>
      <c r="AY606" s="13">
        <f t="shared" si="742"/>
        <v>100</v>
      </c>
      <c r="AZ606" s="13">
        <f t="shared" si="742"/>
        <v>3.9808917197452227E-2</v>
      </c>
      <c r="BA606" s="13">
        <f t="shared" si="381"/>
        <v>21000080</v>
      </c>
      <c r="BB606" s="13" t="str">
        <f t="shared" ref="BB606:BD606" si="743">BB512</f>
        <v>100级鞋子</v>
      </c>
      <c r="BC606" s="13">
        <f t="shared" si="743"/>
        <v>50</v>
      </c>
      <c r="BD606" s="13">
        <f t="shared" si="743"/>
        <v>9.6153846153846159E-3</v>
      </c>
      <c r="BE606" s="13">
        <f t="shared" si="383"/>
        <v>21000080</v>
      </c>
      <c r="BF606" s="13" t="str">
        <f t="shared" ref="BF606:BH606" si="744">BF512</f>
        <v>100级鞋子</v>
      </c>
      <c r="BG606" s="13">
        <f t="shared" si="744"/>
        <v>100</v>
      </c>
      <c r="BH606" s="13">
        <f t="shared" si="744"/>
        <v>1.7241379310344827E-2</v>
      </c>
    </row>
    <row r="607" spans="1:60" s="13" customFormat="1">
      <c r="A607" s="13">
        <f t="shared" si="355"/>
        <v>20750090</v>
      </c>
      <c r="B607" s="13" t="str">
        <f t="shared" ref="B607:D607" si="745">B513</f>
        <v>75级手套</v>
      </c>
      <c r="C607" s="13">
        <f t="shared" si="745"/>
        <v>300</v>
      </c>
      <c r="D607" s="13">
        <f t="shared" si="745"/>
        <v>9.3691442848219869E-2</v>
      </c>
      <c r="E607" s="13">
        <f t="shared" si="357"/>
        <v>20750090</v>
      </c>
      <c r="F607" s="13" t="str">
        <f t="shared" ref="F607:H607" si="746">F513</f>
        <v>75级手套</v>
      </c>
      <c r="G607" s="13">
        <f t="shared" si="746"/>
        <v>100</v>
      </c>
      <c r="H607" s="13">
        <f t="shared" si="746"/>
        <v>3.2185387833923398E-2</v>
      </c>
      <c r="I607" s="13">
        <f t="shared" si="359"/>
        <v>20750090</v>
      </c>
      <c r="J607" s="13" t="str">
        <f t="shared" ref="J607:L607" si="747">J513</f>
        <v>75级手套</v>
      </c>
      <c r="K607" s="13">
        <f t="shared" si="747"/>
        <v>100</v>
      </c>
      <c r="L607" s="13">
        <f t="shared" si="747"/>
        <v>3.9808917197452227E-2</v>
      </c>
      <c r="M607" s="13">
        <f t="shared" si="361"/>
        <v>20800090</v>
      </c>
      <c r="N607" s="13" t="str">
        <f t="shared" ref="N607:P607" si="748">N513</f>
        <v>80级手套</v>
      </c>
      <c r="O607" s="13">
        <f t="shared" si="748"/>
        <v>50</v>
      </c>
      <c r="P607" s="13">
        <f t="shared" si="748"/>
        <v>9.6153846153846159E-3</v>
      </c>
      <c r="Q607" s="13">
        <f t="shared" si="363"/>
        <v>20800090</v>
      </c>
      <c r="R607" s="13" t="str">
        <f t="shared" ref="R607:T607" si="749">R513</f>
        <v>80级手套</v>
      </c>
      <c r="S607" s="13">
        <f t="shared" si="749"/>
        <v>100</v>
      </c>
      <c r="T607" s="13">
        <f t="shared" si="749"/>
        <v>1.5151515151515152E-2</v>
      </c>
      <c r="U607" s="13">
        <f t="shared" si="365"/>
        <v>20850090</v>
      </c>
      <c r="V607" s="13" t="str">
        <f t="shared" ref="V607:X607" si="750">V513</f>
        <v>85级手套</v>
      </c>
      <c r="W607" s="13">
        <f t="shared" si="750"/>
        <v>300</v>
      </c>
      <c r="X607" s="13">
        <f t="shared" si="750"/>
        <v>9.3691442848219869E-2</v>
      </c>
      <c r="Y607" s="13">
        <f t="shared" si="367"/>
        <v>20850090</v>
      </c>
      <c r="Z607" s="13" t="str">
        <f t="shared" ref="Z607:AB607" si="751">Z513</f>
        <v>85级手套</v>
      </c>
      <c r="AA607" s="13">
        <f t="shared" si="751"/>
        <v>100</v>
      </c>
      <c r="AB607" s="13">
        <f t="shared" si="751"/>
        <v>3.2185387833923398E-2</v>
      </c>
      <c r="AC607" s="13">
        <f t="shared" si="369"/>
        <v>20850090</v>
      </c>
      <c r="AD607" s="13" t="str">
        <f t="shared" ref="AD607:AF607" si="752">AD513</f>
        <v>85级手套</v>
      </c>
      <c r="AE607" s="13">
        <f t="shared" si="752"/>
        <v>100</v>
      </c>
      <c r="AF607" s="13">
        <f t="shared" si="752"/>
        <v>3.9808917197452227E-2</v>
      </c>
      <c r="AG607" s="13">
        <f t="shared" si="371"/>
        <v>20900090</v>
      </c>
      <c r="AH607" s="13" t="str">
        <f t="shared" ref="AH607:AJ607" si="753">AH513</f>
        <v>90级手套</v>
      </c>
      <c r="AI607" s="13">
        <f t="shared" si="753"/>
        <v>50</v>
      </c>
      <c r="AJ607" s="13">
        <f t="shared" si="753"/>
        <v>9.6153846153846159E-3</v>
      </c>
      <c r="AK607" s="13">
        <f t="shared" si="373"/>
        <v>20900090</v>
      </c>
      <c r="AL607" s="13" t="str">
        <f t="shared" ref="AL607:AN607" si="754">AL513</f>
        <v>90级手套</v>
      </c>
      <c r="AM607" s="13">
        <f t="shared" si="754"/>
        <v>100</v>
      </c>
      <c r="AN607" s="13">
        <f t="shared" si="754"/>
        <v>1.5151515151515152E-2</v>
      </c>
      <c r="AO607" s="13">
        <f t="shared" si="375"/>
        <v>20950090</v>
      </c>
      <c r="AP607" s="13" t="str">
        <f t="shared" ref="AP607:AR607" si="755">AP513</f>
        <v>95级手套</v>
      </c>
      <c r="AQ607" s="13">
        <f t="shared" si="755"/>
        <v>300</v>
      </c>
      <c r="AR607" s="13">
        <f t="shared" si="755"/>
        <v>9.3691442848219869E-2</v>
      </c>
      <c r="AS607" s="13">
        <f t="shared" si="377"/>
        <v>20950090</v>
      </c>
      <c r="AT607" s="13" t="str">
        <f t="shared" ref="AT607:AV607" si="756">AT513</f>
        <v>95级手套</v>
      </c>
      <c r="AU607" s="13">
        <f t="shared" si="756"/>
        <v>100</v>
      </c>
      <c r="AV607" s="13">
        <f t="shared" si="756"/>
        <v>3.2185387833923398E-2</v>
      </c>
      <c r="AW607" s="13">
        <f t="shared" si="379"/>
        <v>20950090</v>
      </c>
      <c r="AX607" s="13" t="str">
        <f t="shared" ref="AX607:AZ607" si="757">AX513</f>
        <v>95级手套</v>
      </c>
      <c r="AY607" s="13">
        <f t="shared" si="757"/>
        <v>100</v>
      </c>
      <c r="AZ607" s="13">
        <f t="shared" si="757"/>
        <v>3.9808917197452227E-2</v>
      </c>
      <c r="BA607" s="13">
        <f t="shared" si="381"/>
        <v>21000090</v>
      </c>
      <c r="BB607" s="13" t="str">
        <f t="shared" ref="BB607:BD607" si="758">BB513</f>
        <v>100级手套</v>
      </c>
      <c r="BC607" s="13">
        <f t="shared" si="758"/>
        <v>50</v>
      </c>
      <c r="BD607" s="13">
        <f t="shared" si="758"/>
        <v>9.6153846153846159E-3</v>
      </c>
      <c r="BE607" s="13">
        <f t="shared" si="383"/>
        <v>21000090</v>
      </c>
      <c r="BF607" s="13" t="str">
        <f t="shared" ref="BF607:BH607" si="759">BF513</f>
        <v>100级手套</v>
      </c>
      <c r="BG607" s="13">
        <f t="shared" si="759"/>
        <v>100</v>
      </c>
      <c r="BH607" s="13">
        <f t="shared" si="759"/>
        <v>1.7241379310344827E-2</v>
      </c>
    </row>
    <row r="608" spans="1:60" s="13" customFormat="1">
      <c r="A608" s="13">
        <f t="shared" si="355"/>
        <v>20650010</v>
      </c>
      <c r="B608" s="13" t="str">
        <f t="shared" ref="B608:D608" si="760">B514</f>
        <v>65级头盔</v>
      </c>
      <c r="C608" s="13">
        <f t="shared" si="760"/>
        <v>200</v>
      </c>
      <c r="D608" s="13">
        <f t="shared" si="760"/>
        <v>6.2460961898813241E-2</v>
      </c>
      <c r="E608" s="13">
        <f t="shared" si="357"/>
        <v>20750100</v>
      </c>
      <c r="F608" s="13" t="str">
        <f t="shared" ref="F608:H608" si="761">F514</f>
        <v>75级项链</v>
      </c>
      <c r="G608" s="13">
        <f t="shared" si="761"/>
        <v>1</v>
      </c>
      <c r="H608" s="13">
        <f t="shared" si="761"/>
        <v>3.2185387833923401E-4</v>
      </c>
      <c r="I608" s="13">
        <f t="shared" si="359"/>
        <v>20750100</v>
      </c>
      <c r="J608" s="13" t="str">
        <f t="shared" ref="J608:L608" si="762">J514</f>
        <v>75级项链</v>
      </c>
      <c r="K608" s="13">
        <f t="shared" si="762"/>
        <v>100</v>
      </c>
      <c r="L608" s="13">
        <f t="shared" si="762"/>
        <v>3.9808917197452227E-2</v>
      </c>
      <c r="M608" s="13">
        <f t="shared" si="361"/>
        <v>20800100</v>
      </c>
      <c r="N608" s="13" t="str">
        <f t="shared" ref="N608:P608" si="763">N514</f>
        <v>80级项链</v>
      </c>
      <c r="O608" s="13">
        <f t="shared" si="763"/>
        <v>50</v>
      </c>
      <c r="P608" s="13">
        <f t="shared" si="763"/>
        <v>9.6153846153846159E-3</v>
      </c>
      <c r="Q608" s="13">
        <f t="shared" si="363"/>
        <v>20800100</v>
      </c>
      <c r="R608" s="13" t="str">
        <f t="shared" ref="R608:T608" si="764">R514</f>
        <v>80级项链</v>
      </c>
      <c r="S608" s="13">
        <f t="shared" si="764"/>
        <v>100</v>
      </c>
      <c r="T608" s="13">
        <f t="shared" si="764"/>
        <v>1.5151515151515152E-2</v>
      </c>
      <c r="U608" s="13">
        <f t="shared" si="365"/>
        <v>20750010</v>
      </c>
      <c r="V608" s="13" t="str">
        <f t="shared" ref="V608:X608" si="765">V514</f>
        <v>75级头盔</v>
      </c>
      <c r="W608" s="13">
        <f t="shared" si="765"/>
        <v>200</v>
      </c>
      <c r="X608" s="13">
        <f t="shared" si="765"/>
        <v>6.2460961898813241E-2</v>
      </c>
      <c r="Y608" s="13">
        <f t="shared" si="367"/>
        <v>20850100</v>
      </c>
      <c r="Z608" s="13" t="str">
        <f t="shared" ref="Z608:AB608" si="766">Z514</f>
        <v>85级项链</v>
      </c>
      <c r="AA608" s="13">
        <f t="shared" si="766"/>
        <v>1</v>
      </c>
      <c r="AB608" s="13">
        <f t="shared" si="766"/>
        <v>3.2185387833923401E-4</v>
      </c>
      <c r="AC608" s="13">
        <f t="shared" si="369"/>
        <v>20850100</v>
      </c>
      <c r="AD608" s="13" t="str">
        <f t="shared" ref="AD608:AF608" si="767">AD514</f>
        <v>85级项链</v>
      </c>
      <c r="AE608" s="13">
        <f t="shared" si="767"/>
        <v>100</v>
      </c>
      <c r="AF608" s="13">
        <f t="shared" si="767"/>
        <v>3.9808917197452227E-2</v>
      </c>
      <c r="AG608" s="13">
        <f t="shared" si="371"/>
        <v>20900100</v>
      </c>
      <c r="AH608" s="13" t="str">
        <f t="shared" ref="AH608:AJ608" si="768">AH514</f>
        <v>90级项链</v>
      </c>
      <c r="AI608" s="13">
        <f t="shared" si="768"/>
        <v>50</v>
      </c>
      <c r="AJ608" s="13">
        <f t="shared" si="768"/>
        <v>9.6153846153846159E-3</v>
      </c>
      <c r="AK608" s="13">
        <f t="shared" si="373"/>
        <v>20900100</v>
      </c>
      <c r="AL608" s="13" t="str">
        <f t="shared" ref="AL608:AN608" si="769">AL514</f>
        <v>90级项链</v>
      </c>
      <c r="AM608" s="13">
        <f t="shared" si="769"/>
        <v>100</v>
      </c>
      <c r="AN608" s="13">
        <f t="shared" si="769"/>
        <v>1.5151515151515152E-2</v>
      </c>
      <c r="AO608" s="13">
        <f t="shared" si="375"/>
        <v>20850010</v>
      </c>
      <c r="AP608" s="13" t="str">
        <f t="shared" ref="AP608:AR608" si="770">AP514</f>
        <v>85级头盔</v>
      </c>
      <c r="AQ608" s="13">
        <f t="shared" si="770"/>
        <v>200</v>
      </c>
      <c r="AR608" s="13">
        <f t="shared" si="770"/>
        <v>6.2460961898813241E-2</v>
      </c>
      <c r="AS608" s="13">
        <f t="shared" si="377"/>
        <v>20950100</v>
      </c>
      <c r="AT608" s="13" t="str">
        <f t="shared" ref="AT608:AV608" si="771">AT514</f>
        <v>95级项链</v>
      </c>
      <c r="AU608" s="13">
        <f t="shared" si="771"/>
        <v>1</v>
      </c>
      <c r="AV608" s="13">
        <f t="shared" si="771"/>
        <v>3.2185387833923401E-4</v>
      </c>
      <c r="AW608" s="13">
        <f t="shared" si="379"/>
        <v>20950100</v>
      </c>
      <c r="AX608" s="13" t="str">
        <f t="shared" ref="AX608:AZ608" si="772">AX514</f>
        <v>95级项链</v>
      </c>
      <c r="AY608" s="13">
        <f t="shared" si="772"/>
        <v>100</v>
      </c>
      <c r="AZ608" s="13">
        <f t="shared" si="772"/>
        <v>3.9808917197452227E-2</v>
      </c>
      <c r="BA608" s="13">
        <f t="shared" si="381"/>
        <v>21000100</v>
      </c>
      <c r="BB608" s="13" t="str">
        <f t="shared" ref="BB608:BD608" si="773">BB514</f>
        <v>100级项链</v>
      </c>
      <c r="BC608" s="13">
        <f t="shared" si="773"/>
        <v>50</v>
      </c>
      <c r="BD608" s="13">
        <f t="shared" si="773"/>
        <v>9.6153846153846159E-3</v>
      </c>
      <c r="BE608" s="13">
        <f t="shared" si="383"/>
        <v>21000100</v>
      </c>
      <c r="BF608" s="13" t="str">
        <f t="shared" ref="BF608:BH608" si="774">BF514</f>
        <v>100级项链</v>
      </c>
      <c r="BG608" s="13">
        <f t="shared" si="774"/>
        <v>100</v>
      </c>
      <c r="BH608" s="13">
        <f t="shared" si="774"/>
        <v>1.7241379310344827E-2</v>
      </c>
    </row>
    <row r="609" spans="1:60" s="13" customFormat="1">
      <c r="A609" s="13">
        <f t="shared" si="355"/>
        <v>20650020</v>
      </c>
      <c r="B609" s="13" t="str">
        <f t="shared" ref="B609:D609" si="775">B515</f>
        <v>65级戒指</v>
      </c>
      <c r="C609" s="13">
        <f t="shared" si="775"/>
        <v>200</v>
      </c>
      <c r="D609" s="13">
        <f t="shared" si="775"/>
        <v>6.2460961898813241E-2</v>
      </c>
      <c r="E609" s="13">
        <f t="shared" si="357"/>
        <v>20751050</v>
      </c>
      <c r="F609" s="13" t="str">
        <f t="shared" ref="F609:H609" si="776">F515</f>
        <v>75级主手武器</v>
      </c>
      <c r="G609" s="13">
        <f t="shared" si="776"/>
        <v>1</v>
      </c>
      <c r="H609" s="13">
        <f t="shared" si="776"/>
        <v>3.2185387833923401E-4</v>
      </c>
      <c r="I609" s="13">
        <f t="shared" si="359"/>
        <v>20751050</v>
      </c>
      <c r="J609" s="13" t="str">
        <f t="shared" ref="J609:L609" si="777">J515</f>
        <v>75级主手武器</v>
      </c>
      <c r="K609" s="13">
        <f t="shared" si="777"/>
        <v>50</v>
      </c>
      <c r="L609" s="13">
        <f t="shared" si="777"/>
        <v>1.9904458598726114E-2</v>
      </c>
      <c r="M609" s="13">
        <f t="shared" si="361"/>
        <v>20801050</v>
      </c>
      <c r="N609" s="13" t="str">
        <f t="shared" ref="N609:P609" si="778">N515</f>
        <v>80级主手武器</v>
      </c>
      <c r="O609" s="13">
        <f t="shared" si="778"/>
        <v>50</v>
      </c>
      <c r="P609" s="13">
        <f t="shared" si="778"/>
        <v>9.6153846153846159E-3</v>
      </c>
      <c r="Q609" s="13">
        <f t="shared" si="363"/>
        <v>20801050</v>
      </c>
      <c r="R609" s="13" t="str">
        <f t="shared" ref="R609:T609" si="779">R515</f>
        <v>80级主手武器</v>
      </c>
      <c r="S609" s="13">
        <f t="shared" si="779"/>
        <v>100</v>
      </c>
      <c r="T609" s="13">
        <f t="shared" si="779"/>
        <v>1.5151515151515152E-2</v>
      </c>
      <c r="U609" s="13">
        <f t="shared" si="365"/>
        <v>20750020</v>
      </c>
      <c r="V609" s="13" t="str">
        <f t="shared" ref="V609:X609" si="780">V515</f>
        <v>75级戒指</v>
      </c>
      <c r="W609" s="13">
        <f t="shared" si="780"/>
        <v>200</v>
      </c>
      <c r="X609" s="13">
        <f t="shared" si="780"/>
        <v>6.2460961898813241E-2</v>
      </c>
      <c r="Y609" s="13">
        <f t="shared" si="367"/>
        <v>20851050</v>
      </c>
      <c r="Z609" s="13" t="str">
        <f t="shared" ref="Z609:AB609" si="781">Z515</f>
        <v>85级主手武器</v>
      </c>
      <c r="AA609" s="13">
        <f t="shared" si="781"/>
        <v>1</v>
      </c>
      <c r="AB609" s="13">
        <f t="shared" si="781"/>
        <v>3.2185387833923401E-4</v>
      </c>
      <c r="AC609" s="13">
        <f t="shared" si="369"/>
        <v>20851050</v>
      </c>
      <c r="AD609" s="13" t="str">
        <f t="shared" ref="AD609:AF609" si="782">AD515</f>
        <v>85级主手武器</v>
      </c>
      <c r="AE609" s="13">
        <f t="shared" si="782"/>
        <v>50</v>
      </c>
      <c r="AF609" s="13">
        <f t="shared" si="782"/>
        <v>1.9904458598726114E-2</v>
      </c>
      <c r="AG609" s="13">
        <f t="shared" si="371"/>
        <v>20901050</v>
      </c>
      <c r="AH609" s="13" t="str">
        <f t="shared" ref="AH609:AJ609" si="783">AH515</f>
        <v>90级主手武器</v>
      </c>
      <c r="AI609" s="13">
        <f t="shared" si="783"/>
        <v>50</v>
      </c>
      <c r="AJ609" s="13">
        <f t="shared" si="783"/>
        <v>9.6153846153846159E-3</v>
      </c>
      <c r="AK609" s="13">
        <f t="shared" si="373"/>
        <v>20901050</v>
      </c>
      <c r="AL609" s="13" t="str">
        <f t="shared" ref="AL609:AN609" si="784">AL515</f>
        <v>90级主手武器</v>
      </c>
      <c r="AM609" s="13">
        <f t="shared" si="784"/>
        <v>100</v>
      </c>
      <c r="AN609" s="13">
        <f t="shared" si="784"/>
        <v>1.5151515151515152E-2</v>
      </c>
      <c r="AO609" s="13">
        <f t="shared" si="375"/>
        <v>20850020</v>
      </c>
      <c r="AP609" s="13" t="str">
        <f t="shared" ref="AP609:AR609" si="785">AP515</f>
        <v>85级戒指</v>
      </c>
      <c r="AQ609" s="13">
        <f t="shared" si="785"/>
        <v>200</v>
      </c>
      <c r="AR609" s="13">
        <f t="shared" si="785"/>
        <v>6.2460961898813241E-2</v>
      </c>
      <c r="AS609" s="13">
        <f t="shared" si="377"/>
        <v>20951050</v>
      </c>
      <c r="AT609" s="13" t="str">
        <f t="shared" ref="AT609:AV609" si="786">AT515</f>
        <v>95级主手武器</v>
      </c>
      <c r="AU609" s="13">
        <f t="shared" si="786"/>
        <v>1</v>
      </c>
      <c r="AV609" s="13">
        <f t="shared" si="786"/>
        <v>3.2185387833923401E-4</v>
      </c>
      <c r="AW609" s="13">
        <f t="shared" si="379"/>
        <v>20951050</v>
      </c>
      <c r="AX609" s="13" t="str">
        <f t="shared" ref="AX609:AZ609" si="787">AX515</f>
        <v>95级主手武器</v>
      </c>
      <c r="AY609" s="13">
        <f t="shared" si="787"/>
        <v>50</v>
      </c>
      <c r="AZ609" s="13">
        <f t="shared" si="787"/>
        <v>1.9904458598726114E-2</v>
      </c>
      <c r="BA609" s="13">
        <f t="shared" si="381"/>
        <v>21001050</v>
      </c>
      <c r="BB609" s="13" t="str">
        <f t="shared" ref="BB609:BD609" si="788">BB515</f>
        <v>100级主手武器</v>
      </c>
      <c r="BC609" s="13">
        <f t="shared" si="788"/>
        <v>50</v>
      </c>
      <c r="BD609" s="13">
        <f t="shared" si="788"/>
        <v>9.6153846153846159E-3</v>
      </c>
      <c r="BE609" s="13">
        <f t="shared" si="383"/>
        <v>21001050</v>
      </c>
      <c r="BF609" s="13" t="str">
        <f t="shared" ref="BF609:BH609" si="789">BF515</f>
        <v>100级主手武器</v>
      </c>
      <c r="BG609" s="13">
        <f t="shared" si="789"/>
        <v>100</v>
      </c>
      <c r="BH609" s="13">
        <f t="shared" si="789"/>
        <v>1.7241379310344827E-2</v>
      </c>
    </row>
    <row r="610" spans="1:60" s="13" customFormat="1">
      <c r="A610" s="13">
        <f t="shared" si="355"/>
        <v>20650030</v>
      </c>
      <c r="B610" s="13" t="str">
        <f t="shared" ref="B610:D610" si="790">B516</f>
        <v>65级腰带</v>
      </c>
      <c r="C610" s="13">
        <f t="shared" si="790"/>
        <v>200</v>
      </c>
      <c r="D610" s="13">
        <f t="shared" si="790"/>
        <v>6.2460961898813241E-2</v>
      </c>
      <c r="E610" s="13">
        <f t="shared" si="357"/>
        <v>20751051</v>
      </c>
      <c r="F610" s="13" t="str">
        <f t="shared" ref="F610:H610" si="791">F516</f>
        <v>75级极品主手武器</v>
      </c>
      <c r="G610" s="13">
        <f t="shared" si="791"/>
        <v>0</v>
      </c>
      <c r="H610" s="13">
        <f t="shared" si="791"/>
        <v>0</v>
      </c>
      <c r="I610" s="13">
        <f t="shared" si="359"/>
        <v>20751051</v>
      </c>
      <c r="J610" s="13" t="str">
        <f t="shared" ref="J610:L610" si="792">J516</f>
        <v>75级极品主手武器</v>
      </c>
      <c r="K610" s="13">
        <f t="shared" si="792"/>
        <v>1</v>
      </c>
      <c r="L610" s="13">
        <f t="shared" si="792"/>
        <v>3.9808917197452231E-4</v>
      </c>
      <c r="M610" s="13">
        <f t="shared" si="361"/>
        <v>20801051</v>
      </c>
      <c r="N610" s="13" t="str">
        <f t="shared" ref="N610:P610" si="793">N516</f>
        <v>80级极品主手武器</v>
      </c>
      <c r="O610" s="13">
        <f t="shared" si="793"/>
        <v>0</v>
      </c>
      <c r="P610" s="13">
        <f t="shared" si="793"/>
        <v>0</v>
      </c>
      <c r="Q610" s="13">
        <f t="shared" si="363"/>
        <v>20801051</v>
      </c>
      <c r="R610" s="13" t="str">
        <f t="shared" ref="R610:T610" si="794">R516</f>
        <v>80级极品主手武器</v>
      </c>
      <c r="S610" s="13">
        <f t="shared" si="794"/>
        <v>100</v>
      </c>
      <c r="T610" s="13">
        <f t="shared" si="794"/>
        <v>1.5151515151515152E-2</v>
      </c>
      <c r="U610" s="13">
        <f t="shared" si="365"/>
        <v>20750030</v>
      </c>
      <c r="V610" s="13" t="str">
        <f t="shared" ref="V610:X610" si="795">V516</f>
        <v>75级腰带</v>
      </c>
      <c r="W610" s="13">
        <f t="shared" si="795"/>
        <v>200</v>
      </c>
      <c r="X610" s="13">
        <f t="shared" si="795"/>
        <v>6.2460961898813241E-2</v>
      </c>
      <c r="Y610" s="13">
        <f t="shared" si="367"/>
        <v>20851051</v>
      </c>
      <c r="Z610" s="13" t="str">
        <f t="shared" ref="Z610:AB610" si="796">Z516</f>
        <v>85级极品主手武器</v>
      </c>
      <c r="AA610" s="13">
        <f t="shared" si="796"/>
        <v>0</v>
      </c>
      <c r="AB610" s="13">
        <f t="shared" si="796"/>
        <v>0</v>
      </c>
      <c r="AC610" s="13">
        <f t="shared" si="369"/>
        <v>20851051</v>
      </c>
      <c r="AD610" s="13" t="str">
        <f t="shared" ref="AD610:AF610" si="797">AD516</f>
        <v>85级极品主手武器</v>
      </c>
      <c r="AE610" s="13">
        <f t="shared" si="797"/>
        <v>1</v>
      </c>
      <c r="AF610" s="13">
        <f t="shared" si="797"/>
        <v>3.9808917197452231E-4</v>
      </c>
      <c r="AG610" s="13">
        <f t="shared" si="371"/>
        <v>20901051</v>
      </c>
      <c r="AH610" s="13" t="str">
        <f t="shared" ref="AH610:AJ610" si="798">AH516</f>
        <v>90级极品主手武器</v>
      </c>
      <c r="AI610" s="13">
        <f t="shared" si="798"/>
        <v>0</v>
      </c>
      <c r="AJ610" s="13">
        <f t="shared" si="798"/>
        <v>0</v>
      </c>
      <c r="AK610" s="13">
        <f t="shared" si="373"/>
        <v>20901051</v>
      </c>
      <c r="AL610" s="13" t="str">
        <f t="shared" ref="AL610:AN610" si="799">AL516</f>
        <v>90级极品主手武器</v>
      </c>
      <c r="AM610" s="13">
        <f t="shared" si="799"/>
        <v>100</v>
      </c>
      <c r="AN610" s="13">
        <f t="shared" si="799"/>
        <v>1.5151515151515152E-2</v>
      </c>
      <c r="AO610" s="13">
        <f t="shared" si="375"/>
        <v>20850030</v>
      </c>
      <c r="AP610" s="13" t="str">
        <f t="shared" ref="AP610:AR610" si="800">AP516</f>
        <v>85级腰带</v>
      </c>
      <c r="AQ610" s="13">
        <f t="shared" si="800"/>
        <v>200</v>
      </c>
      <c r="AR610" s="13">
        <f t="shared" si="800"/>
        <v>6.2460961898813241E-2</v>
      </c>
      <c r="AS610" s="13">
        <f t="shared" si="377"/>
        <v>20951051</v>
      </c>
      <c r="AT610" s="13" t="str">
        <f t="shared" ref="AT610:AV610" si="801">AT516</f>
        <v>95级极品主手武器</v>
      </c>
      <c r="AU610" s="13">
        <f t="shared" si="801"/>
        <v>0</v>
      </c>
      <c r="AV610" s="13">
        <f t="shared" si="801"/>
        <v>0</v>
      </c>
      <c r="AW610" s="13">
        <f t="shared" si="379"/>
        <v>20951051</v>
      </c>
      <c r="AX610" s="13" t="str">
        <f t="shared" ref="AX610:AZ610" si="802">AX516</f>
        <v>95级极品主手武器</v>
      </c>
      <c r="AY610" s="13">
        <f t="shared" si="802"/>
        <v>1</v>
      </c>
      <c r="AZ610" s="13">
        <f t="shared" si="802"/>
        <v>3.9808917197452231E-4</v>
      </c>
      <c r="BA610" s="13">
        <f t="shared" si="381"/>
        <v>21001051</v>
      </c>
      <c r="BB610" s="13" t="str">
        <f t="shared" ref="BB610:BD610" si="803">BB516</f>
        <v>100级极品主手武器</v>
      </c>
      <c r="BC610" s="13">
        <f t="shared" si="803"/>
        <v>0</v>
      </c>
      <c r="BD610" s="13">
        <f t="shared" si="803"/>
        <v>0</v>
      </c>
      <c r="BE610" s="13">
        <f t="shared" si="383"/>
        <v>21001051</v>
      </c>
      <c r="BF610" s="13" t="str">
        <f t="shared" ref="BF610:BH610" si="804">BF516</f>
        <v>100级极品主手武器</v>
      </c>
      <c r="BG610" s="13">
        <f t="shared" si="804"/>
        <v>0</v>
      </c>
      <c r="BH610" s="13">
        <f t="shared" si="804"/>
        <v>0</v>
      </c>
    </row>
    <row r="611" spans="1:60" s="13" customFormat="1">
      <c r="A611" s="13">
        <f t="shared" si="355"/>
        <v>20650080</v>
      </c>
      <c r="B611" s="13" t="str">
        <f t="shared" ref="B611:D611" si="805">B517</f>
        <v>65级鞋子</v>
      </c>
      <c r="C611" s="13">
        <f t="shared" si="805"/>
        <v>200</v>
      </c>
      <c r="D611" s="13">
        <f t="shared" si="805"/>
        <v>6.2460961898813241E-2</v>
      </c>
      <c r="E611" s="13">
        <f t="shared" si="357"/>
        <v>20751060</v>
      </c>
      <c r="F611" s="13" t="str">
        <f t="shared" ref="F611:H611" si="806">F517</f>
        <v>75级副手武器</v>
      </c>
      <c r="G611" s="13">
        <f t="shared" si="806"/>
        <v>1</v>
      </c>
      <c r="H611" s="13">
        <f t="shared" si="806"/>
        <v>3.2185387833923401E-4</v>
      </c>
      <c r="I611" s="13">
        <f t="shared" si="359"/>
        <v>20751060</v>
      </c>
      <c r="J611" s="13" t="str">
        <f t="shared" ref="J611:L611" si="807">J517</f>
        <v>75级副手武器</v>
      </c>
      <c r="K611" s="13">
        <f t="shared" si="807"/>
        <v>50</v>
      </c>
      <c r="L611" s="13">
        <f t="shared" si="807"/>
        <v>1.9904458598726114E-2</v>
      </c>
      <c r="M611" s="13">
        <f t="shared" si="361"/>
        <v>20801060</v>
      </c>
      <c r="N611" s="13" t="str">
        <f t="shared" ref="N611:P611" si="808">N517</f>
        <v>80级副手武器</v>
      </c>
      <c r="O611" s="13">
        <f t="shared" si="808"/>
        <v>50</v>
      </c>
      <c r="P611" s="13">
        <f t="shared" si="808"/>
        <v>9.6153846153846159E-3</v>
      </c>
      <c r="Q611" s="13">
        <f t="shared" si="363"/>
        <v>20801060</v>
      </c>
      <c r="R611" s="13" t="str">
        <f t="shared" ref="R611:T611" si="809">R517</f>
        <v>80级副手武器</v>
      </c>
      <c r="S611" s="13">
        <f t="shared" si="809"/>
        <v>100</v>
      </c>
      <c r="T611" s="13">
        <f t="shared" si="809"/>
        <v>1.5151515151515152E-2</v>
      </c>
      <c r="U611" s="13">
        <f t="shared" si="365"/>
        <v>20750080</v>
      </c>
      <c r="V611" s="13" t="str">
        <f t="shared" ref="V611:X611" si="810">V517</f>
        <v>75级鞋子</v>
      </c>
      <c r="W611" s="13">
        <f t="shared" si="810"/>
        <v>200</v>
      </c>
      <c r="X611" s="13">
        <f t="shared" si="810"/>
        <v>6.2460961898813241E-2</v>
      </c>
      <c r="Y611" s="13">
        <f t="shared" si="367"/>
        <v>20851060</v>
      </c>
      <c r="Z611" s="13" t="str">
        <f t="shared" ref="Z611:AB611" si="811">Z517</f>
        <v>85级副手武器</v>
      </c>
      <c r="AA611" s="13">
        <f t="shared" si="811"/>
        <v>1</v>
      </c>
      <c r="AB611" s="13">
        <f t="shared" si="811"/>
        <v>3.2185387833923401E-4</v>
      </c>
      <c r="AC611" s="13">
        <f t="shared" si="369"/>
        <v>20851060</v>
      </c>
      <c r="AD611" s="13" t="str">
        <f t="shared" ref="AD611:AF611" si="812">AD517</f>
        <v>85级副手武器</v>
      </c>
      <c r="AE611" s="13">
        <f t="shared" si="812"/>
        <v>50</v>
      </c>
      <c r="AF611" s="13">
        <f t="shared" si="812"/>
        <v>1.9904458598726114E-2</v>
      </c>
      <c r="AG611" s="13">
        <f t="shared" si="371"/>
        <v>20901060</v>
      </c>
      <c r="AH611" s="13" t="str">
        <f t="shared" ref="AH611:AJ611" si="813">AH517</f>
        <v>90级副手武器</v>
      </c>
      <c r="AI611" s="13">
        <f t="shared" si="813"/>
        <v>50</v>
      </c>
      <c r="AJ611" s="13">
        <f t="shared" si="813"/>
        <v>9.6153846153846159E-3</v>
      </c>
      <c r="AK611" s="13">
        <f t="shared" si="373"/>
        <v>20901060</v>
      </c>
      <c r="AL611" s="13" t="str">
        <f t="shared" ref="AL611:AN611" si="814">AL517</f>
        <v>90级副手武器</v>
      </c>
      <c r="AM611" s="13">
        <f t="shared" si="814"/>
        <v>100</v>
      </c>
      <c r="AN611" s="13">
        <f t="shared" si="814"/>
        <v>1.5151515151515152E-2</v>
      </c>
      <c r="AO611" s="13">
        <f t="shared" si="375"/>
        <v>20850080</v>
      </c>
      <c r="AP611" s="13" t="str">
        <f t="shared" ref="AP611:AR611" si="815">AP517</f>
        <v>85级鞋子</v>
      </c>
      <c r="AQ611" s="13">
        <f t="shared" si="815"/>
        <v>200</v>
      </c>
      <c r="AR611" s="13">
        <f t="shared" si="815"/>
        <v>6.2460961898813241E-2</v>
      </c>
      <c r="AS611" s="13">
        <f t="shared" si="377"/>
        <v>20951060</v>
      </c>
      <c r="AT611" s="13" t="str">
        <f t="shared" ref="AT611:AV611" si="816">AT517</f>
        <v>95级副手武器</v>
      </c>
      <c r="AU611" s="13">
        <f t="shared" si="816"/>
        <v>1</v>
      </c>
      <c r="AV611" s="13">
        <f t="shared" si="816"/>
        <v>3.2185387833923401E-4</v>
      </c>
      <c r="AW611" s="13">
        <f t="shared" si="379"/>
        <v>20951060</v>
      </c>
      <c r="AX611" s="13" t="str">
        <f t="shared" ref="AX611:AZ611" si="817">AX517</f>
        <v>95级副手武器</v>
      </c>
      <c r="AY611" s="13">
        <f t="shared" si="817"/>
        <v>50</v>
      </c>
      <c r="AZ611" s="13">
        <f t="shared" si="817"/>
        <v>1.9904458598726114E-2</v>
      </c>
      <c r="BA611" s="13">
        <f t="shared" si="381"/>
        <v>21001060</v>
      </c>
      <c r="BB611" s="13" t="str">
        <f t="shared" ref="BB611:BD611" si="818">BB517</f>
        <v>100级副手武器</v>
      </c>
      <c r="BC611" s="13">
        <f t="shared" si="818"/>
        <v>50</v>
      </c>
      <c r="BD611" s="13">
        <f t="shared" si="818"/>
        <v>9.6153846153846159E-3</v>
      </c>
      <c r="BE611" s="13">
        <f t="shared" si="383"/>
        <v>21001060</v>
      </c>
      <c r="BF611" s="13" t="str">
        <f t="shared" ref="BF611:BH611" si="819">BF517</f>
        <v>100级副手武器</v>
      </c>
      <c r="BG611" s="13">
        <f t="shared" si="819"/>
        <v>100</v>
      </c>
      <c r="BH611" s="13">
        <f t="shared" si="819"/>
        <v>1.7241379310344827E-2</v>
      </c>
    </row>
    <row r="612" spans="1:60" s="13" customFormat="1">
      <c r="A612" s="13">
        <f t="shared" si="355"/>
        <v>20650090</v>
      </c>
      <c r="B612" s="13" t="str">
        <f t="shared" ref="B612:D612" si="820">B518</f>
        <v>65级手套</v>
      </c>
      <c r="C612" s="13">
        <f t="shared" si="820"/>
        <v>200</v>
      </c>
      <c r="D612" s="13">
        <f t="shared" si="820"/>
        <v>6.2460961898813241E-2</v>
      </c>
      <c r="E612" s="13">
        <f t="shared" si="357"/>
        <v>20751061</v>
      </c>
      <c r="F612" s="13" t="str">
        <f t="shared" ref="F612:H612" si="821">F518</f>
        <v>75级极品副手武器</v>
      </c>
      <c r="G612" s="13">
        <f t="shared" si="821"/>
        <v>0</v>
      </c>
      <c r="H612" s="13">
        <f t="shared" si="821"/>
        <v>0</v>
      </c>
      <c r="I612" s="13">
        <f t="shared" si="359"/>
        <v>20751061</v>
      </c>
      <c r="J612" s="13" t="str">
        <f t="shared" ref="J612:L612" si="822">J518</f>
        <v>75级极品副手武器</v>
      </c>
      <c r="K612" s="13">
        <f t="shared" si="822"/>
        <v>1</v>
      </c>
      <c r="L612" s="13">
        <f t="shared" si="822"/>
        <v>3.9808917197452231E-4</v>
      </c>
      <c r="M612" s="13">
        <f t="shared" si="361"/>
        <v>20801061</v>
      </c>
      <c r="N612" s="13" t="str">
        <f t="shared" ref="N612:P612" si="823">N518</f>
        <v>80级极品副手武器</v>
      </c>
      <c r="O612" s="13">
        <f t="shared" si="823"/>
        <v>0</v>
      </c>
      <c r="P612" s="13">
        <f t="shared" si="823"/>
        <v>0</v>
      </c>
      <c r="Q612" s="13">
        <f t="shared" si="363"/>
        <v>20801061</v>
      </c>
      <c r="R612" s="13" t="str">
        <f t="shared" ref="R612:T612" si="824">R518</f>
        <v>80级极品副手武器</v>
      </c>
      <c r="S612" s="13">
        <f t="shared" si="824"/>
        <v>100</v>
      </c>
      <c r="T612" s="13">
        <f t="shared" si="824"/>
        <v>1.5151515151515152E-2</v>
      </c>
      <c r="U612" s="13">
        <f t="shared" si="365"/>
        <v>20750090</v>
      </c>
      <c r="V612" s="13" t="str">
        <f t="shared" ref="V612:X612" si="825">V518</f>
        <v>75级手套</v>
      </c>
      <c r="W612" s="13">
        <f t="shared" si="825"/>
        <v>200</v>
      </c>
      <c r="X612" s="13">
        <f t="shared" si="825"/>
        <v>6.2460961898813241E-2</v>
      </c>
      <c r="Y612" s="13">
        <f t="shared" si="367"/>
        <v>20851061</v>
      </c>
      <c r="Z612" s="13" t="str">
        <f t="shared" ref="Z612:AB612" si="826">Z518</f>
        <v>85级极品副手武器</v>
      </c>
      <c r="AA612" s="13">
        <f t="shared" si="826"/>
        <v>0</v>
      </c>
      <c r="AB612" s="13">
        <f t="shared" si="826"/>
        <v>0</v>
      </c>
      <c r="AC612" s="13">
        <f t="shared" si="369"/>
        <v>20851061</v>
      </c>
      <c r="AD612" s="13" t="str">
        <f t="shared" ref="AD612:AF612" si="827">AD518</f>
        <v>85级极品副手武器</v>
      </c>
      <c r="AE612" s="13">
        <f t="shared" si="827"/>
        <v>1</v>
      </c>
      <c r="AF612" s="13">
        <f t="shared" si="827"/>
        <v>3.9808917197452231E-4</v>
      </c>
      <c r="AG612" s="13">
        <f t="shared" si="371"/>
        <v>20901061</v>
      </c>
      <c r="AH612" s="13" t="str">
        <f t="shared" ref="AH612:AJ612" si="828">AH518</f>
        <v>90级极品副手武器</v>
      </c>
      <c r="AI612" s="13">
        <f t="shared" si="828"/>
        <v>0</v>
      </c>
      <c r="AJ612" s="13">
        <f t="shared" si="828"/>
        <v>0</v>
      </c>
      <c r="AK612" s="13">
        <f t="shared" si="373"/>
        <v>20901061</v>
      </c>
      <c r="AL612" s="13" t="str">
        <f t="shared" ref="AL612:AN612" si="829">AL518</f>
        <v>90级极品副手武器</v>
      </c>
      <c r="AM612" s="13">
        <f t="shared" si="829"/>
        <v>100</v>
      </c>
      <c r="AN612" s="13">
        <f t="shared" si="829"/>
        <v>1.5151515151515152E-2</v>
      </c>
      <c r="AO612" s="13">
        <f t="shared" si="375"/>
        <v>20850090</v>
      </c>
      <c r="AP612" s="13" t="str">
        <f t="shared" ref="AP612:AR612" si="830">AP518</f>
        <v>85级手套</v>
      </c>
      <c r="AQ612" s="13">
        <f t="shared" si="830"/>
        <v>200</v>
      </c>
      <c r="AR612" s="13">
        <f t="shared" si="830"/>
        <v>6.2460961898813241E-2</v>
      </c>
      <c r="AS612" s="13">
        <f t="shared" si="377"/>
        <v>20951061</v>
      </c>
      <c r="AT612" s="13" t="str">
        <f t="shared" ref="AT612:AV612" si="831">AT518</f>
        <v>95级极品副手武器</v>
      </c>
      <c r="AU612" s="13">
        <f t="shared" si="831"/>
        <v>0</v>
      </c>
      <c r="AV612" s="13">
        <f t="shared" si="831"/>
        <v>0</v>
      </c>
      <c r="AW612" s="13">
        <f t="shared" si="379"/>
        <v>20951061</v>
      </c>
      <c r="AX612" s="13" t="str">
        <f t="shared" ref="AX612:AZ612" si="832">AX518</f>
        <v>95级极品副手武器</v>
      </c>
      <c r="AY612" s="13">
        <f t="shared" si="832"/>
        <v>1</v>
      </c>
      <c r="AZ612" s="13">
        <f t="shared" si="832"/>
        <v>3.9808917197452231E-4</v>
      </c>
      <c r="BA612" s="13">
        <f t="shared" si="381"/>
        <v>21001061</v>
      </c>
      <c r="BB612" s="13" t="str">
        <f t="shared" ref="BB612:BD612" si="833">BB518</f>
        <v>100级极品副手武器</v>
      </c>
      <c r="BC612" s="13">
        <f t="shared" si="833"/>
        <v>0</v>
      </c>
      <c r="BD612" s="13">
        <f t="shared" si="833"/>
        <v>0</v>
      </c>
      <c r="BE612" s="13">
        <f t="shared" si="383"/>
        <v>21001061</v>
      </c>
      <c r="BF612" s="13" t="str">
        <f t="shared" ref="BF612:BH612" si="834">BF518</f>
        <v>100级极品副手武器</v>
      </c>
      <c r="BG612" s="13">
        <f t="shared" si="834"/>
        <v>0</v>
      </c>
      <c r="BH612" s="13">
        <f t="shared" si="834"/>
        <v>0</v>
      </c>
    </row>
    <row r="613" spans="1:60" s="13" customFormat="1">
      <c r="A613" s="13">
        <f t="shared" si="355"/>
        <v>20650100</v>
      </c>
      <c r="B613" s="13" t="str">
        <f t="shared" ref="B613:D613" si="835">B519</f>
        <v>65级项链</v>
      </c>
      <c r="C613" s="13">
        <f t="shared" si="835"/>
        <v>200</v>
      </c>
      <c r="D613" s="13">
        <f t="shared" si="835"/>
        <v>6.2460961898813241E-2</v>
      </c>
      <c r="E613" s="13">
        <f t="shared" si="357"/>
        <v>20752050</v>
      </c>
      <c r="F613" s="13" t="str">
        <f t="shared" ref="F613:H613" si="836">F519</f>
        <v>75级主手武器</v>
      </c>
      <c r="G613" s="13">
        <f t="shared" si="836"/>
        <v>1</v>
      </c>
      <c r="H613" s="13">
        <f t="shared" si="836"/>
        <v>3.2185387833923401E-4</v>
      </c>
      <c r="I613" s="13">
        <f t="shared" si="359"/>
        <v>20752050</v>
      </c>
      <c r="J613" s="13" t="str">
        <f t="shared" ref="J613:L613" si="837">J519</f>
        <v>75级主手武器</v>
      </c>
      <c r="K613" s="13">
        <f t="shared" si="837"/>
        <v>50</v>
      </c>
      <c r="L613" s="13">
        <f t="shared" si="837"/>
        <v>1.9904458598726114E-2</v>
      </c>
      <c r="M613" s="13">
        <f t="shared" si="361"/>
        <v>20802050</v>
      </c>
      <c r="N613" s="13" t="str">
        <f t="shared" ref="N613:P613" si="838">N519</f>
        <v>80级主手武器</v>
      </c>
      <c r="O613" s="13">
        <f t="shared" si="838"/>
        <v>50</v>
      </c>
      <c r="P613" s="13">
        <f t="shared" si="838"/>
        <v>9.6153846153846159E-3</v>
      </c>
      <c r="Q613" s="13">
        <f t="shared" si="363"/>
        <v>20802050</v>
      </c>
      <c r="R613" s="13" t="str">
        <f t="shared" ref="R613:T613" si="839">R519</f>
        <v>80级主手武器</v>
      </c>
      <c r="S613" s="13">
        <f t="shared" si="839"/>
        <v>100</v>
      </c>
      <c r="T613" s="13">
        <f t="shared" si="839"/>
        <v>1.5151515151515152E-2</v>
      </c>
      <c r="U613" s="13">
        <f t="shared" si="365"/>
        <v>20750100</v>
      </c>
      <c r="V613" s="13" t="str">
        <f t="shared" ref="V613:X613" si="840">V519</f>
        <v>75级项链</v>
      </c>
      <c r="W613" s="13">
        <f t="shared" si="840"/>
        <v>200</v>
      </c>
      <c r="X613" s="13">
        <f t="shared" si="840"/>
        <v>6.2460961898813241E-2</v>
      </c>
      <c r="Y613" s="13">
        <f t="shared" si="367"/>
        <v>20852050</v>
      </c>
      <c r="Z613" s="13" t="str">
        <f t="shared" ref="Z613:AB613" si="841">Z519</f>
        <v>85级主手武器</v>
      </c>
      <c r="AA613" s="13">
        <f t="shared" si="841"/>
        <v>1</v>
      </c>
      <c r="AB613" s="13">
        <f t="shared" si="841"/>
        <v>3.2185387833923401E-4</v>
      </c>
      <c r="AC613" s="13">
        <f t="shared" si="369"/>
        <v>20852050</v>
      </c>
      <c r="AD613" s="13" t="str">
        <f t="shared" ref="AD613:AF613" si="842">AD519</f>
        <v>85级主手武器</v>
      </c>
      <c r="AE613" s="13">
        <f t="shared" si="842"/>
        <v>50</v>
      </c>
      <c r="AF613" s="13">
        <f t="shared" si="842"/>
        <v>1.9904458598726114E-2</v>
      </c>
      <c r="AG613" s="13">
        <f t="shared" si="371"/>
        <v>20902050</v>
      </c>
      <c r="AH613" s="13" t="str">
        <f t="shared" ref="AH613:AJ613" si="843">AH519</f>
        <v>90级主手武器</v>
      </c>
      <c r="AI613" s="13">
        <f t="shared" si="843"/>
        <v>50</v>
      </c>
      <c r="AJ613" s="13">
        <f t="shared" si="843"/>
        <v>9.6153846153846159E-3</v>
      </c>
      <c r="AK613" s="13">
        <f t="shared" si="373"/>
        <v>20902050</v>
      </c>
      <c r="AL613" s="13" t="str">
        <f t="shared" ref="AL613:AN613" si="844">AL519</f>
        <v>90级主手武器</v>
      </c>
      <c r="AM613" s="13">
        <f t="shared" si="844"/>
        <v>100</v>
      </c>
      <c r="AN613" s="13">
        <f t="shared" si="844"/>
        <v>1.5151515151515152E-2</v>
      </c>
      <c r="AO613" s="13">
        <f t="shared" si="375"/>
        <v>20850100</v>
      </c>
      <c r="AP613" s="13" t="str">
        <f t="shared" ref="AP613:AR613" si="845">AP519</f>
        <v>85级项链</v>
      </c>
      <c r="AQ613" s="13">
        <f t="shared" si="845"/>
        <v>200</v>
      </c>
      <c r="AR613" s="13">
        <f t="shared" si="845"/>
        <v>6.2460961898813241E-2</v>
      </c>
      <c r="AS613" s="13">
        <f t="shared" si="377"/>
        <v>20952050</v>
      </c>
      <c r="AT613" s="13" t="str">
        <f t="shared" ref="AT613:AV613" si="846">AT519</f>
        <v>95级主手武器</v>
      </c>
      <c r="AU613" s="13">
        <f t="shared" si="846"/>
        <v>1</v>
      </c>
      <c r="AV613" s="13">
        <f t="shared" si="846"/>
        <v>3.2185387833923401E-4</v>
      </c>
      <c r="AW613" s="13">
        <f t="shared" si="379"/>
        <v>20952050</v>
      </c>
      <c r="AX613" s="13" t="str">
        <f t="shared" ref="AX613:AZ613" si="847">AX519</f>
        <v>95级主手武器</v>
      </c>
      <c r="AY613" s="13">
        <f t="shared" si="847"/>
        <v>50</v>
      </c>
      <c r="AZ613" s="13">
        <f t="shared" si="847"/>
        <v>1.9904458598726114E-2</v>
      </c>
      <c r="BA613" s="13">
        <f t="shared" si="381"/>
        <v>21002050</v>
      </c>
      <c r="BB613" s="13" t="str">
        <f t="shared" ref="BB613:BD613" si="848">BB519</f>
        <v>100级主手武器</v>
      </c>
      <c r="BC613" s="13">
        <f t="shared" si="848"/>
        <v>50</v>
      </c>
      <c r="BD613" s="13">
        <f t="shared" si="848"/>
        <v>9.6153846153846159E-3</v>
      </c>
      <c r="BE613" s="13">
        <f t="shared" si="383"/>
        <v>21002050</v>
      </c>
      <c r="BF613" s="13" t="str">
        <f t="shared" ref="BF613:BH613" si="849">BF519</f>
        <v>100级主手武器</v>
      </c>
      <c r="BG613" s="13">
        <f t="shared" si="849"/>
        <v>100</v>
      </c>
      <c r="BH613" s="13">
        <f t="shared" si="849"/>
        <v>1.7241379310344827E-2</v>
      </c>
    </row>
    <row r="614" spans="1:60" s="13" customFormat="1">
      <c r="A614" s="13">
        <f t="shared" si="355"/>
        <v>20752051</v>
      </c>
      <c r="B614" s="13" t="str">
        <f t="shared" ref="B614:D614" si="850">B520</f>
        <v>75级极品主手武器</v>
      </c>
      <c r="C614" s="13">
        <f t="shared" si="850"/>
        <v>0</v>
      </c>
      <c r="D614" s="13">
        <f t="shared" si="850"/>
        <v>0</v>
      </c>
      <c r="E614" s="13">
        <f t="shared" si="357"/>
        <v>20752051</v>
      </c>
      <c r="F614" s="13" t="str">
        <f t="shared" ref="F614:H614" si="851">F520</f>
        <v>75级极品主手武器</v>
      </c>
      <c r="G614" s="13">
        <f t="shared" si="851"/>
        <v>0</v>
      </c>
      <c r="H614" s="13">
        <f t="shared" si="851"/>
        <v>0</v>
      </c>
      <c r="I614" s="13">
        <f t="shared" si="359"/>
        <v>20752051</v>
      </c>
      <c r="J614" s="13" t="str">
        <f t="shared" ref="J614:L614" si="852">J520</f>
        <v>75级极品主手武器</v>
      </c>
      <c r="K614" s="13">
        <f t="shared" si="852"/>
        <v>1</v>
      </c>
      <c r="L614" s="13">
        <f t="shared" si="852"/>
        <v>3.9808917197452231E-4</v>
      </c>
      <c r="M614" s="13">
        <f t="shared" si="361"/>
        <v>20802051</v>
      </c>
      <c r="N614" s="13" t="str">
        <f t="shared" ref="N614:P614" si="853">N520</f>
        <v>80级极品主手武器</v>
      </c>
      <c r="O614" s="13">
        <f t="shared" si="853"/>
        <v>0</v>
      </c>
      <c r="P614" s="13">
        <f t="shared" si="853"/>
        <v>0</v>
      </c>
      <c r="Q614" s="13">
        <f t="shared" si="363"/>
        <v>20802051</v>
      </c>
      <c r="R614" s="13" t="str">
        <f t="shared" ref="R614:T614" si="854">R520</f>
        <v>80级极品主手武器</v>
      </c>
      <c r="S614" s="13">
        <f t="shared" si="854"/>
        <v>100</v>
      </c>
      <c r="T614" s="13">
        <f t="shared" si="854"/>
        <v>1.5151515151515152E-2</v>
      </c>
      <c r="U614" s="13">
        <f t="shared" si="365"/>
        <v>20852051</v>
      </c>
      <c r="V614" s="13" t="str">
        <f t="shared" ref="V614:X614" si="855">V520</f>
        <v>85级极品主手武器</v>
      </c>
      <c r="W614" s="13">
        <f t="shared" si="855"/>
        <v>0</v>
      </c>
      <c r="X614" s="13">
        <f t="shared" si="855"/>
        <v>0</v>
      </c>
      <c r="Y614" s="13">
        <f t="shared" si="367"/>
        <v>20852051</v>
      </c>
      <c r="Z614" s="13" t="str">
        <f t="shared" ref="Z614:AB614" si="856">Z520</f>
        <v>85级极品主手武器</v>
      </c>
      <c r="AA614" s="13">
        <f t="shared" si="856"/>
        <v>0</v>
      </c>
      <c r="AB614" s="13">
        <f t="shared" si="856"/>
        <v>0</v>
      </c>
      <c r="AC614" s="13">
        <f t="shared" si="369"/>
        <v>20852051</v>
      </c>
      <c r="AD614" s="13" t="str">
        <f t="shared" ref="AD614:AF614" si="857">AD520</f>
        <v>85级极品主手武器</v>
      </c>
      <c r="AE614" s="13">
        <f t="shared" si="857"/>
        <v>1</v>
      </c>
      <c r="AF614" s="13">
        <f t="shared" si="857"/>
        <v>3.9808917197452231E-4</v>
      </c>
      <c r="AG614" s="13">
        <f t="shared" si="371"/>
        <v>20902051</v>
      </c>
      <c r="AH614" s="13" t="str">
        <f t="shared" ref="AH614:AJ614" si="858">AH520</f>
        <v>90级极品主手武器</v>
      </c>
      <c r="AI614" s="13">
        <f t="shared" si="858"/>
        <v>0</v>
      </c>
      <c r="AJ614" s="13">
        <f t="shared" si="858"/>
        <v>0</v>
      </c>
      <c r="AK614" s="13">
        <f t="shared" si="373"/>
        <v>20902051</v>
      </c>
      <c r="AL614" s="13" t="str">
        <f t="shared" ref="AL614:AN614" si="859">AL520</f>
        <v>90级极品主手武器</v>
      </c>
      <c r="AM614" s="13">
        <f t="shared" si="859"/>
        <v>100</v>
      </c>
      <c r="AN614" s="13">
        <f t="shared" si="859"/>
        <v>1.5151515151515152E-2</v>
      </c>
      <c r="AO614" s="13">
        <f t="shared" si="375"/>
        <v>20952051</v>
      </c>
      <c r="AP614" s="13" t="str">
        <f t="shared" ref="AP614:AR614" si="860">AP520</f>
        <v>95级极品主手武器</v>
      </c>
      <c r="AQ614" s="13">
        <f t="shared" si="860"/>
        <v>0</v>
      </c>
      <c r="AR614" s="13">
        <f t="shared" si="860"/>
        <v>0</v>
      </c>
      <c r="AS614" s="13">
        <f t="shared" si="377"/>
        <v>20952051</v>
      </c>
      <c r="AT614" s="13" t="str">
        <f t="shared" ref="AT614:AV614" si="861">AT520</f>
        <v>95级极品主手武器</v>
      </c>
      <c r="AU614" s="13">
        <f t="shared" si="861"/>
        <v>0</v>
      </c>
      <c r="AV614" s="13">
        <f t="shared" si="861"/>
        <v>0</v>
      </c>
      <c r="AW614" s="13">
        <f t="shared" si="379"/>
        <v>20952051</v>
      </c>
      <c r="AX614" s="13" t="str">
        <f t="shared" ref="AX614:AZ614" si="862">AX520</f>
        <v>95级极品主手武器</v>
      </c>
      <c r="AY614" s="13">
        <f t="shared" si="862"/>
        <v>1</v>
      </c>
      <c r="AZ614" s="13">
        <f t="shared" si="862"/>
        <v>3.9808917197452231E-4</v>
      </c>
      <c r="BA614" s="13">
        <f t="shared" si="381"/>
        <v>21002051</v>
      </c>
      <c r="BB614" s="13" t="str">
        <f t="shared" ref="BB614:BD614" si="863">BB520</f>
        <v>100级极品主手武器</v>
      </c>
      <c r="BC614" s="13">
        <f t="shared" si="863"/>
        <v>0</v>
      </c>
      <c r="BD614" s="13">
        <f t="shared" si="863"/>
        <v>0</v>
      </c>
      <c r="BE614" s="13">
        <f t="shared" si="383"/>
        <v>21002051</v>
      </c>
      <c r="BF614" s="13" t="str">
        <f t="shared" ref="BF614:BH614" si="864">BF520</f>
        <v>100级极品主手武器</v>
      </c>
      <c r="BG614" s="13">
        <f t="shared" si="864"/>
        <v>0</v>
      </c>
      <c r="BH614" s="13">
        <f t="shared" si="864"/>
        <v>0</v>
      </c>
    </row>
    <row r="615" spans="1:60" s="13" customFormat="1">
      <c r="A615" s="13">
        <f t="shared" si="355"/>
        <v>20752060</v>
      </c>
      <c r="B615" s="13" t="str">
        <f t="shared" ref="B615:D615" si="865">B521</f>
        <v>75级副手武器</v>
      </c>
      <c r="C615" s="13">
        <f t="shared" si="865"/>
        <v>0</v>
      </c>
      <c r="D615" s="13">
        <f t="shared" si="865"/>
        <v>0</v>
      </c>
      <c r="E615" s="13">
        <f t="shared" si="357"/>
        <v>20752060</v>
      </c>
      <c r="F615" s="13" t="str">
        <f t="shared" ref="F615:H615" si="866">F521</f>
        <v>75级副手武器</v>
      </c>
      <c r="G615" s="13">
        <f t="shared" si="866"/>
        <v>1</v>
      </c>
      <c r="H615" s="13">
        <f t="shared" si="866"/>
        <v>3.2185387833923401E-4</v>
      </c>
      <c r="I615" s="13">
        <f t="shared" si="359"/>
        <v>20752060</v>
      </c>
      <c r="J615" s="13" t="str">
        <f t="shared" ref="J615:L615" si="867">J521</f>
        <v>75级副手武器</v>
      </c>
      <c r="K615" s="13">
        <f t="shared" si="867"/>
        <v>50</v>
      </c>
      <c r="L615" s="13">
        <f t="shared" si="867"/>
        <v>1.9904458598726114E-2</v>
      </c>
      <c r="M615" s="13">
        <f t="shared" si="361"/>
        <v>20802060</v>
      </c>
      <c r="N615" s="13" t="str">
        <f t="shared" ref="N615:P615" si="868">N521</f>
        <v>80级副手武器</v>
      </c>
      <c r="O615" s="13">
        <f t="shared" si="868"/>
        <v>50</v>
      </c>
      <c r="P615" s="13">
        <f t="shared" si="868"/>
        <v>9.6153846153846159E-3</v>
      </c>
      <c r="Q615" s="13">
        <f t="shared" si="363"/>
        <v>20802060</v>
      </c>
      <c r="R615" s="13" t="str">
        <f t="shared" ref="R615:T615" si="869">R521</f>
        <v>80级副手武器</v>
      </c>
      <c r="S615" s="13">
        <f t="shared" si="869"/>
        <v>100</v>
      </c>
      <c r="T615" s="13">
        <f t="shared" si="869"/>
        <v>1.5151515151515152E-2</v>
      </c>
      <c r="U615" s="13">
        <f t="shared" si="365"/>
        <v>20852060</v>
      </c>
      <c r="V615" s="13" t="str">
        <f t="shared" ref="V615:X615" si="870">V521</f>
        <v>85级副手武器</v>
      </c>
      <c r="W615" s="13">
        <f t="shared" si="870"/>
        <v>0</v>
      </c>
      <c r="X615" s="13">
        <f t="shared" si="870"/>
        <v>0</v>
      </c>
      <c r="Y615" s="13">
        <f t="shared" si="367"/>
        <v>20852060</v>
      </c>
      <c r="Z615" s="13" t="str">
        <f t="shared" ref="Z615:AB615" si="871">Z521</f>
        <v>85级副手武器</v>
      </c>
      <c r="AA615" s="13">
        <f t="shared" si="871"/>
        <v>1</v>
      </c>
      <c r="AB615" s="13">
        <f t="shared" si="871"/>
        <v>3.2185387833923401E-4</v>
      </c>
      <c r="AC615" s="13">
        <f t="shared" si="369"/>
        <v>20852060</v>
      </c>
      <c r="AD615" s="13" t="str">
        <f t="shared" ref="AD615:AF615" si="872">AD521</f>
        <v>85级副手武器</v>
      </c>
      <c r="AE615" s="13">
        <f t="shared" si="872"/>
        <v>50</v>
      </c>
      <c r="AF615" s="13">
        <f t="shared" si="872"/>
        <v>1.9904458598726114E-2</v>
      </c>
      <c r="AG615" s="13">
        <f t="shared" si="371"/>
        <v>20902060</v>
      </c>
      <c r="AH615" s="13" t="str">
        <f t="shared" ref="AH615:AJ615" si="873">AH521</f>
        <v>90级副手武器</v>
      </c>
      <c r="AI615" s="13">
        <f t="shared" si="873"/>
        <v>50</v>
      </c>
      <c r="AJ615" s="13">
        <f t="shared" si="873"/>
        <v>9.6153846153846159E-3</v>
      </c>
      <c r="AK615" s="13">
        <f t="shared" si="373"/>
        <v>20902060</v>
      </c>
      <c r="AL615" s="13" t="str">
        <f t="shared" ref="AL615:AN615" si="874">AL521</f>
        <v>90级副手武器</v>
      </c>
      <c r="AM615" s="13">
        <f t="shared" si="874"/>
        <v>100</v>
      </c>
      <c r="AN615" s="13">
        <f t="shared" si="874"/>
        <v>1.5151515151515152E-2</v>
      </c>
      <c r="AO615" s="13">
        <f t="shared" si="375"/>
        <v>20952060</v>
      </c>
      <c r="AP615" s="13" t="str">
        <f t="shared" ref="AP615:AR615" si="875">AP521</f>
        <v>95级副手武器</v>
      </c>
      <c r="AQ615" s="13">
        <f t="shared" si="875"/>
        <v>0</v>
      </c>
      <c r="AR615" s="13">
        <f t="shared" si="875"/>
        <v>0</v>
      </c>
      <c r="AS615" s="13">
        <f t="shared" si="377"/>
        <v>20952060</v>
      </c>
      <c r="AT615" s="13" t="str">
        <f t="shared" ref="AT615:AV615" si="876">AT521</f>
        <v>95级副手武器</v>
      </c>
      <c r="AU615" s="13">
        <f t="shared" si="876"/>
        <v>1</v>
      </c>
      <c r="AV615" s="13">
        <f t="shared" si="876"/>
        <v>3.2185387833923401E-4</v>
      </c>
      <c r="AW615" s="13">
        <f t="shared" si="379"/>
        <v>20952060</v>
      </c>
      <c r="AX615" s="13" t="str">
        <f t="shared" ref="AX615:AZ615" si="877">AX521</f>
        <v>95级副手武器</v>
      </c>
      <c r="AY615" s="13">
        <f t="shared" si="877"/>
        <v>50</v>
      </c>
      <c r="AZ615" s="13">
        <f t="shared" si="877"/>
        <v>1.9904458598726114E-2</v>
      </c>
      <c r="BA615" s="13">
        <f t="shared" si="381"/>
        <v>21002060</v>
      </c>
      <c r="BB615" s="13" t="str">
        <f t="shared" ref="BB615:BD615" si="878">BB521</f>
        <v>100级副手武器</v>
      </c>
      <c r="BC615" s="13">
        <f t="shared" si="878"/>
        <v>50</v>
      </c>
      <c r="BD615" s="13">
        <f t="shared" si="878"/>
        <v>9.6153846153846159E-3</v>
      </c>
      <c r="BE615" s="13">
        <f t="shared" si="383"/>
        <v>21002060</v>
      </c>
      <c r="BF615" s="13" t="str">
        <f t="shared" ref="BF615:BH615" si="879">BF521</f>
        <v>100级副手武器</v>
      </c>
      <c r="BG615" s="13">
        <f t="shared" si="879"/>
        <v>100</v>
      </c>
      <c r="BH615" s="13">
        <f t="shared" si="879"/>
        <v>1.7241379310344827E-2</v>
      </c>
    </row>
    <row r="616" spans="1:60" s="13" customFormat="1">
      <c r="A616" s="13">
        <f t="shared" si="355"/>
        <v>20752061</v>
      </c>
      <c r="B616" s="13" t="str">
        <f t="shared" ref="B616:D616" si="880">B522</f>
        <v>75级极品副手武器</v>
      </c>
      <c r="C616" s="13">
        <f t="shared" si="880"/>
        <v>0</v>
      </c>
      <c r="D616" s="13">
        <f t="shared" si="880"/>
        <v>0</v>
      </c>
      <c r="E616" s="13">
        <f t="shared" si="357"/>
        <v>20752061</v>
      </c>
      <c r="F616" s="13" t="str">
        <f t="shared" ref="F616:H616" si="881">F522</f>
        <v>75级极品副手武器</v>
      </c>
      <c r="G616" s="13">
        <f t="shared" si="881"/>
        <v>0</v>
      </c>
      <c r="H616" s="13">
        <f t="shared" si="881"/>
        <v>0</v>
      </c>
      <c r="I616" s="13">
        <f t="shared" si="359"/>
        <v>20752061</v>
      </c>
      <c r="J616" s="13" t="str">
        <f t="shared" ref="J616:L616" si="882">J522</f>
        <v>75级极品副手武器</v>
      </c>
      <c r="K616" s="13">
        <f t="shared" si="882"/>
        <v>1</v>
      </c>
      <c r="L616" s="13">
        <f t="shared" si="882"/>
        <v>3.9808917197452231E-4</v>
      </c>
      <c r="M616" s="13">
        <f t="shared" si="361"/>
        <v>20802061</v>
      </c>
      <c r="N616" s="13" t="str">
        <f t="shared" ref="N616:P616" si="883">N522</f>
        <v>80级极品副手武器</v>
      </c>
      <c r="O616" s="13">
        <f t="shared" si="883"/>
        <v>0</v>
      </c>
      <c r="P616" s="13">
        <f t="shared" si="883"/>
        <v>0</v>
      </c>
      <c r="Q616" s="13">
        <f t="shared" si="363"/>
        <v>20802061</v>
      </c>
      <c r="R616" s="13" t="str">
        <f t="shared" ref="R616:T616" si="884">R522</f>
        <v>80级极品副手武器</v>
      </c>
      <c r="S616" s="13">
        <f t="shared" si="884"/>
        <v>100</v>
      </c>
      <c r="T616" s="13">
        <f t="shared" si="884"/>
        <v>1.5151515151515152E-2</v>
      </c>
      <c r="U616" s="13">
        <f t="shared" si="365"/>
        <v>20852061</v>
      </c>
      <c r="V616" s="13" t="str">
        <f t="shared" ref="V616:X616" si="885">V522</f>
        <v>85级极品副手武器</v>
      </c>
      <c r="W616" s="13">
        <f t="shared" si="885"/>
        <v>0</v>
      </c>
      <c r="X616" s="13">
        <f t="shared" si="885"/>
        <v>0</v>
      </c>
      <c r="Y616" s="13">
        <f t="shared" si="367"/>
        <v>20852061</v>
      </c>
      <c r="Z616" s="13" t="str">
        <f t="shared" ref="Z616:AB616" si="886">Z522</f>
        <v>85级极品副手武器</v>
      </c>
      <c r="AA616" s="13">
        <f t="shared" si="886"/>
        <v>0</v>
      </c>
      <c r="AB616" s="13">
        <f t="shared" si="886"/>
        <v>0</v>
      </c>
      <c r="AC616" s="13">
        <f t="shared" si="369"/>
        <v>20852061</v>
      </c>
      <c r="AD616" s="13" t="str">
        <f t="shared" ref="AD616:AF616" si="887">AD522</f>
        <v>85级极品副手武器</v>
      </c>
      <c r="AE616" s="13">
        <f t="shared" si="887"/>
        <v>1</v>
      </c>
      <c r="AF616" s="13">
        <f t="shared" si="887"/>
        <v>3.9808917197452231E-4</v>
      </c>
      <c r="AG616" s="13">
        <f t="shared" si="371"/>
        <v>20902061</v>
      </c>
      <c r="AH616" s="13" t="str">
        <f t="shared" ref="AH616:AJ616" si="888">AH522</f>
        <v>90级极品副手武器</v>
      </c>
      <c r="AI616" s="13">
        <f t="shared" si="888"/>
        <v>0</v>
      </c>
      <c r="AJ616" s="13">
        <f t="shared" si="888"/>
        <v>0</v>
      </c>
      <c r="AK616" s="13">
        <f t="shared" si="373"/>
        <v>20902061</v>
      </c>
      <c r="AL616" s="13" t="str">
        <f t="shared" ref="AL616:AN616" si="889">AL522</f>
        <v>90级极品副手武器</v>
      </c>
      <c r="AM616" s="13">
        <f t="shared" si="889"/>
        <v>100</v>
      </c>
      <c r="AN616" s="13">
        <f t="shared" si="889"/>
        <v>1.5151515151515152E-2</v>
      </c>
      <c r="AO616" s="13">
        <f t="shared" si="375"/>
        <v>20952061</v>
      </c>
      <c r="AP616" s="13" t="str">
        <f t="shared" ref="AP616:AR616" si="890">AP522</f>
        <v>95级极品副手武器</v>
      </c>
      <c r="AQ616" s="13">
        <f t="shared" si="890"/>
        <v>0</v>
      </c>
      <c r="AR616" s="13">
        <f t="shared" si="890"/>
        <v>0</v>
      </c>
      <c r="AS616" s="13">
        <f t="shared" si="377"/>
        <v>20952061</v>
      </c>
      <c r="AT616" s="13" t="str">
        <f t="shared" ref="AT616:AV616" si="891">AT522</f>
        <v>95级极品副手武器</v>
      </c>
      <c r="AU616" s="13">
        <f t="shared" si="891"/>
        <v>0</v>
      </c>
      <c r="AV616" s="13">
        <f t="shared" si="891"/>
        <v>0</v>
      </c>
      <c r="AW616" s="13">
        <f t="shared" si="379"/>
        <v>20952061</v>
      </c>
      <c r="AX616" s="13" t="str">
        <f t="shared" ref="AX616:AZ616" si="892">AX522</f>
        <v>95级极品副手武器</v>
      </c>
      <c r="AY616" s="13">
        <f t="shared" si="892"/>
        <v>1</v>
      </c>
      <c r="AZ616" s="13">
        <f t="shared" si="892"/>
        <v>3.9808917197452231E-4</v>
      </c>
      <c r="BA616" s="13">
        <f t="shared" si="381"/>
        <v>21002061</v>
      </c>
      <c r="BB616" s="13" t="str">
        <f t="shared" ref="BB616:BD616" si="893">BB522</f>
        <v>100级极品副手武器</v>
      </c>
      <c r="BC616" s="13">
        <f t="shared" si="893"/>
        <v>0</v>
      </c>
      <c r="BD616" s="13">
        <f t="shared" si="893"/>
        <v>0</v>
      </c>
      <c r="BE616" s="13">
        <f t="shared" si="383"/>
        <v>21002061</v>
      </c>
      <c r="BF616" s="13" t="str">
        <f t="shared" ref="BF616:BH616" si="894">BF522</f>
        <v>100级极品副手武器</v>
      </c>
      <c r="BG616" s="13">
        <f t="shared" si="894"/>
        <v>0</v>
      </c>
      <c r="BH616" s="13">
        <f t="shared" si="894"/>
        <v>0</v>
      </c>
    </row>
    <row r="617" spans="1:60" s="13" customFormat="1">
      <c r="A617" s="13">
        <f t="shared" si="355"/>
        <v>20753050</v>
      </c>
      <c r="B617" s="13" t="str">
        <f t="shared" ref="B617:D617" si="895">B523</f>
        <v>75级主手武器</v>
      </c>
      <c r="C617" s="13">
        <f t="shared" si="895"/>
        <v>0</v>
      </c>
      <c r="D617" s="13">
        <f t="shared" si="895"/>
        <v>0</v>
      </c>
      <c r="E617" s="13">
        <f t="shared" si="357"/>
        <v>20753050</v>
      </c>
      <c r="F617" s="13" t="str">
        <f t="shared" ref="F617:H617" si="896">F523</f>
        <v>75级主手武器</v>
      </c>
      <c r="G617" s="13">
        <f t="shared" si="896"/>
        <v>1</v>
      </c>
      <c r="H617" s="13">
        <f t="shared" si="896"/>
        <v>3.2185387833923401E-4</v>
      </c>
      <c r="I617" s="13">
        <f t="shared" si="359"/>
        <v>20753050</v>
      </c>
      <c r="J617" s="13" t="str">
        <f t="shared" ref="J617:L617" si="897">J523</f>
        <v>75级主手武器</v>
      </c>
      <c r="K617" s="13">
        <f t="shared" si="897"/>
        <v>50</v>
      </c>
      <c r="L617" s="13">
        <f t="shared" si="897"/>
        <v>1.9904458598726114E-2</v>
      </c>
      <c r="M617" s="13">
        <f t="shared" si="361"/>
        <v>20803050</v>
      </c>
      <c r="N617" s="13" t="str">
        <f t="shared" ref="N617:P617" si="898">N523</f>
        <v>80级主手武器</v>
      </c>
      <c r="O617" s="13">
        <f t="shared" si="898"/>
        <v>50</v>
      </c>
      <c r="P617" s="13">
        <f t="shared" si="898"/>
        <v>9.6153846153846159E-3</v>
      </c>
      <c r="Q617" s="13">
        <f t="shared" si="363"/>
        <v>20803050</v>
      </c>
      <c r="R617" s="13" t="str">
        <f t="shared" ref="R617:T617" si="899">R523</f>
        <v>80级主手武器</v>
      </c>
      <c r="S617" s="13">
        <f t="shared" si="899"/>
        <v>100</v>
      </c>
      <c r="T617" s="13">
        <f t="shared" si="899"/>
        <v>1.5151515151515152E-2</v>
      </c>
      <c r="U617" s="13">
        <f t="shared" si="365"/>
        <v>20853050</v>
      </c>
      <c r="V617" s="13" t="str">
        <f t="shared" ref="V617:X617" si="900">V523</f>
        <v>85级主手武器</v>
      </c>
      <c r="W617" s="13">
        <f t="shared" si="900"/>
        <v>0</v>
      </c>
      <c r="X617" s="13">
        <f t="shared" si="900"/>
        <v>0</v>
      </c>
      <c r="Y617" s="13">
        <f t="shared" si="367"/>
        <v>20853050</v>
      </c>
      <c r="Z617" s="13" t="str">
        <f t="shared" ref="Z617:AB617" si="901">Z523</f>
        <v>85级主手武器</v>
      </c>
      <c r="AA617" s="13">
        <f t="shared" si="901"/>
        <v>1</v>
      </c>
      <c r="AB617" s="13">
        <f t="shared" si="901"/>
        <v>3.2185387833923401E-4</v>
      </c>
      <c r="AC617" s="13">
        <f t="shared" si="369"/>
        <v>20853050</v>
      </c>
      <c r="AD617" s="13" t="str">
        <f t="shared" ref="AD617:AF617" si="902">AD523</f>
        <v>85级主手武器</v>
      </c>
      <c r="AE617" s="13">
        <f t="shared" si="902"/>
        <v>50</v>
      </c>
      <c r="AF617" s="13">
        <f t="shared" si="902"/>
        <v>1.9904458598726114E-2</v>
      </c>
      <c r="AG617" s="13">
        <f t="shared" si="371"/>
        <v>20903050</v>
      </c>
      <c r="AH617" s="13" t="str">
        <f t="shared" ref="AH617:AJ617" si="903">AH523</f>
        <v>90级主手武器</v>
      </c>
      <c r="AI617" s="13">
        <f t="shared" si="903"/>
        <v>50</v>
      </c>
      <c r="AJ617" s="13">
        <f t="shared" si="903"/>
        <v>9.6153846153846159E-3</v>
      </c>
      <c r="AK617" s="13">
        <f t="shared" si="373"/>
        <v>20903050</v>
      </c>
      <c r="AL617" s="13" t="str">
        <f t="shared" ref="AL617:AN617" si="904">AL523</f>
        <v>90级主手武器</v>
      </c>
      <c r="AM617" s="13">
        <f t="shared" si="904"/>
        <v>100</v>
      </c>
      <c r="AN617" s="13">
        <f t="shared" si="904"/>
        <v>1.5151515151515152E-2</v>
      </c>
      <c r="AO617" s="13">
        <f t="shared" si="375"/>
        <v>20953050</v>
      </c>
      <c r="AP617" s="13" t="str">
        <f t="shared" ref="AP617:AR617" si="905">AP523</f>
        <v>95级主手武器</v>
      </c>
      <c r="AQ617" s="13">
        <f t="shared" si="905"/>
        <v>0</v>
      </c>
      <c r="AR617" s="13">
        <f t="shared" si="905"/>
        <v>0</v>
      </c>
      <c r="AS617" s="13">
        <f t="shared" si="377"/>
        <v>20953050</v>
      </c>
      <c r="AT617" s="13" t="str">
        <f t="shared" ref="AT617:AV617" si="906">AT523</f>
        <v>95级主手武器</v>
      </c>
      <c r="AU617" s="13">
        <f t="shared" si="906"/>
        <v>1</v>
      </c>
      <c r="AV617" s="13">
        <f t="shared" si="906"/>
        <v>3.2185387833923401E-4</v>
      </c>
      <c r="AW617" s="13">
        <f t="shared" si="379"/>
        <v>20953050</v>
      </c>
      <c r="AX617" s="13" t="str">
        <f t="shared" ref="AX617:AZ617" si="907">AX523</f>
        <v>95级主手武器</v>
      </c>
      <c r="AY617" s="13">
        <f t="shared" si="907"/>
        <v>50</v>
      </c>
      <c r="AZ617" s="13">
        <f t="shared" si="907"/>
        <v>1.9904458598726114E-2</v>
      </c>
      <c r="BA617" s="13">
        <f t="shared" si="381"/>
        <v>21003050</v>
      </c>
      <c r="BB617" s="13" t="str">
        <f t="shared" ref="BB617:BD617" si="908">BB523</f>
        <v>100级主手武器</v>
      </c>
      <c r="BC617" s="13">
        <f t="shared" si="908"/>
        <v>50</v>
      </c>
      <c r="BD617" s="13">
        <f t="shared" si="908"/>
        <v>9.6153846153846159E-3</v>
      </c>
      <c r="BE617" s="13">
        <f t="shared" si="383"/>
        <v>21003050</v>
      </c>
      <c r="BF617" s="13" t="str">
        <f t="shared" ref="BF617:BH617" si="909">BF523</f>
        <v>100级主手武器</v>
      </c>
      <c r="BG617" s="13">
        <f t="shared" si="909"/>
        <v>100</v>
      </c>
      <c r="BH617" s="13">
        <f t="shared" si="909"/>
        <v>1.7241379310344827E-2</v>
      </c>
    </row>
    <row r="618" spans="1:60" s="13" customFormat="1">
      <c r="A618" s="13">
        <f t="shared" si="355"/>
        <v>20753051</v>
      </c>
      <c r="B618" s="13" t="str">
        <f t="shared" ref="B618:D618" si="910">B524</f>
        <v>75级极品主手武器</v>
      </c>
      <c r="C618" s="13">
        <f t="shared" si="910"/>
        <v>0</v>
      </c>
      <c r="D618" s="13">
        <f t="shared" si="910"/>
        <v>0</v>
      </c>
      <c r="E618" s="13">
        <f t="shared" si="357"/>
        <v>20753051</v>
      </c>
      <c r="F618" s="13" t="str">
        <f t="shared" ref="F618:H618" si="911">F524</f>
        <v>75级极品主手武器</v>
      </c>
      <c r="G618" s="13">
        <f t="shared" si="911"/>
        <v>0</v>
      </c>
      <c r="H618" s="13">
        <f t="shared" si="911"/>
        <v>0</v>
      </c>
      <c r="I618" s="13">
        <f t="shared" si="359"/>
        <v>20753051</v>
      </c>
      <c r="J618" s="13" t="str">
        <f t="shared" ref="J618:L618" si="912">J524</f>
        <v>75级极品主手武器</v>
      </c>
      <c r="K618" s="13">
        <f t="shared" si="912"/>
        <v>1</v>
      </c>
      <c r="L618" s="13">
        <f t="shared" si="912"/>
        <v>3.9808917197452231E-4</v>
      </c>
      <c r="M618" s="13">
        <f t="shared" si="361"/>
        <v>20803051</v>
      </c>
      <c r="N618" s="13" t="str">
        <f t="shared" ref="N618:P618" si="913">N524</f>
        <v>80级极品主手武器</v>
      </c>
      <c r="O618" s="13">
        <f t="shared" si="913"/>
        <v>0</v>
      </c>
      <c r="P618" s="13">
        <f t="shared" si="913"/>
        <v>0</v>
      </c>
      <c r="Q618" s="13">
        <f t="shared" si="363"/>
        <v>20803051</v>
      </c>
      <c r="R618" s="13" t="str">
        <f t="shared" ref="R618:T618" si="914">R524</f>
        <v>80级极品主手武器</v>
      </c>
      <c r="S618" s="13">
        <f t="shared" si="914"/>
        <v>100</v>
      </c>
      <c r="T618" s="13">
        <f t="shared" si="914"/>
        <v>1.5151515151515152E-2</v>
      </c>
      <c r="U618" s="13">
        <f t="shared" si="365"/>
        <v>20853051</v>
      </c>
      <c r="V618" s="13" t="str">
        <f t="shared" ref="V618:X618" si="915">V524</f>
        <v>85级极品主手武器</v>
      </c>
      <c r="W618" s="13">
        <f t="shared" si="915"/>
        <v>0</v>
      </c>
      <c r="X618" s="13">
        <f t="shared" si="915"/>
        <v>0</v>
      </c>
      <c r="Y618" s="13">
        <f t="shared" si="367"/>
        <v>20853051</v>
      </c>
      <c r="Z618" s="13" t="str">
        <f t="shared" ref="Z618:AB618" si="916">Z524</f>
        <v>85级极品主手武器</v>
      </c>
      <c r="AA618" s="13">
        <f t="shared" si="916"/>
        <v>0</v>
      </c>
      <c r="AB618" s="13">
        <f t="shared" si="916"/>
        <v>0</v>
      </c>
      <c r="AC618" s="13">
        <f t="shared" si="369"/>
        <v>20853051</v>
      </c>
      <c r="AD618" s="13" t="str">
        <f t="shared" ref="AD618:AF618" si="917">AD524</f>
        <v>85级极品主手武器</v>
      </c>
      <c r="AE618" s="13">
        <f t="shared" si="917"/>
        <v>1</v>
      </c>
      <c r="AF618" s="13">
        <f t="shared" si="917"/>
        <v>3.9808917197452231E-4</v>
      </c>
      <c r="AG618" s="13">
        <f t="shared" si="371"/>
        <v>20903051</v>
      </c>
      <c r="AH618" s="13" t="str">
        <f t="shared" ref="AH618:AJ618" si="918">AH524</f>
        <v>90级极品主手武器</v>
      </c>
      <c r="AI618" s="13">
        <f t="shared" si="918"/>
        <v>0</v>
      </c>
      <c r="AJ618" s="13">
        <f t="shared" si="918"/>
        <v>0</v>
      </c>
      <c r="AK618" s="13">
        <f t="shared" si="373"/>
        <v>20903051</v>
      </c>
      <c r="AL618" s="13" t="str">
        <f t="shared" ref="AL618:AN618" si="919">AL524</f>
        <v>90级极品主手武器</v>
      </c>
      <c r="AM618" s="13">
        <f t="shared" si="919"/>
        <v>100</v>
      </c>
      <c r="AN618" s="13">
        <f t="shared" si="919"/>
        <v>1.5151515151515152E-2</v>
      </c>
      <c r="AO618" s="13">
        <f t="shared" si="375"/>
        <v>20953051</v>
      </c>
      <c r="AP618" s="13" t="str">
        <f t="shared" ref="AP618:AR618" si="920">AP524</f>
        <v>95级极品主手武器</v>
      </c>
      <c r="AQ618" s="13">
        <f t="shared" si="920"/>
        <v>0</v>
      </c>
      <c r="AR618" s="13">
        <f t="shared" si="920"/>
        <v>0</v>
      </c>
      <c r="AS618" s="13">
        <f t="shared" si="377"/>
        <v>20953051</v>
      </c>
      <c r="AT618" s="13" t="str">
        <f t="shared" ref="AT618:AV618" si="921">AT524</f>
        <v>95级极品主手武器</v>
      </c>
      <c r="AU618" s="13">
        <f t="shared" si="921"/>
        <v>0</v>
      </c>
      <c r="AV618" s="13">
        <f t="shared" si="921"/>
        <v>0</v>
      </c>
      <c r="AW618" s="13">
        <f t="shared" si="379"/>
        <v>20953051</v>
      </c>
      <c r="AX618" s="13" t="str">
        <f t="shared" ref="AX618:AZ618" si="922">AX524</f>
        <v>95级极品主手武器</v>
      </c>
      <c r="AY618" s="13">
        <f t="shared" si="922"/>
        <v>1</v>
      </c>
      <c r="AZ618" s="13">
        <f t="shared" si="922"/>
        <v>3.9808917197452231E-4</v>
      </c>
      <c r="BA618" s="13">
        <f t="shared" si="381"/>
        <v>21003051</v>
      </c>
      <c r="BB618" s="13" t="str">
        <f t="shared" ref="BB618:BD618" si="923">BB524</f>
        <v>100级极品主手武器</v>
      </c>
      <c r="BC618" s="13">
        <f t="shared" si="923"/>
        <v>0</v>
      </c>
      <c r="BD618" s="13">
        <f t="shared" si="923"/>
        <v>0</v>
      </c>
      <c r="BE618" s="13">
        <f t="shared" si="383"/>
        <v>21003051</v>
      </c>
      <c r="BF618" s="13" t="str">
        <f t="shared" ref="BF618:BH618" si="924">BF524</f>
        <v>100级极品主手武器</v>
      </c>
      <c r="BG618" s="13">
        <f t="shared" si="924"/>
        <v>0</v>
      </c>
      <c r="BH618" s="13">
        <f t="shared" si="924"/>
        <v>0</v>
      </c>
    </row>
    <row r="619" spans="1:60" s="13" customFormat="1">
      <c r="A619" s="13">
        <f t="shared" si="355"/>
        <v>20753060</v>
      </c>
      <c r="B619" s="13" t="str">
        <f t="shared" ref="B619:D619" si="925">B525</f>
        <v>75级副手武器</v>
      </c>
      <c r="C619" s="13">
        <f t="shared" si="925"/>
        <v>0</v>
      </c>
      <c r="D619" s="13">
        <f t="shared" si="925"/>
        <v>0</v>
      </c>
      <c r="E619" s="13">
        <f t="shared" si="357"/>
        <v>20753060</v>
      </c>
      <c r="F619" s="13" t="str">
        <f t="shared" ref="F619:H619" si="926">F525</f>
        <v>75级副手武器</v>
      </c>
      <c r="G619" s="13">
        <f t="shared" si="926"/>
        <v>1</v>
      </c>
      <c r="H619" s="13">
        <f t="shared" si="926"/>
        <v>3.2185387833923401E-4</v>
      </c>
      <c r="I619" s="13">
        <f t="shared" si="359"/>
        <v>20753060</v>
      </c>
      <c r="J619" s="13" t="str">
        <f t="shared" ref="J619:L619" si="927">J525</f>
        <v>75级副手武器</v>
      </c>
      <c r="K619" s="13">
        <f t="shared" si="927"/>
        <v>50</v>
      </c>
      <c r="L619" s="13">
        <f t="shared" si="927"/>
        <v>1.9904458598726114E-2</v>
      </c>
      <c r="M619" s="13">
        <f t="shared" si="361"/>
        <v>20803060</v>
      </c>
      <c r="N619" s="13" t="str">
        <f t="shared" ref="N619:P619" si="928">N525</f>
        <v>80级副手武器</v>
      </c>
      <c r="O619" s="13">
        <f t="shared" si="928"/>
        <v>50</v>
      </c>
      <c r="P619" s="13">
        <f t="shared" si="928"/>
        <v>9.6153846153846159E-3</v>
      </c>
      <c r="Q619" s="13">
        <f t="shared" si="363"/>
        <v>20803060</v>
      </c>
      <c r="R619" s="13" t="str">
        <f t="shared" ref="R619:T619" si="929">R525</f>
        <v>80级副手武器</v>
      </c>
      <c r="S619" s="13">
        <f t="shared" si="929"/>
        <v>100</v>
      </c>
      <c r="T619" s="13">
        <f t="shared" si="929"/>
        <v>1.5151515151515152E-2</v>
      </c>
      <c r="U619" s="13">
        <f t="shared" si="365"/>
        <v>20853060</v>
      </c>
      <c r="V619" s="13" t="str">
        <f t="shared" ref="V619:X619" si="930">V525</f>
        <v>85级副手武器</v>
      </c>
      <c r="W619" s="13">
        <f t="shared" si="930"/>
        <v>0</v>
      </c>
      <c r="X619" s="13">
        <f t="shared" si="930"/>
        <v>0</v>
      </c>
      <c r="Y619" s="13">
        <f t="shared" si="367"/>
        <v>20853060</v>
      </c>
      <c r="Z619" s="13" t="str">
        <f t="shared" ref="Z619:AB619" si="931">Z525</f>
        <v>85级副手武器</v>
      </c>
      <c r="AA619" s="13">
        <f t="shared" si="931"/>
        <v>1</v>
      </c>
      <c r="AB619" s="13">
        <f t="shared" si="931"/>
        <v>3.2185387833923401E-4</v>
      </c>
      <c r="AC619" s="13">
        <f t="shared" si="369"/>
        <v>20853060</v>
      </c>
      <c r="AD619" s="13" t="str">
        <f t="shared" ref="AD619:AF619" si="932">AD525</f>
        <v>85级副手武器</v>
      </c>
      <c r="AE619" s="13">
        <f t="shared" si="932"/>
        <v>50</v>
      </c>
      <c r="AF619" s="13">
        <f t="shared" si="932"/>
        <v>1.9904458598726114E-2</v>
      </c>
      <c r="AG619" s="13">
        <f t="shared" si="371"/>
        <v>20903060</v>
      </c>
      <c r="AH619" s="13" t="str">
        <f t="shared" ref="AH619:AJ619" si="933">AH525</f>
        <v>90级副手武器</v>
      </c>
      <c r="AI619" s="13">
        <f t="shared" si="933"/>
        <v>50</v>
      </c>
      <c r="AJ619" s="13">
        <f t="shared" si="933"/>
        <v>9.6153846153846159E-3</v>
      </c>
      <c r="AK619" s="13">
        <f t="shared" si="373"/>
        <v>20903060</v>
      </c>
      <c r="AL619" s="13" t="str">
        <f t="shared" ref="AL619:AN619" si="934">AL525</f>
        <v>90级副手武器</v>
      </c>
      <c r="AM619" s="13">
        <f t="shared" si="934"/>
        <v>100</v>
      </c>
      <c r="AN619" s="13">
        <f t="shared" si="934"/>
        <v>1.5151515151515152E-2</v>
      </c>
      <c r="AO619" s="13">
        <f t="shared" si="375"/>
        <v>20953060</v>
      </c>
      <c r="AP619" s="13" t="str">
        <f t="shared" ref="AP619:AR619" si="935">AP525</f>
        <v>95级副手武器</v>
      </c>
      <c r="AQ619" s="13">
        <f t="shared" si="935"/>
        <v>0</v>
      </c>
      <c r="AR619" s="13">
        <f t="shared" si="935"/>
        <v>0</v>
      </c>
      <c r="AS619" s="13">
        <f t="shared" si="377"/>
        <v>20953060</v>
      </c>
      <c r="AT619" s="13" t="str">
        <f t="shared" ref="AT619:AV619" si="936">AT525</f>
        <v>95级副手武器</v>
      </c>
      <c r="AU619" s="13">
        <f t="shared" si="936"/>
        <v>1</v>
      </c>
      <c r="AV619" s="13">
        <f t="shared" si="936"/>
        <v>3.2185387833923401E-4</v>
      </c>
      <c r="AW619" s="13">
        <f t="shared" si="379"/>
        <v>20953060</v>
      </c>
      <c r="AX619" s="13" t="str">
        <f t="shared" ref="AX619:AZ619" si="937">AX525</f>
        <v>95级副手武器</v>
      </c>
      <c r="AY619" s="13">
        <f t="shared" si="937"/>
        <v>50</v>
      </c>
      <c r="AZ619" s="13">
        <f t="shared" si="937"/>
        <v>1.9904458598726114E-2</v>
      </c>
      <c r="BA619" s="13">
        <f t="shared" si="381"/>
        <v>21003060</v>
      </c>
      <c r="BB619" s="13" t="str">
        <f t="shared" ref="BB619:BD619" si="938">BB525</f>
        <v>100级副手武器</v>
      </c>
      <c r="BC619" s="13">
        <f t="shared" si="938"/>
        <v>50</v>
      </c>
      <c r="BD619" s="13">
        <f t="shared" si="938"/>
        <v>9.6153846153846159E-3</v>
      </c>
      <c r="BE619" s="13">
        <f t="shared" si="383"/>
        <v>21003060</v>
      </c>
      <c r="BF619" s="13" t="str">
        <f t="shared" ref="BF619:BH619" si="939">BF525</f>
        <v>100级副手武器</v>
      </c>
      <c r="BG619" s="13">
        <f t="shared" si="939"/>
        <v>100</v>
      </c>
      <c r="BH619" s="13">
        <f t="shared" si="939"/>
        <v>1.7241379310344827E-2</v>
      </c>
    </row>
    <row r="620" spans="1:60" s="13" customFormat="1">
      <c r="A620" s="13">
        <f t="shared" si="355"/>
        <v>20753061</v>
      </c>
      <c r="B620" s="13" t="str">
        <f t="shared" ref="B620:D620" si="940">B526</f>
        <v>75级极品副手武器</v>
      </c>
      <c r="C620" s="13">
        <f t="shared" si="940"/>
        <v>0</v>
      </c>
      <c r="D620" s="13">
        <f t="shared" si="940"/>
        <v>0</v>
      </c>
      <c r="E620" s="13">
        <f t="shared" si="357"/>
        <v>20753061</v>
      </c>
      <c r="F620" s="13" t="str">
        <f t="shared" ref="F620:H620" si="941">F526</f>
        <v>75级极品副手武器</v>
      </c>
      <c r="G620" s="13">
        <f t="shared" si="941"/>
        <v>0</v>
      </c>
      <c r="H620" s="13">
        <f t="shared" si="941"/>
        <v>0</v>
      </c>
      <c r="I620" s="13">
        <f t="shared" si="359"/>
        <v>20753061</v>
      </c>
      <c r="J620" s="13" t="str">
        <f t="shared" ref="J620:L620" si="942">J526</f>
        <v>75级极品副手武器</v>
      </c>
      <c r="K620" s="13">
        <f t="shared" si="942"/>
        <v>1</v>
      </c>
      <c r="L620" s="13">
        <f t="shared" si="942"/>
        <v>3.9808917197452231E-4</v>
      </c>
      <c r="M620" s="13">
        <f t="shared" si="361"/>
        <v>20803061</v>
      </c>
      <c r="N620" s="13" t="str">
        <f t="shared" ref="N620:P620" si="943">N526</f>
        <v>80级极品副手武器</v>
      </c>
      <c r="O620" s="13">
        <f t="shared" si="943"/>
        <v>0</v>
      </c>
      <c r="P620" s="13">
        <f t="shared" si="943"/>
        <v>0</v>
      </c>
      <c r="Q620" s="13">
        <f t="shared" si="363"/>
        <v>20803061</v>
      </c>
      <c r="R620" s="13" t="str">
        <f t="shared" ref="R620:T620" si="944">R526</f>
        <v>80级极品副手武器</v>
      </c>
      <c r="S620" s="13">
        <f t="shared" si="944"/>
        <v>100</v>
      </c>
      <c r="T620" s="13">
        <f t="shared" si="944"/>
        <v>1.5151515151515152E-2</v>
      </c>
      <c r="U620" s="13">
        <f t="shared" si="365"/>
        <v>20853061</v>
      </c>
      <c r="V620" s="13" t="str">
        <f t="shared" ref="V620:X620" si="945">V526</f>
        <v>85级极品副手武器</v>
      </c>
      <c r="W620" s="13">
        <f t="shared" si="945"/>
        <v>0</v>
      </c>
      <c r="X620" s="13">
        <f t="shared" si="945"/>
        <v>0</v>
      </c>
      <c r="Y620" s="13">
        <f t="shared" si="367"/>
        <v>20853061</v>
      </c>
      <c r="Z620" s="13" t="str">
        <f t="shared" ref="Z620:AB620" si="946">Z526</f>
        <v>85级极品副手武器</v>
      </c>
      <c r="AA620" s="13">
        <f t="shared" si="946"/>
        <v>0</v>
      </c>
      <c r="AB620" s="13">
        <f t="shared" si="946"/>
        <v>0</v>
      </c>
      <c r="AC620" s="13">
        <f t="shared" si="369"/>
        <v>20853061</v>
      </c>
      <c r="AD620" s="13" t="str">
        <f t="shared" ref="AD620:AF620" si="947">AD526</f>
        <v>85级极品副手武器</v>
      </c>
      <c r="AE620" s="13">
        <f t="shared" si="947"/>
        <v>1</v>
      </c>
      <c r="AF620" s="13">
        <f t="shared" si="947"/>
        <v>3.9808917197452231E-4</v>
      </c>
      <c r="AG620" s="13">
        <f t="shared" si="371"/>
        <v>20903061</v>
      </c>
      <c r="AH620" s="13" t="str">
        <f t="shared" ref="AH620:AJ620" si="948">AH526</f>
        <v>90级极品副手武器</v>
      </c>
      <c r="AI620" s="13">
        <f t="shared" si="948"/>
        <v>0</v>
      </c>
      <c r="AJ620" s="13">
        <f t="shared" si="948"/>
        <v>0</v>
      </c>
      <c r="AK620" s="13">
        <f t="shared" si="373"/>
        <v>20903061</v>
      </c>
      <c r="AL620" s="13" t="str">
        <f t="shared" ref="AL620:AN620" si="949">AL526</f>
        <v>90级极品副手武器</v>
      </c>
      <c r="AM620" s="13">
        <f t="shared" si="949"/>
        <v>100</v>
      </c>
      <c r="AN620" s="13">
        <f t="shared" si="949"/>
        <v>1.5151515151515152E-2</v>
      </c>
      <c r="AO620" s="13">
        <f t="shared" si="375"/>
        <v>20953061</v>
      </c>
      <c r="AP620" s="13" t="str">
        <f t="shared" ref="AP620:AR620" si="950">AP526</f>
        <v>95级极品副手武器</v>
      </c>
      <c r="AQ620" s="13">
        <f t="shared" si="950"/>
        <v>0</v>
      </c>
      <c r="AR620" s="13">
        <f t="shared" si="950"/>
        <v>0</v>
      </c>
      <c r="AS620" s="13">
        <f t="shared" si="377"/>
        <v>20953061</v>
      </c>
      <c r="AT620" s="13" t="str">
        <f t="shared" ref="AT620:AV620" si="951">AT526</f>
        <v>95级极品副手武器</v>
      </c>
      <c r="AU620" s="13">
        <f t="shared" si="951"/>
        <v>0</v>
      </c>
      <c r="AV620" s="13">
        <f t="shared" si="951"/>
        <v>0</v>
      </c>
      <c r="AW620" s="13">
        <f t="shared" si="379"/>
        <v>20953061</v>
      </c>
      <c r="AX620" s="13" t="str">
        <f t="shared" ref="AX620:AZ620" si="952">AX526</f>
        <v>95级极品副手武器</v>
      </c>
      <c r="AY620" s="13">
        <f t="shared" si="952"/>
        <v>1</v>
      </c>
      <c r="AZ620" s="13">
        <f t="shared" si="952"/>
        <v>3.9808917197452231E-4</v>
      </c>
      <c r="BA620" s="13">
        <f t="shared" si="381"/>
        <v>21003061</v>
      </c>
      <c r="BB620" s="13" t="str">
        <f t="shared" ref="BB620:BD620" si="953">BB526</f>
        <v>100级极品副手武器</v>
      </c>
      <c r="BC620" s="13">
        <f t="shared" si="953"/>
        <v>0</v>
      </c>
      <c r="BD620" s="13">
        <f t="shared" si="953"/>
        <v>0</v>
      </c>
      <c r="BE620" s="13">
        <f t="shared" si="383"/>
        <v>21003061</v>
      </c>
      <c r="BF620" s="13" t="str">
        <f t="shared" ref="BF620:BH620" si="954">BF526</f>
        <v>100级极品副手武器</v>
      </c>
      <c r="BG620" s="13">
        <f t="shared" si="954"/>
        <v>0</v>
      </c>
      <c r="BH620" s="13">
        <f t="shared" si="954"/>
        <v>0</v>
      </c>
    </row>
    <row r="621" spans="1:60" s="13" customFormat="1">
      <c r="A621" s="13">
        <f t="shared" si="355"/>
        <v>20750040</v>
      </c>
      <c r="B621" s="13" t="str">
        <f t="shared" ref="B621:D621" si="955">B527</f>
        <v>75级胸甲</v>
      </c>
      <c r="C621" s="13">
        <f t="shared" si="955"/>
        <v>0</v>
      </c>
      <c r="D621" s="13">
        <f t="shared" si="955"/>
        <v>0</v>
      </c>
      <c r="E621" s="13">
        <f t="shared" si="357"/>
        <v>20750040</v>
      </c>
      <c r="F621" s="13" t="str">
        <f t="shared" ref="F621:H621" si="956">F527</f>
        <v>75级胸甲</v>
      </c>
      <c r="G621" s="13">
        <f t="shared" si="956"/>
        <v>300</v>
      </c>
      <c r="H621" s="13">
        <f t="shared" si="956"/>
        <v>9.6556163501770195E-2</v>
      </c>
      <c r="I621" s="13">
        <f t="shared" si="359"/>
        <v>20750040</v>
      </c>
      <c r="J621" s="13" t="str">
        <f t="shared" ref="J621:L621" si="957">J527</f>
        <v>75级胸甲</v>
      </c>
      <c r="K621" s="13">
        <f t="shared" si="957"/>
        <v>100</v>
      </c>
      <c r="L621" s="13">
        <f t="shared" si="957"/>
        <v>3.9808917197452227E-2</v>
      </c>
      <c r="M621" s="13">
        <f t="shared" si="361"/>
        <v>20800040</v>
      </c>
      <c r="N621" s="13" t="str">
        <f t="shared" ref="N621:P621" si="958">N527</f>
        <v>80级胸甲</v>
      </c>
      <c r="O621" s="13">
        <f t="shared" si="958"/>
        <v>50</v>
      </c>
      <c r="P621" s="13">
        <f t="shared" si="958"/>
        <v>9.6153846153846159E-3</v>
      </c>
      <c r="Q621" s="13">
        <f t="shared" si="363"/>
        <v>20800040</v>
      </c>
      <c r="R621" s="13" t="str">
        <f t="shared" ref="R621:T621" si="959">R527</f>
        <v>80级胸甲</v>
      </c>
      <c r="S621" s="13">
        <f t="shared" si="959"/>
        <v>100</v>
      </c>
      <c r="T621" s="13">
        <f t="shared" si="959"/>
        <v>1.5151515151515152E-2</v>
      </c>
      <c r="U621" s="13">
        <f t="shared" si="365"/>
        <v>20850040</v>
      </c>
      <c r="V621" s="13" t="str">
        <f t="shared" ref="V621:X621" si="960">V527</f>
        <v>85级胸甲</v>
      </c>
      <c r="W621" s="13">
        <f t="shared" si="960"/>
        <v>0</v>
      </c>
      <c r="X621" s="13">
        <f t="shared" si="960"/>
        <v>0</v>
      </c>
      <c r="Y621" s="13">
        <f t="shared" si="367"/>
        <v>20850040</v>
      </c>
      <c r="Z621" s="13" t="str">
        <f t="shared" ref="Z621:AB621" si="961">Z527</f>
        <v>85级胸甲</v>
      </c>
      <c r="AA621" s="13">
        <f t="shared" si="961"/>
        <v>300</v>
      </c>
      <c r="AB621" s="13">
        <f t="shared" si="961"/>
        <v>9.6556163501770195E-2</v>
      </c>
      <c r="AC621" s="13">
        <f t="shared" si="369"/>
        <v>20850040</v>
      </c>
      <c r="AD621" s="13" t="str">
        <f t="shared" ref="AD621:AF621" si="962">AD527</f>
        <v>85级胸甲</v>
      </c>
      <c r="AE621" s="13">
        <f t="shared" si="962"/>
        <v>100</v>
      </c>
      <c r="AF621" s="13">
        <f t="shared" si="962"/>
        <v>3.9808917197452227E-2</v>
      </c>
      <c r="AG621" s="13">
        <f t="shared" si="371"/>
        <v>20900040</v>
      </c>
      <c r="AH621" s="13" t="str">
        <f t="shared" ref="AH621:AJ621" si="963">AH527</f>
        <v>90级胸甲</v>
      </c>
      <c r="AI621" s="13">
        <f t="shared" si="963"/>
        <v>50</v>
      </c>
      <c r="AJ621" s="13">
        <f t="shared" si="963"/>
        <v>9.6153846153846159E-3</v>
      </c>
      <c r="AK621" s="13">
        <f t="shared" si="373"/>
        <v>20900040</v>
      </c>
      <c r="AL621" s="13" t="str">
        <f t="shared" ref="AL621:AN621" si="964">AL527</f>
        <v>90级胸甲</v>
      </c>
      <c r="AM621" s="13">
        <f t="shared" si="964"/>
        <v>100</v>
      </c>
      <c r="AN621" s="13">
        <f t="shared" si="964"/>
        <v>1.5151515151515152E-2</v>
      </c>
      <c r="AO621" s="13">
        <f t="shared" si="375"/>
        <v>20950040</v>
      </c>
      <c r="AP621" s="13" t="str">
        <f t="shared" ref="AP621:AR621" si="965">AP527</f>
        <v>95级胸甲</v>
      </c>
      <c r="AQ621" s="13">
        <f t="shared" si="965"/>
        <v>0</v>
      </c>
      <c r="AR621" s="13">
        <f t="shared" si="965"/>
        <v>0</v>
      </c>
      <c r="AS621" s="13">
        <f t="shared" si="377"/>
        <v>20950040</v>
      </c>
      <c r="AT621" s="13" t="str">
        <f t="shared" ref="AT621:AV621" si="966">AT527</f>
        <v>95级胸甲</v>
      </c>
      <c r="AU621" s="13">
        <f t="shared" si="966"/>
        <v>300</v>
      </c>
      <c r="AV621" s="13">
        <f t="shared" si="966"/>
        <v>9.6556163501770195E-2</v>
      </c>
      <c r="AW621" s="13">
        <f t="shared" si="379"/>
        <v>20950040</v>
      </c>
      <c r="AX621" s="13" t="str">
        <f t="shared" ref="AX621:AZ621" si="967">AX527</f>
        <v>95级胸甲</v>
      </c>
      <c r="AY621" s="13">
        <f t="shared" si="967"/>
        <v>100</v>
      </c>
      <c r="AZ621" s="13">
        <f t="shared" si="967"/>
        <v>3.9808917197452227E-2</v>
      </c>
      <c r="BA621" s="13">
        <f t="shared" si="381"/>
        <v>21000040</v>
      </c>
      <c r="BB621" s="13" t="str">
        <f t="shared" ref="BB621:BD621" si="968">BB527</f>
        <v>100级胸甲</v>
      </c>
      <c r="BC621" s="13">
        <f t="shared" si="968"/>
        <v>50</v>
      </c>
      <c r="BD621" s="13">
        <f t="shared" si="968"/>
        <v>9.6153846153846159E-3</v>
      </c>
      <c r="BE621" s="13">
        <f t="shared" si="383"/>
        <v>21000040</v>
      </c>
      <c r="BF621" s="13" t="str">
        <f t="shared" ref="BF621:BH621" si="969">BF527</f>
        <v>100级胸甲</v>
      </c>
      <c r="BG621" s="13">
        <f t="shared" si="969"/>
        <v>100</v>
      </c>
      <c r="BH621" s="13">
        <f t="shared" si="969"/>
        <v>1.7241379310344827E-2</v>
      </c>
    </row>
    <row r="622" spans="1:60" s="13" customFormat="1">
      <c r="A622" s="13">
        <f t="shared" si="355"/>
        <v>20750041</v>
      </c>
      <c r="B622" s="13" t="str">
        <f t="shared" ref="B622:D622" si="970">B528</f>
        <v>75级极品胸甲</v>
      </c>
      <c r="C622" s="13">
        <f t="shared" si="970"/>
        <v>0</v>
      </c>
      <c r="D622" s="13">
        <f t="shared" si="970"/>
        <v>0</v>
      </c>
      <c r="E622" s="13">
        <f t="shared" si="357"/>
        <v>20750041</v>
      </c>
      <c r="F622" s="13" t="str">
        <f t="shared" ref="F622:H622" si="971">F528</f>
        <v>75级极品胸甲</v>
      </c>
      <c r="G622" s="13">
        <f t="shared" si="971"/>
        <v>0</v>
      </c>
      <c r="H622" s="13">
        <f t="shared" si="971"/>
        <v>0</v>
      </c>
      <c r="I622" s="13">
        <f t="shared" si="359"/>
        <v>20750041</v>
      </c>
      <c r="J622" s="13" t="str">
        <f t="shared" ref="J622:L622" si="972">J528</f>
        <v>75级极品胸甲</v>
      </c>
      <c r="K622" s="13">
        <f t="shared" si="972"/>
        <v>1</v>
      </c>
      <c r="L622" s="13">
        <f t="shared" si="972"/>
        <v>3.9808917197452231E-4</v>
      </c>
      <c r="M622" s="13">
        <f t="shared" si="361"/>
        <v>20800041</v>
      </c>
      <c r="N622" s="13" t="str">
        <f t="shared" ref="N622:P622" si="973">N528</f>
        <v>80级极品胸甲</v>
      </c>
      <c r="O622" s="13">
        <f t="shared" si="973"/>
        <v>50</v>
      </c>
      <c r="P622" s="13">
        <f t="shared" si="973"/>
        <v>9.6153846153846159E-3</v>
      </c>
      <c r="Q622" s="13">
        <f t="shared" si="363"/>
        <v>20800041</v>
      </c>
      <c r="R622" s="13" t="str">
        <f t="shared" ref="R622:T622" si="974">R528</f>
        <v>80级极品胸甲</v>
      </c>
      <c r="S622" s="13">
        <f t="shared" si="974"/>
        <v>100</v>
      </c>
      <c r="T622" s="13">
        <f t="shared" si="974"/>
        <v>1.5151515151515152E-2</v>
      </c>
      <c r="U622" s="13">
        <f t="shared" si="365"/>
        <v>20850041</v>
      </c>
      <c r="V622" s="13" t="str">
        <f t="shared" ref="V622:X622" si="975">V528</f>
        <v>85级极品胸甲</v>
      </c>
      <c r="W622" s="13">
        <f t="shared" si="975"/>
        <v>0</v>
      </c>
      <c r="X622" s="13">
        <f t="shared" si="975"/>
        <v>0</v>
      </c>
      <c r="Y622" s="13">
        <f t="shared" si="367"/>
        <v>20850041</v>
      </c>
      <c r="Z622" s="13" t="str">
        <f t="shared" ref="Z622:AB622" si="976">Z528</f>
        <v>85级极品胸甲</v>
      </c>
      <c r="AA622" s="13">
        <f t="shared" si="976"/>
        <v>0</v>
      </c>
      <c r="AB622" s="13">
        <f t="shared" si="976"/>
        <v>0</v>
      </c>
      <c r="AC622" s="13">
        <f t="shared" si="369"/>
        <v>20850041</v>
      </c>
      <c r="AD622" s="13" t="str">
        <f t="shared" ref="AD622:AF622" si="977">AD528</f>
        <v>85级极品胸甲</v>
      </c>
      <c r="AE622" s="13">
        <f t="shared" si="977"/>
        <v>1</v>
      </c>
      <c r="AF622" s="13">
        <f t="shared" si="977"/>
        <v>3.9808917197452231E-4</v>
      </c>
      <c r="AG622" s="13">
        <f t="shared" si="371"/>
        <v>20900041</v>
      </c>
      <c r="AH622" s="13" t="str">
        <f t="shared" ref="AH622:AJ622" si="978">AH528</f>
        <v>90级极品胸甲</v>
      </c>
      <c r="AI622" s="13">
        <f t="shared" si="978"/>
        <v>50</v>
      </c>
      <c r="AJ622" s="13">
        <f t="shared" si="978"/>
        <v>9.6153846153846159E-3</v>
      </c>
      <c r="AK622" s="13">
        <f t="shared" si="373"/>
        <v>20900041</v>
      </c>
      <c r="AL622" s="13" t="str">
        <f t="shared" ref="AL622:AN622" si="979">AL528</f>
        <v>90级极品胸甲</v>
      </c>
      <c r="AM622" s="13">
        <f t="shared" si="979"/>
        <v>100</v>
      </c>
      <c r="AN622" s="13">
        <f t="shared" si="979"/>
        <v>1.5151515151515152E-2</v>
      </c>
      <c r="AO622" s="13">
        <f t="shared" si="375"/>
        <v>20950041</v>
      </c>
      <c r="AP622" s="13" t="str">
        <f t="shared" ref="AP622:AR622" si="980">AP528</f>
        <v>95级极品胸甲</v>
      </c>
      <c r="AQ622" s="13">
        <f t="shared" si="980"/>
        <v>0</v>
      </c>
      <c r="AR622" s="13">
        <f t="shared" si="980"/>
        <v>0</v>
      </c>
      <c r="AS622" s="13">
        <f t="shared" si="377"/>
        <v>20950041</v>
      </c>
      <c r="AT622" s="13" t="str">
        <f t="shared" ref="AT622:AV622" si="981">AT528</f>
        <v>95级极品胸甲</v>
      </c>
      <c r="AU622" s="13">
        <f t="shared" si="981"/>
        <v>0</v>
      </c>
      <c r="AV622" s="13">
        <f t="shared" si="981"/>
        <v>0</v>
      </c>
      <c r="AW622" s="13">
        <f t="shared" si="379"/>
        <v>20950041</v>
      </c>
      <c r="AX622" s="13" t="str">
        <f t="shared" ref="AX622:AZ622" si="982">AX528</f>
        <v>95级极品胸甲</v>
      </c>
      <c r="AY622" s="13">
        <f t="shared" si="982"/>
        <v>1</v>
      </c>
      <c r="AZ622" s="13">
        <f t="shared" si="982"/>
        <v>3.9808917197452231E-4</v>
      </c>
      <c r="BA622" s="13">
        <f t="shared" si="381"/>
        <v>21000041</v>
      </c>
      <c r="BB622" s="13" t="str">
        <f t="shared" ref="BB622:BD622" si="983">BB528</f>
        <v>100级极品胸甲</v>
      </c>
      <c r="BC622" s="13">
        <f t="shared" si="983"/>
        <v>50</v>
      </c>
      <c r="BD622" s="13">
        <f t="shared" si="983"/>
        <v>9.6153846153846159E-3</v>
      </c>
      <c r="BE622" s="13">
        <f t="shared" si="383"/>
        <v>21000041</v>
      </c>
      <c r="BF622" s="13" t="str">
        <f t="shared" ref="BF622:BH622" si="984">BF528</f>
        <v>100级极品胸甲</v>
      </c>
      <c r="BG622" s="13">
        <f t="shared" si="984"/>
        <v>0</v>
      </c>
      <c r="BH622" s="13">
        <f t="shared" si="984"/>
        <v>0</v>
      </c>
    </row>
    <row r="623" spans="1:60" s="13" customFormat="1">
      <c r="A623" s="13">
        <f t="shared" si="355"/>
        <v>20750070</v>
      </c>
      <c r="B623" s="13" t="str">
        <f t="shared" ref="B623:D623" si="985">B529</f>
        <v>75级护腿</v>
      </c>
      <c r="C623" s="13">
        <f t="shared" si="985"/>
        <v>0</v>
      </c>
      <c r="D623" s="13">
        <f t="shared" si="985"/>
        <v>0</v>
      </c>
      <c r="E623" s="13">
        <f t="shared" si="357"/>
        <v>20750070</v>
      </c>
      <c r="F623" s="13" t="str">
        <f t="shared" ref="F623:H623" si="986">F529</f>
        <v>75级护腿</v>
      </c>
      <c r="G623" s="13">
        <f t="shared" si="986"/>
        <v>300</v>
      </c>
      <c r="H623" s="13">
        <f t="shared" si="986"/>
        <v>9.6556163501770195E-2</v>
      </c>
      <c r="I623" s="13">
        <f t="shared" si="359"/>
        <v>20750070</v>
      </c>
      <c r="J623" s="13" t="str">
        <f t="shared" ref="J623:L623" si="987">J529</f>
        <v>75级护腿</v>
      </c>
      <c r="K623" s="13">
        <f t="shared" si="987"/>
        <v>100</v>
      </c>
      <c r="L623" s="13">
        <f t="shared" si="987"/>
        <v>3.9808917197452227E-2</v>
      </c>
      <c r="M623" s="13">
        <f t="shared" si="361"/>
        <v>20800070</v>
      </c>
      <c r="N623" s="13" t="str">
        <f t="shared" ref="N623:P623" si="988">N529</f>
        <v>80级护腿</v>
      </c>
      <c r="O623" s="13">
        <f t="shared" si="988"/>
        <v>50</v>
      </c>
      <c r="P623" s="13">
        <f t="shared" si="988"/>
        <v>9.6153846153846159E-3</v>
      </c>
      <c r="Q623" s="13">
        <f t="shared" si="363"/>
        <v>20800070</v>
      </c>
      <c r="R623" s="13" t="str">
        <f t="shared" ref="R623:T623" si="989">R529</f>
        <v>80级护腿</v>
      </c>
      <c r="S623" s="13">
        <f t="shared" si="989"/>
        <v>100</v>
      </c>
      <c r="T623" s="13">
        <f t="shared" si="989"/>
        <v>1.5151515151515152E-2</v>
      </c>
      <c r="U623" s="13">
        <f t="shared" si="365"/>
        <v>20850070</v>
      </c>
      <c r="V623" s="13" t="str">
        <f t="shared" ref="V623:X623" si="990">V529</f>
        <v>85级护腿</v>
      </c>
      <c r="W623" s="13">
        <f t="shared" si="990"/>
        <v>0</v>
      </c>
      <c r="X623" s="13">
        <f t="shared" si="990"/>
        <v>0</v>
      </c>
      <c r="Y623" s="13">
        <f t="shared" si="367"/>
        <v>20850070</v>
      </c>
      <c r="Z623" s="13" t="str">
        <f t="shared" ref="Z623:AB623" si="991">Z529</f>
        <v>85级护腿</v>
      </c>
      <c r="AA623" s="13">
        <f t="shared" si="991"/>
        <v>300</v>
      </c>
      <c r="AB623" s="13">
        <f t="shared" si="991"/>
        <v>9.6556163501770195E-2</v>
      </c>
      <c r="AC623" s="13">
        <f t="shared" si="369"/>
        <v>20850070</v>
      </c>
      <c r="AD623" s="13" t="str">
        <f t="shared" ref="AD623:AF623" si="992">AD529</f>
        <v>85级护腿</v>
      </c>
      <c r="AE623" s="13">
        <f t="shared" si="992"/>
        <v>100</v>
      </c>
      <c r="AF623" s="13">
        <f t="shared" si="992"/>
        <v>3.9808917197452227E-2</v>
      </c>
      <c r="AG623" s="13">
        <f t="shared" si="371"/>
        <v>20900070</v>
      </c>
      <c r="AH623" s="13" t="str">
        <f t="shared" ref="AH623:AJ623" si="993">AH529</f>
        <v>90级护腿</v>
      </c>
      <c r="AI623" s="13">
        <f t="shared" si="993"/>
        <v>50</v>
      </c>
      <c r="AJ623" s="13">
        <f t="shared" si="993"/>
        <v>9.6153846153846159E-3</v>
      </c>
      <c r="AK623" s="13">
        <f t="shared" si="373"/>
        <v>20900070</v>
      </c>
      <c r="AL623" s="13" t="str">
        <f t="shared" ref="AL623:AN623" si="994">AL529</f>
        <v>90级护腿</v>
      </c>
      <c r="AM623" s="13">
        <f t="shared" si="994"/>
        <v>100</v>
      </c>
      <c r="AN623" s="13">
        <f t="shared" si="994"/>
        <v>1.5151515151515152E-2</v>
      </c>
      <c r="AO623" s="13">
        <f t="shared" si="375"/>
        <v>20950070</v>
      </c>
      <c r="AP623" s="13" t="str">
        <f t="shared" ref="AP623:AR623" si="995">AP529</f>
        <v>95级护腿</v>
      </c>
      <c r="AQ623" s="13">
        <f t="shared" si="995"/>
        <v>0</v>
      </c>
      <c r="AR623" s="13">
        <f t="shared" si="995"/>
        <v>0</v>
      </c>
      <c r="AS623" s="13">
        <f t="shared" si="377"/>
        <v>20950070</v>
      </c>
      <c r="AT623" s="13" t="str">
        <f t="shared" ref="AT623:AV623" si="996">AT529</f>
        <v>95级护腿</v>
      </c>
      <c r="AU623" s="13">
        <f t="shared" si="996"/>
        <v>300</v>
      </c>
      <c r="AV623" s="13">
        <f t="shared" si="996"/>
        <v>9.6556163501770195E-2</v>
      </c>
      <c r="AW623" s="13">
        <f t="shared" si="379"/>
        <v>20950070</v>
      </c>
      <c r="AX623" s="13" t="str">
        <f t="shared" ref="AX623:AZ623" si="997">AX529</f>
        <v>95级护腿</v>
      </c>
      <c r="AY623" s="13">
        <f t="shared" si="997"/>
        <v>100</v>
      </c>
      <c r="AZ623" s="13">
        <f t="shared" si="997"/>
        <v>3.9808917197452227E-2</v>
      </c>
      <c r="BA623" s="13">
        <f t="shared" si="381"/>
        <v>21000070</v>
      </c>
      <c r="BB623" s="13" t="str">
        <f t="shared" ref="BB623:BD623" si="998">BB529</f>
        <v>100级护腿</v>
      </c>
      <c r="BC623" s="13">
        <f t="shared" si="998"/>
        <v>50</v>
      </c>
      <c r="BD623" s="13">
        <f t="shared" si="998"/>
        <v>9.6153846153846159E-3</v>
      </c>
      <c r="BE623" s="13">
        <f t="shared" si="383"/>
        <v>21000070</v>
      </c>
      <c r="BF623" s="13" t="str">
        <f t="shared" ref="BF623:BH623" si="999">BF529</f>
        <v>100级护腿</v>
      </c>
      <c r="BG623" s="13">
        <f t="shared" si="999"/>
        <v>100</v>
      </c>
      <c r="BH623" s="13">
        <f t="shared" si="999"/>
        <v>1.7241379310344827E-2</v>
      </c>
    </row>
    <row r="624" spans="1:60" s="13" customFormat="1">
      <c r="A624" s="13">
        <f t="shared" si="355"/>
        <v>20750071</v>
      </c>
      <c r="B624" s="13" t="str">
        <f t="shared" ref="B624:D624" si="1000">B530</f>
        <v>75级极品护腿</v>
      </c>
      <c r="C624" s="13">
        <f t="shared" si="1000"/>
        <v>0</v>
      </c>
      <c r="D624" s="13">
        <f t="shared" si="1000"/>
        <v>0</v>
      </c>
      <c r="E624" s="13">
        <f t="shared" si="357"/>
        <v>20750071</v>
      </c>
      <c r="F624" s="13" t="str">
        <f t="shared" ref="F624:H624" si="1001">F530</f>
        <v>75级极品护腿</v>
      </c>
      <c r="G624" s="13">
        <f t="shared" si="1001"/>
        <v>0</v>
      </c>
      <c r="H624" s="13">
        <f t="shared" si="1001"/>
        <v>0</v>
      </c>
      <c r="I624" s="13">
        <f t="shared" si="359"/>
        <v>20750071</v>
      </c>
      <c r="J624" s="13" t="str">
        <f t="shared" ref="J624:L624" si="1002">J530</f>
        <v>75级极品护腿</v>
      </c>
      <c r="K624" s="13">
        <f t="shared" si="1002"/>
        <v>1</v>
      </c>
      <c r="L624" s="13">
        <f t="shared" si="1002"/>
        <v>3.9808917197452231E-4</v>
      </c>
      <c r="M624" s="13">
        <f t="shared" si="361"/>
        <v>20800071</v>
      </c>
      <c r="N624" s="13" t="str">
        <f t="shared" ref="N624:P624" si="1003">N530</f>
        <v>80级极品护腿</v>
      </c>
      <c r="O624" s="13">
        <f t="shared" si="1003"/>
        <v>50</v>
      </c>
      <c r="P624" s="13">
        <f t="shared" si="1003"/>
        <v>9.6153846153846159E-3</v>
      </c>
      <c r="Q624" s="13">
        <f t="shared" si="363"/>
        <v>20800071</v>
      </c>
      <c r="R624" s="13" t="str">
        <f t="shared" ref="R624:T624" si="1004">R530</f>
        <v>80级极品护腿</v>
      </c>
      <c r="S624" s="13">
        <f t="shared" si="1004"/>
        <v>100</v>
      </c>
      <c r="T624" s="13">
        <f t="shared" si="1004"/>
        <v>1.5151515151515152E-2</v>
      </c>
      <c r="U624" s="13">
        <f t="shared" si="365"/>
        <v>20850071</v>
      </c>
      <c r="V624" s="13" t="str">
        <f t="shared" ref="V624:X624" si="1005">V530</f>
        <v>85级极品护腿</v>
      </c>
      <c r="W624" s="13">
        <f t="shared" si="1005"/>
        <v>0</v>
      </c>
      <c r="X624" s="13">
        <f t="shared" si="1005"/>
        <v>0</v>
      </c>
      <c r="Y624" s="13">
        <f t="shared" si="367"/>
        <v>20850071</v>
      </c>
      <c r="Z624" s="13" t="str">
        <f t="shared" ref="Z624:AB624" si="1006">Z530</f>
        <v>85级极品护腿</v>
      </c>
      <c r="AA624" s="13">
        <f t="shared" si="1006"/>
        <v>0</v>
      </c>
      <c r="AB624" s="13">
        <f t="shared" si="1006"/>
        <v>0</v>
      </c>
      <c r="AC624" s="13">
        <f t="shared" si="369"/>
        <v>20850071</v>
      </c>
      <c r="AD624" s="13" t="str">
        <f t="shared" ref="AD624:AF624" si="1007">AD530</f>
        <v>85级极品护腿</v>
      </c>
      <c r="AE624" s="13">
        <f t="shared" si="1007"/>
        <v>1</v>
      </c>
      <c r="AF624" s="13">
        <f t="shared" si="1007"/>
        <v>3.9808917197452231E-4</v>
      </c>
      <c r="AG624" s="13">
        <f t="shared" si="371"/>
        <v>20900071</v>
      </c>
      <c r="AH624" s="13" t="str">
        <f t="shared" ref="AH624:AJ624" si="1008">AH530</f>
        <v>90级极品护腿</v>
      </c>
      <c r="AI624" s="13">
        <f t="shared" si="1008"/>
        <v>50</v>
      </c>
      <c r="AJ624" s="13">
        <f t="shared" si="1008"/>
        <v>9.6153846153846159E-3</v>
      </c>
      <c r="AK624" s="13">
        <f t="shared" si="373"/>
        <v>20900071</v>
      </c>
      <c r="AL624" s="13" t="str">
        <f t="shared" ref="AL624:AN624" si="1009">AL530</f>
        <v>90级极品护腿</v>
      </c>
      <c r="AM624" s="13">
        <f t="shared" si="1009"/>
        <v>100</v>
      </c>
      <c r="AN624" s="13">
        <f t="shared" si="1009"/>
        <v>1.5151515151515152E-2</v>
      </c>
      <c r="AO624" s="13">
        <f t="shared" si="375"/>
        <v>20950071</v>
      </c>
      <c r="AP624" s="13" t="str">
        <f t="shared" ref="AP624:AR624" si="1010">AP530</f>
        <v>95级极品护腿</v>
      </c>
      <c r="AQ624" s="13">
        <f t="shared" si="1010"/>
        <v>0</v>
      </c>
      <c r="AR624" s="13">
        <f t="shared" si="1010"/>
        <v>0</v>
      </c>
      <c r="AS624" s="13">
        <f t="shared" si="377"/>
        <v>20950071</v>
      </c>
      <c r="AT624" s="13" t="str">
        <f t="shared" ref="AT624:AV624" si="1011">AT530</f>
        <v>95级极品护腿</v>
      </c>
      <c r="AU624" s="13">
        <f t="shared" si="1011"/>
        <v>0</v>
      </c>
      <c r="AV624" s="13">
        <f t="shared" si="1011"/>
        <v>0</v>
      </c>
      <c r="AW624" s="13">
        <f t="shared" si="379"/>
        <v>20950071</v>
      </c>
      <c r="AX624" s="13" t="str">
        <f t="shared" ref="AX624:AZ624" si="1012">AX530</f>
        <v>95级极品护腿</v>
      </c>
      <c r="AY624" s="13">
        <f t="shared" si="1012"/>
        <v>1</v>
      </c>
      <c r="AZ624" s="13">
        <f t="shared" si="1012"/>
        <v>3.9808917197452231E-4</v>
      </c>
      <c r="BA624" s="13">
        <f t="shared" si="381"/>
        <v>21000071</v>
      </c>
      <c r="BB624" s="13" t="str">
        <f t="shared" ref="BB624:BD624" si="1013">BB530</f>
        <v>100级极品护腿</v>
      </c>
      <c r="BC624" s="13">
        <f t="shared" si="1013"/>
        <v>50</v>
      </c>
      <c r="BD624" s="13">
        <f t="shared" si="1013"/>
        <v>9.6153846153846159E-3</v>
      </c>
      <c r="BE624" s="13">
        <f t="shared" si="383"/>
        <v>21000071</v>
      </c>
      <c r="BF624" s="13" t="str">
        <f t="shared" ref="BF624:BH624" si="1014">BF530</f>
        <v>100级极品护腿</v>
      </c>
      <c r="BG624" s="13">
        <f t="shared" si="1014"/>
        <v>0</v>
      </c>
      <c r="BH624" s="13">
        <f t="shared" si="1014"/>
        <v>0</v>
      </c>
    </row>
    <row r="625" spans="1:58">
      <c r="AA625"/>
      <c r="AC625" s="8"/>
      <c r="AJ625"/>
      <c r="AL625" s="8"/>
      <c r="AS625"/>
      <c r="AW625" s="8"/>
      <c r="BF625" s="8"/>
    </row>
    <row r="626" spans="1:58">
      <c r="AA626"/>
      <c r="AC626" s="8"/>
      <c r="AJ626"/>
      <c r="AL626" s="8"/>
      <c r="AS626"/>
      <c r="AW626" s="8"/>
      <c r="BF626" s="8"/>
    </row>
    <row r="627" spans="1:58">
      <c r="A627" t="str">
        <f>"40000_"&amp;A581&amp;"_1_"&amp;C581</f>
        <v>40000_20700010_1_100</v>
      </c>
      <c r="B627" t="str">
        <f>A627</f>
        <v>40000_20700010_1_100</v>
      </c>
      <c r="E627" t="str">
        <f>"40000_"&amp;E581&amp;"_1_"&amp;G581</f>
        <v>40000_20700010_1_100</v>
      </c>
      <c r="F627" t="str">
        <f>E627</f>
        <v>40000_20700010_1_100</v>
      </c>
      <c r="I627" t="str">
        <f>"40000_"&amp;I581&amp;"_1_"&amp;K581</f>
        <v>40000_20700010_1_100</v>
      </c>
      <c r="J627" t="str">
        <f>I627</f>
        <v>40000_20700010_1_100</v>
      </c>
      <c r="M627" t="str">
        <f>"40000_"&amp;M581&amp;"_1_"&amp;O581</f>
        <v>40000_20750010_1_200</v>
      </c>
      <c r="N627" t="str">
        <f>M627</f>
        <v>40000_20750010_1_200</v>
      </c>
      <c r="Q627" t="str">
        <f>"40000_"&amp;Q581&amp;"_1_"&amp;S581</f>
        <v>40000_20750010_1_200</v>
      </c>
      <c r="R627" t="str">
        <f>Q627</f>
        <v>40000_20750010_1_200</v>
      </c>
      <c r="U627" t="str">
        <f>"40000_"&amp;U581&amp;"_1_"&amp;W581</f>
        <v>40000_20800010_1_100</v>
      </c>
      <c r="V627" t="str">
        <f>U627</f>
        <v>40000_20800010_1_100</v>
      </c>
      <c r="Y627" t="str">
        <f>"40000_"&amp;Y581&amp;"_1_"&amp;AA581</f>
        <v>40000_20800010_1_100</v>
      </c>
      <c r="Z627" t="str">
        <f>Y627</f>
        <v>40000_20800010_1_100</v>
      </c>
      <c r="AA627"/>
      <c r="AC627" t="str">
        <f>"40000_"&amp;AC581&amp;"_1_"&amp;AE581</f>
        <v>40000_20800010_1_100</v>
      </c>
      <c r="AD627" t="str">
        <f>AC627</f>
        <v>40000_20800010_1_100</v>
      </c>
      <c r="AG627" t="str">
        <f>"40000_"&amp;AG581&amp;"_1_"&amp;AI581</f>
        <v>40000_20850010_1_200</v>
      </c>
      <c r="AH627" t="str">
        <f>AG627</f>
        <v>40000_20850010_1_200</v>
      </c>
      <c r="AJ627"/>
      <c r="AK627" t="str">
        <f>"40000_"&amp;AK581&amp;"_1_"&amp;AM581</f>
        <v>40000_20850010_1_200</v>
      </c>
      <c r="AL627" t="str">
        <f>AK627</f>
        <v>40000_20850010_1_200</v>
      </c>
      <c r="AO627" t="str">
        <f>"40000_"&amp;AO581&amp;"_1_"&amp;AQ581</f>
        <v>40000_20900010_1_100</v>
      </c>
      <c r="AP627" t="str">
        <f>AO627</f>
        <v>40000_20900010_1_100</v>
      </c>
      <c r="AS627" t="str">
        <f>"40000_"&amp;AS581&amp;"_1_"&amp;AU581</f>
        <v>40000_20900010_1_100</v>
      </c>
      <c r="AT627" t="str">
        <f>AS627</f>
        <v>40000_20900010_1_100</v>
      </c>
      <c r="AW627" t="str">
        <f>"40000_"&amp;AW581&amp;"_1_"&amp;AY581</f>
        <v>40000_20900010_1_100</v>
      </c>
      <c r="AX627" t="str">
        <f>AW627</f>
        <v>40000_20900010_1_100</v>
      </c>
      <c r="BA627" t="str">
        <f>"40000_"&amp;BA581&amp;"_1_"&amp;BC581</f>
        <v>40000_20950010_1_200</v>
      </c>
      <c r="BB627" t="str">
        <f>BA627</f>
        <v>40000_20950010_1_200</v>
      </c>
      <c r="BE627" t="str">
        <f>"40000_"&amp;BE581&amp;"_1_"&amp;BG581</f>
        <v>40000_20950010_1_200</v>
      </c>
      <c r="BF627" t="str">
        <f>BE627</f>
        <v>40000_20950010_1_200</v>
      </c>
    </row>
    <row r="628" spans="1:58">
      <c r="A628" t="str">
        <f t="shared" ref="A628:A664" si="1015">"40000_"&amp;A582&amp;"_1_"&amp;C582</f>
        <v>40000_20700020_1_100</v>
      </c>
      <c r="B628" t="str">
        <f>B627&amp;IF(C582&gt;0,","&amp;A628,"")</f>
        <v>40000_20700010_1_100,40000_20700020_1_100</v>
      </c>
      <c r="E628" t="str">
        <f t="shared" ref="E628:E664" si="1016">"40000_"&amp;E582&amp;"_1_"&amp;G582</f>
        <v>40000_20700020_1_100</v>
      </c>
      <c r="F628" t="str">
        <f>F627&amp;IF(G582&gt;0,","&amp;E628,"")</f>
        <v>40000_20700010_1_100,40000_20700020_1_100</v>
      </c>
      <c r="I628" t="str">
        <f t="shared" ref="I628:I664" si="1017">"40000_"&amp;I582&amp;"_1_"&amp;K582</f>
        <v>40000_20700020_1_100</v>
      </c>
      <c r="J628" t="str">
        <f>J627&amp;IF(K582&gt;0,","&amp;I628,"")</f>
        <v>40000_20700010_1_100,40000_20700020_1_100</v>
      </c>
      <c r="M628" t="str">
        <f t="shared" ref="M628:M664" si="1018">"40000_"&amp;M582&amp;"_1_"&amp;O582</f>
        <v>40000_20750020_1_200</v>
      </c>
      <c r="N628" t="str">
        <f>N627&amp;IF(O582&gt;0,","&amp;M628,"")</f>
        <v>40000_20750010_1_200,40000_20750020_1_200</v>
      </c>
      <c r="Q628" t="str">
        <f t="shared" ref="Q628:Q664" si="1019">"40000_"&amp;Q582&amp;"_1_"&amp;S582</f>
        <v>40000_20750020_1_200</v>
      </c>
      <c r="R628" t="str">
        <f>R627&amp;IF(S582&gt;0,","&amp;Q628,"")</f>
        <v>40000_20750010_1_200,40000_20750020_1_200</v>
      </c>
      <c r="U628" t="str">
        <f t="shared" ref="U628:U664" si="1020">"40000_"&amp;U582&amp;"_1_"&amp;W582</f>
        <v>40000_20800020_1_100</v>
      </c>
      <c r="V628" t="str">
        <f>V627&amp;IF(W582&gt;0,","&amp;U628,"")</f>
        <v>40000_20800010_1_100,40000_20800020_1_100</v>
      </c>
      <c r="Y628" t="str">
        <f t="shared" ref="Y628:Y664" si="1021">"40000_"&amp;Y582&amp;"_1_"&amp;AA582</f>
        <v>40000_20800020_1_100</v>
      </c>
      <c r="Z628" t="str">
        <f>Z627&amp;IF(AA582&gt;0,","&amp;Y628,"")</f>
        <v>40000_20800010_1_100,40000_20800020_1_100</v>
      </c>
      <c r="AA628"/>
      <c r="AC628" t="str">
        <f t="shared" ref="AC628:AC664" si="1022">"40000_"&amp;AC582&amp;"_1_"&amp;AE582</f>
        <v>40000_20800020_1_100</v>
      </c>
      <c r="AD628" t="str">
        <f>AD627&amp;IF(AE582&gt;0,","&amp;AC628,"")</f>
        <v>40000_20800010_1_100,40000_20800020_1_100</v>
      </c>
      <c r="AG628" t="str">
        <f t="shared" ref="AG628:AG664" si="1023">"40000_"&amp;AG582&amp;"_1_"&amp;AI582</f>
        <v>40000_20850020_1_200</v>
      </c>
      <c r="AH628" t="str">
        <f>AH627&amp;IF(AI582&gt;0,","&amp;AG628,"")</f>
        <v>40000_20850010_1_200,40000_20850020_1_200</v>
      </c>
      <c r="AJ628"/>
      <c r="AK628" t="str">
        <f t="shared" ref="AK628:AK664" si="1024">"40000_"&amp;AK582&amp;"_1_"&amp;AM582</f>
        <v>40000_20850020_1_200</v>
      </c>
      <c r="AL628" t="str">
        <f>AL627&amp;IF(AM582&gt;0,","&amp;AK628,"")</f>
        <v>40000_20850010_1_200,40000_20850020_1_200</v>
      </c>
      <c r="AO628" t="str">
        <f t="shared" ref="AO628:AO664" si="1025">"40000_"&amp;AO582&amp;"_1_"&amp;AQ582</f>
        <v>40000_20900020_1_100</v>
      </c>
      <c r="AP628" t="str">
        <f>AP627&amp;IF(AQ582&gt;0,","&amp;AO628,"")</f>
        <v>40000_20900010_1_100,40000_20900020_1_100</v>
      </c>
      <c r="AS628" t="str">
        <f t="shared" ref="AS628:AS664" si="1026">"40000_"&amp;AS582&amp;"_1_"&amp;AU582</f>
        <v>40000_20900020_1_100</v>
      </c>
      <c r="AT628" t="str">
        <f>AT627&amp;IF(AU582&gt;0,","&amp;AS628,"")</f>
        <v>40000_20900010_1_100,40000_20900020_1_100</v>
      </c>
      <c r="AW628" t="str">
        <f t="shared" ref="AW628:AW664" si="1027">"40000_"&amp;AW582&amp;"_1_"&amp;AY582</f>
        <v>40000_20900020_1_100</v>
      </c>
      <c r="AX628" t="str">
        <f>AX627&amp;IF(AY582&gt;0,","&amp;AW628,"")</f>
        <v>40000_20900010_1_100,40000_20900020_1_100</v>
      </c>
      <c r="BA628" t="str">
        <f t="shared" ref="BA628:BA664" si="1028">"40000_"&amp;BA582&amp;"_1_"&amp;BC582</f>
        <v>40000_20950020_1_200</v>
      </c>
      <c r="BB628" t="str">
        <f>BB627&amp;IF(BC582&gt;0,","&amp;BA628,"")</f>
        <v>40000_20950010_1_200,40000_20950020_1_200</v>
      </c>
      <c r="BE628" t="str">
        <f t="shared" ref="BE628:BE664" si="1029">"40000_"&amp;BE582&amp;"_1_"&amp;BG582</f>
        <v>40000_20950020_1_200</v>
      </c>
      <c r="BF628" t="str">
        <f>BF627&amp;IF(BG582&gt;0,","&amp;BE628,"")</f>
        <v>40000_20950010_1_200,40000_20950020_1_200</v>
      </c>
    </row>
    <row r="629" spans="1:58">
      <c r="A629" t="str">
        <f t="shared" si="1015"/>
        <v>40000_20700030_1_100</v>
      </c>
      <c r="B629" t="str">
        <f t="shared" ref="B629:B670" si="1030">B628&amp;IF(C583&gt;0,","&amp;A629,"")</f>
        <v>40000_20700010_1_100,40000_20700020_1_100,40000_20700030_1_100</v>
      </c>
      <c r="E629" t="str">
        <f t="shared" si="1016"/>
        <v>40000_20700030_1_100</v>
      </c>
      <c r="F629" t="str">
        <f t="shared" ref="F629:F670" si="1031">F628&amp;IF(G583&gt;0,","&amp;E629,"")</f>
        <v>40000_20700010_1_100,40000_20700020_1_100,40000_20700030_1_100</v>
      </c>
      <c r="I629" t="str">
        <f t="shared" si="1017"/>
        <v>40000_20700030_1_100</v>
      </c>
      <c r="J629" t="str">
        <f t="shared" ref="J629:J670" si="1032">J628&amp;IF(K583&gt;0,","&amp;I629,"")</f>
        <v>40000_20700010_1_100,40000_20700020_1_100,40000_20700030_1_100</v>
      </c>
      <c r="M629" t="str">
        <f t="shared" si="1018"/>
        <v>40000_20750030_1_200</v>
      </c>
      <c r="N629" t="str">
        <f t="shared" ref="N629:N670" si="1033">N628&amp;IF(O583&gt;0,","&amp;M629,"")</f>
        <v>40000_20750010_1_200,40000_20750020_1_200,40000_20750030_1_200</v>
      </c>
      <c r="Q629" t="str">
        <f t="shared" si="1019"/>
        <v>40000_20750030_1_200</v>
      </c>
      <c r="R629" t="str">
        <f t="shared" ref="R629:R670" si="1034">R628&amp;IF(S583&gt;0,","&amp;Q629,"")</f>
        <v>40000_20750010_1_200,40000_20750020_1_200,40000_20750030_1_200</v>
      </c>
      <c r="U629" t="str">
        <f t="shared" si="1020"/>
        <v>40000_20800030_1_100</v>
      </c>
      <c r="V629" t="str">
        <f t="shared" ref="V629:V670" si="1035">V628&amp;IF(W583&gt;0,","&amp;U629,"")</f>
        <v>40000_20800010_1_100,40000_20800020_1_100,40000_20800030_1_100</v>
      </c>
      <c r="Y629" t="str">
        <f t="shared" si="1021"/>
        <v>40000_20800030_1_100</v>
      </c>
      <c r="Z629" t="str">
        <f t="shared" ref="Z629:Z670" si="1036">Z628&amp;IF(AA583&gt;0,","&amp;Y629,"")</f>
        <v>40000_20800010_1_100,40000_20800020_1_100,40000_20800030_1_100</v>
      </c>
      <c r="AA629"/>
      <c r="AC629" t="str">
        <f t="shared" si="1022"/>
        <v>40000_20800030_1_100</v>
      </c>
      <c r="AD629" t="str">
        <f t="shared" ref="AD629:AD670" si="1037">AD628&amp;IF(AE583&gt;0,","&amp;AC629,"")</f>
        <v>40000_20800010_1_100,40000_20800020_1_100,40000_20800030_1_100</v>
      </c>
      <c r="AG629" t="str">
        <f t="shared" si="1023"/>
        <v>40000_20850030_1_200</v>
      </c>
      <c r="AH629" t="str">
        <f t="shared" ref="AH629:AH670" si="1038">AH628&amp;IF(AI583&gt;0,","&amp;AG629,"")</f>
        <v>40000_20850010_1_200,40000_20850020_1_200,40000_20850030_1_200</v>
      </c>
      <c r="AJ629"/>
      <c r="AK629" t="str">
        <f t="shared" si="1024"/>
        <v>40000_20850030_1_200</v>
      </c>
      <c r="AL629" t="str">
        <f t="shared" ref="AL629:AL670" si="1039">AL628&amp;IF(AM583&gt;0,","&amp;AK629,"")</f>
        <v>40000_20850010_1_200,40000_20850020_1_200,40000_20850030_1_200</v>
      </c>
      <c r="AO629" t="str">
        <f t="shared" si="1025"/>
        <v>40000_20900030_1_100</v>
      </c>
      <c r="AP629" t="str">
        <f t="shared" ref="AP629:AP670" si="1040">AP628&amp;IF(AQ583&gt;0,","&amp;AO629,"")</f>
        <v>40000_20900010_1_100,40000_20900020_1_100,40000_20900030_1_100</v>
      </c>
      <c r="AS629" t="str">
        <f t="shared" si="1026"/>
        <v>40000_20900030_1_100</v>
      </c>
      <c r="AT629" t="str">
        <f t="shared" ref="AT629:AT670" si="1041">AT628&amp;IF(AU583&gt;0,","&amp;AS629,"")</f>
        <v>40000_20900010_1_100,40000_20900020_1_100,40000_20900030_1_100</v>
      </c>
      <c r="AW629" t="str">
        <f t="shared" si="1027"/>
        <v>40000_20900030_1_100</v>
      </c>
      <c r="AX629" t="str">
        <f t="shared" ref="AX629:AX670" si="1042">AX628&amp;IF(AY583&gt;0,","&amp;AW629,"")</f>
        <v>40000_20900010_1_100,40000_20900020_1_100,40000_20900030_1_100</v>
      </c>
      <c r="BA629" t="str">
        <f t="shared" si="1028"/>
        <v>40000_20950030_1_200</v>
      </c>
      <c r="BB629" t="str">
        <f t="shared" ref="BB629:BB670" si="1043">BB628&amp;IF(BC583&gt;0,","&amp;BA629,"")</f>
        <v>40000_20950010_1_200,40000_20950020_1_200,40000_20950030_1_200</v>
      </c>
      <c r="BE629" t="str">
        <f t="shared" si="1029"/>
        <v>40000_20950030_1_200</v>
      </c>
      <c r="BF629" t="str">
        <f t="shared" ref="BF629:BF670" si="1044">BF628&amp;IF(BG583&gt;0,","&amp;BE629,"")</f>
        <v>40000_20950010_1_200,40000_20950020_1_200,40000_20950030_1_200</v>
      </c>
    </row>
    <row r="630" spans="1:58">
      <c r="A630" t="str">
        <f t="shared" si="1015"/>
        <v>40000_20700080_1_100</v>
      </c>
      <c r="B630" t="str">
        <f t="shared" si="1030"/>
        <v>40000_20700010_1_100,40000_20700020_1_100,40000_20700030_1_100,40000_20700080_1_100</v>
      </c>
      <c r="E630" t="str">
        <f t="shared" si="1016"/>
        <v>40000_20700080_1_100</v>
      </c>
      <c r="F630" t="str">
        <f t="shared" si="1031"/>
        <v>40000_20700010_1_100,40000_20700020_1_100,40000_20700030_1_100,40000_20700080_1_100</v>
      </c>
      <c r="I630" t="str">
        <f t="shared" si="1017"/>
        <v>40000_20700080_1_100</v>
      </c>
      <c r="J630" t="str">
        <f t="shared" si="1032"/>
        <v>40000_20700010_1_100,40000_20700020_1_100,40000_20700030_1_100,40000_20700080_1_100</v>
      </c>
      <c r="M630" t="str">
        <f t="shared" si="1018"/>
        <v>40000_20750080_1_200</v>
      </c>
      <c r="N630" t="str">
        <f t="shared" si="1033"/>
        <v>40000_20750010_1_200,40000_20750020_1_200,40000_20750030_1_200,40000_20750080_1_200</v>
      </c>
      <c r="Q630" t="str">
        <f t="shared" si="1019"/>
        <v>40000_20750080_1_200</v>
      </c>
      <c r="R630" t="str">
        <f t="shared" si="1034"/>
        <v>40000_20750010_1_200,40000_20750020_1_200,40000_20750030_1_200,40000_20750080_1_200</v>
      </c>
      <c r="U630" t="str">
        <f t="shared" si="1020"/>
        <v>40000_20800080_1_100</v>
      </c>
      <c r="V630" t="str">
        <f t="shared" si="1035"/>
        <v>40000_20800010_1_100,40000_20800020_1_100,40000_20800030_1_100,40000_20800080_1_100</v>
      </c>
      <c r="Y630" t="str">
        <f t="shared" si="1021"/>
        <v>40000_20800080_1_100</v>
      </c>
      <c r="Z630" t="str">
        <f t="shared" si="1036"/>
        <v>40000_20800010_1_100,40000_20800020_1_100,40000_20800030_1_100,40000_20800080_1_100</v>
      </c>
      <c r="AA630"/>
      <c r="AC630" t="str">
        <f t="shared" si="1022"/>
        <v>40000_20800080_1_100</v>
      </c>
      <c r="AD630" t="str">
        <f t="shared" si="1037"/>
        <v>40000_20800010_1_100,40000_20800020_1_100,40000_20800030_1_100,40000_20800080_1_100</v>
      </c>
      <c r="AG630" t="str">
        <f t="shared" si="1023"/>
        <v>40000_20850080_1_200</v>
      </c>
      <c r="AH630" t="str">
        <f t="shared" si="1038"/>
        <v>40000_20850010_1_200,40000_20850020_1_200,40000_20850030_1_200,40000_20850080_1_200</v>
      </c>
      <c r="AJ630"/>
      <c r="AK630" t="str">
        <f t="shared" si="1024"/>
        <v>40000_20850080_1_200</v>
      </c>
      <c r="AL630" t="str">
        <f t="shared" si="1039"/>
        <v>40000_20850010_1_200,40000_20850020_1_200,40000_20850030_1_200,40000_20850080_1_200</v>
      </c>
      <c r="AO630" t="str">
        <f t="shared" si="1025"/>
        <v>40000_20900080_1_100</v>
      </c>
      <c r="AP630" t="str">
        <f t="shared" si="1040"/>
        <v>40000_20900010_1_100,40000_20900020_1_100,40000_20900030_1_100,40000_20900080_1_100</v>
      </c>
      <c r="AS630" t="str">
        <f t="shared" si="1026"/>
        <v>40000_20900080_1_100</v>
      </c>
      <c r="AT630" t="str">
        <f t="shared" si="1041"/>
        <v>40000_20900010_1_100,40000_20900020_1_100,40000_20900030_1_100,40000_20900080_1_100</v>
      </c>
      <c r="AW630" t="str">
        <f t="shared" si="1027"/>
        <v>40000_20900080_1_100</v>
      </c>
      <c r="AX630" t="str">
        <f t="shared" si="1042"/>
        <v>40000_20900010_1_100,40000_20900020_1_100,40000_20900030_1_100,40000_20900080_1_100</v>
      </c>
      <c r="BA630" t="str">
        <f t="shared" si="1028"/>
        <v>40000_20950080_1_200</v>
      </c>
      <c r="BB630" t="str">
        <f t="shared" si="1043"/>
        <v>40000_20950010_1_200,40000_20950020_1_200,40000_20950030_1_200,40000_20950080_1_200</v>
      </c>
      <c r="BE630" t="str">
        <f t="shared" si="1029"/>
        <v>40000_20950080_1_200</v>
      </c>
      <c r="BF630" t="str">
        <f t="shared" si="1044"/>
        <v>40000_20950010_1_200,40000_20950020_1_200,40000_20950030_1_200,40000_20950080_1_200</v>
      </c>
    </row>
    <row r="631" spans="1:58">
      <c r="A631" t="str">
        <f t="shared" si="1015"/>
        <v>40000_20700090_1_100</v>
      </c>
      <c r="B631" t="str">
        <f t="shared" si="1030"/>
        <v>40000_20700010_1_100,40000_20700020_1_100,40000_20700030_1_100,40000_20700080_1_100,40000_20700090_1_100</v>
      </c>
      <c r="E631" t="str">
        <f t="shared" si="1016"/>
        <v>40000_20700090_1_100</v>
      </c>
      <c r="F631" t="str">
        <f t="shared" si="1031"/>
        <v>40000_20700010_1_100,40000_20700020_1_100,40000_20700030_1_100,40000_20700080_1_100,40000_20700090_1_100</v>
      </c>
      <c r="I631" t="str">
        <f t="shared" si="1017"/>
        <v>40000_20700090_1_100</v>
      </c>
      <c r="J631" t="str">
        <f t="shared" si="1032"/>
        <v>40000_20700010_1_100,40000_20700020_1_100,40000_20700030_1_100,40000_20700080_1_100,40000_20700090_1_100</v>
      </c>
      <c r="M631" t="str">
        <f t="shared" si="1018"/>
        <v>40000_20750090_1_200</v>
      </c>
      <c r="N631" t="str">
        <f t="shared" si="1033"/>
        <v>40000_20750010_1_200,40000_20750020_1_200,40000_20750030_1_200,40000_20750080_1_200,40000_20750090_1_200</v>
      </c>
      <c r="Q631" t="str">
        <f t="shared" si="1019"/>
        <v>40000_20750090_1_200</v>
      </c>
      <c r="R631" t="str">
        <f t="shared" si="1034"/>
        <v>40000_20750010_1_200,40000_20750020_1_200,40000_20750030_1_200,40000_20750080_1_200,40000_20750090_1_200</v>
      </c>
      <c r="U631" t="str">
        <f t="shared" si="1020"/>
        <v>40000_20800090_1_100</v>
      </c>
      <c r="V631" t="str">
        <f t="shared" si="1035"/>
        <v>40000_20800010_1_100,40000_20800020_1_100,40000_20800030_1_100,40000_20800080_1_100,40000_20800090_1_100</v>
      </c>
      <c r="Y631" t="str">
        <f t="shared" si="1021"/>
        <v>40000_20800090_1_100</v>
      </c>
      <c r="Z631" t="str">
        <f t="shared" si="1036"/>
        <v>40000_20800010_1_100,40000_20800020_1_100,40000_20800030_1_100,40000_20800080_1_100,40000_20800090_1_100</v>
      </c>
      <c r="AA631"/>
      <c r="AC631" t="str">
        <f t="shared" si="1022"/>
        <v>40000_20800090_1_100</v>
      </c>
      <c r="AD631" t="str">
        <f t="shared" si="1037"/>
        <v>40000_20800010_1_100,40000_20800020_1_100,40000_20800030_1_100,40000_20800080_1_100,40000_20800090_1_100</v>
      </c>
      <c r="AG631" t="str">
        <f t="shared" si="1023"/>
        <v>40000_20850090_1_200</v>
      </c>
      <c r="AH631" t="str">
        <f t="shared" si="1038"/>
        <v>40000_20850010_1_200,40000_20850020_1_200,40000_20850030_1_200,40000_20850080_1_200,40000_20850090_1_200</v>
      </c>
      <c r="AJ631"/>
      <c r="AK631" t="str">
        <f t="shared" si="1024"/>
        <v>40000_20850090_1_200</v>
      </c>
      <c r="AL631" t="str">
        <f t="shared" si="1039"/>
        <v>40000_20850010_1_200,40000_20850020_1_200,40000_20850030_1_200,40000_20850080_1_200,40000_20850090_1_200</v>
      </c>
      <c r="AO631" t="str">
        <f t="shared" si="1025"/>
        <v>40000_20900090_1_100</v>
      </c>
      <c r="AP631" t="str">
        <f t="shared" si="1040"/>
        <v>40000_20900010_1_100,40000_20900020_1_100,40000_20900030_1_100,40000_20900080_1_100,40000_20900090_1_100</v>
      </c>
      <c r="AS631" t="str">
        <f t="shared" si="1026"/>
        <v>40000_20900090_1_100</v>
      </c>
      <c r="AT631" t="str">
        <f t="shared" si="1041"/>
        <v>40000_20900010_1_100,40000_20900020_1_100,40000_20900030_1_100,40000_20900080_1_100,40000_20900090_1_100</v>
      </c>
      <c r="AW631" t="str">
        <f t="shared" si="1027"/>
        <v>40000_20900090_1_100</v>
      </c>
      <c r="AX631" t="str">
        <f t="shared" si="1042"/>
        <v>40000_20900010_1_100,40000_20900020_1_100,40000_20900030_1_100,40000_20900080_1_100,40000_20900090_1_100</v>
      </c>
      <c r="BA631" t="str">
        <f t="shared" si="1028"/>
        <v>40000_20950090_1_200</v>
      </c>
      <c r="BB631" t="str">
        <f t="shared" si="1043"/>
        <v>40000_20950010_1_200,40000_20950020_1_200,40000_20950030_1_200,40000_20950080_1_200,40000_20950090_1_200</v>
      </c>
      <c r="BE631" t="str">
        <f t="shared" si="1029"/>
        <v>40000_20950090_1_200</v>
      </c>
      <c r="BF631" t="str">
        <f t="shared" si="1044"/>
        <v>40000_20950010_1_200,40000_20950020_1_200,40000_20950030_1_200,40000_20950080_1_200,40000_20950090_1_200</v>
      </c>
    </row>
    <row r="632" spans="1:58">
      <c r="A632" t="str">
        <f t="shared" si="1015"/>
        <v>40000_20700100_1_100</v>
      </c>
      <c r="B632" t="str">
        <f t="shared" si="1030"/>
        <v>40000_20700010_1_100,40000_20700020_1_100,40000_20700030_1_100,40000_20700080_1_100,40000_20700090_1_100,40000_20700100_1_100</v>
      </c>
      <c r="E632" t="str">
        <f t="shared" si="1016"/>
        <v>40000_20700100_1_100</v>
      </c>
      <c r="F632" t="str">
        <f t="shared" si="1031"/>
        <v>40000_20700010_1_100,40000_20700020_1_100,40000_20700030_1_100,40000_20700080_1_100,40000_20700090_1_100,40000_20700100_1_100</v>
      </c>
      <c r="I632" t="str">
        <f t="shared" si="1017"/>
        <v>40000_20700100_1_100</v>
      </c>
      <c r="J632" t="str">
        <f t="shared" si="1032"/>
        <v>40000_20700010_1_100,40000_20700020_1_100,40000_20700030_1_100,40000_20700080_1_100,40000_20700090_1_100,40000_20700100_1_100</v>
      </c>
      <c r="M632" t="str">
        <f t="shared" si="1018"/>
        <v>40000_20750100_1_200</v>
      </c>
      <c r="N632" t="str">
        <f t="shared" si="1033"/>
        <v>40000_20750010_1_200,40000_20750020_1_200,40000_20750030_1_200,40000_20750080_1_200,40000_20750090_1_200,40000_20750100_1_200</v>
      </c>
      <c r="Q632" t="str">
        <f t="shared" si="1019"/>
        <v>40000_20750100_1_200</v>
      </c>
      <c r="R632" t="str">
        <f t="shared" si="1034"/>
        <v>40000_20750010_1_200,40000_20750020_1_200,40000_20750030_1_200,40000_20750080_1_200,40000_20750090_1_200,40000_20750100_1_200</v>
      </c>
      <c r="U632" t="str">
        <f t="shared" si="1020"/>
        <v>40000_20800100_1_100</v>
      </c>
      <c r="V632" t="str">
        <f t="shared" si="1035"/>
        <v>40000_20800010_1_100,40000_20800020_1_100,40000_20800030_1_100,40000_20800080_1_100,40000_20800090_1_100,40000_20800100_1_100</v>
      </c>
      <c r="Y632" t="str">
        <f t="shared" si="1021"/>
        <v>40000_20800100_1_100</v>
      </c>
      <c r="Z632" t="str">
        <f t="shared" si="1036"/>
        <v>40000_20800010_1_100,40000_20800020_1_100,40000_20800030_1_100,40000_20800080_1_100,40000_20800090_1_100,40000_20800100_1_100</v>
      </c>
      <c r="AA632"/>
      <c r="AC632" t="str">
        <f t="shared" si="1022"/>
        <v>40000_20800100_1_100</v>
      </c>
      <c r="AD632" t="str">
        <f t="shared" si="1037"/>
        <v>40000_20800010_1_100,40000_20800020_1_100,40000_20800030_1_100,40000_20800080_1_100,40000_20800090_1_100,40000_20800100_1_100</v>
      </c>
      <c r="AG632" t="str">
        <f t="shared" si="1023"/>
        <v>40000_20850100_1_200</v>
      </c>
      <c r="AH632" t="str">
        <f t="shared" si="1038"/>
        <v>40000_20850010_1_200,40000_20850020_1_200,40000_20850030_1_200,40000_20850080_1_200,40000_20850090_1_200,40000_20850100_1_200</v>
      </c>
      <c r="AJ632"/>
      <c r="AK632" t="str">
        <f t="shared" si="1024"/>
        <v>40000_20850100_1_200</v>
      </c>
      <c r="AL632" t="str">
        <f t="shared" si="1039"/>
        <v>40000_20850010_1_200,40000_20850020_1_200,40000_20850030_1_200,40000_20850080_1_200,40000_20850090_1_200,40000_20850100_1_200</v>
      </c>
      <c r="AO632" t="str">
        <f t="shared" si="1025"/>
        <v>40000_20900100_1_100</v>
      </c>
      <c r="AP632" t="str">
        <f t="shared" si="1040"/>
        <v>40000_20900010_1_100,40000_20900020_1_100,40000_20900030_1_100,40000_20900080_1_100,40000_20900090_1_100,40000_20900100_1_100</v>
      </c>
      <c r="AS632" t="str">
        <f t="shared" si="1026"/>
        <v>40000_20900100_1_100</v>
      </c>
      <c r="AT632" t="str">
        <f t="shared" si="1041"/>
        <v>40000_20900010_1_100,40000_20900020_1_100,40000_20900030_1_100,40000_20900080_1_100,40000_20900090_1_100,40000_20900100_1_100</v>
      </c>
      <c r="AW632" t="str">
        <f t="shared" si="1027"/>
        <v>40000_20900100_1_100</v>
      </c>
      <c r="AX632" t="str">
        <f t="shared" si="1042"/>
        <v>40000_20900010_1_100,40000_20900020_1_100,40000_20900030_1_100,40000_20900080_1_100,40000_20900090_1_100,40000_20900100_1_100</v>
      </c>
      <c r="BA632" t="str">
        <f t="shared" si="1028"/>
        <v>40000_20950100_1_200</v>
      </c>
      <c r="BB632" t="str">
        <f t="shared" si="1043"/>
        <v>40000_20950010_1_200,40000_20950020_1_200,40000_20950030_1_200,40000_20950080_1_200,40000_20950090_1_200,40000_20950100_1_200</v>
      </c>
      <c r="BE632" t="str">
        <f t="shared" si="1029"/>
        <v>40000_20950100_1_200</v>
      </c>
      <c r="BF632" t="str">
        <f t="shared" si="1044"/>
        <v>40000_20950010_1_200,40000_20950020_1_200,40000_20950030_1_200,40000_20950080_1_200,40000_20950090_1_200,40000_20950100_1_200</v>
      </c>
    </row>
    <row r="633" spans="1:58">
      <c r="A633" t="str">
        <f t="shared" si="1015"/>
        <v>40000_20701050_1_100</v>
      </c>
      <c r="B633" t="str">
        <f t="shared" si="1030"/>
        <v>40000_20700010_1_100,40000_20700020_1_100,40000_20700030_1_100,40000_20700080_1_100,40000_20700090_1_100,40000_20700100_1_100,40000_20701050_1_100</v>
      </c>
      <c r="E633" t="str">
        <f t="shared" si="1016"/>
        <v>40000_20701050_1_100</v>
      </c>
      <c r="F633" t="str">
        <f t="shared" si="1031"/>
        <v>40000_20700010_1_100,40000_20700020_1_100,40000_20700030_1_100,40000_20700080_1_100,40000_20700090_1_100,40000_20700100_1_100,40000_20701050_1_100</v>
      </c>
      <c r="I633" t="str">
        <f t="shared" si="1017"/>
        <v>40000_20701050_1_100</v>
      </c>
      <c r="J633" t="str">
        <f t="shared" si="1032"/>
        <v>40000_20700010_1_100,40000_20700020_1_100,40000_20700030_1_100,40000_20700080_1_100,40000_20700090_1_100,40000_20700100_1_100,40000_20701050_1_100</v>
      </c>
      <c r="M633" t="str">
        <f t="shared" si="1018"/>
        <v>40000_20751050_1_200</v>
      </c>
      <c r="N633" t="str">
        <f t="shared" si="1033"/>
        <v>40000_20750010_1_200,40000_20750020_1_200,40000_20750030_1_200,40000_20750080_1_200,40000_20750090_1_200,40000_20750100_1_200,40000_20751050_1_200</v>
      </c>
      <c r="Q633" t="str">
        <f t="shared" si="1019"/>
        <v>40000_20751050_1_200</v>
      </c>
      <c r="R633" t="str">
        <f t="shared" si="1034"/>
        <v>40000_20750010_1_200,40000_20750020_1_200,40000_20750030_1_200,40000_20750080_1_200,40000_20750090_1_200,40000_20750100_1_200,40000_20751050_1_200</v>
      </c>
      <c r="U633" t="str">
        <f t="shared" si="1020"/>
        <v>40000_20801050_1_100</v>
      </c>
      <c r="V633" t="str">
        <f t="shared" si="1035"/>
        <v>40000_20800010_1_100,40000_20800020_1_100,40000_20800030_1_100,40000_20800080_1_100,40000_20800090_1_100,40000_20800100_1_100,40000_20801050_1_100</v>
      </c>
      <c r="Y633" t="str">
        <f t="shared" si="1021"/>
        <v>40000_20801050_1_100</v>
      </c>
      <c r="Z633" t="str">
        <f t="shared" si="1036"/>
        <v>40000_20800010_1_100,40000_20800020_1_100,40000_20800030_1_100,40000_20800080_1_100,40000_20800090_1_100,40000_20800100_1_100,40000_20801050_1_100</v>
      </c>
      <c r="AA633"/>
      <c r="AC633" t="str">
        <f t="shared" si="1022"/>
        <v>40000_20801050_1_100</v>
      </c>
      <c r="AD633" t="str">
        <f t="shared" si="1037"/>
        <v>40000_20800010_1_100,40000_20800020_1_100,40000_20800030_1_100,40000_20800080_1_100,40000_20800090_1_100,40000_20800100_1_100,40000_20801050_1_100</v>
      </c>
      <c r="AG633" t="str">
        <f t="shared" si="1023"/>
        <v>40000_20851050_1_200</v>
      </c>
      <c r="AH633" t="str">
        <f t="shared" si="1038"/>
        <v>40000_20850010_1_200,40000_20850020_1_200,40000_20850030_1_200,40000_20850080_1_200,40000_20850090_1_200,40000_20850100_1_200,40000_20851050_1_200</v>
      </c>
      <c r="AJ633"/>
      <c r="AK633" t="str">
        <f t="shared" si="1024"/>
        <v>40000_20851050_1_200</v>
      </c>
      <c r="AL633" t="str">
        <f t="shared" si="1039"/>
        <v>40000_20850010_1_200,40000_20850020_1_200,40000_20850030_1_200,40000_20850080_1_200,40000_20850090_1_200,40000_20850100_1_200,40000_20851050_1_200</v>
      </c>
      <c r="AO633" t="str">
        <f t="shared" si="1025"/>
        <v>40000_20901050_1_100</v>
      </c>
      <c r="AP633" t="str">
        <f t="shared" si="1040"/>
        <v>40000_20900010_1_100,40000_20900020_1_100,40000_20900030_1_100,40000_20900080_1_100,40000_20900090_1_100,40000_20900100_1_100,40000_20901050_1_100</v>
      </c>
      <c r="AS633" t="str">
        <f t="shared" si="1026"/>
        <v>40000_20901050_1_100</v>
      </c>
      <c r="AT633" t="str">
        <f t="shared" si="1041"/>
        <v>40000_20900010_1_100,40000_20900020_1_100,40000_20900030_1_100,40000_20900080_1_100,40000_20900090_1_100,40000_20900100_1_100,40000_20901050_1_100</v>
      </c>
      <c r="AW633" t="str">
        <f t="shared" si="1027"/>
        <v>40000_20901050_1_100</v>
      </c>
      <c r="AX633" t="str">
        <f t="shared" si="1042"/>
        <v>40000_20900010_1_100,40000_20900020_1_100,40000_20900030_1_100,40000_20900080_1_100,40000_20900090_1_100,40000_20900100_1_100,40000_20901050_1_100</v>
      </c>
      <c r="BA633" t="str">
        <f t="shared" si="1028"/>
        <v>40000_20951050_1_200</v>
      </c>
      <c r="BB633" t="str">
        <f t="shared" si="1043"/>
        <v>40000_20950010_1_200,40000_20950020_1_200,40000_20950030_1_200,40000_20950080_1_200,40000_20950090_1_200,40000_20950100_1_200,40000_20951050_1_200</v>
      </c>
      <c r="BE633" t="str">
        <f t="shared" si="1029"/>
        <v>40000_20951050_1_200</v>
      </c>
      <c r="BF633" t="str">
        <f t="shared" si="1044"/>
        <v>40000_20950010_1_200,40000_20950020_1_200,40000_20950030_1_200,40000_20950080_1_200,40000_20950090_1_200,40000_20950100_1_200,40000_20951050_1_200</v>
      </c>
    </row>
    <row r="634" spans="1:58">
      <c r="A634" t="str">
        <f t="shared" si="1015"/>
        <v>40000_20701051_1_0</v>
      </c>
      <c r="B634" t="str">
        <f t="shared" si="1030"/>
        <v>40000_20700010_1_100,40000_20700020_1_100,40000_20700030_1_100,40000_20700080_1_100,40000_20700090_1_100,40000_20700100_1_100,40000_20701050_1_100</v>
      </c>
      <c r="E634" t="str">
        <f t="shared" si="1016"/>
        <v>40000_20701051_1_0</v>
      </c>
      <c r="F634" t="str">
        <f t="shared" si="1031"/>
        <v>40000_20700010_1_100,40000_20700020_1_100,40000_20700030_1_100,40000_20700080_1_100,40000_20700090_1_100,40000_20700100_1_100,40000_20701050_1_100</v>
      </c>
      <c r="I634" t="str">
        <f t="shared" si="1017"/>
        <v>40000_20701051_1_0</v>
      </c>
      <c r="J634" t="str">
        <f t="shared" si="1032"/>
        <v>40000_20700010_1_100,40000_20700020_1_100,40000_20700030_1_100,40000_20700080_1_100,40000_20700090_1_100,40000_20700100_1_100,40000_20701050_1_100</v>
      </c>
      <c r="M634" t="str">
        <f t="shared" si="1018"/>
        <v>40000_20751051_1_200</v>
      </c>
      <c r="N634" t="str">
        <f t="shared" si="1033"/>
        <v>40000_20750010_1_200,40000_20750020_1_200,40000_20750030_1_200,40000_20750080_1_200,40000_20750090_1_200,40000_20750100_1_200,40000_20751050_1_200,40000_20751051_1_200</v>
      </c>
      <c r="Q634" t="str">
        <f t="shared" si="1019"/>
        <v>40000_20751051_1_200</v>
      </c>
      <c r="R634" t="str">
        <f t="shared" si="1034"/>
        <v>40000_20750010_1_200,40000_20750020_1_200,40000_20750030_1_200,40000_20750080_1_200,40000_20750090_1_200,40000_20750100_1_200,40000_20751050_1_200,40000_20751051_1_200</v>
      </c>
      <c r="U634" t="str">
        <f t="shared" si="1020"/>
        <v>40000_20801051_1_0</v>
      </c>
      <c r="V634" t="str">
        <f t="shared" si="1035"/>
        <v>40000_20800010_1_100,40000_20800020_1_100,40000_20800030_1_100,40000_20800080_1_100,40000_20800090_1_100,40000_20800100_1_100,40000_20801050_1_100</v>
      </c>
      <c r="Y634" t="str">
        <f t="shared" si="1021"/>
        <v>40000_20801051_1_0</v>
      </c>
      <c r="Z634" t="str">
        <f t="shared" si="1036"/>
        <v>40000_20800010_1_100,40000_20800020_1_100,40000_20800030_1_100,40000_20800080_1_100,40000_20800090_1_100,40000_20800100_1_100,40000_20801050_1_100</v>
      </c>
      <c r="AA634"/>
      <c r="AC634" t="str">
        <f t="shared" si="1022"/>
        <v>40000_20801051_1_0</v>
      </c>
      <c r="AD634" t="str">
        <f t="shared" si="1037"/>
        <v>40000_20800010_1_100,40000_20800020_1_100,40000_20800030_1_100,40000_20800080_1_100,40000_20800090_1_100,40000_20800100_1_100,40000_20801050_1_100</v>
      </c>
      <c r="AG634" t="str">
        <f t="shared" si="1023"/>
        <v>40000_20851051_1_200</v>
      </c>
      <c r="AH634" t="str">
        <f t="shared" si="1038"/>
        <v>40000_20850010_1_200,40000_20850020_1_200,40000_20850030_1_200,40000_20850080_1_200,40000_20850090_1_200,40000_20850100_1_200,40000_20851050_1_200,40000_20851051_1_200</v>
      </c>
      <c r="AJ634"/>
      <c r="AK634" t="str">
        <f t="shared" si="1024"/>
        <v>40000_20851051_1_200</v>
      </c>
      <c r="AL634" t="str">
        <f t="shared" si="1039"/>
        <v>40000_20850010_1_200,40000_20850020_1_200,40000_20850030_1_200,40000_20850080_1_200,40000_20850090_1_200,40000_20850100_1_200,40000_20851050_1_200,40000_20851051_1_200</v>
      </c>
      <c r="AO634" t="str">
        <f t="shared" si="1025"/>
        <v>40000_20901051_1_0</v>
      </c>
      <c r="AP634" t="str">
        <f t="shared" si="1040"/>
        <v>40000_20900010_1_100,40000_20900020_1_100,40000_20900030_1_100,40000_20900080_1_100,40000_20900090_1_100,40000_20900100_1_100,40000_20901050_1_100</v>
      </c>
      <c r="AS634" t="str">
        <f t="shared" si="1026"/>
        <v>40000_20901051_1_0</v>
      </c>
      <c r="AT634" t="str">
        <f t="shared" si="1041"/>
        <v>40000_20900010_1_100,40000_20900020_1_100,40000_20900030_1_100,40000_20900080_1_100,40000_20900090_1_100,40000_20900100_1_100,40000_20901050_1_100</v>
      </c>
      <c r="AW634" t="str">
        <f t="shared" si="1027"/>
        <v>40000_20901051_1_0</v>
      </c>
      <c r="AX634" t="str">
        <f t="shared" si="1042"/>
        <v>40000_20900010_1_100,40000_20900020_1_100,40000_20900030_1_100,40000_20900080_1_100,40000_20900090_1_100,40000_20900100_1_100,40000_20901050_1_100</v>
      </c>
      <c r="BA634" t="str">
        <f t="shared" si="1028"/>
        <v>40000_20951051_1_200</v>
      </c>
      <c r="BB634" t="str">
        <f t="shared" si="1043"/>
        <v>40000_20950010_1_200,40000_20950020_1_200,40000_20950030_1_200,40000_20950080_1_200,40000_20950090_1_200,40000_20950100_1_200,40000_20951050_1_200,40000_20951051_1_200</v>
      </c>
      <c r="BE634" t="str">
        <f t="shared" si="1029"/>
        <v>40000_20951051_1_200</v>
      </c>
      <c r="BF634" t="str">
        <f t="shared" si="1044"/>
        <v>40000_20950010_1_200,40000_20950020_1_200,40000_20950030_1_200,40000_20950080_1_200,40000_20950090_1_200,40000_20950100_1_200,40000_20951050_1_200,40000_20951051_1_200</v>
      </c>
    </row>
    <row r="635" spans="1:58">
      <c r="A635" t="str">
        <f t="shared" si="1015"/>
        <v>40000_20701060_1_100</v>
      </c>
      <c r="B635" t="str">
        <f t="shared" si="1030"/>
        <v>40000_20700010_1_100,40000_20700020_1_100,40000_20700030_1_100,40000_20700080_1_100,40000_20700090_1_100,40000_20700100_1_100,40000_20701050_1_100,40000_20701060_1_100</v>
      </c>
      <c r="E635" t="str">
        <f t="shared" si="1016"/>
        <v>40000_20701060_1_100</v>
      </c>
      <c r="F635" t="str">
        <f t="shared" si="1031"/>
        <v>40000_20700010_1_100,40000_20700020_1_100,40000_20700030_1_100,40000_20700080_1_100,40000_20700090_1_100,40000_20700100_1_100,40000_20701050_1_100,40000_20701060_1_100</v>
      </c>
      <c r="I635" t="str">
        <f t="shared" si="1017"/>
        <v>40000_20701060_1_100</v>
      </c>
      <c r="J635" t="str">
        <f t="shared" si="1032"/>
        <v>40000_20700010_1_100,40000_20700020_1_100,40000_20700030_1_100,40000_20700080_1_100,40000_20700090_1_100,40000_20700100_1_100,40000_20701050_1_100,40000_20701060_1_100</v>
      </c>
      <c r="M635" t="str">
        <f t="shared" si="1018"/>
        <v>40000_20751060_1_200</v>
      </c>
      <c r="N635" t="str">
        <f t="shared" si="1033"/>
        <v>40000_20750010_1_200,40000_20750020_1_200,40000_20750030_1_200,40000_20750080_1_200,40000_20750090_1_200,40000_20750100_1_200,40000_20751050_1_200,40000_20751051_1_200,40000_20751060_1_200</v>
      </c>
      <c r="Q635" t="str">
        <f t="shared" si="1019"/>
        <v>40000_20751060_1_200</v>
      </c>
      <c r="R635" t="str">
        <f t="shared" si="1034"/>
        <v>40000_20750010_1_200,40000_20750020_1_200,40000_20750030_1_200,40000_20750080_1_200,40000_20750090_1_200,40000_20750100_1_200,40000_20751050_1_200,40000_20751051_1_200,40000_20751060_1_200</v>
      </c>
      <c r="U635" t="str">
        <f t="shared" si="1020"/>
        <v>40000_20801060_1_100</v>
      </c>
      <c r="V635" t="str">
        <f t="shared" si="1035"/>
        <v>40000_20800010_1_100,40000_20800020_1_100,40000_20800030_1_100,40000_20800080_1_100,40000_20800090_1_100,40000_20800100_1_100,40000_20801050_1_100,40000_20801060_1_100</v>
      </c>
      <c r="Y635" t="str">
        <f t="shared" si="1021"/>
        <v>40000_20801060_1_100</v>
      </c>
      <c r="Z635" t="str">
        <f t="shared" si="1036"/>
        <v>40000_20800010_1_100,40000_20800020_1_100,40000_20800030_1_100,40000_20800080_1_100,40000_20800090_1_100,40000_20800100_1_100,40000_20801050_1_100,40000_20801060_1_100</v>
      </c>
      <c r="AA635"/>
      <c r="AC635" t="str">
        <f t="shared" si="1022"/>
        <v>40000_20801060_1_100</v>
      </c>
      <c r="AD635" t="str">
        <f t="shared" si="1037"/>
        <v>40000_20800010_1_100,40000_20800020_1_100,40000_20800030_1_100,40000_20800080_1_100,40000_20800090_1_100,40000_20800100_1_100,40000_20801050_1_100,40000_20801060_1_100</v>
      </c>
      <c r="AG635" t="str">
        <f t="shared" si="1023"/>
        <v>40000_20851060_1_200</v>
      </c>
      <c r="AH635" t="str">
        <f t="shared" si="1038"/>
        <v>40000_20850010_1_200,40000_20850020_1_200,40000_20850030_1_200,40000_20850080_1_200,40000_20850090_1_200,40000_20850100_1_200,40000_20851050_1_200,40000_20851051_1_200,40000_20851060_1_200</v>
      </c>
      <c r="AJ635"/>
      <c r="AK635" t="str">
        <f t="shared" si="1024"/>
        <v>40000_20851060_1_200</v>
      </c>
      <c r="AL635" t="str">
        <f t="shared" si="1039"/>
        <v>40000_20850010_1_200,40000_20850020_1_200,40000_20850030_1_200,40000_20850080_1_200,40000_20850090_1_200,40000_20850100_1_200,40000_20851050_1_200,40000_20851051_1_200,40000_20851060_1_200</v>
      </c>
      <c r="AO635" t="str">
        <f t="shared" si="1025"/>
        <v>40000_20901060_1_100</v>
      </c>
      <c r="AP635" t="str">
        <f t="shared" si="1040"/>
        <v>40000_20900010_1_100,40000_20900020_1_100,40000_20900030_1_100,40000_20900080_1_100,40000_20900090_1_100,40000_20900100_1_100,40000_20901050_1_100,40000_20901060_1_100</v>
      </c>
      <c r="AS635" t="str">
        <f t="shared" si="1026"/>
        <v>40000_20901060_1_100</v>
      </c>
      <c r="AT635" t="str">
        <f t="shared" si="1041"/>
        <v>40000_20900010_1_100,40000_20900020_1_100,40000_20900030_1_100,40000_20900080_1_100,40000_20900090_1_100,40000_20900100_1_100,40000_20901050_1_100,40000_20901060_1_100</v>
      </c>
      <c r="AW635" t="str">
        <f t="shared" si="1027"/>
        <v>40000_20901060_1_100</v>
      </c>
      <c r="AX635" t="str">
        <f t="shared" si="1042"/>
        <v>40000_20900010_1_100,40000_20900020_1_100,40000_20900030_1_100,40000_20900080_1_100,40000_20900090_1_100,40000_20900100_1_100,40000_20901050_1_100,40000_20901060_1_100</v>
      </c>
      <c r="BA635" t="str">
        <f t="shared" si="1028"/>
        <v>40000_20951060_1_200</v>
      </c>
      <c r="BB635" t="str">
        <f t="shared" si="1043"/>
        <v>40000_20950010_1_200,40000_20950020_1_200,40000_20950030_1_200,40000_20950080_1_200,40000_20950090_1_200,40000_20950100_1_200,40000_20951050_1_200,40000_20951051_1_200,40000_20951060_1_200</v>
      </c>
      <c r="BE635" t="str">
        <f t="shared" si="1029"/>
        <v>40000_20951060_1_200</v>
      </c>
      <c r="BF635" t="str">
        <f t="shared" si="1044"/>
        <v>40000_20950010_1_200,40000_20950020_1_200,40000_20950030_1_200,40000_20950080_1_200,40000_20950090_1_200,40000_20950100_1_200,40000_20951050_1_200,40000_20951051_1_200,40000_20951060_1_200</v>
      </c>
    </row>
    <row r="636" spans="1:58">
      <c r="A636" t="str">
        <f t="shared" si="1015"/>
        <v>40000_20701061_1_0</v>
      </c>
      <c r="B636" t="str">
        <f t="shared" si="1030"/>
        <v>40000_20700010_1_100,40000_20700020_1_100,40000_20700030_1_100,40000_20700080_1_100,40000_20700090_1_100,40000_20700100_1_100,40000_20701050_1_100,40000_20701060_1_100</v>
      </c>
      <c r="E636" t="str">
        <f t="shared" si="1016"/>
        <v>40000_20701061_1_0</v>
      </c>
      <c r="F636" t="str">
        <f t="shared" si="1031"/>
        <v>40000_20700010_1_100,40000_20700020_1_100,40000_20700030_1_100,40000_20700080_1_100,40000_20700090_1_100,40000_20700100_1_100,40000_20701050_1_100,40000_20701060_1_100</v>
      </c>
      <c r="I636" t="str">
        <f t="shared" si="1017"/>
        <v>40000_20701061_1_0</v>
      </c>
      <c r="J636" t="str">
        <f t="shared" si="1032"/>
        <v>40000_20700010_1_100,40000_20700020_1_100,40000_20700030_1_100,40000_20700080_1_100,40000_20700090_1_100,40000_20700100_1_100,40000_20701050_1_100,40000_20701060_1_100</v>
      </c>
      <c r="M636" t="str">
        <f t="shared" si="1018"/>
        <v>40000_20751061_1_200</v>
      </c>
      <c r="N636" t="str">
        <f t="shared" si="1033"/>
        <v>40000_20750010_1_200,40000_20750020_1_200,40000_20750030_1_200,40000_20750080_1_200,40000_20750090_1_200,40000_20750100_1_200,40000_20751050_1_200,40000_20751051_1_200,40000_20751060_1_200,40000_20751061_1_200</v>
      </c>
      <c r="Q636" t="str">
        <f t="shared" si="1019"/>
        <v>40000_20751061_1_200</v>
      </c>
      <c r="R636" t="str">
        <f t="shared" si="1034"/>
        <v>40000_20750010_1_200,40000_20750020_1_200,40000_20750030_1_200,40000_20750080_1_200,40000_20750090_1_200,40000_20750100_1_200,40000_20751050_1_200,40000_20751051_1_200,40000_20751060_1_200,40000_20751061_1_200</v>
      </c>
      <c r="U636" t="str">
        <f t="shared" si="1020"/>
        <v>40000_20801061_1_0</v>
      </c>
      <c r="V636" t="str">
        <f t="shared" si="1035"/>
        <v>40000_20800010_1_100,40000_20800020_1_100,40000_20800030_1_100,40000_20800080_1_100,40000_20800090_1_100,40000_20800100_1_100,40000_20801050_1_100,40000_20801060_1_100</v>
      </c>
      <c r="Y636" t="str">
        <f t="shared" si="1021"/>
        <v>40000_20801061_1_0</v>
      </c>
      <c r="Z636" t="str">
        <f t="shared" si="1036"/>
        <v>40000_20800010_1_100,40000_20800020_1_100,40000_20800030_1_100,40000_20800080_1_100,40000_20800090_1_100,40000_20800100_1_100,40000_20801050_1_100,40000_20801060_1_100</v>
      </c>
      <c r="AA636"/>
      <c r="AC636" t="str">
        <f t="shared" si="1022"/>
        <v>40000_20801061_1_0</v>
      </c>
      <c r="AD636" t="str">
        <f t="shared" si="1037"/>
        <v>40000_20800010_1_100,40000_20800020_1_100,40000_20800030_1_100,40000_20800080_1_100,40000_20800090_1_100,40000_20800100_1_100,40000_20801050_1_100,40000_20801060_1_100</v>
      </c>
      <c r="AG636" t="str">
        <f t="shared" si="1023"/>
        <v>40000_20851061_1_200</v>
      </c>
      <c r="AH636" t="str">
        <f t="shared" si="1038"/>
        <v>40000_20850010_1_200,40000_20850020_1_200,40000_20850030_1_200,40000_20850080_1_200,40000_20850090_1_200,40000_20850100_1_200,40000_20851050_1_200,40000_20851051_1_200,40000_20851060_1_200,40000_20851061_1_200</v>
      </c>
      <c r="AJ636"/>
      <c r="AK636" t="str">
        <f t="shared" si="1024"/>
        <v>40000_20851061_1_200</v>
      </c>
      <c r="AL636" t="str">
        <f t="shared" si="1039"/>
        <v>40000_20850010_1_200,40000_20850020_1_200,40000_20850030_1_200,40000_20850080_1_200,40000_20850090_1_200,40000_20850100_1_200,40000_20851050_1_200,40000_20851051_1_200,40000_20851060_1_200,40000_20851061_1_200</v>
      </c>
      <c r="AO636" t="str">
        <f t="shared" si="1025"/>
        <v>40000_20901061_1_0</v>
      </c>
      <c r="AP636" t="str">
        <f t="shared" si="1040"/>
        <v>40000_20900010_1_100,40000_20900020_1_100,40000_20900030_1_100,40000_20900080_1_100,40000_20900090_1_100,40000_20900100_1_100,40000_20901050_1_100,40000_20901060_1_100</v>
      </c>
      <c r="AS636" t="str">
        <f t="shared" si="1026"/>
        <v>40000_20901061_1_0</v>
      </c>
      <c r="AT636" t="str">
        <f t="shared" si="1041"/>
        <v>40000_20900010_1_100,40000_20900020_1_100,40000_20900030_1_100,40000_20900080_1_100,40000_20900090_1_100,40000_20900100_1_100,40000_20901050_1_100,40000_20901060_1_100</v>
      </c>
      <c r="AW636" t="str">
        <f t="shared" si="1027"/>
        <v>40000_20901061_1_0</v>
      </c>
      <c r="AX636" t="str">
        <f t="shared" si="1042"/>
        <v>40000_20900010_1_100,40000_20900020_1_100,40000_20900030_1_100,40000_20900080_1_100,40000_20900090_1_100,40000_20900100_1_100,40000_20901050_1_100,40000_20901060_1_100</v>
      </c>
      <c r="BA636" t="str">
        <f t="shared" si="1028"/>
        <v>40000_20951061_1_200</v>
      </c>
      <c r="BB636" t="str">
        <f t="shared" si="1043"/>
        <v>40000_20950010_1_200,40000_20950020_1_200,40000_20950030_1_200,40000_20950080_1_200,40000_20950090_1_200,40000_20950100_1_200,40000_20951050_1_200,40000_20951051_1_200,40000_20951060_1_200,40000_20951061_1_200</v>
      </c>
      <c r="BE636" t="str">
        <f t="shared" si="1029"/>
        <v>40000_20951061_1_200</v>
      </c>
      <c r="BF636" t="str">
        <f t="shared" si="1044"/>
        <v>40000_20950010_1_200,40000_20950020_1_200,40000_20950030_1_200,40000_20950080_1_200,40000_20950090_1_200,40000_20950100_1_200,40000_20951050_1_200,40000_20951051_1_200,40000_20951060_1_200,40000_20951061_1_200</v>
      </c>
    </row>
    <row r="637" spans="1:58">
      <c r="A637" t="str">
        <f t="shared" si="1015"/>
        <v>40000_20702050_1_100</v>
      </c>
      <c r="B637" t="str">
        <f t="shared" si="1030"/>
        <v>40000_20700010_1_100,40000_20700020_1_100,40000_20700030_1_100,40000_20700080_1_100,40000_20700090_1_100,40000_20700100_1_100,40000_20701050_1_100,40000_20701060_1_100,40000_20702050_1_100</v>
      </c>
      <c r="E637" t="str">
        <f t="shared" si="1016"/>
        <v>40000_20702050_1_100</v>
      </c>
      <c r="F637" t="str">
        <f t="shared" si="1031"/>
        <v>40000_20700010_1_100,40000_20700020_1_100,40000_20700030_1_100,40000_20700080_1_100,40000_20700090_1_100,40000_20700100_1_100,40000_20701050_1_100,40000_20701060_1_100,40000_20702050_1_100</v>
      </c>
      <c r="I637" t="str">
        <f t="shared" si="1017"/>
        <v>40000_20702050_1_100</v>
      </c>
      <c r="J637" t="str">
        <f t="shared" si="1032"/>
        <v>40000_20700010_1_100,40000_20700020_1_100,40000_20700030_1_100,40000_20700080_1_100,40000_20700090_1_100,40000_20700100_1_100,40000_20701050_1_100,40000_20701060_1_100,40000_20702050_1_100</v>
      </c>
      <c r="M637" t="str">
        <f t="shared" si="1018"/>
        <v>40000_20752050_1_200</v>
      </c>
      <c r="N63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</v>
      </c>
      <c r="Q637" t="str">
        <f t="shared" si="1019"/>
        <v>40000_20752050_1_200</v>
      </c>
      <c r="R63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</v>
      </c>
      <c r="U637" t="str">
        <f t="shared" si="1020"/>
        <v>40000_20802050_1_100</v>
      </c>
      <c r="V637" t="str">
        <f t="shared" si="1035"/>
        <v>40000_20800010_1_100,40000_20800020_1_100,40000_20800030_1_100,40000_20800080_1_100,40000_20800090_1_100,40000_20800100_1_100,40000_20801050_1_100,40000_20801060_1_100,40000_20802050_1_100</v>
      </c>
      <c r="Y637" t="str">
        <f t="shared" si="1021"/>
        <v>40000_20802050_1_100</v>
      </c>
      <c r="Z637" t="str">
        <f t="shared" si="1036"/>
        <v>40000_20800010_1_100,40000_20800020_1_100,40000_20800030_1_100,40000_20800080_1_100,40000_20800090_1_100,40000_20800100_1_100,40000_20801050_1_100,40000_20801060_1_100,40000_20802050_1_100</v>
      </c>
      <c r="AA637"/>
      <c r="AC637" t="str">
        <f t="shared" si="1022"/>
        <v>40000_20802050_1_100</v>
      </c>
      <c r="AD637" t="str">
        <f t="shared" si="1037"/>
        <v>40000_20800010_1_100,40000_20800020_1_100,40000_20800030_1_100,40000_20800080_1_100,40000_20800090_1_100,40000_20800100_1_100,40000_20801050_1_100,40000_20801060_1_100,40000_20802050_1_100</v>
      </c>
      <c r="AG637" t="str">
        <f t="shared" si="1023"/>
        <v>40000_20852050_1_200</v>
      </c>
      <c r="AH63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</v>
      </c>
      <c r="AJ637"/>
      <c r="AK637" t="str">
        <f t="shared" si="1024"/>
        <v>40000_20852050_1_200</v>
      </c>
      <c r="AL63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</v>
      </c>
      <c r="AO637" t="str">
        <f t="shared" si="1025"/>
        <v>40000_20902050_1_100</v>
      </c>
      <c r="AP637" t="str">
        <f t="shared" si="1040"/>
        <v>40000_20900010_1_100,40000_20900020_1_100,40000_20900030_1_100,40000_20900080_1_100,40000_20900090_1_100,40000_20900100_1_100,40000_20901050_1_100,40000_20901060_1_100,40000_20902050_1_100</v>
      </c>
      <c r="AS637" t="str">
        <f t="shared" si="1026"/>
        <v>40000_20902050_1_100</v>
      </c>
      <c r="AT637" t="str">
        <f t="shared" si="1041"/>
        <v>40000_20900010_1_100,40000_20900020_1_100,40000_20900030_1_100,40000_20900080_1_100,40000_20900090_1_100,40000_20900100_1_100,40000_20901050_1_100,40000_20901060_1_100,40000_20902050_1_100</v>
      </c>
      <c r="AW637" t="str">
        <f t="shared" si="1027"/>
        <v>40000_20902050_1_100</v>
      </c>
      <c r="AX637" t="str">
        <f t="shared" si="1042"/>
        <v>40000_20900010_1_100,40000_20900020_1_100,40000_20900030_1_100,40000_20900080_1_100,40000_20900090_1_100,40000_20900100_1_100,40000_20901050_1_100,40000_20901060_1_100,40000_20902050_1_100</v>
      </c>
      <c r="BA637" t="str">
        <f t="shared" si="1028"/>
        <v>40000_20952050_1_200</v>
      </c>
      <c r="BB63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</v>
      </c>
      <c r="BE637" t="str">
        <f t="shared" si="1029"/>
        <v>40000_20952050_1_200</v>
      </c>
      <c r="BF63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</v>
      </c>
    </row>
    <row r="638" spans="1:58">
      <c r="A638" t="str">
        <f t="shared" si="1015"/>
        <v>40000_20702051_1_0</v>
      </c>
      <c r="B638" t="str">
        <f t="shared" si="1030"/>
        <v>40000_20700010_1_100,40000_20700020_1_100,40000_20700030_1_100,40000_20700080_1_100,40000_20700090_1_100,40000_20700100_1_100,40000_20701050_1_100,40000_20701060_1_100,40000_20702050_1_100</v>
      </c>
      <c r="E638" t="str">
        <f t="shared" si="1016"/>
        <v>40000_20702051_1_0</v>
      </c>
      <c r="F638" t="str">
        <f t="shared" si="1031"/>
        <v>40000_20700010_1_100,40000_20700020_1_100,40000_20700030_1_100,40000_20700080_1_100,40000_20700090_1_100,40000_20700100_1_100,40000_20701050_1_100,40000_20701060_1_100,40000_20702050_1_100</v>
      </c>
      <c r="I638" t="str">
        <f t="shared" si="1017"/>
        <v>40000_20702051_1_0</v>
      </c>
      <c r="J638" t="str">
        <f t="shared" si="1032"/>
        <v>40000_20700010_1_100,40000_20700020_1_100,40000_20700030_1_100,40000_20700080_1_100,40000_20700090_1_100,40000_20700100_1_100,40000_20701050_1_100,40000_20701060_1_100,40000_20702050_1_100</v>
      </c>
      <c r="M638" t="str">
        <f t="shared" si="1018"/>
        <v>40000_20752051_1_200</v>
      </c>
      <c r="N63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</v>
      </c>
      <c r="Q638" t="str">
        <f t="shared" si="1019"/>
        <v>40000_20752051_1_200</v>
      </c>
      <c r="R63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</v>
      </c>
      <c r="U638" t="str">
        <f t="shared" si="1020"/>
        <v>40000_20802051_1_0</v>
      </c>
      <c r="V638" t="str">
        <f t="shared" si="1035"/>
        <v>40000_20800010_1_100,40000_20800020_1_100,40000_20800030_1_100,40000_20800080_1_100,40000_20800090_1_100,40000_20800100_1_100,40000_20801050_1_100,40000_20801060_1_100,40000_20802050_1_100</v>
      </c>
      <c r="Y638" t="str">
        <f t="shared" si="1021"/>
        <v>40000_20802051_1_0</v>
      </c>
      <c r="Z638" t="str">
        <f t="shared" si="1036"/>
        <v>40000_20800010_1_100,40000_20800020_1_100,40000_20800030_1_100,40000_20800080_1_100,40000_20800090_1_100,40000_20800100_1_100,40000_20801050_1_100,40000_20801060_1_100,40000_20802050_1_100</v>
      </c>
      <c r="AA638"/>
      <c r="AC638" t="str">
        <f t="shared" si="1022"/>
        <v>40000_20802051_1_0</v>
      </c>
      <c r="AD638" t="str">
        <f t="shared" si="1037"/>
        <v>40000_20800010_1_100,40000_20800020_1_100,40000_20800030_1_100,40000_20800080_1_100,40000_20800090_1_100,40000_20800100_1_100,40000_20801050_1_100,40000_20801060_1_100,40000_20802050_1_100</v>
      </c>
      <c r="AG638" t="str">
        <f t="shared" si="1023"/>
        <v>40000_20852051_1_200</v>
      </c>
      <c r="AH63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</v>
      </c>
      <c r="AJ638"/>
      <c r="AK638" t="str">
        <f t="shared" si="1024"/>
        <v>40000_20852051_1_200</v>
      </c>
      <c r="AL63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</v>
      </c>
      <c r="AO638" t="str">
        <f t="shared" si="1025"/>
        <v>40000_20902051_1_0</v>
      </c>
      <c r="AP638" t="str">
        <f t="shared" si="1040"/>
        <v>40000_20900010_1_100,40000_20900020_1_100,40000_20900030_1_100,40000_20900080_1_100,40000_20900090_1_100,40000_20900100_1_100,40000_20901050_1_100,40000_20901060_1_100,40000_20902050_1_100</v>
      </c>
      <c r="AS638" t="str">
        <f t="shared" si="1026"/>
        <v>40000_20902051_1_0</v>
      </c>
      <c r="AT638" t="str">
        <f t="shared" si="1041"/>
        <v>40000_20900010_1_100,40000_20900020_1_100,40000_20900030_1_100,40000_20900080_1_100,40000_20900090_1_100,40000_20900100_1_100,40000_20901050_1_100,40000_20901060_1_100,40000_20902050_1_100</v>
      </c>
      <c r="AW638" t="str">
        <f t="shared" si="1027"/>
        <v>40000_20902051_1_0</v>
      </c>
      <c r="AX638" t="str">
        <f t="shared" si="1042"/>
        <v>40000_20900010_1_100,40000_20900020_1_100,40000_20900030_1_100,40000_20900080_1_100,40000_20900090_1_100,40000_20900100_1_100,40000_20901050_1_100,40000_20901060_1_100,40000_20902050_1_100</v>
      </c>
      <c r="BA638" t="str">
        <f t="shared" si="1028"/>
        <v>40000_20952051_1_200</v>
      </c>
      <c r="BB63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</v>
      </c>
      <c r="BE638" t="str">
        <f t="shared" si="1029"/>
        <v>40000_20952051_1_200</v>
      </c>
      <c r="BF63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</v>
      </c>
    </row>
    <row r="639" spans="1:58">
      <c r="A639" t="str">
        <f t="shared" si="1015"/>
        <v>40000_20702060_1_100</v>
      </c>
      <c r="B639" t="str">
        <f t="shared" si="1030"/>
        <v>40000_20700010_1_100,40000_20700020_1_100,40000_20700030_1_100,40000_20700080_1_100,40000_20700090_1_100,40000_20700100_1_100,40000_20701050_1_100,40000_20701060_1_100,40000_20702050_1_100,40000_20702060_1_100</v>
      </c>
      <c r="E639" t="str">
        <f t="shared" si="1016"/>
        <v>40000_20702060_1_100</v>
      </c>
      <c r="F639" t="str">
        <f t="shared" si="1031"/>
        <v>40000_20700010_1_100,40000_20700020_1_100,40000_20700030_1_100,40000_20700080_1_100,40000_20700090_1_100,40000_20700100_1_100,40000_20701050_1_100,40000_20701060_1_100,40000_20702050_1_100,40000_20702060_1_100</v>
      </c>
      <c r="I639" t="str">
        <f t="shared" si="1017"/>
        <v>40000_20702060_1_100</v>
      </c>
      <c r="J639" t="str">
        <f t="shared" si="1032"/>
        <v>40000_20700010_1_100,40000_20700020_1_100,40000_20700030_1_100,40000_20700080_1_100,40000_20700090_1_100,40000_20700100_1_100,40000_20701050_1_100,40000_20701060_1_100,40000_20702050_1_100,40000_20702060_1_100</v>
      </c>
      <c r="M639" t="str">
        <f t="shared" si="1018"/>
        <v>40000_20752060_1_200</v>
      </c>
      <c r="N63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</v>
      </c>
      <c r="Q639" t="str">
        <f t="shared" si="1019"/>
        <v>40000_20752060_1_200</v>
      </c>
      <c r="R63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</v>
      </c>
      <c r="U639" t="str">
        <f t="shared" si="1020"/>
        <v>40000_20802060_1_100</v>
      </c>
      <c r="V639" t="str">
        <f t="shared" si="1035"/>
        <v>40000_20800010_1_100,40000_20800020_1_100,40000_20800030_1_100,40000_20800080_1_100,40000_20800090_1_100,40000_20800100_1_100,40000_20801050_1_100,40000_20801060_1_100,40000_20802050_1_100,40000_20802060_1_100</v>
      </c>
      <c r="Y639" t="str">
        <f t="shared" si="1021"/>
        <v>40000_20802060_1_100</v>
      </c>
      <c r="Z639" t="str">
        <f t="shared" si="1036"/>
        <v>40000_20800010_1_100,40000_20800020_1_100,40000_20800030_1_100,40000_20800080_1_100,40000_20800090_1_100,40000_20800100_1_100,40000_20801050_1_100,40000_20801060_1_100,40000_20802050_1_100,40000_20802060_1_100</v>
      </c>
      <c r="AA639"/>
      <c r="AC639" t="str">
        <f t="shared" si="1022"/>
        <v>40000_20802060_1_100</v>
      </c>
      <c r="AD639" t="str">
        <f t="shared" si="1037"/>
        <v>40000_20800010_1_100,40000_20800020_1_100,40000_20800030_1_100,40000_20800080_1_100,40000_20800090_1_100,40000_20800100_1_100,40000_20801050_1_100,40000_20801060_1_100,40000_20802050_1_100,40000_20802060_1_100</v>
      </c>
      <c r="AG639" t="str">
        <f t="shared" si="1023"/>
        <v>40000_20852060_1_200</v>
      </c>
      <c r="AH63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</v>
      </c>
      <c r="AJ639"/>
      <c r="AK639" t="str">
        <f t="shared" si="1024"/>
        <v>40000_20852060_1_200</v>
      </c>
      <c r="AL63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</v>
      </c>
      <c r="AO639" t="str">
        <f t="shared" si="1025"/>
        <v>40000_20902060_1_100</v>
      </c>
      <c r="AP639" t="str">
        <f t="shared" si="1040"/>
        <v>40000_20900010_1_100,40000_20900020_1_100,40000_20900030_1_100,40000_20900080_1_100,40000_20900090_1_100,40000_20900100_1_100,40000_20901050_1_100,40000_20901060_1_100,40000_20902050_1_100,40000_20902060_1_100</v>
      </c>
      <c r="AS639" t="str">
        <f t="shared" si="1026"/>
        <v>40000_20902060_1_100</v>
      </c>
      <c r="AT639" t="str">
        <f t="shared" si="1041"/>
        <v>40000_20900010_1_100,40000_20900020_1_100,40000_20900030_1_100,40000_20900080_1_100,40000_20900090_1_100,40000_20900100_1_100,40000_20901050_1_100,40000_20901060_1_100,40000_20902050_1_100,40000_20902060_1_100</v>
      </c>
      <c r="AW639" t="str">
        <f t="shared" si="1027"/>
        <v>40000_20902060_1_100</v>
      </c>
      <c r="AX639" t="str">
        <f t="shared" si="1042"/>
        <v>40000_20900010_1_100,40000_20900020_1_100,40000_20900030_1_100,40000_20900080_1_100,40000_20900090_1_100,40000_20900100_1_100,40000_20901050_1_100,40000_20901060_1_100,40000_20902050_1_100,40000_20902060_1_100</v>
      </c>
      <c r="BA639" t="str">
        <f t="shared" si="1028"/>
        <v>40000_20952060_1_200</v>
      </c>
      <c r="BB63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</v>
      </c>
      <c r="BE639" t="str">
        <f t="shared" si="1029"/>
        <v>40000_20952060_1_200</v>
      </c>
      <c r="BF63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</v>
      </c>
    </row>
    <row r="640" spans="1:58">
      <c r="A640" t="str">
        <f t="shared" si="1015"/>
        <v>40000_20702061_1_0</v>
      </c>
      <c r="B640" t="str">
        <f t="shared" si="1030"/>
        <v>40000_20700010_1_100,40000_20700020_1_100,40000_20700030_1_100,40000_20700080_1_100,40000_20700090_1_100,40000_20700100_1_100,40000_20701050_1_100,40000_20701060_1_100,40000_20702050_1_100,40000_20702060_1_100</v>
      </c>
      <c r="E640" t="str">
        <f t="shared" si="1016"/>
        <v>40000_20702061_1_0</v>
      </c>
      <c r="F640" t="str">
        <f t="shared" si="1031"/>
        <v>40000_20700010_1_100,40000_20700020_1_100,40000_20700030_1_100,40000_20700080_1_100,40000_20700090_1_100,40000_20700100_1_100,40000_20701050_1_100,40000_20701060_1_100,40000_20702050_1_100,40000_20702060_1_100</v>
      </c>
      <c r="I640" t="str">
        <f t="shared" si="1017"/>
        <v>40000_20800010_1_1</v>
      </c>
      <c r="J64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</v>
      </c>
      <c r="M640" t="str">
        <f t="shared" si="1018"/>
        <v>40000_20752061_1_200</v>
      </c>
      <c r="N64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</v>
      </c>
      <c r="Q640" t="str">
        <f t="shared" si="1019"/>
        <v>40000_20752061_1_200</v>
      </c>
      <c r="R64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</v>
      </c>
      <c r="U640" t="str">
        <f t="shared" si="1020"/>
        <v>40000_20802061_1_0</v>
      </c>
      <c r="V640" t="str">
        <f t="shared" si="1035"/>
        <v>40000_20800010_1_100,40000_20800020_1_100,40000_20800030_1_100,40000_20800080_1_100,40000_20800090_1_100,40000_20800100_1_100,40000_20801050_1_100,40000_20801060_1_100,40000_20802050_1_100,40000_20802060_1_100</v>
      </c>
      <c r="Y640" t="str">
        <f t="shared" si="1021"/>
        <v>40000_20802061_1_0</v>
      </c>
      <c r="Z640" t="str">
        <f t="shared" si="1036"/>
        <v>40000_20800010_1_100,40000_20800020_1_100,40000_20800030_1_100,40000_20800080_1_100,40000_20800090_1_100,40000_20800100_1_100,40000_20801050_1_100,40000_20801060_1_100,40000_20802050_1_100,40000_20802060_1_100</v>
      </c>
      <c r="AA640"/>
      <c r="AC640" t="str">
        <f t="shared" si="1022"/>
        <v>40000_20900010_1_1</v>
      </c>
      <c r="AD64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</v>
      </c>
      <c r="AG640" t="str">
        <f t="shared" si="1023"/>
        <v>40000_20852061_1_200</v>
      </c>
      <c r="AH64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</v>
      </c>
      <c r="AJ640"/>
      <c r="AK640" t="str">
        <f t="shared" si="1024"/>
        <v>40000_20852061_1_200</v>
      </c>
      <c r="AL64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</v>
      </c>
      <c r="AO640" t="str">
        <f t="shared" si="1025"/>
        <v>40000_20902061_1_0</v>
      </c>
      <c r="AP640" t="str">
        <f t="shared" si="1040"/>
        <v>40000_20900010_1_100,40000_20900020_1_100,40000_20900030_1_100,40000_20900080_1_100,40000_20900090_1_100,40000_20900100_1_100,40000_20901050_1_100,40000_20901060_1_100,40000_20902050_1_100,40000_20902060_1_100</v>
      </c>
      <c r="AS640" t="str">
        <f t="shared" si="1026"/>
        <v>40000_20902061_1_0</v>
      </c>
      <c r="AT640" t="str">
        <f t="shared" si="1041"/>
        <v>40000_20900010_1_100,40000_20900020_1_100,40000_20900030_1_100,40000_20900080_1_100,40000_20900090_1_100,40000_20900100_1_100,40000_20901050_1_100,40000_20901060_1_100,40000_20902050_1_100,40000_20902060_1_100</v>
      </c>
      <c r="AW640" t="str">
        <f t="shared" si="1027"/>
        <v>40000_21000010_1_1</v>
      </c>
      <c r="AX64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</v>
      </c>
      <c r="BA640" t="str">
        <f t="shared" si="1028"/>
        <v>40000_20952061_1_200</v>
      </c>
      <c r="BB64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</v>
      </c>
      <c r="BE640" t="str">
        <f t="shared" si="1029"/>
        <v>40000_20952061_1_200</v>
      </c>
      <c r="BF64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</v>
      </c>
    </row>
    <row r="641" spans="1:58">
      <c r="A641" t="str">
        <f t="shared" si="1015"/>
        <v>40000_20703050_1_100</v>
      </c>
      <c r="B64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</v>
      </c>
      <c r="E641" t="str">
        <f t="shared" si="1016"/>
        <v>40000_20703050_1_100</v>
      </c>
      <c r="F64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</v>
      </c>
      <c r="I641" t="str">
        <f t="shared" si="1017"/>
        <v>40000_20703050_1_100</v>
      </c>
      <c r="J64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</v>
      </c>
      <c r="M641" t="str">
        <f t="shared" si="1018"/>
        <v>40000_20753050_1_200</v>
      </c>
      <c r="N64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</v>
      </c>
      <c r="Q641" t="str">
        <f t="shared" si="1019"/>
        <v>40000_20753050_1_200</v>
      </c>
      <c r="R64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</v>
      </c>
      <c r="U641" t="str">
        <f t="shared" si="1020"/>
        <v>40000_20803050_1_100</v>
      </c>
      <c r="V64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</v>
      </c>
      <c r="Y641" t="str">
        <f t="shared" si="1021"/>
        <v>40000_20803050_1_100</v>
      </c>
      <c r="Z64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</v>
      </c>
      <c r="AA641"/>
      <c r="AC641" t="str">
        <f t="shared" si="1022"/>
        <v>40000_20803050_1_100</v>
      </c>
      <c r="AD64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</v>
      </c>
      <c r="AG641" t="str">
        <f t="shared" si="1023"/>
        <v>40000_20853050_1_200</v>
      </c>
      <c r="AH64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</v>
      </c>
      <c r="AJ641"/>
      <c r="AK641" t="str">
        <f t="shared" si="1024"/>
        <v>40000_20853050_1_200</v>
      </c>
      <c r="AL64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</v>
      </c>
      <c r="AO641" t="str">
        <f t="shared" si="1025"/>
        <v>40000_20903050_1_100</v>
      </c>
      <c r="AP64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</v>
      </c>
      <c r="AS641" t="str">
        <f t="shared" si="1026"/>
        <v>40000_20903050_1_100</v>
      </c>
      <c r="AT64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</v>
      </c>
      <c r="AW641" t="str">
        <f t="shared" si="1027"/>
        <v>40000_20903050_1_100</v>
      </c>
      <c r="AX64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</v>
      </c>
      <c r="BA641" t="str">
        <f t="shared" si="1028"/>
        <v>40000_20953050_1_200</v>
      </c>
      <c r="BB64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</v>
      </c>
      <c r="BE641" t="str">
        <f t="shared" si="1029"/>
        <v>40000_20953050_1_200</v>
      </c>
      <c r="BF64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</v>
      </c>
    </row>
    <row r="642" spans="1:58">
      <c r="A642" t="str">
        <f t="shared" si="1015"/>
        <v>40000_20703051_1_0</v>
      </c>
      <c r="B64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</v>
      </c>
      <c r="E642" t="str">
        <f t="shared" si="1016"/>
        <v>40000_20703051_1_0</v>
      </c>
      <c r="F64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</v>
      </c>
      <c r="I642" t="str">
        <f t="shared" si="1017"/>
        <v>40000_20800090_1_1</v>
      </c>
      <c r="J64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</v>
      </c>
      <c r="M642" t="str">
        <f t="shared" si="1018"/>
        <v>40000_20753051_1_200</v>
      </c>
      <c r="N64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</v>
      </c>
      <c r="Q642" t="str">
        <f t="shared" si="1019"/>
        <v>40000_20753051_1_200</v>
      </c>
      <c r="R64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</v>
      </c>
      <c r="U642" t="str">
        <f t="shared" si="1020"/>
        <v>40000_20803051_1_0</v>
      </c>
      <c r="V64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</v>
      </c>
      <c r="Y642" t="str">
        <f t="shared" si="1021"/>
        <v>40000_20803051_1_0</v>
      </c>
      <c r="Z64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</v>
      </c>
      <c r="AA642"/>
      <c r="AC642" t="str">
        <f t="shared" si="1022"/>
        <v>40000_20900090_1_1</v>
      </c>
      <c r="AD64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</v>
      </c>
      <c r="AG642" t="str">
        <f t="shared" si="1023"/>
        <v>40000_20853051_1_200</v>
      </c>
      <c r="AH64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</v>
      </c>
      <c r="AJ642"/>
      <c r="AK642" t="str">
        <f t="shared" si="1024"/>
        <v>40000_20853051_1_200</v>
      </c>
      <c r="AL64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</v>
      </c>
      <c r="AO642" t="str">
        <f t="shared" si="1025"/>
        <v>40000_20903051_1_0</v>
      </c>
      <c r="AP64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</v>
      </c>
      <c r="AS642" t="str">
        <f t="shared" si="1026"/>
        <v>40000_20903051_1_0</v>
      </c>
      <c r="AT64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</v>
      </c>
      <c r="AW642" t="str">
        <f t="shared" si="1027"/>
        <v>40000_21000090_1_1</v>
      </c>
      <c r="AX64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</v>
      </c>
      <c r="BA642" t="str">
        <f t="shared" si="1028"/>
        <v>40000_20953051_1_200</v>
      </c>
      <c r="BB64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</v>
      </c>
      <c r="BE642" t="str">
        <f t="shared" si="1029"/>
        <v>40000_20953051_1_200</v>
      </c>
      <c r="BF64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</v>
      </c>
    </row>
    <row r="643" spans="1:58">
      <c r="A643" t="str">
        <f t="shared" si="1015"/>
        <v>40000_20703060_1_100</v>
      </c>
      <c r="B64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E643" t="str">
        <f t="shared" si="1016"/>
        <v>40000_20703060_1_100</v>
      </c>
      <c r="F64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I643" t="str">
        <f t="shared" si="1017"/>
        <v>40000_20703060_1_100</v>
      </c>
      <c r="J64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</v>
      </c>
      <c r="M643" t="str">
        <f t="shared" si="1018"/>
        <v>40000_20753060_1_200</v>
      </c>
      <c r="N64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</v>
      </c>
      <c r="Q643" t="str">
        <f t="shared" si="1019"/>
        <v>40000_20753060_1_200</v>
      </c>
      <c r="R64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</v>
      </c>
      <c r="U643" t="str">
        <f t="shared" si="1020"/>
        <v>40000_20803060_1_100</v>
      </c>
      <c r="V64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Y643" t="str">
        <f t="shared" si="1021"/>
        <v>40000_20803060_1_100</v>
      </c>
      <c r="Z64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AA643"/>
      <c r="AC643" t="str">
        <f t="shared" si="1022"/>
        <v>40000_20803060_1_100</v>
      </c>
      <c r="AD64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</v>
      </c>
      <c r="AG643" t="str">
        <f t="shared" si="1023"/>
        <v>40000_20853060_1_200</v>
      </c>
      <c r="AH64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</v>
      </c>
      <c r="AJ643"/>
      <c r="AK643" t="str">
        <f t="shared" si="1024"/>
        <v>40000_20853060_1_200</v>
      </c>
      <c r="AL64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</v>
      </c>
      <c r="AO643" t="str">
        <f t="shared" si="1025"/>
        <v>40000_20903060_1_100</v>
      </c>
      <c r="AP64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S643" t="str">
        <f t="shared" si="1026"/>
        <v>40000_20903060_1_100</v>
      </c>
      <c r="AT64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W643" t="str">
        <f t="shared" si="1027"/>
        <v>40000_20903060_1_100</v>
      </c>
      <c r="AX64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</v>
      </c>
      <c r="BA643" t="str">
        <f t="shared" si="1028"/>
        <v>40000_20953060_1_200</v>
      </c>
      <c r="BB64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</v>
      </c>
      <c r="BE643" t="str">
        <f t="shared" si="1029"/>
        <v>40000_20953060_1_200</v>
      </c>
      <c r="BF64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</v>
      </c>
    </row>
    <row r="644" spans="1:58">
      <c r="A644" t="str">
        <f t="shared" si="1015"/>
        <v>40000_20703061_1_0</v>
      </c>
      <c r="B64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E644" t="str">
        <f t="shared" si="1016"/>
        <v>40000_20703061_1_0</v>
      </c>
      <c r="F64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</v>
      </c>
      <c r="I644" t="str">
        <f t="shared" si="1017"/>
        <v>40000_20703061_1_1</v>
      </c>
      <c r="J64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</v>
      </c>
      <c r="M644" t="str">
        <f t="shared" si="1018"/>
        <v>40000_20753061_1_200</v>
      </c>
      <c r="N64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</v>
      </c>
      <c r="Q644" t="str">
        <f t="shared" si="1019"/>
        <v>40000_20753061_1_200</v>
      </c>
      <c r="R64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</v>
      </c>
      <c r="U644" t="str">
        <f t="shared" si="1020"/>
        <v>40000_20803061_1_0</v>
      </c>
      <c r="V64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Y644" t="str">
        <f t="shared" si="1021"/>
        <v>40000_20803061_1_0</v>
      </c>
      <c r="Z64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</v>
      </c>
      <c r="AA644"/>
      <c r="AC644" t="str">
        <f t="shared" si="1022"/>
        <v>40000_20803061_1_1</v>
      </c>
      <c r="AD64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</v>
      </c>
      <c r="AG644" t="str">
        <f t="shared" si="1023"/>
        <v>40000_20853061_1_200</v>
      </c>
      <c r="AH64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</v>
      </c>
      <c r="AJ644"/>
      <c r="AK644" t="str">
        <f t="shared" si="1024"/>
        <v>40000_20853061_1_200</v>
      </c>
      <c r="AL64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</v>
      </c>
      <c r="AO644" t="str">
        <f t="shared" si="1025"/>
        <v>40000_20903061_1_0</v>
      </c>
      <c r="AP64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S644" t="str">
        <f t="shared" si="1026"/>
        <v>40000_20903061_1_0</v>
      </c>
      <c r="AT64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</v>
      </c>
      <c r="AW644" t="str">
        <f t="shared" si="1027"/>
        <v>40000_20903061_1_1</v>
      </c>
      <c r="AX64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</v>
      </c>
      <c r="BA644" t="str">
        <f t="shared" si="1028"/>
        <v>40000_20953061_1_200</v>
      </c>
      <c r="BB64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</v>
      </c>
      <c r="BE644" t="str">
        <f t="shared" si="1029"/>
        <v>40000_20953061_1_200</v>
      </c>
      <c r="BF64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</v>
      </c>
    </row>
    <row r="645" spans="1:58">
      <c r="A645" t="str">
        <f t="shared" si="1015"/>
        <v>40000_20700040_1_100</v>
      </c>
      <c r="B64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E645" t="str">
        <f t="shared" si="1016"/>
        <v>40000_20700040_1_100</v>
      </c>
      <c r="F64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I645" t="str">
        <f t="shared" si="1017"/>
        <v>40000_20700040_1_100</v>
      </c>
      <c r="J64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</v>
      </c>
      <c r="M645" t="str">
        <f t="shared" si="1018"/>
        <v>40000_20750040_1_200</v>
      </c>
      <c r="N64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</v>
      </c>
      <c r="Q645" t="str">
        <f t="shared" si="1019"/>
        <v>40000_20750040_1_200</v>
      </c>
      <c r="R64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</v>
      </c>
      <c r="U645" t="str">
        <f t="shared" si="1020"/>
        <v>40000_20800040_1_100</v>
      </c>
      <c r="V64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Y645" t="str">
        <f t="shared" si="1021"/>
        <v>40000_20800040_1_100</v>
      </c>
      <c r="Z64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AA645"/>
      <c r="AC645" t="str">
        <f t="shared" si="1022"/>
        <v>40000_20800040_1_100</v>
      </c>
      <c r="AD64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</v>
      </c>
      <c r="AG645" t="str">
        <f t="shared" si="1023"/>
        <v>40000_20850040_1_200</v>
      </c>
      <c r="AH64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</v>
      </c>
      <c r="AJ645"/>
      <c r="AK645" t="str">
        <f t="shared" si="1024"/>
        <v>40000_20850040_1_200</v>
      </c>
      <c r="AL64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</v>
      </c>
      <c r="AO645" t="str">
        <f t="shared" si="1025"/>
        <v>40000_20900040_1_100</v>
      </c>
      <c r="AP64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S645" t="str">
        <f t="shared" si="1026"/>
        <v>40000_20900040_1_100</v>
      </c>
      <c r="AT64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W645" t="str">
        <f t="shared" si="1027"/>
        <v>40000_20900040_1_100</v>
      </c>
      <c r="AX64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</v>
      </c>
      <c r="BA645" t="str">
        <f t="shared" si="1028"/>
        <v>40000_20950040_1_200</v>
      </c>
      <c r="BB64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</v>
      </c>
      <c r="BE645" t="str">
        <f t="shared" si="1029"/>
        <v>40000_20950040_1_200</v>
      </c>
      <c r="BF64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</v>
      </c>
    </row>
    <row r="646" spans="1:58">
      <c r="A646" t="str">
        <f t="shared" si="1015"/>
        <v>40000_20700041_1_0</v>
      </c>
      <c r="B64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E646" t="str">
        <f t="shared" si="1016"/>
        <v>40000_20700041_1_0</v>
      </c>
      <c r="F64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</v>
      </c>
      <c r="I646" t="str">
        <f t="shared" si="1017"/>
        <v>40000_20800080_1_1</v>
      </c>
      <c r="J64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</v>
      </c>
      <c r="M646" t="str">
        <f t="shared" si="1018"/>
        <v>40000_20750041_1_200</v>
      </c>
      <c r="N64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</v>
      </c>
      <c r="Q646" t="str">
        <f t="shared" si="1019"/>
        <v>40000_20750041_1_200</v>
      </c>
      <c r="R64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</v>
      </c>
      <c r="U646" t="str">
        <f t="shared" si="1020"/>
        <v>40000_20800041_1_0</v>
      </c>
      <c r="V64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Y646" t="str">
        <f t="shared" si="1021"/>
        <v>40000_20800041_1_0</v>
      </c>
      <c r="Z64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</v>
      </c>
      <c r="AA646"/>
      <c r="AC646" t="str">
        <f t="shared" si="1022"/>
        <v>40000_20900080_1_1</v>
      </c>
      <c r="AD64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</v>
      </c>
      <c r="AG646" t="str">
        <f t="shared" si="1023"/>
        <v>40000_20850041_1_200</v>
      </c>
      <c r="AH64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</v>
      </c>
      <c r="AJ646"/>
      <c r="AK646" t="str">
        <f t="shared" si="1024"/>
        <v>40000_20850041_1_200</v>
      </c>
      <c r="AL64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</v>
      </c>
      <c r="AO646" t="str">
        <f t="shared" si="1025"/>
        <v>40000_20900041_1_0</v>
      </c>
      <c r="AP64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S646" t="str">
        <f t="shared" si="1026"/>
        <v>40000_20900041_1_0</v>
      </c>
      <c r="AT64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</v>
      </c>
      <c r="AW646" t="str">
        <f t="shared" si="1027"/>
        <v>40000_21000080_1_1</v>
      </c>
      <c r="AX64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</v>
      </c>
      <c r="BA646" t="str">
        <f t="shared" si="1028"/>
        <v>40000_20950041_1_200</v>
      </c>
      <c r="BB64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</v>
      </c>
      <c r="BE646" t="str">
        <f t="shared" si="1029"/>
        <v>40000_20950041_1_200</v>
      </c>
      <c r="BF64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</v>
      </c>
    </row>
    <row r="647" spans="1:58">
      <c r="A647" t="str">
        <f t="shared" si="1015"/>
        <v>40000_20700070_1_100</v>
      </c>
      <c r="B64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7" t="str">
        <f t="shared" si="1016"/>
        <v>40000_20700070_1_100</v>
      </c>
      <c r="F64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I647" t="str">
        <f t="shared" si="1017"/>
        <v>40000_20700070_1_100</v>
      </c>
      <c r="J64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</v>
      </c>
      <c r="M647" t="str">
        <f t="shared" si="1018"/>
        <v>40000_20750070_1_200</v>
      </c>
      <c r="N64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</v>
      </c>
      <c r="Q647" t="str">
        <f t="shared" si="1019"/>
        <v>40000_20750070_1_200</v>
      </c>
      <c r="R64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</v>
      </c>
      <c r="U647" t="str">
        <f t="shared" si="1020"/>
        <v>40000_20800070_1_100</v>
      </c>
      <c r="V64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7" t="str">
        <f t="shared" si="1021"/>
        <v>40000_20800070_1_100</v>
      </c>
      <c r="Z64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AA647"/>
      <c r="AC647" t="str">
        <f t="shared" si="1022"/>
        <v>40000_20800070_1_100</v>
      </c>
      <c r="AD64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</v>
      </c>
      <c r="AG647" t="str">
        <f t="shared" si="1023"/>
        <v>40000_20850070_1_200</v>
      </c>
      <c r="AH64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</v>
      </c>
      <c r="AJ647"/>
      <c r="AK647" t="str">
        <f t="shared" si="1024"/>
        <v>40000_20850070_1_200</v>
      </c>
      <c r="AL64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</v>
      </c>
      <c r="AO647" t="str">
        <f t="shared" si="1025"/>
        <v>40000_20900070_1_100</v>
      </c>
      <c r="AP64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7" t="str">
        <f t="shared" si="1026"/>
        <v>40000_20900070_1_100</v>
      </c>
      <c r="AT64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W647" t="str">
        <f t="shared" si="1027"/>
        <v>40000_20900070_1_100</v>
      </c>
      <c r="AX64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</v>
      </c>
      <c r="BA647" t="str">
        <f t="shared" si="1028"/>
        <v>40000_20950070_1_200</v>
      </c>
      <c r="BB64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</v>
      </c>
      <c r="BE647" t="str">
        <f t="shared" si="1029"/>
        <v>40000_20950070_1_200</v>
      </c>
      <c r="BF64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</v>
      </c>
    </row>
    <row r="648" spans="1:58">
      <c r="A648" t="str">
        <f t="shared" si="1015"/>
        <v>40000_20700071_1_0</v>
      </c>
      <c r="B64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8" t="str">
        <f t="shared" si="1016"/>
        <v>40000_20700071_1_0</v>
      </c>
      <c r="F64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I648" t="str">
        <f t="shared" si="1017"/>
        <v>40000_20800020_1_0</v>
      </c>
      <c r="J64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</v>
      </c>
      <c r="M648" t="str">
        <f t="shared" si="1018"/>
        <v>40000_20750071_1_200</v>
      </c>
      <c r="N64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</v>
      </c>
      <c r="Q648" t="str">
        <f t="shared" si="1019"/>
        <v>40000_20750071_1_200</v>
      </c>
      <c r="R64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</v>
      </c>
      <c r="U648" t="str">
        <f t="shared" si="1020"/>
        <v>40000_20800071_1_0</v>
      </c>
      <c r="V64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8" t="str">
        <f t="shared" si="1021"/>
        <v>40000_20800071_1_0</v>
      </c>
      <c r="Z64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AA648"/>
      <c r="AC648" t="str">
        <f t="shared" si="1022"/>
        <v>40000_20900020_1_0</v>
      </c>
      <c r="AD64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</v>
      </c>
      <c r="AG648" t="str">
        <f t="shared" si="1023"/>
        <v>40000_20850071_1_200</v>
      </c>
      <c r="AH64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</v>
      </c>
      <c r="AJ648"/>
      <c r="AK648" t="str">
        <f t="shared" si="1024"/>
        <v>40000_20850071_1_200</v>
      </c>
      <c r="AL64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</v>
      </c>
      <c r="AO648" t="str">
        <f t="shared" si="1025"/>
        <v>40000_20900071_1_0</v>
      </c>
      <c r="AP64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8" t="str">
        <f t="shared" si="1026"/>
        <v>40000_20900071_1_0</v>
      </c>
      <c r="AT64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W648" t="str">
        <f t="shared" si="1027"/>
        <v>40000_21000020_1_0</v>
      </c>
      <c r="AX64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</v>
      </c>
      <c r="BA648" t="str">
        <f t="shared" si="1028"/>
        <v>40000_20950071_1_200</v>
      </c>
      <c r="BB64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</v>
      </c>
      <c r="BE648" t="str">
        <f t="shared" si="1029"/>
        <v>40000_20950071_1_200</v>
      </c>
      <c r="BF64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</v>
      </c>
    </row>
    <row r="649" spans="1:58">
      <c r="A649" t="str">
        <f t="shared" si="1015"/>
        <v>40000_20750010_1_0</v>
      </c>
      <c r="B64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</v>
      </c>
      <c r="E649" t="str">
        <f t="shared" si="1016"/>
        <v>40000_20750010_1_300</v>
      </c>
      <c r="F64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</v>
      </c>
      <c r="I649" t="str">
        <f t="shared" si="1017"/>
        <v>40000_20750010_1_100</v>
      </c>
      <c r="J64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</v>
      </c>
      <c r="M649" t="str">
        <f t="shared" si="1018"/>
        <v>40000_20800010_1_50</v>
      </c>
      <c r="N64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</v>
      </c>
      <c r="Q649" t="str">
        <f t="shared" si="1019"/>
        <v>40000_20800010_1_100</v>
      </c>
      <c r="R64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</v>
      </c>
      <c r="U649" t="str">
        <f t="shared" si="1020"/>
        <v>40000_20850010_1_0</v>
      </c>
      <c r="V64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</v>
      </c>
      <c r="Y649" t="str">
        <f t="shared" si="1021"/>
        <v>40000_20850010_1_300</v>
      </c>
      <c r="Z64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</v>
      </c>
      <c r="AA649"/>
      <c r="AC649" t="str">
        <f t="shared" si="1022"/>
        <v>40000_20850010_1_100</v>
      </c>
      <c r="AD64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</v>
      </c>
      <c r="AG649" t="str">
        <f t="shared" si="1023"/>
        <v>40000_20900010_1_50</v>
      </c>
      <c r="AH64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</v>
      </c>
      <c r="AJ649"/>
      <c r="AK649" t="str">
        <f t="shared" si="1024"/>
        <v>40000_20900010_1_100</v>
      </c>
      <c r="AL64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</v>
      </c>
      <c r="AO649" t="str">
        <f t="shared" si="1025"/>
        <v>40000_20950010_1_0</v>
      </c>
      <c r="AP64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</v>
      </c>
      <c r="AS649" t="str">
        <f t="shared" si="1026"/>
        <v>40000_20950010_1_300</v>
      </c>
      <c r="AT64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</v>
      </c>
      <c r="AW649" t="str">
        <f t="shared" si="1027"/>
        <v>40000_20950010_1_100</v>
      </c>
      <c r="AX64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</v>
      </c>
      <c r="BA649" t="str">
        <f t="shared" si="1028"/>
        <v>40000_21000010_1_50</v>
      </c>
      <c r="BB64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</v>
      </c>
      <c r="BE649" t="str">
        <f t="shared" si="1029"/>
        <v>40000_21000010_1_100</v>
      </c>
      <c r="BF64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</v>
      </c>
    </row>
    <row r="650" spans="1:58">
      <c r="A650" t="str">
        <f t="shared" si="1015"/>
        <v>40000_20750020_1_300</v>
      </c>
      <c r="B65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</v>
      </c>
      <c r="E650" t="str">
        <f t="shared" si="1016"/>
        <v>40000_20750020_1_100</v>
      </c>
      <c r="F65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</v>
      </c>
      <c r="I650" t="str">
        <f t="shared" si="1017"/>
        <v>40000_20750020_1_100</v>
      </c>
      <c r="J65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</v>
      </c>
      <c r="M650" t="str">
        <f t="shared" si="1018"/>
        <v>40000_20800020_1_50</v>
      </c>
      <c r="N65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</v>
      </c>
      <c r="Q650" t="str">
        <f t="shared" si="1019"/>
        <v>40000_20800020_1_100</v>
      </c>
      <c r="R65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</v>
      </c>
      <c r="U650" t="str">
        <f t="shared" si="1020"/>
        <v>40000_20850020_1_300</v>
      </c>
      <c r="V65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</v>
      </c>
      <c r="Y650" t="str">
        <f t="shared" si="1021"/>
        <v>40000_20850020_1_100</v>
      </c>
      <c r="Z65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</v>
      </c>
      <c r="AA650"/>
      <c r="AC650" t="str">
        <f t="shared" si="1022"/>
        <v>40000_20850020_1_100</v>
      </c>
      <c r="AD65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</v>
      </c>
      <c r="AG650" t="str">
        <f t="shared" si="1023"/>
        <v>40000_20900020_1_50</v>
      </c>
      <c r="AH65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</v>
      </c>
      <c r="AJ650"/>
      <c r="AK650" t="str">
        <f t="shared" si="1024"/>
        <v>40000_20900020_1_100</v>
      </c>
      <c r="AL65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</v>
      </c>
      <c r="AO650" t="str">
        <f t="shared" si="1025"/>
        <v>40000_20950020_1_300</v>
      </c>
      <c r="AP65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</v>
      </c>
      <c r="AS650" t="str">
        <f t="shared" si="1026"/>
        <v>40000_20950020_1_100</v>
      </c>
      <c r="AT65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</v>
      </c>
      <c r="AW650" t="str">
        <f t="shared" si="1027"/>
        <v>40000_20950020_1_100</v>
      </c>
      <c r="AX65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</v>
      </c>
      <c r="BA650" t="str">
        <f t="shared" si="1028"/>
        <v>40000_21000020_1_50</v>
      </c>
      <c r="BB65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</v>
      </c>
      <c r="BE650" t="str">
        <f t="shared" si="1029"/>
        <v>40000_21000020_1_100</v>
      </c>
      <c r="BF65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</v>
      </c>
    </row>
    <row r="651" spans="1:58">
      <c r="A651" t="str">
        <f t="shared" si="1015"/>
        <v>40000_20750030_1_1</v>
      </c>
      <c r="B65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</v>
      </c>
      <c r="E651" t="str">
        <f t="shared" si="1016"/>
        <v>40000_20750030_1_300</v>
      </c>
      <c r="F65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</v>
      </c>
      <c r="I651" t="str">
        <f t="shared" si="1017"/>
        <v>40000_20750030_1_100</v>
      </c>
      <c r="J65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</v>
      </c>
      <c r="M651" t="str">
        <f t="shared" si="1018"/>
        <v>40000_20800030_1_50</v>
      </c>
      <c r="N65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</v>
      </c>
      <c r="Q651" t="str">
        <f t="shared" si="1019"/>
        <v>40000_20800030_1_100</v>
      </c>
      <c r="R65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</v>
      </c>
      <c r="U651" t="str">
        <f t="shared" si="1020"/>
        <v>40000_20850030_1_1</v>
      </c>
      <c r="V65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</v>
      </c>
      <c r="Y651" t="str">
        <f t="shared" si="1021"/>
        <v>40000_20850030_1_300</v>
      </c>
      <c r="Z65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</v>
      </c>
      <c r="AA651"/>
      <c r="AC651" t="str">
        <f t="shared" si="1022"/>
        <v>40000_20850030_1_100</v>
      </c>
      <c r="AD65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</v>
      </c>
      <c r="AG651" t="str">
        <f t="shared" si="1023"/>
        <v>40000_20900030_1_50</v>
      </c>
      <c r="AH65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</v>
      </c>
      <c r="AJ651"/>
      <c r="AK651" t="str">
        <f t="shared" si="1024"/>
        <v>40000_20900030_1_100</v>
      </c>
      <c r="AL65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</v>
      </c>
      <c r="AO651" t="str">
        <f t="shared" si="1025"/>
        <v>40000_20950030_1_1</v>
      </c>
      <c r="AP65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</v>
      </c>
      <c r="AS651" t="str">
        <f t="shared" si="1026"/>
        <v>40000_20950030_1_300</v>
      </c>
      <c r="AT65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</v>
      </c>
      <c r="AW651" t="str">
        <f t="shared" si="1027"/>
        <v>40000_20950030_1_100</v>
      </c>
      <c r="AX65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</v>
      </c>
      <c r="BA651" t="str">
        <f t="shared" si="1028"/>
        <v>40000_21000030_1_50</v>
      </c>
      <c r="BB65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</v>
      </c>
      <c r="BE651" t="str">
        <f t="shared" si="1029"/>
        <v>40000_21000030_1_100</v>
      </c>
      <c r="BF65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</v>
      </c>
    </row>
    <row r="652" spans="1:58">
      <c r="A652" t="str">
        <f t="shared" si="1015"/>
        <v>40000_20750080_1_1</v>
      </c>
      <c r="B65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</v>
      </c>
      <c r="E652" t="str">
        <f t="shared" si="1016"/>
        <v>40000_20750080_1_300</v>
      </c>
      <c r="F65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</v>
      </c>
      <c r="I652" t="str">
        <f t="shared" si="1017"/>
        <v>40000_20750080_1_100</v>
      </c>
      <c r="J65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</v>
      </c>
      <c r="M652" t="str">
        <f t="shared" si="1018"/>
        <v>40000_20800080_1_50</v>
      </c>
      <c r="N65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</v>
      </c>
      <c r="Q652" t="str">
        <f t="shared" si="1019"/>
        <v>40000_20800080_1_100</v>
      </c>
      <c r="R65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</v>
      </c>
      <c r="U652" t="str">
        <f t="shared" si="1020"/>
        <v>40000_20850080_1_1</v>
      </c>
      <c r="V65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</v>
      </c>
      <c r="Y652" t="str">
        <f t="shared" si="1021"/>
        <v>40000_20850080_1_300</v>
      </c>
      <c r="Z65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</v>
      </c>
      <c r="AA652"/>
      <c r="AC652" t="str">
        <f t="shared" si="1022"/>
        <v>40000_20850080_1_100</v>
      </c>
      <c r="AD65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</v>
      </c>
      <c r="AG652" t="str">
        <f t="shared" si="1023"/>
        <v>40000_20900080_1_50</v>
      </c>
      <c r="AH65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</v>
      </c>
      <c r="AJ652"/>
      <c r="AK652" t="str">
        <f t="shared" si="1024"/>
        <v>40000_20900080_1_100</v>
      </c>
      <c r="AL65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</v>
      </c>
      <c r="AO652" t="str">
        <f t="shared" si="1025"/>
        <v>40000_20950080_1_1</v>
      </c>
      <c r="AP65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</v>
      </c>
      <c r="AS652" t="str">
        <f t="shared" si="1026"/>
        <v>40000_20950080_1_300</v>
      </c>
      <c r="AT65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</v>
      </c>
      <c r="AW652" t="str">
        <f t="shared" si="1027"/>
        <v>40000_20950080_1_100</v>
      </c>
      <c r="AX65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</v>
      </c>
      <c r="BA652" t="str">
        <f t="shared" si="1028"/>
        <v>40000_21000080_1_50</v>
      </c>
      <c r="BB65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</v>
      </c>
      <c r="BE652" t="str">
        <f t="shared" si="1029"/>
        <v>40000_21000080_1_100</v>
      </c>
      <c r="BF65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</v>
      </c>
    </row>
    <row r="653" spans="1:58">
      <c r="A653" t="str">
        <f t="shared" si="1015"/>
        <v>40000_20750090_1_300</v>
      </c>
      <c r="B65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</v>
      </c>
      <c r="E653" t="str">
        <f t="shared" si="1016"/>
        <v>40000_20750090_1_100</v>
      </c>
      <c r="F65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</v>
      </c>
      <c r="I653" t="str">
        <f t="shared" si="1017"/>
        <v>40000_20750090_1_100</v>
      </c>
      <c r="J65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</v>
      </c>
      <c r="M653" t="str">
        <f t="shared" si="1018"/>
        <v>40000_20800090_1_50</v>
      </c>
      <c r="N65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</v>
      </c>
      <c r="Q653" t="str">
        <f t="shared" si="1019"/>
        <v>40000_20800090_1_100</v>
      </c>
      <c r="R65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</v>
      </c>
      <c r="U653" t="str">
        <f t="shared" si="1020"/>
        <v>40000_20850090_1_300</v>
      </c>
      <c r="V65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</v>
      </c>
      <c r="Y653" t="str">
        <f t="shared" si="1021"/>
        <v>40000_20850090_1_100</v>
      </c>
      <c r="Z65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</v>
      </c>
      <c r="AA653"/>
      <c r="AC653" t="str">
        <f t="shared" si="1022"/>
        <v>40000_20850090_1_100</v>
      </c>
      <c r="AD65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</v>
      </c>
      <c r="AG653" t="str">
        <f t="shared" si="1023"/>
        <v>40000_20900090_1_50</v>
      </c>
      <c r="AH65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</v>
      </c>
      <c r="AJ653"/>
      <c r="AK653" t="str">
        <f t="shared" si="1024"/>
        <v>40000_20900090_1_100</v>
      </c>
      <c r="AL65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</v>
      </c>
      <c r="AO653" t="str">
        <f t="shared" si="1025"/>
        <v>40000_20950090_1_300</v>
      </c>
      <c r="AP65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</v>
      </c>
      <c r="AS653" t="str">
        <f t="shared" si="1026"/>
        <v>40000_20950090_1_100</v>
      </c>
      <c r="AT65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</v>
      </c>
      <c r="AW653" t="str">
        <f t="shared" si="1027"/>
        <v>40000_20950090_1_100</v>
      </c>
      <c r="AX65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</v>
      </c>
      <c r="BA653" t="str">
        <f t="shared" si="1028"/>
        <v>40000_21000090_1_50</v>
      </c>
      <c r="BB65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</v>
      </c>
      <c r="BE653" t="str">
        <f t="shared" si="1029"/>
        <v>40000_21000090_1_100</v>
      </c>
      <c r="BF65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</v>
      </c>
    </row>
    <row r="654" spans="1:58">
      <c r="A654" t="str">
        <f t="shared" si="1015"/>
        <v>40000_20650010_1_200</v>
      </c>
      <c r="B65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</v>
      </c>
      <c r="E654" t="str">
        <f t="shared" si="1016"/>
        <v>40000_20750100_1_1</v>
      </c>
      <c r="F65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</v>
      </c>
      <c r="I654" t="str">
        <f t="shared" si="1017"/>
        <v>40000_20750100_1_100</v>
      </c>
      <c r="J65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</v>
      </c>
      <c r="M654" t="str">
        <f t="shared" si="1018"/>
        <v>40000_20800100_1_50</v>
      </c>
      <c r="N65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</v>
      </c>
      <c r="Q654" t="str">
        <f t="shared" si="1019"/>
        <v>40000_20800100_1_100</v>
      </c>
      <c r="R65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</v>
      </c>
      <c r="U654" t="str">
        <f t="shared" si="1020"/>
        <v>40000_20750010_1_200</v>
      </c>
      <c r="V65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</v>
      </c>
      <c r="Y654" t="str">
        <f t="shared" si="1021"/>
        <v>40000_20850100_1_1</v>
      </c>
      <c r="Z65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</v>
      </c>
      <c r="AA654"/>
      <c r="AC654" t="str">
        <f t="shared" si="1022"/>
        <v>40000_20850100_1_100</v>
      </c>
      <c r="AD65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</v>
      </c>
      <c r="AG654" t="str">
        <f t="shared" si="1023"/>
        <v>40000_20900100_1_50</v>
      </c>
      <c r="AH65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</v>
      </c>
      <c r="AJ654"/>
      <c r="AK654" t="str">
        <f t="shared" si="1024"/>
        <v>40000_20900100_1_100</v>
      </c>
      <c r="AL65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</v>
      </c>
      <c r="AO654" t="str">
        <f t="shared" si="1025"/>
        <v>40000_20850010_1_200</v>
      </c>
      <c r="AP65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</v>
      </c>
      <c r="AS654" t="str">
        <f t="shared" si="1026"/>
        <v>40000_20950100_1_1</v>
      </c>
      <c r="AT65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</v>
      </c>
      <c r="AW654" t="str">
        <f t="shared" si="1027"/>
        <v>40000_20950100_1_100</v>
      </c>
      <c r="AX65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</v>
      </c>
      <c r="BA654" t="str">
        <f t="shared" si="1028"/>
        <v>40000_21000100_1_50</v>
      </c>
      <c r="BB65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</v>
      </c>
      <c r="BE654" t="str">
        <f t="shared" si="1029"/>
        <v>40000_21000100_1_100</v>
      </c>
      <c r="BF65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</v>
      </c>
    </row>
    <row r="655" spans="1:58">
      <c r="A655" t="str">
        <f t="shared" si="1015"/>
        <v>40000_20650020_1_200</v>
      </c>
      <c r="B65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</v>
      </c>
      <c r="E655" t="str">
        <f t="shared" si="1016"/>
        <v>40000_20751050_1_1</v>
      </c>
      <c r="F65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</v>
      </c>
      <c r="I655" t="str">
        <f t="shared" si="1017"/>
        <v>40000_20751050_1_50</v>
      </c>
      <c r="J65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</v>
      </c>
      <c r="M655" t="str">
        <f t="shared" si="1018"/>
        <v>40000_20801050_1_50</v>
      </c>
      <c r="N65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</v>
      </c>
      <c r="Q655" t="str">
        <f t="shared" si="1019"/>
        <v>40000_20801050_1_100</v>
      </c>
      <c r="R65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</v>
      </c>
      <c r="U655" t="str">
        <f t="shared" si="1020"/>
        <v>40000_20750020_1_200</v>
      </c>
      <c r="V65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</v>
      </c>
      <c r="Y655" t="str">
        <f t="shared" si="1021"/>
        <v>40000_20851050_1_1</v>
      </c>
      <c r="Z65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</v>
      </c>
      <c r="AA655"/>
      <c r="AC655" t="str">
        <f t="shared" si="1022"/>
        <v>40000_20851050_1_50</v>
      </c>
      <c r="AD65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</v>
      </c>
      <c r="AG655" t="str">
        <f t="shared" si="1023"/>
        <v>40000_20901050_1_50</v>
      </c>
      <c r="AH65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</v>
      </c>
      <c r="AJ655"/>
      <c r="AK655" t="str">
        <f t="shared" si="1024"/>
        <v>40000_20901050_1_100</v>
      </c>
      <c r="AL65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</v>
      </c>
      <c r="AO655" t="str">
        <f t="shared" si="1025"/>
        <v>40000_20850020_1_200</v>
      </c>
      <c r="AP65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</v>
      </c>
      <c r="AS655" t="str">
        <f t="shared" si="1026"/>
        <v>40000_20951050_1_1</v>
      </c>
      <c r="AT65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</v>
      </c>
      <c r="AW655" t="str">
        <f t="shared" si="1027"/>
        <v>40000_20951050_1_50</v>
      </c>
      <c r="AX65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</v>
      </c>
      <c r="BA655" t="str">
        <f t="shared" si="1028"/>
        <v>40000_21001050_1_50</v>
      </c>
      <c r="BB65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</v>
      </c>
      <c r="BE655" t="str">
        <f t="shared" si="1029"/>
        <v>40000_21001050_1_100</v>
      </c>
      <c r="BF65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</v>
      </c>
    </row>
    <row r="656" spans="1:58">
      <c r="A656" t="str">
        <f t="shared" si="1015"/>
        <v>40000_20650030_1_200</v>
      </c>
      <c r="B65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</v>
      </c>
      <c r="E656" t="str">
        <f t="shared" si="1016"/>
        <v>40000_20751051_1_0</v>
      </c>
      <c r="F65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</v>
      </c>
      <c r="I656" t="str">
        <f t="shared" si="1017"/>
        <v>40000_20751051_1_1</v>
      </c>
      <c r="J65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</v>
      </c>
      <c r="M656" t="str">
        <f t="shared" si="1018"/>
        <v>40000_20801051_1_0</v>
      </c>
      <c r="N65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</v>
      </c>
      <c r="Q656" t="str">
        <f t="shared" si="1019"/>
        <v>40000_20801051_1_100</v>
      </c>
      <c r="R65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</v>
      </c>
      <c r="U656" t="str">
        <f t="shared" si="1020"/>
        <v>40000_20750030_1_200</v>
      </c>
      <c r="V65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</v>
      </c>
      <c r="Y656" t="str">
        <f t="shared" si="1021"/>
        <v>40000_20851051_1_0</v>
      </c>
      <c r="Z65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</v>
      </c>
      <c r="AA656"/>
      <c r="AC656" t="str">
        <f t="shared" si="1022"/>
        <v>40000_20851051_1_1</v>
      </c>
      <c r="AD65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</v>
      </c>
      <c r="AG656" t="str">
        <f t="shared" si="1023"/>
        <v>40000_20901051_1_0</v>
      </c>
      <c r="AH65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</v>
      </c>
      <c r="AJ656"/>
      <c r="AK656" t="str">
        <f t="shared" si="1024"/>
        <v>40000_20901051_1_100</v>
      </c>
      <c r="AL65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</v>
      </c>
      <c r="AO656" t="str">
        <f t="shared" si="1025"/>
        <v>40000_20850030_1_200</v>
      </c>
      <c r="AP65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</v>
      </c>
      <c r="AS656" t="str">
        <f t="shared" si="1026"/>
        <v>40000_20951051_1_0</v>
      </c>
      <c r="AT65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</v>
      </c>
      <c r="AW656" t="str">
        <f t="shared" si="1027"/>
        <v>40000_20951051_1_1</v>
      </c>
      <c r="AX65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</v>
      </c>
      <c r="BA656" t="str">
        <f t="shared" si="1028"/>
        <v>40000_21001051_1_0</v>
      </c>
      <c r="BB65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</v>
      </c>
      <c r="BE656" t="str">
        <f t="shared" si="1029"/>
        <v>40000_21001051_1_0</v>
      </c>
      <c r="BF65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</v>
      </c>
    </row>
    <row r="657" spans="1:58">
      <c r="A657" t="str">
        <f t="shared" si="1015"/>
        <v>40000_20650080_1_200</v>
      </c>
      <c r="B65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</v>
      </c>
      <c r="E657" t="str">
        <f t="shared" si="1016"/>
        <v>40000_20751060_1_1</v>
      </c>
      <c r="F65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</v>
      </c>
      <c r="I657" t="str">
        <f t="shared" si="1017"/>
        <v>40000_20751060_1_50</v>
      </c>
      <c r="J65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</v>
      </c>
      <c r="M657" t="str">
        <f t="shared" si="1018"/>
        <v>40000_20801060_1_50</v>
      </c>
      <c r="N65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</v>
      </c>
      <c r="Q657" t="str">
        <f t="shared" si="1019"/>
        <v>40000_20801060_1_100</v>
      </c>
      <c r="R65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</v>
      </c>
      <c r="U657" t="str">
        <f t="shared" si="1020"/>
        <v>40000_20750080_1_200</v>
      </c>
      <c r="V65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</v>
      </c>
      <c r="Y657" t="str">
        <f t="shared" si="1021"/>
        <v>40000_20851060_1_1</v>
      </c>
      <c r="Z65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</v>
      </c>
      <c r="AA657"/>
      <c r="AC657" t="str">
        <f t="shared" si="1022"/>
        <v>40000_20851060_1_50</v>
      </c>
      <c r="AD65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</v>
      </c>
      <c r="AG657" t="str">
        <f t="shared" si="1023"/>
        <v>40000_20901060_1_50</v>
      </c>
      <c r="AH65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</v>
      </c>
      <c r="AJ657"/>
      <c r="AK657" t="str">
        <f t="shared" si="1024"/>
        <v>40000_20901060_1_100</v>
      </c>
      <c r="AL65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</v>
      </c>
      <c r="AO657" t="str">
        <f t="shared" si="1025"/>
        <v>40000_20850080_1_200</v>
      </c>
      <c r="AP65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</v>
      </c>
      <c r="AS657" t="str">
        <f t="shared" si="1026"/>
        <v>40000_20951060_1_1</v>
      </c>
      <c r="AT65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</v>
      </c>
      <c r="AW657" t="str">
        <f t="shared" si="1027"/>
        <v>40000_20951060_1_50</v>
      </c>
      <c r="AX65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</v>
      </c>
      <c r="BA657" t="str">
        <f t="shared" si="1028"/>
        <v>40000_21001060_1_50</v>
      </c>
      <c r="BB65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</v>
      </c>
      <c r="BE657" t="str">
        <f t="shared" si="1029"/>
        <v>40000_21001060_1_100</v>
      </c>
      <c r="BF65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</v>
      </c>
    </row>
    <row r="658" spans="1:58">
      <c r="A658" t="str">
        <f t="shared" si="1015"/>
        <v>40000_20650090_1_200</v>
      </c>
      <c r="B65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</v>
      </c>
      <c r="E658" t="str">
        <f t="shared" si="1016"/>
        <v>40000_20751061_1_0</v>
      </c>
      <c r="F65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</v>
      </c>
      <c r="I658" t="str">
        <f t="shared" si="1017"/>
        <v>40000_20751061_1_1</v>
      </c>
      <c r="J65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</v>
      </c>
      <c r="M658" t="str">
        <f t="shared" si="1018"/>
        <v>40000_20801061_1_0</v>
      </c>
      <c r="N65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</v>
      </c>
      <c r="Q658" t="str">
        <f t="shared" si="1019"/>
        <v>40000_20801061_1_100</v>
      </c>
      <c r="R65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</v>
      </c>
      <c r="U658" t="str">
        <f t="shared" si="1020"/>
        <v>40000_20750090_1_200</v>
      </c>
      <c r="V65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</v>
      </c>
      <c r="Y658" t="str">
        <f t="shared" si="1021"/>
        <v>40000_20851061_1_0</v>
      </c>
      <c r="Z65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</v>
      </c>
      <c r="AA658"/>
      <c r="AC658" t="str">
        <f t="shared" si="1022"/>
        <v>40000_20851061_1_1</v>
      </c>
      <c r="AD65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</v>
      </c>
      <c r="AG658" t="str">
        <f t="shared" si="1023"/>
        <v>40000_20901061_1_0</v>
      </c>
      <c r="AH65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</v>
      </c>
      <c r="AJ658"/>
      <c r="AK658" t="str">
        <f t="shared" si="1024"/>
        <v>40000_20901061_1_100</v>
      </c>
      <c r="AL65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</v>
      </c>
      <c r="AO658" t="str">
        <f t="shared" si="1025"/>
        <v>40000_20850090_1_200</v>
      </c>
      <c r="AP65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</v>
      </c>
      <c r="AS658" t="str">
        <f t="shared" si="1026"/>
        <v>40000_20951061_1_0</v>
      </c>
      <c r="AT65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</v>
      </c>
      <c r="AW658" t="str">
        <f t="shared" si="1027"/>
        <v>40000_20951061_1_1</v>
      </c>
      <c r="AX65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</v>
      </c>
      <c r="BA658" t="str">
        <f t="shared" si="1028"/>
        <v>40000_21001061_1_0</v>
      </c>
      <c r="BB65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</v>
      </c>
      <c r="BE658" t="str">
        <f t="shared" si="1029"/>
        <v>40000_21001061_1_0</v>
      </c>
      <c r="BF65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</v>
      </c>
    </row>
    <row r="659" spans="1:58">
      <c r="A659" t="str">
        <f t="shared" si="1015"/>
        <v>40000_20650100_1_200</v>
      </c>
      <c r="B65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59" t="str">
        <f t="shared" si="1016"/>
        <v>40000_20752050_1_1</v>
      </c>
      <c r="F65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</v>
      </c>
      <c r="I659" t="str">
        <f t="shared" si="1017"/>
        <v>40000_20752050_1_50</v>
      </c>
      <c r="J65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</v>
      </c>
      <c r="M659" t="str">
        <f t="shared" si="1018"/>
        <v>40000_20802050_1_50</v>
      </c>
      <c r="N65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</v>
      </c>
      <c r="Q659" t="str">
        <f t="shared" si="1019"/>
        <v>40000_20802050_1_100</v>
      </c>
      <c r="R65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</v>
      </c>
      <c r="U659" t="str">
        <f t="shared" si="1020"/>
        <v>40000_20750100_1_200</v>
      </c>
      <c r="V65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59" t="str">
        <f t="shared" si="1021"/>
        <v>40000_20852050_1_1</v>
      </c>
      <c r="Z65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</v>
      </c>
      <c r="AA659"/>
      <c r="AC659" t="str">
        <f t="shared" si="1022"/>
        <v>40000_20852050_1_50</v>
      </c>
      <c r="AD65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</v>
      </c>
      <c r="AG659" t="str">
        <f t="shared" si="1023"/>
        <v>40000_20902050_1_50</v>
      </c>
      <c r="AH65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</v>
      </c>
      <c r="AJ659"/>
      <c r="AK659" t="str">
        <f t="shared" si="1024"/>
        <v>40000_20902050_1_100</v>
      </c>
      <c r="AL65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</v>
      </c>
      <c r="AO659" t="str">
        <f t="shared" si="1025"/>
        <v>40000_20850100_1_200</v>
      </c>
      <c r="AP65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59" t="str">
        <f t="shared" si="1026"/>
        <v>40000_20952050_1_1</v>
      </c>
      <c r="AT65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</v>
      </c>
      <c r="AW659" t="str">
        <f t="shared" si="1027"/>
        <v>40000_20952050_1_50</v>
      </c>
      <c r="AX65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</v>
      </c>
      <c r="BA659" t="str">
        <f t="shared" si="1028"/>
        <v>40000_21002050_1_50</v>
      </c>
      <c r="BB65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</v>
      </c>
      <c r="BE659" t="str">
        <f t="shared" si="1029"/>
        <v>40000_21002050_1_100</v>
      </c>
      <c r="BF65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</v>
      </c>
    </row>
    <row r="660" spans="1:58">
      <c r="A660" t="str">
        <f t="shared" si="1015"/>
        <v>40000_20752051_1_0</v>
      </c>
      <c r="B66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0" t="str">
        <f t="shared" si="1016"/>
        <v>40000_20752051_1_0</v>
      </c>
      <c r="F66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</v>
      </c>
      <c r="I660" t="str">
        <f t="shared" si="1017"/>
        <v>40000_20752051_1_1</v>
      </c>
      <c r="J66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</v>
      </c>
      <c r="M660" t="str">
        <f t="shared" si="1018"/>
        <v>40000_20802051_1_0</v>
      </c>
      <c r="N66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</v>
      </c>
      <c r="Q660" t="str">
        <f t="shared" si="1019"/>
        <v>40000_20802051_1_100</v>
      </c>
      <c r="R66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</v>
      </c>
      <c r="U660" t="str">
        <f t="shared" si="1020"/>
        <v>40000_20852051_1_0</v>
      </c>
      <c r="V66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0" t="str">
        <f t="shared" si="1021"/>
        <v>40000_20852051_1_0</v>
      </c>
      <c r="Z66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</v>
      </c>
      <c r="AA660"/>
      <c r="AC660" t="str">
        <f t="shared" si="1022"/>
        <v>40000_20852051_1_1</v>
      </c>
      <c r="AD66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</v>
      </c>
      <c r="AG660" t="str">
        <f t="shared" si="1023"/>
        <v>40000_20902051_1_0</v>
      </c>
      <c r="AH66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</v>
      </c>
      <c r="AJ660"/>
      <c r="AK660" t="str">
        <f t="shared" si="1024"/>
        <v>40000_20902051_1_100</v>
      </c>
      <c r="AL66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</v>
      </c>
      <c r="AO660" t="str">
        <f t="shared" si="1025"/>
        <v>40000_20952051_1_0</v>
      </c>
      <c r="AP66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0" t="str">
        <f t="shared" si="1026"/>
        <v>40000_20952051_1_0</v>
      </c>
      <c r="AT66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</v>
      </c>
      <c r="AW660" t="str">
        <f t="shared" si="1027"/>
        <v>40000_20952051_1_1</v>
      </c>
      <c r="AX66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</v>
      </c>
      <c r="BA660" t="str">
        <f t="shared" si="1028"/>
        <v>40000_21002051_1_0</v>
      </c>
      <c r="BB66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</v>
      </c>
      <c r="BE660" t="str">
        <f t="shared" si="1029"/>
        <v>40000_21002051_1_0</v>
      </c>
      <c r="BF66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</v>
      </c>
    </row>
    <row r="661" spans="1:58">
      <c r="A661" t="str">
        <f t="shared" si="1015"/>
        <v>40000_20752060_1_0</v>
      </c>
      <c r="B661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1" t="str">
        <f t="shared" si="1016"/>
        <v>40000_20752060_1_1</v>
      </c>
      <c r="F661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</v>
      </c>
      <c r="I661" t="str">
        <f t="shared" si="1017"/>
        <v>40000_20752060_1_50</v>
      </c>
      <c r="J661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</v>
      </c>
      <c r="M661" t="str">
        <f t="shared" si="1018"/>
        <v>40000_20802060_1_50</v>
      </c>
      <c r="N661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</v>
      </c>
      <c r="Q661" t="str">
        <f t="shared" si="1019"/>
        <v>40000_20802060_1_100</v>
      </c>
      <c r="R661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</v>
      </c>
      <c r="U661" t="str">
        <f t="shared" si="1020"/>
        <v>40000_20852060_1_0</v>
      </c>
      <c r="V661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1" t="str">
        <f t="shared" si="1021"/>
        <v>40000_20852060_1_1</v>
      </c>
      <c r="Z661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</v>
      </c>
      <c r="AA661"/>
      <c r="AC661" t="str">
        <f t="shared" si="1022"/>
        <v>40000_20852060_1_50</v>
      </c>
      <c r="AD661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</v>
      </c>
      <c r="AG661" t="str">
        <f t="shared" si="1023"/>
        <v>40000_20902060_1_50</v>
      </c>
      <c r="AH661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</v>
      </c>
      <c r="AJ661"/>
      <c r="AK661" t="str">
        <f t="shared" si="1024"/>
        <v>40000_20902060_1_100</v>
      </c>
      <c r="AL661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</v>
      </c>
      <c r="AO661" t="str">
        <f t="shared" si="1025"/>
        <v>40000_20952060_1_0</v>
      </c>
      <c r="AP661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1" t="str">
        <f t="shared" si="1026"/>
        <v>40000_20952060_1_1</v>
      </c>
      <c r="AT661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</v>
      </c>
      <c r="AW661" t="str">
        <f t="shared" si="1027"/>
        <v>40000_20952060_1_50</v>
      </c>
      <c r="AX661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</v>
      </c>
      <c r="BA661" t="str">
        <f t="shared" si="1028"/>
        <v>40000_21002060_1_50</v>
      </c>
      <c r="BB661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</v>
      </c>
      <c r="BE661" t="str">
        <f t="shared" si="1029"/>
        <v>40000_21002060_1_100</v>
      </c>
      <c r="BF661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</v>
      </c>
    </row>
    <row r="662" spans="1:58">
      <c r="A662" t="str">
        <f t="shared" si="1015"/>
        <v>40000_20752061_1_0</v>
      </c>
      <c r="B662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2" t="str">
        <f t="shared" si="1016"/>
        <v>40000_20752061_1_0</v>
      </c>
      <c r="F662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</v>
      </c>
      <c r="I662" t="str">
        <f t="shared" si="1017"/>
        <v>40000_20752061_1_1</v>
      </c>
      <c r="J662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</v>
      </c>
      <c r="M662" t="str">
        <f t="shared" si="1018"/>
        <v>40000_20802061_1_0</v>
      </c>
      <c r="N662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</v>
      </c>
      <c r="Q662" t="str">
        <f t="shared" si="1019"/>
        <v>40000_20802061_1_100</v>
      </c>
      <c r="R662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</v>
      </c>
      <c r="U662" t="str">
        <f t="shared" si="1020"/>
        <v>40000_20852061_1_0</v>
      </c>
      <c r="V662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2" t="str">
        <f t="shared" si="1021"/>
        <v>40000_20852061_1_0</v>
      </c>
      <c r="Z662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</v>
      </c>
      <c r="AA662"/>
      <c r="AC662" t="str">
        <f t="shared" si="1022"/>
        <v>40000_20852061_1_1</v>
      </c>
      <c r="AD662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</v>
      </c>
      <c r="AG662" t="str">
        <f t="shared" si="1023"/>
        <v>40000_20902061_1_0</v>
      </c>
      <c r="AH662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</v>
      </c>
      <c r="AJ662"/>
      <c r="AK662" t="str">
        <f t="shared" si="1024"/>
        <v>40000_20902061_1_100</v>
      </c>
      <c r="AL662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</v>
      </c>
      <c r="AO662" t="str">
        <f t="shared" si="1025"/>
        <v>40000_20952061_1_0</v>
      </c>
      <c r="AP662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2" t="str">
        <f t="shared" si="1026"/>
        <v>40000_20952061_1_0</v>
      </c>
      <c r="AT662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</v>
      </c>
      <c r="AW662" t="str">
        <f t="shared" si="1027"/>
        <v>40000_20952061_1_1</v>
      </c>
      <c r="AX662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</v>
      </c>
      <c r="BA662" t="str">
        <f t="shared" si="1028"/>
        <v>40000_21002061_1_0</v>
      </c>
      <c r="BB662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</v>
      </c>
      <c r="BE662" t="str">
        <f t="shared" si="1029"/>
        <v>40000_21002061_1_0</v>
      </c>
      <c r="BF662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</v>
      </c>
    </row>
    <row r="663" spans="1:58">
      <c r="A663" t="str">
        <f t="shared" si="1015"/>
        <v>40000_20753050_1_0</v>
      </c>
      <c r="B663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3" t="str">
        <f t="shared" si="1016"/>
        <v>40000_20753050_1_1</v>
      </c>
      <c r="F663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</v>
      </c>
      <c r="I663" t="str">
        <f t="shared" si="1017"/>
        <v>40000_20753050_1_50</v>
      </c>
      <c r="J663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</v>
      </c>
      <c r="M663" t="str">
        <f t="shared" si="1018"/>
        <v>40000_20803050_1_50</v>
      </c>
      <c r="N663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</v>
      </c>
      <c r="Q663" t="str">
        <f t="shared" si="1019"/>
        <v>40000_20803050_1_100</v>
      </c>
      <c r="R663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</v>
      </c>
      <c r="U663" t="str">
        <f t="shared" si="1020"/>
        <v>40000_20853050_1_0</v>
      </c>
      <c r="V663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3" t="str">
        <f t="shared" si="1021"/>
        <v>40000_20853050_1_1</v>
      </c>
      <c r="Z663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</v>
      </c>
      <c r="AA663"/>
      <c r="AC663" t="str">
        <f t="shared" si="1022"/>
        <v>40000_20853050_1_50</v>
      </c>
      <c r="AD663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</v>
      </c>
      <c r="AG663" t="str">
        <f t="shared" si="1023"/>
        <v>40000_20903050_1_50</v>
      </c>
      <c r="AH663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</v>
      </c>
      <c r="AJ663"/>
      <c r="AK663" t="str">
        <f t="shared" si="1024"/>
        <v>40000_20903050_1_100</v>
      </c>
      <c r="AL663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</v>
      </c>
      <c r="AO663" t="str">
        <f t="shared" si="1025"/>
        <v>40000_20953050_1_0</v>
      </c>
      <c r="AP663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3" t="str">
        <f t="shared" si="1026"/>
        <v>40000_20953050_1_1</v>
      </c>
      <c r="AT663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</v>
      </c>
      <c r="AW663" t="str">
        <f t="shared" si="1027"/>
        <v>40000_20953050_1_50</v>
      </c>
      <c r="AX663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</v>
      </c>
      <c r="BA663" t="str">
        <f t="shared" si="1028"/>
        <v>40000_21003050_1_50</v>
      </c>
      <c r="BB663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</v>
      </c>
      <c r="BE663" t="str">
        <f t="shared" si="1029"/>
        <v>40000_21003050_1_100</v>
      </c>
      <c r="BF663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</v>
      </c>
    </row>
    <row r="664" spans="1:58">
      <c r="A664" t="str">
        <f t="shared" si="1015"/>
        <v>40000_20753051_1_0</v>
      </c>
      <c r="B664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4" t="str">
        <f t="shared" si="1016"/>
        <v>40000_20753051_1_0</v>
      </c>
      <c r="F664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</v>
      </c>
      <c r="I664" t="str">
        <f t="shared" si="1017"/>
        <v>40000_20753051_1_1</v>
      </c>
      <c r="J664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</v>
      </c>
      <c r="M664" t="str">
        <f t="shared" si="1018"/>
        <v>40000_20803051_1_0</v>
      </c>
      <c r="N664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</v>
      </c>
      <c r="Q664" t="str">
        <f t="shared" si="1019"/>
        <v>40000_20803051_1_100</v>
      </c>
      <c r="R664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</v>
      </c>
      <c r="U664" t="str">
        <f t="shared" si="1020"/>
        <v>40000_20853051_1_0</v>
      </c>
      <c r="V664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4" t="str">
        <f t="shared" si="1021"/>
        <v>40000_20853051_1_0</v>
      </c>
      <c r="Z664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</v>
      </c>
      <c r="AA664"/>
      <c r="AC664" t="str">
        <f t="shared" si="1022"/>
        <v>40000_20853051_1_1</v>
      </c>
      <c r="AD664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</v>
      </c>
      <c r="AG664" t="str">
        <f t="shared" si="1023"/>
        <v>40000_20903051_1_0</v>
      </c>
      <c r="AH664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</v>
      </c>
      <c r="AJ664"/>
      <c r="AK664" t="str">
        <f t="shared" si="1024"/>
        <v>40000_20903051_1_100</v>
      </c>
      <c r="AL664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</v>
      </c>
      <c r="AO664" t="str">
        <f t="shared" si="1025"/>
        <v>40000_20953051_1_0</v>
      </c>
      <c r="AP664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4" t="str">
        <f t="shared" si="1026"/>
        <v>40000_20953051_1_0</v>
      </c>
      <c r="AT664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</v>
      </c>
      <c r="AW664" t="str">
        <f t="shared" si="1027"/>
        <v>40000_20953051_1_1</v>
      </c>
      <c r="AX664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</v>
      </c>
      <c r="BA664" t="str">
        <f t="shared" si="1028"/>
        <v>40000_21003051_1_0</v>
      </c>
      <c r="BB664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</v>
      </c>
      <c r="BE664" t="str">
        <f t="shared" si="1029"/>
        <v>40000_21003051_1_0</v>
      </c>
      <c r="BF664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</v>
      </c>
    </row>
    <row r="665" spans="1:58">
      <c r="A665" t="str">
        <f>"40000_"&amp;A619&amp;"_1_"&amp;C619</f>
        <v>40000_20753060_1_0</v>
      </c>
      <c r="B665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5" t="str">
        <f>"40000_"&amp;E619&amp;"_1_"&amp;G619</f>
        <v>40000_20753060_1_1</v>
      </c>
      <c r="F665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</v>
      </c>
      <c r="I665" t="str">
        <f>"40000_"&amp;I619&amp;"_1_"&amp;K619</f>
        <v>40000_20753060_1_50</v>
      </c>
      <c r="J665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</v>
      </c>
      <c r="M665" t="str">
        <f>"40000_"&amp;M619&amp;"_1_"&amp;O619</f>
        <v>40000_20803060_1_50</v>
      </c>
      <c r="N665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</v>
      </c>
      <c r="Q665" t="str">
        <f>"40000_"&amp;Q619&amp;"_1_"&amp;S619</f>
        <v>40000_20803060_1_100</v>
      </c>
      <c r="R665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</v>
      </c>
      <c r="U665" t="str">
        <f>"40000_"&amp;U619&amp;"_1_"&amp;W619</f>
        <v>40000_20853060_1_0</v>
      </c>
      <c r="V665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5" t="str">
        <f>"40000_"&amp;Y619&amp;"_1_"&amp;AA619</f>
        <v>40000_20853060_1_1</v>
      </c>
      <c r="Z665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</v>
      </c>
      <c r="AA665"/>
      <c r="AC665" t="str">
        <f>"40000_"&amp;AC619&amp;"_1_"&amp;AE619</f>
        <v>40000_20853060_1_50</v>
      </c>
      <c r="AD665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</v>
      </c>
      <c r="AG665" t="str">
        <f>"40000_"&amp;AG619&amp;"_1_"&amp;AI619</f>
        <v>40000_20903060_1_50</v>
      </c>
      <c r="AH665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</v>
      </c>
      <c r="AJ665"/>
      <c r="AK665" t="str">
        <f>"40000_"&amp;AK619&amp;"_1_"&amp;AM619</f>
        <v>40000_20903060_1_100</v>
      </c>
      <c r="AL665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</v>
      </c>
      <c r="AO665" t="str">
        <f>"40000_"&amp;AO619&amp;"_1_"&amp;AQ619</f>
        <v>40000_20953060_1_0</v>
      </c>
      <c r="AP665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5" t="str">
        <f>"40000_"&amp;AS619&amp;"_1_"&amp;AU619</f>
        <v>40000_20953060_1_1</v>
      </c>
      <c r="AT665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</v>
      </c>
      <c r="AW665" t="str">
        <f>"40000_"&amp;AW619&amp;"_1_"&amp;AY619</f>
        <v>40000_20953060_1_50</v>
      </c>
      <c r="AX665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</v>
      </c>
      <c r="BA665" t="str">
        <f>"40000_"&amp;BA619&amp;"_1_"&amp;BC619</f>
        <v>40000_21003060_1_50</v>
      </c>
      <c r="BB665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</v>
      </c>
      <c r="BE665" t="str">
        <f>"40000_"&amp;BE619&amp;"_1_"&amp;BG619</f>
        <v>40000_21003060_1_100</v>
      </c>
      <c r="BF665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</v>
      </c>
    </row>
    <row r="666" spans="1:58">
      <c r="A666" t="str">
        <f t="shared" ref="A666:A670" si="1045">"40000_"&amp;A620&amp;"_1_"&amp;C620</f>
        <v>40000_20753061_1_0</v>
      </c>
      <c r="B666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6" t="str">
        <f t="shared" ref="E666:E670" si="1046">"40000_"&amp;E620&amp;"_1_"&amp;G620</f>
        <v>40000_20753061_1_0</v>
      </c>
      <c r="F666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</v>
      </c>
      <c r="I666" t="str">
        <f t="shared" ref="I666:I670" si="1047">"40000_"&amp;I620&amp;"_1_"&amp;K620</f>
        <v>40000_20753061_1_1</v>
      </c>
      <c r="J666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</v>
      </c>
      <c r="M666" t="str">
        <f t="shared" ref="M666:M670" si="1048">"40000_"&amp;M620&amp;"_1_"&amp;O620</f>
        <v>40000_20803061_1_0</v>
      </c>
      <c r="N666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</v>
      </c>
      <c r="Q666" t="str">
        <f t="shared" ref="Q666:Q670" si="1049">"40000_"&amp;Q620&amp;"_1_"&amp;S620</f>
        <v>40000_20803061_1_100</v>
      </c>
      <c r="R666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</v>
      </c>
      <c r="U666" t="str">
        <f t="shared" ref="U666:U670" si="1050">"40000_"&amp;U620&amp;"_1_"&amp;W620</f>
        <v>40000_20853061_1_0</v>
      </c>
      <c r="V666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6" t="str">
        <f t="shared" ref="Y666:Y670" si="1051">"40000_"&amp;Y620&amp;"_1_"&amp;AA620</f>
        <v>40000_20853061_1_0</v>
      </c>
      <c r="Z666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</v>
      </c>
      <c r="AA666"/>
      <c r="AC666" t="str">
        <f t="shared" ref="AC666:AC670" si="1052">"40000_"&amp;AC620&amp;"_1_"&amp;AE620</f>
        <v>40000_20853061_1_1</v>
      </c>
      <c r="AD666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</v>
      </c>
      <c r="AG666" t="str">
        <f t="shared" ref="AG666:AG670" si="1053">"40000_"&amp;AG620&amp;"_1_"&amp;AI620</f>
        <v>40000_20903061_1_0</v>
      </c>
      <c r="AH666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</v>
      </c>
      <c r="AJ666"/>
      <c r="AK666" t="str">
        <f t="shared" ref="AK666:AK670" si="1054">"40000_"&amp;AK620&amp;"_1_"&amp;AM620</f>
        <v>40000_20903061_1_100</v>
      </c>
      <c r="AL666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</v>
      </c>
      <c r="AO666" t="str">
        <f t="shared" ref="AO666:AO670" si="1055">"40000_"&amp;AO620&amp;"_1_"&amp;AQ620</f>
        <v>40000_20953061_1_0</v>
      </c>
      <c r="AP666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6" t="str">
        <f t="shared" ref="AS666:AS670" si="1056">"40000_"&amp;AS620&amp;"_1_"&amp;AU620</f>
        <v>40000_20953061_1_0</v>
      </c>
      <c r="AT666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</v>
      </c>
      <c r="AW666" t="str">
        <f t="shared" ref="AW666:AW670" si="1057">"40000_"&amp;AW620&amp;"_1_"&amp;AY620</f>
        <v>40000_20953061_1_1</v>
      </c>
      <c r="AX666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</v>
      </c>
      <c r="BA666" t="str">
        <f t="shared" ref="BA666:BA670" si="1058">"40000_"&amp;BA620&amp;"_1_"&amp;BC620</f>
        <v>40000_21003061_1_0</v>
      </c>
      <c r="BB666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</v>
      </c>
      <c r="BE666" t="str">
        <f t="shared" ref="BE666:BE670" si="1059">"40000_"&amp;BE620&amp;"_1_"&amp;BG620</f>
        <v>40000_21003061_1_0</v>
      </c>
      <c r="BF666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</v>
      </c>
    </row>
    <row r="667" spans="1:58">
      <c r="A667" t="str">
        <f t="shared" si="1045"/>
        <v>40000_20750040_1_0</v>
      </c>
      <c r="B667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7" t="str">
        <f t="shared" si="1046"/>
        <v>40000_20750040_1_300</v>
      </c>
      <c r="F667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</v>
      </c>
      <c r="I667" t="str">
        <f t="shared" si="1047"/>
        <v>40000_20750040_1_100</v>
      </c>
      <c r="J667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</v>
      </c>
      <c r="M667" t="str">
        <f t="shared" si="1048"/>
        <v>40000_20800040_1_50</v>
      </c>
      <c r="N667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</v>
      </c>
      <c r="Q667" t="str">
        <f t="shared" si="1049"/>
        <v>40000_20800040_1_100</v>
      </c>
      <c r="R667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</v>
      </c>
      <c r="U667" t="str">
        <f t="shared" si="1050"/>
        <v>40000_20850040_1_0</v>
      </c>
      <c r="V667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7" t="str">
        <f t="shared" si="1051"/>
        <v>40000_20850040_1_300</v>
      </c>
      <c r="Z667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</v>
      </c>
      <c r="AA667"/>
      <c r="AC667" t="str">
        <f t="shared" si="1052"/>
        <v>40000_20850040_1_100</v>
      </c>
      <c r="AD667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</v>
      </c>
      <c r="AG667" t="str">
        <f t="shared" si="1053"/>
        <v>40000_20900040_1_50</v>
      </c>
      <c r="AH667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</v>
      </c>
      <c r="AJ667"/>
      <c r="AK667" t="str">
        <f t="shared" si="1054"/>
        <v>40000_20900040_1_100</v>
      </c>
      <c r="AL667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</v>
      </c>
      <c r="AO667" t="str">
        <f t="shared" si="1055"/>
        <v>40000_20950040_1_0</v>
      </c>
      <c r="AP667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7" t="str">
        <f t="shared" si="1056"/>
        <v>40000_20950040_1_300</v>
      </c>
      <c r="AT667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</v>
      </c>
      <c r="AW667" t="str">
        <f t="shared" si="1057"/>
        <v>40000_20950040_1_100</v>
      </c>
      <c r="AX667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</v>
      </c>
      <c r="BA667" t="str">
        <f t="shared" si="1058"/>
        <v>40000_21000040_1_50</v>
      </c>
      <c r="BB667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</v>
      </c>
      <c r="BE667" t="str">
        <f t="shared" si="1059"/>
        <v>40000_21000040_1_100</v>
      </c>
      <c r="BF667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</v>
      </c>
    </row>
    <row r="668" spans="1:58">
      <c r="A668" t="str">
        <f t="shared" si="1045"/>
        <v>40000_20750041_1_0</v>
      </c>
      <c r="B668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8" t="str">
        <f t="shared" si="1046"/>
        <v>40000_20750041_1_0</v>
      </c>
      <c r="F668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</v>
      </c>
      <c r="I668" t="str">
        <f t="shared" si="1047"/>
        <v>40000_20750041_1_1</v>
      </c>
      <c r="J668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</v>
      </c>
      <c r="M668" t="str">
        <f t="shared" si="1048"/>
        <v>40000_20800041_1_50</v>
      </c>
      <c r="N668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</v>
      </c>
      <c r="Q668" t="str">
        <f t="shared" si="1049"/>
        <v>40000_20800041_1_100</v>
      </c>
      <c r="R668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</v>
      </c>
      <c r="U668" t="str">
        <f t="shared" si="1050"/>
        <v>40000_20850041_1_0</v>
      </c>
      <c r="V668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8" t="str">
        <f t="shared" si="1051"/>
        <v>40000_20850041_1_0</v>
      </c>
      <c r="Z668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</v>
      </c>
      <c r="AA668"/>
      <c r="AC668" t="str">
        <f t="shared" si="1052"/>
        <v>40000_20850041_1_1</v>
      </c>
      <c r="AD668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</v>
      </c>
      <c r="AG668" t="str">
        <f t="shared" si="1053"/>
        <v>40000_20900041_1_50</v>
      </c>
      <c r="AH668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</v>
      </c>
      <c r="AJ668"/>
      <c r="AK668" t="str">
        <f t="shared" si="1054"/>
        <v>40000_20900041_1_100</v>
      </c>
      <c r="AL668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</v>
      </c>
      <c r="AO668" t="str">
        <f t="shared" si="1055"/>
        <v>40000_20950041_1_0</v>
      </c>
      <c r="AP668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8" t="str">
        <f t="shared" si="1056"/>
        <v>40000_20950041_1_0</v>
      </c>
      <c r="AT668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</v>
      </c>
      <c r="AW668" t="str">
        <f t="shared" si="1057"/>
        <v>40000_20950041_1_1</v>
      </c>
      <c r="AX668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</v>
      </c>
      <c r="BA668" t="str">
        <f t="shared" si="1058"/>
        <v>40000_21000041_1_50</v>
      </c>
      <c r="BB668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</v>
      </c>
      <c r="BE668" t="str">
        <f t="shared" si="1059"/>
        <v>40000_21000041_1_0</v>
      </c>
      <c r="BF668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</v>
      </c>
    </row>
    <row r="669" spans="1:58">
      <c r="A669" t="str">
        <f t="shared" si="1045"/>
        <v>40000_20750070_1_0</v>
      </c>
      <c r="B669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69" t="str">
        <f t="shared" si="1046"/>
        <v>40000_20750070_1_300</v>
      </c>
      <c r="F669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I669" t="str">
        <f t="shared" si="1047"/>
        <v>40000_20750070_1_100</v>
      </c>
      <c r="J669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</v>
      </c>
      <c r="M669" t="str">
        <f t="shared" si="1048"/>
        <v>40000_20800070_1_50</v>
      </c>
      <c r="N669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</v>
      </c>
      <c r="Q669" t="str">
        <f t="shared" si="1049"/>
        <v>40000_20800070_1_100</v>
      </c>
      <c r="R669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</v>
      </c>
      <c r="U669" t="str">
        <f t="shared" si="1050"/>
        <v>40000_20850070_1_0</v>
      </c>
      <c r="V669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69" t="str">
        <f t="shared" si="1051"/>
        <v>40000_20850070_1_300</v>
      </c>
      <c r="Z669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  <c r="AA669"/>
      <c r="AC669" t="str">
        <f t="shared" si="1052"/>
        <v>40000_20850070_1_100</v>
      </c>
      <c r="AD669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</v>
      </c>
      <c r="AG669" t="str">
        <f t="shared" si="1053"/>
        <v>40000_20900070_1_50</v>
      </c>
      <c r="AH669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</v>
      </c>
      <c r="AJ669"/>
      <c r="AK669" t="str">
        <f t="shared" si="1054"/>
        <v>40000_20900070_1_100</v>
      </c>
      <c r="AL669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</v>
      </c>
      <c r="AO669" t="str">
        <f t="shared" si="1055"/>
        <v>40000_20950070_1_0</v>
      </c>
      <c r="AP669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69" t="str">
        <f t="shared" si="1056"/>
        <v>40000_20950070_1_300</v>
      </c>
      <c r="AT669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W669" t="str">
        <f t="shared" si="1057"/>
        <v>40000_20950070_1_100</v>
      </c>
      <c r="AX669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</v>
      </c>
      <c r="BA669" t="str">
        <f t="shared" si="1058"/>
        <v>40000_21000070_1_50</v>
      </c>
      <c r="BB669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</v>
      </c>
      <c r="BE669" t="str">
        <f t="shared" si="1059"/>
        <v>40000_21000070_1_100</v>
      </c>
      <c r="BF669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</row>
    <row r="670" spans="1:58">
      <c r="A670" t="str">
        <f t="shared" si="1045"/>
        <v>40000_20750071_1_0</v>
      </c>
      <c r="B670" t="str">
        <f t="shared" si="1030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20750020_1_300,40000_20750030_1_1,40000_20750080_1_1,40000_20750090_1_300,40000_20650010_1_200,40000_20650020_1_200,40000_20650030_1_200,40000_20650080_1_200,40000_20650090_1_200,40000_20650100_1_200</v>
      </c>
      <c r="E670" t="str">
        <f t="shared" si="1046"/>
        <v>40000_20750071_1_0</v>
      </c>
      <c r="F670" t="str">
        <f t="shared" si="1031"/>
        <v>40000_20700010_1_100,40000_20700020_1_100,40000_20700030_1_100,40000_20700080_1_100,40000_20700090_1_100,40000_20700100_1_100,40000_20701050_1_100,40000_20701060_1_100,40000_20702050_1_100,40000_20702060_1_100,40000_20703050_1_100,40000_20703060_1_100,40000_20700040_1_100,40000_20700070_1_100,40000_20750010_1_300,40000_20750020_1_100,40000_20750030_1_300,40000_20750080_1_300,40000_20750090_1_100,40000_20750100_1_1,40000_20751050_1_1,40000_20751060_1_1,40000_20752050_1_1,40000_20752060_1_1,40000_20753050_1_1,40000_20753060_1_1,40000_20750040_1_300,40000_20750070_1_300</v>
      </c>
      <c r="I670" t="str">
        <f t="shared" si="1047"/>
        <v>40000_20750071_1_1</v>
      </c>
      <c r="J670" t="str">
        <f t="shared" si="1032"/>
        <v>40000_20700010_1_100,40000_20700020_1_100,40000_20700030_1_100,40000_20700080_1_100,40000_20700090_1_100,40000_20700100_1_100,40000_20701050_1_100,40000_20701060_1_100,40000_20702050_1_100,40000_20702060_1_100,40000_20800010_1_1,40000_20703050_1_100,40000_20800090_1_1,40000_20703060_1_100,40000_20703061_1_1,40000_20700040_1_100,40000_20800080_1_1,40000_20700070_1_100,40000_20750010_1_100,40000_20750020_1_100,40000_20750030_1_100,40000_20750080_1_100,40000_20750090_1_100,40000_20750100_1_100,40000_20751050_1_50,40000_20751051_1_1,40000_20751060_1_50,40000_20751061_1_1,40000_20752050_1_50,40000_20752051_1_1,40000_20752060_1_50,40000_20752061_1_1,40000_20753050_1_50,40000_20753051_1_1,40000_20753060_1_50,40000_20753061_1_1,40000_20750040_1_100,40000_20750041_1_1,40000_20750070_1_100,40000_20750071_1_1</v>
      </c>
      <c r="M670" t="str">
        <f t="shared" si="1048"/>
        <v>40000_20800071_1_50</v>
      </c>
      <c r="N670" t="str">
        <f t="shared" si="1033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50,40000_20800020_1_50,40000_20800030_1_50,40000_20800080_1_50,40000_20800090_1_50,40000_20800100_1_50,40000_20801050_1_50,40000_20801060_1_50,40000_20802050_1_50,40000_20802060_1_50,40000_20803050_1_50,40000_20803060_1_50,40000_20800040_1_50,40000_20800041_1_50,40000_20800070_1_50,40000_20800071_1_50</v>
      </c>
      <c r="Q670" t="str">
        <f t="shared" si="1049"/>
        <v>40000_20800071_1_100</v>
      </c>
      <c r="R670" t="str">
        <f t="shared" si="1034"/>
        <v>40000_20750010_1_200,40000_20750020_1_200,40000_20750030_1_200,40000_20750080_1_200,40000_20750090_1_200,40000_20750100_1_200,40000_20751050_1_200,40000_20751051_1_200,40000_20751060_1_200,40000_20751061_1_200,40000_20752050_1_200,40000_20752051_1_200,40000_20752060_1_200,40000_20752061_1_200,40000_20753050_1_200,40000_20753051_1_200,40000_20753060_1_200,40000_20753061_1_200,40000_20750040_1_200,40000_20750041_1_200,40000_20750070_1_200,40000_20750071_1_200,40000_20800010_1_100,40000_20800020_1_100,40000_20800030_1_100,40000_20800080_1_100,40000_20800090_1_100,40000_20800100_1_100,40000_20801050_1_100,40000_20801051_1_100,40000_20801060_1_100,40000_20801061_1_100,40000_20802050_1_100,40000_20802051_1_100,40000_20802060_1_100,40000_20802061_1_100,40000_20803050_1_100,40000_20803051_1_100,40000_20803060_1_100,40000_20803061_1_100,40000_20800040_1_100,40000_20800041_1_100,40000_20800070_1_100,40000_20800071_1_100</v>
      </c>
      <c r="U670" t="str">
        <f t="shared" si="1050"/>
        <v>40000_20850071_1_0</v>
      </c>
      <c r="V670" t="str">
        <f t="shared" si="1035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20850020_1_300,40000_20850030_1_1,40000_20850080_1_1,40000_20850090_1_300,40000_20750010_1_200,40000_20750020_1_200,40000_20750030_1_200,40000_20750080_1_200,40000_20750090_1_200,40000_20750100_1_200</v>
      </c>
      <c r="Y670" t="str">
        <f t="shared" si="1051"/>
        <v>40000_20850071_1_0</v>
      </c>
      <c r="Z670" t="str">
        <f t="shared" si="1036"/>
        <v>40000_20800010_1_100,40000_20800020_1_100,40000_20800030_1_100,40000_20800080_1_100,40000_20800090_1_100,40000_20800100_1_100,40000_20801050_1_100,40000_20801060_1_100,40000_20802050_1_100,40000_20802060_1_100,40000_20803050_1_100,40000_20803060_1_100,40000_20800040_1_100,40000_20800070_1_100,40000_20850010_1_300,40000_20850020_1_100,40000_20850030_1_300,40000_20850080_1_300,40000_20850090_1_100,40000_20850100_1_1,40000_20851050_1_1,40000_20851060_1_1,40000_20852050_1_1,40000_20852060_1_1,40000_20853050_1_1,40000_20853060_1_1,40000_20850040_1_300,40000_20850070_1_300</v>
      </c>
      <c r="AA670"/>
      <c r="AC670" t="str">
        <f t="shared" si="1052"/>
        <v>40000_20850071_1_1</v>
      </c>
      <c r="AD670" t="str">
        <f t="shared" si="1037"/>
        <v>40000_20800010_1_100,40000_20800020_1_100,40000_20800030_1_100,40000_20800080_1_100,40000_20800090_1_100,40000_20800100_1_100,40000_20801050_1_100,40000_20801060_1_100,40000_20802050_1_100,40000_20802060_1_100,40000_20900010_1_1,40000_20803050_1_100,40000_20900090_1_1,40000_20803060_1_100,40000_20803061_1_1,40000_20800040_1_100,40000_20900080_1_1,40000_20800070_1_100,40000_20850010_1_100,40000_20850020_1_100,40000_20850030_1_100,40000_20850080_1_100,40000_20850090_1_100,40000_20850100_1_100,40000_20851050_1_50,40000_20851051_1_1,40000_20851060_1_50,40000_20851061_1_1,40000_20852050_1_50,40000_20852051_1_1,40000_20852060_1_50,40000_20852061_1_1,40000_20853050_1_50,40000_20853051_1_1,40000_20853060_1_50,40000_20853061_1_1,40000_20850040_1_100,40000_20850041_1_1,40000_20850070_1_100,40000_20850071_1_1</v>
      </c>
      <c r="AG670" t="str">
        <f t="shared" si="1053"/>
        <v>40000_20900071_1_50</v>
      </c>
      <c r="AH670" t="str">
        <f t="shared" si="1038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50,40000_20900020_1_50,40000_20900030_1_50,40000_20900080_1_50,40000_20900090_1_50,40000_20900100_1_50,40000_20901050_1_50,40000_20901060_1_50,40000_20902050_1_50,40000_20902060_1_50,40000_20903050_1_50,40000_20903060_1_50,40000_20900040_1_50,40000_20900041_1_50,40000_20900070_1_50,40000_20900071_1_50</v>
      </c>
      <c r="AJ670"/>
      <c r="AK670" t="str">
        <f t="shared" si="1054"/>
        <v>40000_20900071_1_100</v>
      </c>
      <c r="AL670" t="str">
        <f t="shared" si="1039"/>
        <v>40000_20850010_1_200,40000_20850020_1_200,40000_20850030_1_200,40000_20850080_1_200,40000_20850090_1_200,40000_20850100_1_200,40000_20851050_1_200,40000_20851051_1_200,40000_20851060_1_200,40000_20851061_1_200,40000_20852050_1_200,40000_20852051_1_200,40000_20852060_1_200,40000_20852061_1_200,40000_20853050_1_200,40000_20853051_1_200,40000_20853060_1_200,40000_20853061_1_200,40000_20850040_1_200,40000_20850041_1_200,40000_20850070_1_200,40000_20850071_1_200,40000_20900010_1_100,40000_20900020_1_100,40000_20900030_1_100,40000_20900080_1_100,40000_20900090_1_100,40000_20900100_1_100,40000_20901050_1_100,40000_20901051_1_100,40000_20901060_1_100,40000_20901061_1_100,40000_20902050_1_100,40000_20902051_1_100,40000_20902060_1_100,40000_20902061_1_100,40000_20903050_1_100,40000_20903051_1_100,40000_20903060_1_100,40000_20903061_1_100,40000_20900040_1_100,40000_20900041_1_100,40000_20900070_1_100,40000_20900071_1_100</v>
      </c>
      <c r="AO670" t="str">
        <f t="shared" si="1055"/>
        <v>40000_20950071_1_0</v>
      </c>
      <c r="AP670" t="str">
        <f t="shared" si="1040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20950020_1_300,40000_20950030_1_1,40000_20950080_1_1,40000_20950090_1_300,40000_20850010_1_200,40000_20850020_1_200,40000_20850030_1_200,40000_20850080_1_200,40000_20850090_1_200,40000_20850100_1_200</v>
      </c>
      <c r="AS670" t="str">
        <f t="shared" si="1056"/>
        <v>40000_20950071_1_0</v>
      </c>
      <c r="AT670" t="str">
        <f t="shared" si="1041"/>
        <v>40000_20900010_1_100,40000_20900020_1_100,40000_20900030_1_100,40000_20900080_1_100,40000_20900090_1_100,40000_20900100_1_100,40000_20901050_1_100,40000_20901060_1_100,40000_20902050_1_100,40000_20902060_1_100,40000_20903050_1_100,40000_20903060_1_100,40000_20900040_1_100,40000_20900070_1_100,40000_20950010_1_300,40000_20950020_1_100,40000_20950030_1_300,40000_20950080_1_300,40000_20950090_1_100,40000_20950100_1_1,40000_20951050_1_1,40000_20951060_1_1,40000_20952050_1_1,40000_20952060_1_1,40000_20953050_1_1,40000_20953060_1_1,40000_20950040_1_300,40000_20950070_1_300</v>
      </c>
      <c r="AW670" t="str">
        <f t="shared" si="1057"/>
        <v>40000_20950071_1_1</v>
      </c>
      <c r="AX670" t="str">
        <f t="shared" si="1042"/>
        <v>40000_20900010_1_100,40000_20900020_1_100,40000_20900030_1_100,40000_20900080_1_100,40000_20900090_1_100,40000_20900100_1_100,40000_20901050_1_100,40000_20901060_1_100,40000_20902050_1_100,40000_20902060_1_100,40000_21000010_1_1,40000_20903050_1_100,40000_21000090_1_1,40000_20903060_1_100,40000_20903061_1_1,40000_20900040_1_100,40000_21000080_1_1,40000_20900070_1_100,40000_20950010_1_100,40000_20950020_1_100,40000_20950030_1_100,40000_20950080_1_100,40000_20950090_1_100,40000_20950100_1_100,40000_20951050_1_50,40000_20951051_1_1,40000_20951060_1_50,40000_20951061_1_1,40000_20952050_1_50,40000_20952051_1_1,40000_20952060_1_50,40000_20952061_1_1,40000_20953050_1_50,40000_20953051_1_1,40000_20953060_1_50,40000_20953061_1_1,40000_20950040_1_100,40000_20950041_1_1,40000_20950070_1_100,40000_20950071_1_1</v>
      </c>
      <c r="BA670" t="str">
        <f t="shared" si="1058"/>
        <v>40000_21000071_1_50</v>
      </c>
      <c r="BB670" t="str">
        <f t="shared" si="1043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50,40000_21000020_1_50,40000_21000030_1_50,40000_21000080_1_50,40000_21000090_1_50,40000_21000100_1_50,40000_21001050_1_50,40000_21001060_1_50,40000_21002050_1_50,40000_21002060_1_50,40000_21003050_1_50,40000_21003060_1_50,40000_21000040_1_50,40000_21000041_1_50,40000_21000070_1_50,40000_21000071_1_50</v>
      </c>
      <c r="BE670" t="str">
        <f t="shared" si="1059"/>
        <v>40000_21000071_1_0</v>
      </c>
      <c r="BF670" t="str">
        <f t="shared" si="1044"/>
        <v>40000_20950010_1_200,40000_20950020_1_200,40000_20950030_1_200,40000_20950080_1_200,40000_20950090_1_200,40000_20950100_1_200,40000_20951050_1_200,40000_20951051_1_200,40000_20951060_1_200,40000_20951061_1_200,40000_20952050_1_200,40000_20952051_1_200,40000_20952060_1_200,40000_20952061_1_200,40000_20953050_1_200,40000_20953051_1_200,40000_20953060_1_200,40000_20953061_1_200,40000_20950040_1_200,40000_20950041_1_200,40000_20950070_1_200,40000_20950071_1_200,40000_21000010_1_100,40000_21000020_1_100,40000_21000030_1_100,40000_21000080_1_100,40000_21000090_1_100,40000_21000100_1_100,40000_21001050_1_100,40000_21001060_1_100,40000_21002050_1_100,40000_21002060_1_100,40000_21003050_1_100,40000_21003060_1_100,40000_21000040_1_100,40000_21000070_1_100</v>
      </c>
    </row>
    <row r="671" spans="1:58">
      <c r="AA671"/>
      <c r="AC671" s="8"/>
      <c r="AJ671"/>
      <c r="AL671" s="8"/>
      <c r="AS671"/>
      <c r="AW671" s="8"/>
      <c r="BF671" s="8"/>
    </row>
    <row r="672" spans="1:58">
      <c r="AA672"/>
      <c r="AC672" s="8"/>
      <c r="AJ672"/>
      <c r="AL672" s="8"/>
      <c r="AS672"/>
      <c r="AW672" s="8"/>
      <c r="BF672" s="8"/>
    </row>
    <row r="673" spans="1:60">
      <c r="A673" s="18" t="str">
        <f>B764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B673" s="18"/>
      <c r="E673" s="18" t="str">
        <f>F764</f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F673" s="18"/>
      <c r="I673" s="18" t="str">
        <f>J764</f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  <c r="J673" s="18"/>
      <c r="M673" s="18" t="str">
        <f>N764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  <c r="N673" s="18"/>
      <c r="Q673" s="18" t="str">
        <f>R764</f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  <c r="R673" s="18"/>
      <c r="U673" s="18" t="str">
        <f>V764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V673" s="18"/>
      <c r="Y673" s="18" t="str">
        <f>Z764</f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  <c r="Z673" s="18"/>
      <c r="AA673"/>
      <c r="AC673" s="18" t="str">
        <f>AD764</f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  <c r="AD673" s="18"/>
      <c r="AG673" s="18" t="str">
        <f>AH764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  <c r="AH673" s="18"/>
      <c r="AJ673"/>
      <c r="AK673" s="18" t="str">
        <f>AL764</f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100,40000_30900071_1_100</v>
      </c>
      <c r="AL673" s="18"/>
      <c r="AO673" s="18" t="str">
        <f>AP764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P673" s="18"/>
      <c r="AS673" s="18" t="str">
        <f>AT764</f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T673" s="18"/>
      <c r="AW673" s="18" t="str">
        <f>AX764</f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  <c r="AX673" s="18"/>
      <c r="BA673" s="18" t="str">
        <f>BB764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  <c r="BB673" s="18"/>
      <c r="BE673" s="18" t="str">
        <f>BF764</f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  <c r="BF673" s="18"/>
    </row>
    <row r="674" spans="1:60" s="13" customFormat="1">
      <c r="A674" s="13" t="s">
        <v>663</v>
      </c>
      <c r="B674" s="13" t="s">
        <v>669</v>
      </c>
      <c r="C674" s="13" t="s">
        <v>668</v>
      </c>
      <c r="E674" s="13" t="s">
        <v>664</v>
      </c>
      <c r="G674" s="13" t="s">
        <v>668</v>
      </c>
      <c r="I674" s="13" t="s">
        <v>665</v>
      </c>
      <c r="J674" s="13" t="s">
        <v>669</v>
      </c>
      <c r="K674" s="13" t="s">
        <v>668</v>
      </c>
      <c r="L674" s="13" t="s">
        <v>670</v>
      </c>
      <c r="M674" s="13" t="s">
        <v>666</v>
      </c>
      <c r="N674" s="13" t="s">
        <v>669</v>
      </c>
      <c r="O674" s="13" t="s">
        <v>668</v>
      </c>
      <c r="P674" s="13" t="s">
        <v>670</v>
      </c>
      <c r="Q674" s="13" t="s">
        <v>667</v>
      </c>
      <c r="R674" s="13" t="s">
        <v>669</v>
      </c>
      <c r="S674" s="13" t="s">
        <v>668</v>
      </c>
      <c r="T674" s="13" t="s">
        <v>670</v>
      </c>
      <c r="U674" s="13" t="s">
        <v>700</v>
      </c>
      <c r="V674" s="13" t="s">
        <v>669</v>
      </c>
      <c r="W674" s="13" t="s">
        <v>356</v>
      </c>
      <c r="Y674" s="13" t="s">
        <v>699</v>
      </c>
      <c r="AA674" s="13" t="s">
        <v>356</v>
      </c>
      <c r="AC674" s="13" t="s">
        <v>698</v>
      </c>
      <c r="AD674" s="13" t="s">
        <v>669</v>
      </c>
      <c r="AE674" s="13" t="s">
        <v>356</v>
      </c>
      <c r="AF674" s="13" t="s">
        <v>670</v>
      </c>
      <c r="AG674" s="13" t="s">
        <v>697</v>
      </c>
      <c r="AH674" s="13" t="s">
        <v>669</v>
      </c>
      <c r="AI674" s="13" t="s">
        <v>356</v>
      </c>
      <c r="AJ674" s="13" t="s">
        <v>670</v>
      </c>
      <c r="AK674" s="13" t="s">
        <v>696</v>
      </c>
      <c r="AL674" s="13" t="s">
        <v>669</v>
      </c>
      <c r="AM674" s="13" t="s">
        <v>356</v>
      </c>
      <c r="AN674" s="13" t="s">
        <v>670</v>
      </c>
      <c r="AO674" s="13" t="s">
        <v>701</v>
      </c>
      <c r="AP674" s="13" t="s">
        <v>669</v>
      </c>
      <c r="AQ674" s="13" t="s">
        <v>356</v>
      </c>
      <c r="AS674" s="13" t="s">
        <v>702</v>
      </c>
      <c r="AU674" s="13" t="s">
        <v>356</v>
      </c>
      <c r="AW674" s="13" t="s">
        <v>703</v>
      </c>
      <c r="AX674" s="13" t="s">
        <v>669</v>
      </c>
      <c r="AY674" s="13" t="s">
        <v>356</v>
      </c>
      <c r="AZ674" s="13" t="s">
        <v>670</v>
      </c>
      <c r="BA674" s="13" t="s">
        <v>704</v>
      </c>
      <c r="BB674" s="13" t="s">
        <v>669</v>
      </c>
      <c r="BC674" s="13" t="s">
        <v>356</v>
      </c>
      <c r="BD674" s="13" t="s">
        <v>670</v>
      </c>
      <c r="BE674" s="13" t="s">
        <v>705</v>
      </c>
      <c r="BF674" s="13" t="s">
        <v>669</v>
      </c>
      <c r="BG674" s="13" t="s">
        <v>356</v>
      </c>
      <c r="BH674" s="13" t="s">
        <v>670</v>
      </c>
    </row>
    <row r="675" spans="1:60" s="13" customFormat="1">
      <c r="A675" s="13">
        <f>A581+10000000</f>
        <v>30700010</v>
      </c>
      <c r="B675" s="13" t="str">
        <f>B581</f>
        <v>70级头盔</v>
      </c>
      <c r="C675" s="13">
        <f>C581</f>
        <v>100</v>
      </c>
      <c r="D675" s="13">
        <f>D581</f>
        <v>3.1230480949406621E-2</v>
      </c>
      <c r="E675" s="13">
        <f>E581+10000000</f>
        <v>30700010</v>
      </c>
      <c r="F675" s="13" t="str">
        <f>F581</f>
        <v>70级头盔</v>
      </c>
      <c r="G675" s="13">
        <f>G581</f>
        <v>100</v>
      </c>
      <c r="H675" s="13">
        <f>H581</f>
        <v>3.2185387833923398E-2</v>
      </c>
      <c r="I675" s="13">
        <f>I581+10000000</f>
        <v>30700010</v>
      </c>
      <c r="J675" s="13" t="str">
        <f>J581</f>
        <v>70级头盔</v>
      </c>
      <c r="K675" s="13">
        <f>K581</f>
        <v>100</v>
      </c>
      <c r="L675" s="13">
        <f>L581</f>
        <v>3.9808917197452227E-2</v>
      </c>
      <c r="M675" s="13">
        <f>M581+10000000</f>
        <v>30750010</v>
      </c>
      <c r="N675" s="13" t="str">
        <f>N581</f>
        <v>75级头盔</v>
      </c>
      <c r="O675" s="13">
        <f>O581</f>
        <v>200</v>
      </c>
      <c r="P675" s="13">
        <f>P581</f>
        <v>3.8461538461538464E-2</v>
      </c>
      <c r="Q675" s="13">
        <f>Q581+10000000</f>
        <v>30750010</v>
      </c>
      <c r="R675" s="13" t="str">
        <f>R581</f>
        <v>75级头盔</v>
      </c>
      <c r="S675" s="13">
        <f>S581</f>
        <v>200</v>
      </c>
      <c r="T675" s="13">
        <f>T581</f>
        <v>3.0303030303030304E-2</v>
      </c>
      <c r="U675" s="13">
        <f>U581+10000000</f>
        <v>30800010</v>
      </c>
      <c r="V675" s="13" t="str">
        <f>V581</f>
        <v>80级头盔</v>
      </c>
      <c r="W675" s="13">
        <f>W581</f>
        <v>100</v>
      </c>
      <c r="X675" s="13">
        <f>X581</f>
        <v>3.1230480949406621E-2</v>
      </c>
      <c r="Y675" s="13">
        <f>Y581+10000000</f>
        <v>30800010</v>
      </c>
      <c r="Z675" s="13" t="str">
        <f>Z581</f>
        <v>80级头盔</v>
      </c>
      <c r="AA675" s="13">
        <f>AA581</f>
        <v>100</v>
      </c>
      <c r="AB675" s="13">
        <f>AB581</f>
        <v>3.2185387833923398E-2</v>
      </c>
      <c r="AC675" s="13">
        <f>AC581+10000000</f>
        <v>30800010</v>
      </c>
      <c r="AD675" s="13" t="str">
        <f>AD581</f>
        <v>80级头盔</v>
      </c>
      <c r="AE675" s="13">
        <f>AE581</f>
        <v>100</v>
      </c>
      <c r="AF675" s="13">
        <f>AF581</f>
        <v>3.9808917197452227E-2</v>
      </c>
      <c r="AG675" s="13">
        <f>AG581+10000000</f>
        <v>30850010</v>
      </c>
      <c r="AH675" s="13" t="str">
        <f>AH581</f>
        <v>85级头盔</v>
      </c>
      <c r="AI675" s="13">
        <f>AI581</f>
        <v>200</v>
      </c>
      <c r="AJ675" s="13">
        <f>AJ581</f>
        <v>3.8461538461538464E-2</v>
      </c>
      <c r="AK675" s="13">
        <f>AK581+10000000</f>
        <v>30850010</v>
      </c>
      <c r="AL675" s="13" t="str">
        <f>AL581</f>
        <v>85级头盔</v>
      </c>
      <c r="AM675" s="13">
        <f>AM581</f>
        <v>200</v>
      </c>
      <c r="AN675" s="13">
        <f>AN581</f>
        <v>3.0303030303030304E-2</v>
      </c>
      <c r="AO675" s="13">
        <f>AO581+10000000</f>
        <v>30900010</v>
      </c>
      <c r="AP675" s="13" t="str">
        <f>AP581</f>
        <v>90级头盔</v>
      </c>
      <c r="AQ675" s="13">
        <f>AQ581</f>
        <v>100</v>
      </c>
      <c r="AR675" s="13">
        <f>AR581</f>
        <v>3.1230480949406621E-2</v>
      </c>
      <c r="AS675" s="13">
        <f>AS581+10000000</f>
        <v>30900010</v>
      </c>
      <c r="AT675" s="13" t="str">
        <f>AT581</f>
        <v>90级头盔</v>
      </c>
      <c r="AU675" s="13">
        <f>AU581</f>
        <v>100</v>
      </c>
      <c r="AV675" s="13">
        <f>AV581</f>
        <v>3.2185387833923398E-2</v>
      </c>
      <c r="AW675" s="13">
        <f>AW581+10000000</f>
        <v>30900010</v>
      </c>
      <c r="AX675" s="13" t="str">
        <f>AX581</f>
        <v>90级头盔</v>
      </c>
      <c r="AY675" s="13">
        <f>AY581</f>
        <v>100</v>
      </c>
      <c r="AZ675" s="13">
        <f>AZ581</f>
        <v>3.9808917197452227E-2</v>
      </c>
      <c r="BA675" s="13">
        <f>BA581+10000000</f>
        <v>30950010</v>
      </c>
      <c r="BB675" s="13" t="str">
        <f>BB581</f>
        <v>95级头盔</v>
      </c>
      <c r="BC675" s="13">
        <f>BC581</f>
        <v>200</v>
      </c>
      <c r="BD675" s="13">
        <f>BD581</f>
        <v>3.8461538461538464E-2</v>
      </c>
      <c r="BE675" s="13">
        <f>BE581+10000000</f>
        <v>30950010</v>
      </c>
      <c r="BF675" s="13" t="str">
        <f>BF581</f>
        <v>95级头盔</v>
      </c>
      <c r="BG675" s="13">
        <f>BG581</f>
        <v>200</v>
      </c>
      <c r="BH675" s="13">
        <f>BH581</f>
        <v>3.4482758620689655E-2</v>
      </c>
    </row>
    <row r="676" spans="1:60" s="13" customFormat="1">
      <c r="A676" s="13">
        <f t="shared" ref="A676:A718" si="1060">A582+10000000</f>
        <v>30700020</v>
      </c>
      <c r="B676" s="13" t="str">
        <f t="shared" ref="B676:D676" si="1061">B582</f>
        <v>70级戒指</v>
      </c>
      <c r="C676" s="13">
        <f t="shared" si="1061"/>
        <v>100</v>
      </c>
      <c r="D676" s="13">
        <f t="shared" si="1061"/>
        <v>3.1230480949406621E-2</v>
      </c>
      <c r="E676" s="13">
        <f t="shared" ref="E676:E718" si="1062">E582+10000000</f>
        <v>30700020</v>
      </c>
      <c r="F676" s="13" t="str">
        <f t="shared" ref="F676:H676" si="1063">F582</f>
        <v>70级戒指</v>
      </c>
      <c r="G676" s="13">
        <f t="shared" si="1063"/>
        <v>100</v>
      </c>
      <c r="H676" s="13">
        <f t="shared" si="1063"/>
        <v>3.2185387833923398E-2</v>
      </c>
      <c r="I676" s="13">
        <f t="shared" ref="I676:I718" si="1064">I582+10000000</f>
        <v>30700020</v>
      </c>
      <c r="J676" s="13" t="str">
        <f t="shared" ref="J676:L676" si="1065">J582</f>
        <v>70级戒指</v>
      </c>
      <c r="K676" s="13">
        <f t="shared" si="1065"/>
        <v>100</v>
      </c>
      <c r="L676" s="13">
        <f t="shared" si="1065"/>
        <v>3.9808917197452227E-2</v>
      </c>
      <c r="M676" s="13">
        <f t="shared" ref="M676:M718" si="1066">M582+10000000</f>
        <v>30750020</v>
      </c>
      <c r="N676" s="13" t="str">
        <f t="shared" ref="N676:P676" si="1067">N582</f>
        <v>75级戒指</v>
      </c>
      <c r="O676" s="13">
        <f t="shared" si="1067"/>
        <v>200</v>
      </c>
      <c r="P676" s="13">
        <f t="shared" si="1067"/>
        <v>3.8461538461538464E-2</v>
      </c>
      <c r="Q676" s="13">
        <f t="shared" ref="Q676:Q718" si="1068">Q582+10000000</f>
        <v>30750020</v>
      </c>
      <c r="R676" s="13" t="str">
        <f t="shared" ref="R676:T676" si="1069">R582</f>
        <v>75级戒指</v>
      </c>
      <c r="S676" s="13">
        <f t="shared" si="1069"/>
        <v>200</v>
      </c>
      <c r="T676" s="13">
        <f t="shared" si="1069"/>
        <v>3.0303030303030304E-2</v>
      </c>
      <c r="U676" s="13">
        <f t="shared" ref="U676:U718" si="1070">U582+10000000</f>
        <v>30800020</v>
      </c>
      <c r="V676" s="13" t="str">
        <f t="shared" ref="V676:X676" si="1071">V582</f>
        <v>80级戒指</v>
      </c>
      <c r="W676" s="13">
        <f t="shared" si="1071"/>
        <v>100</v>
      </c>
      <c r="X676" s="13">
        <f t="shared" si="1071"/>
        <v>3.1230480949406621E-2</v>
      </c>
      <c r="Y676" s="13">
        <f t="shared" ref="Y676:Y718" si="1072">Y582+10000000</f>
        <v>30800020</v>
      </c>
      <c r="Z676" s="13" t="str">
        <f t="shared" ref="Z676:AB676" si="1073">Z582</f>
        <v>80级戒指</v>
      </c>
      <c r="AA676" s="13">
        <f t="shared" si="1073"/>
        <v>100</v>
      </c>
      <c r="AB676" s="13">
        <f t="shared" si="1073"/>
        <v>3.2185387833923398E-2</v>
      </c>
      <c r="AC676" s="13">
        <f t="shared" ref="AC676:AC718" si="1074">AC582+10000000</f>
        <v>30800020</v>
      </c>
      <c r="AD676" s="13" t="str">
        <f t="shared" ref="AD676:AF676" si="1075">AD582</f>
        <v>80级戒指</v>
      </c>
      <c r="AE676" s="13">
        <f t="shared" si="1075"/>
        <v>100</v>
      </c>
      <c r="AF676" s="13">
        <f t="shared" si="1075"/>
        <v>3.9808917197452227E-2</v>
      </c>
      <c r="AG676" s="13">
        <f t="shared" ref="AG676:AG718" si="1076">AG582+10000000</f>
        <v>30850020</v>
      </c>
      <c r="AH676" s="13" t="str">
        <f t="shared" ref="AH676:AJ676" si="1077">AH582</f>
        <v>85级戒指</v>
      </c>
      <c r="AI676" s="13">
        <f t="shared" si="1077"/>
        <v>200</v>
      </c>
      <c r="AJ676" s="13">
        <f t="shared" si="1077"/>
        <v>3.8461538461538464E-2</v>
      </c>
      <c r="AK676" s="13">
        <f t="shared" ref="AK676:AK718" si="1078">AK582+10000000</f>
        <v>30850020</v>
      </c>
      <c r="AL676" s="13" t="str">
        <f t="shared" ref="AL676:AN676" si="1079">AL582</f>
        <v>85级戒指</v>
      </c>
      <c r="AM676" s="13">
        <f t="shared" si="1079"/>
        <v>200</v>
      </c>
      <c r="AN676" s="13">
        <f t="shared" si="1079"/>
        <v>3.0303030303030304E-2</v>
      </c>
      <c r="AO676" s="13">
        <f t="shared" ref="AO676:AO718" si="1080">AO582+10000000</f>
        <v>30900020</v>
      </c>
      <c r="AP676" s="13" t="str">
        <f t="shared" ref="AP676:AR676" si="1081">AP582</f>
        <v>90级戒指</v>
      </c>
      <c r="AQ676" s="13">
        <f t="shared" si="1081"/>
        <v>100</v>
      </c>
      <c r="AR676" s="13">
        <f t="shared" si="1081"/>
        <v>3.1230480949406621E-2</v>
      </c>
      <c r="AS676" s="13">
        <f t="shared" ref="AS676:AS718" si="1082">AS582+10000000</f>
        <v>30900020</v>
      </c>
      <c r="AT676" s="13" t="str">
        <f t="shared" ref="AT676:AV676" si="1083">AT582</f>
        <v>90级戒指</v>
      </c>
      <c r="AU676" s="13">
        <f t="shared" si="1083"/>
        <v>100</v>
      </c>
      <c r="AV676" s="13">
        <f t="shared" si="1083"/>
        <v>3.2185387833923398E-2</v>
      </c>
      <c r="AW676" s="13">
        <f t="shared" ref="AW676:AW718" si="1084">AW582+10000000</f>
        <v>30900020</v>
      </c>
      <c r="AX676" s="13" t="str">
        <f t="shared" ref="AX676:AZ676" si="1085">AX582</f>
        <v>90级戒指</v>
      </c>
      <c r="AY676" s="13">
        <f t="shared" si="1085"/>
        <v>100</v>
      </c>
      <c r="AZ676" s="13">
        <f t="shared" si="1085"/>
        <v>3.9808917197452227E-2</v>
      </c>
      <c r="BA676" s="13">
        <f t="shared" ref="BA676:BA718" si="1086">BA582+10000000</f>
        <v>30950020</v>
      </c>
      <c r="BB676" s="13" t="str">
        <f t="shared" ref="BB676:BD676" si="1087">BB582</f>
        <v>95级戒指</v>
      </c>
      <c r="BC676" s="13">
        <f t="shared" si="1087"/>
        <v>200</v>
      </c>
      <c r="BD676" s="13">
        <f t="shared" si="1087"/>
        <v>3.8461538461538464E-2</v>
      </c>
      <c r="BE676" s="13">
        <f t="shared" ref="BE676:BE718" si="1088">BE582+10000000</f>
        <v>30950020</v>
      </c>
      <c r="BF676" s="13" t="str">
        <f t="shared" ref="BF676:BH676" si="1089">BF582</f>
        <v>95级戒指</v>
      </c>
      <c r="BG676" s="13">
        <f t="shared" si="1089"/>
        <v>200</v>
      </c>
      <c r="BH676" s="13">
        <f t="shared" si="1089"/>
        <v>3.4482758620689655E-2</v>
      </c>
    </row>
    <row r="677" spans="1:60" s="13" customFormat="1">
      <c r="A677" s="13">
        <f t="shared" si="1060"/>
        <v>30700030</v>
      </c>
      <c r="B677" s="13" t="str">
        <f t="shared" ref="B677:D677" si="1090">B583</f>
        <v>70级腰带</v>
      </c>
      <c r="C677" s="13">
        <f t="shared" si="1090"/>
        <v>100</v>
      </c>
      <c r="D677" s="13">
        <f t="shared" si="1090"/>
        <v>3.1230480949406621E-2</v>
      </c>
      <c r="E677" s="13">
        <f t="shared" si="1062"/>
        <v>30700030</v>
      </c>
      <c r="F677" s="13" t="str">
        <f t="shared" ref="F677:H677" si="1091">F583</f>
        <v>70级腰带</v>
      </c>
      <c r="G677" s="13">
        <f t="shared" si="1091"/>
        <v>100</v>
      </c>
      <c r="H677" s="13">
        <f t="shared" si="1091"/>
        <v>3.2185387833923398E-2</v>
      </c>
      <c r="I677" s="13">
        <f t="shared" si="1064"/>
        <v>30700030</v>
      </c>
      <c r="J677" s="13" t="str">
        <f t="shared" ref="J677:L677" si="1092">J583</f>
        <v>70级腰带</v>
      </c>
      <c r="K677" s="13">
        <f t="shared" si="1092"/>
        <v>100</v>
      </c>
      <c r="L677" s="13">
        <f t="shared" si="1092"/>
        <v>3.9808917197452227E-2</v>
      </c>
      <c r="M677" s="13">
        <f t="shared" si="1066"/>
        <v>30750030</v>
      </c>
      <c r="N677" s="13" t="str">
        <f t="shared" ref="N677:P677" si="1093">N583</f>
        <v>75级腰带</v>
      </c>
      <c r="O677" s="13">
        <f t="shared" si="1093"/>
        <v>200</v>
      </c>
      <c r="P677" s="13">
        <f t="shared" si="1093"/>
        <v>3.8461538461538464E-2</v>
      </c>
      <c r="Q677" s="13">
        <f t="shared" si="1068"/>
        <v>30750030</v>
      </c>
      <c r="R677" s="13" t="str">
        <f t="shared" ref="R677:T677" si="1094">R583</f>
        <v>75级腰带</v>
      </c>
      <c r="S677" s="13">
        <f t="shared" si="1094"/>
        <v>200</v>
      </c>
      <c r="T677" s="13">
        <f t="shared" si="1094"/>
        <v>3.0303030303030304E-2</v>
      </c>
      <c r="U677" s="13">
        <f t="shared" si="1070"/>
        <v>30800030</v>
      </c>
      <c r="V677" s="13" t="str">
        <f t="shared" ref="V677:X677" si="1095">V583</f>
        <v>80级腰带</v>
      </c>
      <c r="W677" s="13">
        <f t="shared" si="1095"/>
        <v>100</v>
      </c>
      <c r="X677" s="13">
        <f t="shared" si="1095"/>
        <v>3.1230480949406621E-2</v>
      </c>
      <c r="Y677" s="13">
        <f t="shared" si="1072"/>
        <v>30800030</v>
      </c>
      <c r="Z677" s="13" t="str">
        <f t="shared" ref="Z677:AB677" si="1096">Z583</f>
        <v>80级腰带</v>
      </c>
      <c r="AA677" s="13">
        <f t="shared" si="1096"/>
        <v>100</v>
      </c>
      <c r="AB677" s="13">
        <f t="shared" si="1096"/>
        <v>3.2185387833923398E-2</v>
      </c>
      <c r="AC677" s="13">
        <f t="shared" si="1074"/>
        <v>30800030</v>
      </c>
      <c r="AD677" s="13" t="str">
        <f t="shared" ref="AD677:AF677" si="1097">AD583</f>
        <v>80级腰带</v>
      </c>
      <c r="AE677" s="13">
        <f t="shared" si="1097"/>
        <v>100</v>
      </c>
      <c r="AF677" s="13">
        <f t="shared" si="1097"/>
        <v>3.9808917197452227E-2</v>
      </c>
      <c r="AG677" s="13">
        <f t="shared" si="1076"/>
        <v>30850030</v>
      </c>
      <c r="AH677" s="13" t="str">
        <f t="shared" ref="AH677:AJ677" si="1098">AH583</f>
        <v>85级腰带</v>
      </c>
      <c r="AI677" s="13">
        <f t="shared" si="1098"/>
        <v>200</v>
      </c>
      <c r="AJ677" s="13">
        <f t="shared" si="1098"/>
        <v>3.8461538461538464E-2</v>
      </c>
      <c r="AK677" s="13">
        <f t="shared" si="1078"/>
        <v>30850030</v>
      </c>
      <c r="AL677" s="13" t="str">
        <f t="shared" ref="AL677:AN677" si="1099">AL583</f>
        <v>85级腰带</v>
      </c>
      <c r="AM677" s="13">
        <f t="shared" si="1099"/>
        <v>200</v>
      </c>
      <c r="AN677" s="13">
        <f t="shared" si="1099"/>
        <v>3.0303030303030304E-2</v>
      </c>
      <c r="AO677" s="13">
        <f t="shared" si="1080"/>
        <v>30900030</v>
      </c>
      <c r="AP677" s="13" t="str">
        <f t="shared" ref="AP677:AR677" si="1100">AP583</f>
        <v>90级腰带</v>
      </c>
      <c r="AQ677" s="13">
        <f t="shared" si="1100"/>
        <v>100</v>
      </c>
      <c r="AR677" s="13">
        <f t="shared" si="1100"/>
        <v>3.1230480949406621E-2</v>
      </c>
      <c r="AS677" s="13">
        <f t="shared" si="1082"/>
        <v>30900030</v>
      </c>
      <c r="AT677" s="13" t="str">
        <f t="shared" ref="AT677:AV677" si="1101">AT583</f>
        <v>90级腰带</v>
      </c>
      <c r="AU677" s="13">
        <f t="shared" si="1101"/>
        <v>100</v>
      </c>
      <c r="AV677" s="13">
        <f t="shared" si="1101"/>
        <v>3.2185387833923398E-2</v>
      </c>
      <c r="AW677" s="13">
        <f t="shared" si="1084"/>
        <v>30900030</v>
      </c>
      <c r="AX677" s="13" t="str">
        <f t="shared" ref="AX677:AZ677" si="1102">AX583</f>
        <v>90级腰带</v>
      </c>
      <c r="AY677" s="13">
        <f t="shared" si="1102"/>
        <v>100</v>
      </c>
      <c r="AZ677" s="13">
        <f t="shared" si="1102"/>
        <v>3.9808917197452227E-2</v>
      </c>
      <c r="BA677" s="13">
        <f t="shared" si="1086"/>
        <v>30950030</v>
      </c>
      <c r="BB677" s="13" t="str">
        <f t="shared" ref="BB677:BD677" si="1103">BB583</f>
        <v>95级腰带</v>
      </c>
      <c r="BC677" s="13">
        <f t="shared" si="1103"/>
        <v>200</v>
      </c>
      <c r="BD677" s="13">
        <f t="shared" si="1103"/>
        <v>3.8461538461538464E-2</v>
      </c>
      <c r="BE677" s="13">
        <f t="shared" si="1088"/>
        <v>30950030</v>
      </c>
      <c r="BF677" s="13" t="str">
        <f t="shared" ref="BF677:BH677" si="1104">BF583</f>
        <v>95级腰带</v>
      </c>
      <c r="BG677" s="13">
        <f t="shared" si="1104"/>
        <v>200</v>
      </c>
      <c r="BH677" s="13">
        <f t="shared" si="1104"/>
        <v>3.4482758620689655E-2</v>
      </c>
    </row>
    <row r="678" spans="1:60" s="13" customFormat="1">
      <c r="A678" s="13">
        <f t="shared" si="1060"/>
        <v>30700080</v>
      </c>
      <c r="B678" s="13" t="str">
        <f t="shared" ref="B678:D678" si="1105">B584</f>
        <v>70级鞋子</v>
      </c>
      <c r="C678" s="13">
        <f t="shared" si="1105"/>
        <v>100</v>
      </c>
      <c r="D678" s="13">
        <f t="shared" si="1105"/>
        <v>3.1230480949406621E-2</v>
      </c>
      <c r="E678" s="13">
        <f t="shared" si="1062"/>
        <v>30700080</v>
      </c>
      <c r="F678" s="13" t="str">
        <f t="shared" ref="F678:H678" si="1106">F584</f>
        <v>70级鞋子</v>
      </c>
      <c r="G678" s="13">
        <f t="shared" si="1106"/>
        <v>100</v>
      </c>
      <c r="H678" s="13">
        <f t="shared" si="1106"/>
        <v>3.2185387833923398E-2</v>
      </c>
      <c r="I678" s="13">
        <f t="shared" si="1064"/>
        <v>30700080</v>
      </c>
      <c r="J678" s="13" t="str">
        <f t="shared" ref="J678:L678" si="1107">J584</f>
        <v>70级鞋子</v>
      </c>
      <c r="K678" s="13">
        <f t="shared" si="1107"/>
        <v>100</v>
      </c>
      <c r="L678" s="13">
        <f t="shared" si="1107"/>
        <v>3.9808917197452227E-2</v>
      </c>
      <c r="M678" s="13">
        <f t="shared" si="1066"/>
        <v>30750080</v>
      </c>
      <c r="N678" s="13" t="str">
        <f t="shared" ref="N678:P678" si="1108">N584</f>
        <v>75级鞋子</v>
      </c>
      <c r="O678" s="13">
        <f t="shared" si="1108"/>
        <v>200</v>
      </c>
      <c r="P678" s="13">
        <f t="shared" si="1108"/>
        <v>3.8461538461538464E-2</v>
      </c>
      <c r="Q678" s="13">
        <f t="shared" si="1068"/>
        <v>30750080</v>
      </c>
      <c r="R678" s="13" t="str">
        <f t="shared" ref="R678:T678" si="1109">R584</f>
        <v>75级鞋子</v>
      </c>
      <c r="S678" s="13">
        <f t="shared" si="1109"/>
        <v>200</v>
      </c>
      <c r="T678" s="13">
        <f t="shared" si="1109"/>
        <v>3.0303030303030304E-2</v>
      </c>
      <c r="U678" s="13">
        <f t="shared" si="1070"/>
        <v>30800080</v>
      </c>
      <c r="V678" s="13" t="str">
        <f t="shared" ref="V678:X678" si="1110">V584</f>
        <v>80级鞋子</v>
      </c>
      <c r="W678" s="13">
        <f t="shared" si="1110"/>
        <v>100</v>
      </c>
      <c r="X678" s="13">
        <f t="shared" si="1110"/>
        <v>3.1230480949406621E-2</v>
      </c>
      <c r="Y678" s="13">
        <f t="shared" si="1072"/>
        <v>30800080</v>
      </c>
      <c r="Z678" s="13" t="str">
        <f t="shared" ref="Z678:AB678" si="1111">Z584</f>
        <v>80级鞋子</v>
      </c>
      <c r="AA678" s="13">
        <f t="shared" si="1111"/>
        <v>100</v>
      </c>
      <c r="AB678" s="13">
        <f t="shared" si="1111"/>
        <v>3.2185387833923398E-2</v>
      </c>
      <c r="AC678" s="13">
        <f t="shared" si="1074"/>
        <v>30800080</v>
      </c>
      <c r="AD678" s="13" t="str">
        <f t="shared" ref="AD678:AF678" si="1112">AD584</f>
        <v>80级鞋子</v>
      </c>
      <c r="AE678" s="13">
        <f t="shared" si="1112"/>
        <v>100</v>
      </c>
      <c r="AF678" s="13">
        <f t="shared" si="1112"/>
        <v>3.9808917197452227E-2</v>
      </c>
      <c r="AG678" s="13">
        <f t="shared" si="1076"/>
        <v>30850080</v>
      </c>
      <c r="AH678" s="13" t="str">
        <f t="shared" ref="AH678:AJ678" si="1113">AH584</f>
        <v>85级鞋子</v>
      </c>
      <c r="AI678" s="13">
        <f t="shared" si="1113"/>
        <v>200</v>
      </c>
      <c r="AJ678" s="13">
        <f t="shared" si="1113"/>
        <v>3.8461538461538464E-2</v>
      </c>
      <c r="AK678" s="13">
        <f t="shared" si="1078"/>
        <v>30850080</v>
      </c>
      <c r="AL678" s="13" t="str">
        <f t="shared" ref="AL678:AN678" si="1114">AL584</f>
        <v>85级鞋子</v>
      </c>
      <c r="AM678" s="13">
        <f t="shared" si="1114"/>
        <v>200</v>
      </c>
      <c r="AN678" s="13">
        <f t="shared" si="1114"/>
        <v>3.0303030303030304E-2</v>
      </c>
      <c r="AO678" s="13">
        <f t="shared" si="1080"/>
        <v>30900080</v>
      </c>
      <c r="AP678" s="13" t="str">
        <f t="shared" ref="AP678:AR678" si="1115">AP584</f>
        <v>90级鞋子</v>
      </c>
      <c r="AQ678" s="13">
        <f t="shared" si="1115"/>
        <v>100</v>
      </c>
      <c r="AR678" s="13">
        <f t="shared" si="1115"/>
        <v>3.1230480949406621E-2</v>
      </c>
      <c r="AS678" s="13">
        <f t="shared" si="1082"/>
        <v>30900080</v>
      </c>
      <c r="AT678" s="13" t="str">
        <f t="shared" ref="AT678:AV678" si="1116">AT584</f>
        <v>90级鞋子</v>
      </c>
      <c r="AU678" s="13">
        <f t="shared" si="1116"/>
        <v>100</v>
      </c>
      <c r="AV678" s="13">
        <f t="shared" si="1116"/>
        <v>3.2185387833923398E-2</v>
      </c>
      <c r="AW678" s="13">
        <f t="shared" si="1084"/>
        <v>30900080</v>
      </c>
      <c r="AX678" s="13" t="str">
        <f t="shared" ref="AX678:AZ678" si="1117">AX584</f>
        <v>90级鞋子</v>
      </c>
      <c r="AY678" s="13">
        <f t="shared" si="1117"/>
        <v>100</v>
      </c>
      <c r="AZ678" s="13">
        <f t="shared" si="1117"/>
        <v>3.9808917197452227E-2</v>
      </c>
      <c r="BA678" s="13">
        <f t="shared" si="1086"/>
        <v>30950080</v>
      </c>
      <c r="BB678" s="13" t="str">
        <f t="shared" ref="BB678:BD678" si="1118">BB584</f>
        <v>95级鞋子</v>
      </c>
      <c r="BC678" s="13">
        <f t="shared" si="1118"/>
        <v>200</v>
      </c>
      <c r="BD678" s="13">
        <f t="shared" si="1118"/>
        <v>3.8461538461538464E-2</v>
      </c>
      <c r="BE678" s="13">
        <f t="shared" si="1088"/>
        <v>30950080</v>
      </c>
      <c r="BF678" s="13" t="str">
        <f t="shared" ref="BF678:BH678" si="1119">BF584</f>
        <v>95级鞋子</v>
      </c>
      <c r="BG678" s="13">
        <f t="shared" si="1119"/>
        <v>200</v>
      </c>
      <c r="BH678" s="13">
        <f t="shared" si="1119"/>
        <v>3.4482758620689655E-2</v>
      </c>
    </row>
    <row r="679" spans="1:60" s="13" customFormat="1">
      <c r="A679" s="13">
        <f t="shared" si="1060"/>
        <v>30700090</v>
      </c>
      <c r="B679" s="13" t="str">
        <f t="shared" ref="B679:D679" si="1120">B585</f>
        <v>70级手套</v>
      </c>
      <c r="C679" s="13">
        <f t="shared" si="1120"/>
        <v>100</v>
      </c>
      <c r="D679" s="13">
        <f t="shared" si="1120"/>
        <v>3.1230480949406621E-2</v>
      </c>
      <c r="E679" s="13">
        <f t="shared" si="1062"/>
        <v>30700090</v>
      </c>
      <c r="F679" s="13" t="str">
        <f t="shared" ref="F679:H679" si="1121">F585</f>
        <v>70级手套</v>
      </c>
      <c r="G679" s="13">
        <f t="shared" si="1121"/>
        <v>100</v>
      </c>
      <c r="H679" s="13">
        <f t="shared" si="1121"/>
        <v>3.2185387833923398E-2</v>
      </c>
      <c r="I679" s="13">
        <f t="shared" si="1064"/>
        <v>30700090</v>
      </c>
      <c r="J679" s="13" t="str">
        <f t="shared" ref="J679:L679" si="1122">J585</f>
        <v>70级手套</v>
      </c>
      <c r="K679" s="13">
        <f t="shared" si="1122"/>
        <v>100</v>
      </c>
      <c r="L679" s="13">
        <f t="shared" si="1122"/>
        <v>3.9808917197452227E-2</v>
      </c>
      <c r="M679" s="13">
        <f t="shared" si="1066"/>
        <v>30750090</v>
      </c>
      <c r="N679" s="13" t="str">
        <f t="shared" ref="N679:P679" si="1123">N585</f>
        <v>75级手套</v>
      </c>
      <c r="O679" s="13">
        <f t="shared" si="1123"/>
        <v>200</v>
      </c>
      <c r="P679" s="13">
        <f t="shared" si="1123"/>
        <v>3.8461538461538464E-2</v>
      </c>
      <c r="Q679" s="13">
        <f t="shared" si="1068"/>
        <v>30750090</v>
      </c>
      <c r="R679" s="13" t="str">
        <f t="shared" ref="R679:T679" si="1124">R585</f>
        <v>75级手套</v>
      </c>
      <c r="S679" s="13">
        <f t="shared" si="1124"/>
        <v>200</v>
      </c>
      <c r="T679" s="13">
        <f t="shared" si="1124"/>
        <v>3.0303030303030304E-2</v>
      </c>
      <c r="U679" s="13">
        <f t="shared" si="1070"/>
        <v>30800090</v>
      </c>
      <c r="V679" s="13" t="str">
        <f t="shared" ref="V679:X679" si="1125">V585</f>
        <v>80级手套</v>
      </c>
      <c r="W679" s="13">
        <f t="shared" si="1125"/>
        <v>100</v>
      </c>
      <c r="X679" s="13">
        <f t="shared" si="1125"/>
        <v>3.1230480949406621E-2</v>
      </c>
      <c r="Y679" s="13">
        <f t="shared" si="1072"/>
        <v>30800090</v>
      </c>
      <c r="Z679" s="13" t="str">
        <f t="shared" ref="Z679:AB679" si="1126">Z585</f>
        <v>80级手套</v>
      </c>
      <c r="AA679" s="13">
        <f t="shared" si="1126"/>
        <v>100</v>
      </c>
      <c r="AB679" s="13">
        <f t="shared" si="1126"/>
        <v>3.2185387833923398E-2</v>
      </c>
      <c r="AC679" s="13">
        <f t="shared" si="1074"/>
        <v>30800090</v>
      </c>
      <c r="AD679" s="13" t="str">
        <f t="shared" ref="AD679:AF679" si="1127">AD585</f>
        <v>80级手套</v>
      </c>
      <c r="AE679" s="13">
        <f t="shared" si="1127"/>
        <v>100</v>
      </c>
      <c r="AF679" s="13">
        <f t="shared" si="1127"/>
        <v>3.9808917197452227E-2</v>
      </c>
      <c r="AG679" s="13">
        <f t="shared" si="1076"/>
        <v>30850090</v>
      </c>
      <c r="AH679" s="13" t="str">
        <f t="shared" ref="AH679:AJ679" si="1128">AH585</f>
        <v>85级手套</v>
      </c>
      <c r="AI679" s="13">
        <f t="shared" si="1128"/>
        <v>200</v>
      </c>
      <c r="AJ679" s="13">
        <f t="shared" si="1128"/>
        <v>3.8461538461538464E-2</v>
      </c>
      <c r="AK679" s="13">
        <f t="shared" si="1078"/>
        <v>30850090</v>
      </c>
      <c r="AL679" s="13" t="str">
        <f t="shared" ref="AL679:AN679" si="1129">AL585</f>
        <v>85级手套</v>
      </c>
      <c r="AM679" s="13">
        <f t="shared" si="1129"/>
        <v>200</v>
      </c>
      <c r="AN679" s="13">
        <f t="shared" si="1129"/>
        <v>3.0303030303030304E-2</v>
      </c>
      <c r="AO679" s="13">
        <f t="shared" si="1080"/>
        <v>30900090</v>
      </c>
      <c r="AP679" s="13" t="str">
        <f t="shared" ref="AP679:AR679" si="1130">AP585</f>
        <v>90级手套</v>
      </c>
      <c r="AQ679" s="13">
        <f t="shared" si="1130"/>
        <v>100</v>
      </c>
      <c r="AR679" s="13">
        <f t="shared" si="1130"/>
        <v>3.1230480949406621E-2</v>
      </c>
      <c r="AS679" s="13">
        <f t="shared" si="1082"/>
        <v>30900090</v>
      </c>
      <c r="AT679" s="13" t="str">
        <f t="shared" ref="AT679:AV679" si="1131">AT585</f>
        <v>90级手套</v>
      </c>
      <c r="AU679" s="13">
        <f t="shared" si="1131"/>
        <v>100</v>
      </c>
      <c r="AV679" s="13">
        <f t="shared" si="1131"/>
        <v>3.2185387833923398E-2</v>
      </c>
      <c r="AW679" s="13">
        <f t="shared" si="1084"/>
        <v>30900090</v>
      </c>
      <c r="AX679" s="13" t="str">
        <f t="shared" ref="AX679:AZ679" si="1132">AX585</f>
        <v>90级手套</v>
      </c>
      <c r="AY679" s="13">
        <f t="shared" si="1132"/>
        <v>100</v>
      </c>
      <c r="AZ679" s="13">
        <f t="shared" si="1132"/>
        <v>3.9808917197452227E-2</v>
      </c>
      <c r="BA679" s="13">
        <f t="shared" si="1086"/>
        <v>30950090</v>
      </c>
      <c r="BB679" s="13" t="str">
        <f t="shared" ref="BB679:BD679" si="1133">BB585</f>
        <v>95级手套</v>
      </c>
      <c r="BC679" s="13">
        <f t="shared" si="1133"/>
        <v>200</v>
      </c>
      <c r="BD679" s="13">
        <f t="shared" si="1133"/>
        <v>3.8461538461538464E-2</v>
      </c>
      <c r="BE679" s="13">
        <f t="shared" si="1088"/>
        <v>30950090</v>
      </c>
      <c r="BF679" s="13" t="str">
        <f t="shared" ref="BF679:BH679" si="1134">BF585</f>
        <v>95级手套</v>
      </c>
      <c r="BG679" s="13">
        <f t="shared" si="1134"/>
        <v>200</v>
      </c>
      <c r="BH679" s="13">
        <f t="shared" si="1134"/>
        <v>3.4482758620689655E-2</v>
      </c>
    </row>
    <row r="680" spans="1:60" s="13" customFormat="1">
      <c r="A680" s="13">
        <f t="shared" si="1060"/>
        <v>30700100</v>
      </c>
      <c r="B680" s="13" t="str">
        <f t="shared" ref="B680:D680" si="1135">B586</f>
        <v>70级项链</v>
      </c>
      <c r="C680" s="13">
        <f t="shared" si="1135"/>
        <v>100</v>
      </c>
      <c r="D680" s="13">
        <f t="shared" si="1135"/>
        <v>3.1230480949406621E-2</v>
      </c>
      <c r="E680" s="13">
        <f t="shared" si="1062"/>
        <v>30700100</v>
      </c>
      <c r="F680" s="13" t="str">
        <f t="shared" ref="F680:H680" si="1136">F586</f>
        <v>70级项链</v>
      </c>
      <c r="G680" s="13">
        <f t="shared" si="1136"/>
        <v>100</v>
      </c>
      <c r="H680" s="13">
        <f t="shared" si="1136"/>
        <v>3.2185387833923398E-2</v>
      </c>
      <c r="I680" s="13">
        <f t="shared" si="1064"/>
        <v>30700100</v>
      </c>
      <c r="J680" s="13" t="str">
        <f t="shared" ref="J680:L680" si="1137">J586</f>
        <v>70级项链</v>
      </c>
      <c r="K680" s="13">
        <f t="shared" si="1137"/>
        <v>100</v>
      </c>
      <c r="L680" s="13">
        <f t="shared" si="1137"/>
        <v>3.9808917197452227E-2</v>
      </c>
      <c r="M680" s="13">
        <f t="shared" si="1066"/>
        <v>30750100</v>
      </c>
      <c r="N680" s="13" t="str">
        <f t="shared" ref="N680:P680" si="1138">N586</f>
        <v>75级项链</v>
      </c>
      <c r="O680" s="13">
        <f t="shared" si="1138"/>
        <v>200</v>
      </c>
      <c r="P680" s="13">
        <f t="shared" si="1138"/>
        <v>3.8461538461538464E-2</v>
      </c>
      <c r="Q680" s="13">
        <f t="shared" si="1068"/>
        <v>30750100</v>
      </c>
      <c r="R680" s="13" t="str">
        <f t="shared" ref="R680:T680" si="1139">R586</f>
        <v>75级项链</v>
      </c>
      <c r="S680" s="13">
        <f t="shared" si="1139"/>
        <v>200</v>
      </c>
      <c r="T680" s="13">
        <f t="shared" si="1139"/>
        <v>3.0303030303030304E-2</v>
      </c>
      <c r="U680" s="13">
        <f t="shared" si="1070"/>
        <v>30800100</v>
      </c>
      <c r="V680" s="13" t="str">
        <f t="shared" ref="V680:X680" si="1140">V586</f>
        <v>80级项链</v>
      </c>
      <c r="W680" s="13">
        <f t="shared" si="1140"/>
        <v>100</v>
      </c>
      <c r="X680" s="13">
        <f t="shared" si="1140"/>
        <v>3.1230480949406621E-2</v>
      </c>
      <c r="Y680" s="13">
        <f t="shared" si="1072"/>
        <v>30800100</v>
      </c>
      <c r="Z680" s="13" t="str">
        <f t="shared" ref="Z680:AB680" si="1141">Z586</f>
        <v>80级项链</v>
      </c>
      <c r="AA680" s="13">
        <f t="shared" si="1141"/>
        <v>100</v>
      </c>
      <c r="AB680" s="13">
        <f t="shared" si="1141"/>
        <v>3.2185387833923398E-2</v>
      </c>
      <c r="AC680" s="13">
        <f t="shared" si="1074"/>
        <v>30800100</v>
      </c>
      <c r="AD680" s="13" t="str">
        <f t="shared" ref="AD680:AF680" si="1142">AD586</f>
        <v>80级项链</v>
      </c>
      <c r="AE680" s="13">
        <f t="shared" si="1142"/>
        <v>100</v>
      </c>
      <c r="AF680" s="13">
        <f t="shared" si="1142"/>
        <v>3.9808917197452227E-2</v>
      </c>
      <c r="AG680" s="13">
        <f t="shared" si="1076"/>
        <v>30850100</v>
      </c>
      <c r="AH680" s="13" t="str">
        <f t="shared" ref="AH680:AJ680" si="1143">AH586</f>
        <v>85级项链</v>
      </c>
      <c r="AI680" s="13">
        <f t="shared" si="1143"/>
        <v>200</v>
      </c>
      <c r="AJ680" s="13">
        <f t="shared" si="1143"/>
        <v>3.8461538461538464E-2</v>
      </c>
      <c r="AK680" s="13">
        <f t="shared" si="1078"/>
        <v>30850100</v>
      </c>
      <c r="AL680" s="13" t="str">
        <f t="shared" ref="AL680:AN680" si="1144">AL586</f>
        <v>85级项链</v>
      </c>
      <c r="AM680" s="13">
        <f t="shared" si="1144"/>
        <v>200</v>
      </c>
      <c r="AN680" s="13">
        <f t="shared" si="1144"/>
        <v>3.0303030303030304E-2</v>
      </c>
      <c r="AO680" s="13">
        <f t="shared" si="1080"/>
        <v>30900100</v>
      </c>
      <c r="AP680" s="13" t="str">
        <f t="shared" ref="AP680:AR680" si="1145">AP586</f>
        <v>90级项链</v>
      </c>
      <c r="AQ680" s="13">
        <f t="shared" si="1145"/>
        <v>100</v>
      </c>
      <c r="AR680" s="13">
        <f t="shared" si="1145"/>
        <v>3.1230480949406621E-2</v>
      </c>
      <c r="AS680" s="13">
        <f t="shared" si="1082"/>
        <v>30900100</v>
      </c>
      <c r="AT680" s="13" t="str">
        <f t="shared" ref="AT680:AV680" si="1146">AT586</f>
        <v>90级项链</v>
      </c>
      <c r="AU680" s="13">
        <f t="shared" si="1146"/>
        <v>100</v>
      </c>
      <c r="AV680" s="13">
        <f t="shared" si="1146"/>
        <v>3.2185387833923398E-2</v>
      </c>
      <c r="AW680" s="13">
        <f t="shared" si="1084"/>
        <v>30900100</v>
      </c>
      <c r="AX680" s="13" t="str">
        <f t="shared" ref="AX680:AZ680" si="1147">AX586</f>
        <v>90级项链</v>
      </c>
      <c r="AY680" s="13">
        <f t="shared" si="1147"/>
        <v>100</v>
      </c>
      <c r="AZ680" s="13">
        <f t="shared" si="1147"/>
        <v>3.9808917197452227E-2</v>
      </c>
      <c r="BA680" s="13">
        <f t="shared" si="1086"/>
        <v>30950100</v>
      </c>
      <c r="BB680" s="13" t="str">
        <f t="shared" ref="BB680:BD680" si="1148">BB586</f>
        <v>95级项链</v>
      </c>
      <c r="BC680" s="13">
        <f t="shared" si="1148"/>
        <v>200</v>
      </c>
      <c r="BD680" s="13">
        <f t="shared" si="1148"/>
        <v>3.8461538461538464E-2</v>
      </c>
      <c r="BE680" s="13">
        <f t="shared" si="1088"/>
        <v>30950100</v>
      </c>
      <c r="BF680" s="13" t="str">
        <f t="shared" ref="BF680:BH680" si="1149">BF586</f>
        <v>95级项链</v>
      </c>
      <c r="BG680" s="13">
        <f t="shared" si="1149"/>
        <v>200</v>
      </c>
      <c r="BH680" s="13">
        <f t="shared" si="1149"/>
        <v>3.4482758620689655E-2</v>
      </c>
    </row>
    <row r="681" spans="1:60" s="13" customFormat="1">
      <c r="A681" s="13">
        <f t="shared" si="1060"/>
        <v>30701050</v>
      </c>
      <c r="B681" s="13" t="str">
        <f t="shared" ref="B681:D681" si="1150">B587</f>
        <v>70级主手武器</v>
      </c>
      <c r="C681" s="13">
        <f t="shared" si="1150"/>
        <v>100</v>
      </c>
      <c r="D681" s="13">
        <f t="shared" si="1150"/>
        <v>3.1230480949406621E-2</v>
      </c>
      <c r="E681" s="13">
        <f t="shared" si="1062"/>
        <v>30701050</v>
      </c>
      <c r="F681" s="13" t="str">
        <f t="shared" ref="F681:H681" si="1151">F587</f>
        <v>70级主手武器</v>
      </c>
      <c r="G681" s="13">
        <f t="shared" si="1151"/>
        <v>100</v>
      </c>
      <c r="H681" s="13">
        <f t="shared" si="1151"/>
        <v>3.2185387833923398E-2</v>
      </c>
      <c r="I681" s="13">
        <f t="shared" si="1064"/>
        <v>30701050</v>
      </c>
      <c r="J681" s="13" t="str">
        <f t="shared" ref="J681:L681" si="1152">J587</f>
        <v>70级主手武器</v>
      </c>
      <c r="K681" s="13">
        <f t="shared" si="1152"/>
        <v>100</v>
      </c>
      <c r="L681" s="13">
        <f t="shared" si="1152"/>
        <v>3.9808917197452227E-2</v>
      </c>
      <c r="M681" s="13">
        <f t="shared" si="1066"/>
        <v>30751050</v>
      </c>
      <c r="N681" s="13" t="str">
        <f t="shared" ref="N681:P681" si="1153">N587</f>
        <v>75级主手武器</v>
      </c>
      <c r="O681" s="13">
        <f t="shared" si="1153"/>
        <v>200</v>
      </c>
      <c r="P681" s="13">
        <f t="shared" si="1153"/>
        <v>3.8461538461538464E-2</v>
      </c>
      <c r="Q681" s="13">
        <f t="shared" si="1068"/>
        <v>30751050</v>
      </c>
      <c r="R681" s="13" t="str">
        <f t="shared" ref="R681:T681" si="1154">R587</f>
        <v>75级主手武器</v>
      </c>
      <c r="S681" s="13">
        <f t="shared" si="1154"/>
        <v>200</v>
      </c>
      <c r="T681" s="13">
        <f t="shared" si="1154"/>
        <v>3.0303030303030304E-2</v>
      </c>
      <c r="U681" s="13">
        <f t="shared" si="1070"/>
        <v>30801050</v>
      </c>
      <c r="V681" s="13" t="str">
        <f t="shared" ref="V681:X681" si="1155">V587</f>
        <v>80级主手武器</v>
      </c>
      <c r="W681" s="13">
        <f t="shared" si="1155"/>
        <v>100</v>
      </c>
      <c r="X681" s="13">
        <f t="shared" si="1155"/>
        <v>3.1230480949406621E-2</v>
      </c>
      <c r="Y681" s="13">
        <f t="shared" si="1072"/>
        <v>30801050</v>
      </c>
      <c r="Z681" s="13" t="str">
        <f t="shared" ref="Z681:AB681" si="1156">Z587</f>
        <v>80级主手武器</v>
      </c>
      <c r="AA681" s="13">
        <f t="shared" si="1156"/>
        <v>100</v>
      </c>
      <c r="AB681" s="13">
        <f t="shared" si="1156"/>
        <v>3.2185387833923398E-2</v>
      </c>
      <c r="AC681" s="13">
        <f t="shared" si="1074"/>
        <v>30801050</v>
      </c>
      <c r="AD681" s="13" t="str">
        <f t="shared" ref="AD681:AF681" si="1157">AD587</f>
        <v>80级主手武器</v>
      </c>
      <c r="AE681" s="13">
        <f t="shared" si="1157"/>
        <v>100</v>
      </c>
      <c r="AF681" s="13">
        <f t="shared" si="1157"/>
        <v>3.9808917197452227E-2</v>
      </c>
      <c r="AG681" s="13">
        <f t="shared" si="1076"/>
        <v>30851050</v>
      </c>
      <c r="AH681" s="13" t="str">
        <f t="shared" ref="AH681:AJ681" si="1158">AH587</f>
        <v>85级主手武器</v>
      </c>
      <c r="AI681" s="13">
        <f t="shared" si="1158"/>
        <v>200</v>
      </c>
      <c r="AJ681" s="13">
        <f t="shared" si="1158"/>
        <v>3.8461538461538464E-2</v>
      </c>
      <c r="AK681" s="13">
        <f t="shared" si="1078"/>
        <v>30851050</v>
      </c>
      <c r="AL681" s="13" t="str">
        <f t="shared" ref="AL681:AN681" si="1159">AL587</f>
        <v>85级主手武器</v>
      </c>
      <c r="AM681" s="13">
        <f t="shared" si="1159"/>
        <v>200</v>
      </c>
      <c r="AN681" s="13">
        <f t="shared" si="1159"/>
        <v>3.0303030303030304E-2</v>
      </c>
      <c r="AO681" s="13">
        <f t="shared" si="1080"/>
        <v>30901050</v>
      </c>
      <c r="AP681" s="13" t="str">
        <f t="shared" ref="AP681:AR681" si="1160">AP587</f>
        <v>90级主手武器</v>
      </c>
      <c r="AQ681" s="13">
        <f t="shared" si="1160"/>
        <v>100</v>
      </c>
      <c r="AR681" s="13">
        <f t="shared" si="1160"/>
        <v>3.1230480949406621E-2</v>
      </c>
      <c r="AS681" s="13">
        <f t="shared" si="1082"/>
        <v>30901050</v>
      </c>
      <c r="AT681" s="13" t="str">
        <f t="shared" ref="AT681:AV681" si="1161">AT587</f>
        <v>90级主手武器</v>
      </c>
      <c r="AU681" s="13">
        <f t="shared" si="1161"/>
        <v>100</v>
      </c>
      <c r="AV681" s="13">
        <f t="shared" si="1161"/>
        <v>3.2185387833923398E-2</v>
      </c>
      <c r="AW681" s="13">
        <f t="shared" si="1084"/>
        <v>30901050</v>
      </c>
      <c r="AX681" s="13" t="str">
        <f t="shared" ref="AX681:AZ681" si="1162">AX587</f>
        <v>90级主手武器</v>
      </c>
      <c r="AY681" s="13">
        <f t="shared" si="1162"/>
        <v>100</v>
      </c>
      <c r="AZ681" s="13">
        <f t="shared" si="1162"/>
        <v>3.9808917197452227E-2</v>
      </c>
      <c r="BA681" s="13">
        <f t="shared" si="1086"/>
        <v>30951050</v>
      </c>
      <c r="BB681" s="13" t="str">
        <f t="shared" ref="BB681:BD681" si="1163">BB587</f>
        <v>95级主手武器</v>
      </c>
      <c r="BC681" s="13">
        <f t="shared" si="1163"/>
        <v>200</v>
      </c>
      <c r="BD681" s="13">
        <f t="shared" si="1163"/>
        <v>3.8461538461538464E-2</v>
      </c>
      <c r="BE681" s="13">
        <f t="shared" si="1088"/>
        <v>30951050</v>
      </c>
      <c r="BF681" s="13" t="str">
        <f t="shared" ref="BF681:BH681" si="1164">BF587</f>
        <v>95级主手武器</v>
      </c>
      <c r="BG681" s="13">
        <f t="shared" si="1164"/>
        <v>200</v>
      </c>
      <c r="BH681" s="13">
        <f t="shared" si="1164"/>
        <v>3.4482758620689655E-2</v>
      </c>
    </row>
    <row r="682" spans="1:60" s="13" customFormat="1">
      <c r="A682" s="13">
        <f t="shared" si="1060"/>
        <v>30701051</v>
      </c>
      <c r="B682" s="13" t="str">
        <f t="shared" ref="B682:D682" si="1165">B588</f>
        <v>70级极品主手武器</v>
      </c>
      <c r="C682" s="13">
        <f t="shared" si="1165"/>
        <v>0</v>
      </c>
      <c r="D682" s="13">
        <f t="shared" si="1165"/>
        <v>0</v>
      </c>
      <c r="E682" s="13">
        <f t="shared" si="1062"/>
        <v>30701051</v>
      </c>
      <c r="F682" s="13" t="str">
        <f t="shared" ref="F682:H682" si="1166">F588</f>
        <v>70级极品主手武器</v>
      </c>
      <c r="G682" s="13">
        <f t="shared" si="1166"/>
        <v>0</v>
      </c>
      <c r="H682" s="13">
        <f t="shared" si="1166"/>
        <v>0</v>
      </c>
      <c r="I682" s="13">
        <f t="shared" si="1064"/>
        <v>30701051</v>
      </c>
      <c r="J682" s="13" t="str">
        <f t="shared" ref="J682:L682" si="1167">J588</f>
        <v>70级极品主手武器</v>
      </c>
      <c r="K682" s="13">
        <f t="shared" si="1167"/>
        <v>0</v>
      </c>
      <c r="L682" s="13">
        <f t="shared" si="1167"/>
        <v>0</v>
      </c>
      <c r="M682" s="13">
        <f t="shared" si="1066"/>
        <v>30751051</v>
      </c>
      <c r="N682" s="13" t="str">
        <f t="shared" ref="N682:P682" si="1168">N588</f>
        <v>75级极品主手武器</v>
      </c>
      <c r="O682" s="13">
        <f t="shared" si="1168"/>
        <v>200</v>
      </c>
      <c r="P682" s="13">
        <f t="shared" si="1168"/>
        <v>3.8461538461538464E-2</v>
      </c>
      <c r="Q682" s="13">
        <f t="shared" si="1068"/>
        <v>30751051</v>
      </c>
      <c r="R682" s="13" t="str">
        <f t="shared" ref="R682:T682" si="1169">R588</f>
        <v>75级极品主手武器</v>
      </c>
      <c r="S682" s="13">
        <f t="shared" si="1169"/>
        <v>200</v>
      </c>
      <c r="T682" s="13">
        <f t="shared" si="1169"/>
        <v>3.0303030303030304E-2</v>
      </c>
      <c r="U682" s="13">
        <f t="shared" si="1070"/>
        <v>30801051</v>
      </c>
      <c r="V682" s="13" t="str">
        <f t="shared" ref="V682:X682" si="1170">V588</f>
        <v>80级极品主手武器</v>
      </c>
      <c r="W682" s="13">
        <f t="shared" si="1170"/>
        <v>0</v>
      </c>
      <c r="X682" s="13">
        <f t="shared" si="1170"/>
        <v>0</v>
      </c>
      <c r="Y682" s="13">
        <f t="shared" si="1072"/>
        <v>30801051</v>
      </c>
      <c r="Z682" s="13" t="str">
        <f t="shared" ref="Z682:AB682" si="1171">Z588</f>
        <v>80级极品主手武器</v>
      </c>
      <c r="AA682" s="13">
        <f t="shared" si="1171"/>
        <v>0</v>
      </c>
      <c r="AB682" s="13">
        <f t="shared" si="1171"/>
        <v>0</v>
      </c>
      <c r="AC682" s="13">
        <f t="shared" si="1074"/>
        <v>30801051</v>
      </c>
      <c r="AD682" s="13" t="str">
        <f t="shared" ref="AD682:AF682" si="1172">AD588</f>
        <v>80级极品主手武器</v>
      </c>
      <c r="AE682" s="13">
        <f t="shared" si="1172"/>
        <v>0</v>
      </c>
      <c r="AF682" s="13">
        <f t="shared" si="1172"/>
        <v>0</v>
      </c>
      <c r="AG682" s="13">
        <f t="shared" si="1076"/>
        <v>30851051</v>
      </c>
      <c r="AH682" s="13" t="str">
        <f t="shared" ref="AH682:AJ682" si="1173">AH588</f>
        <v>85级极品主手武器</v>
      </c>
      <c r="AI682" s="13">
        <f t="shared" si="1173"/>
        <v>200</v>
      </c>
      <c r="AJ682" s="13">
        <f t="shared" si="1173"/>
        <v>3.8461538461538464E-2</v>
      </c>
      <c r="AK682" s="13">
        <f t="shared" si="1078"/>
        <v>30851051</v>
      </c>
      <c r="AL682" s="13" t="str">
        <f t="shared" ref="AL682:AN682" si="1174">AL588</f>
        <v>85级极品主手武器</v>
      </c>
      <c r="AM682" s="13">
        <f t="shared" si="1174"/>
        <v>200</v>
      </c>
      <c r="AN682" s="13">
        <f t="shared" si="1174"/>
        <v>3.0303030303030304E-2</v>
      </c>
      <c r="AO682" s="13">
        <f t="shared" si="1080"/>
        <v>30901051</v>
      </c>
      <c r="AP682" s="13" t="str">
        <f t="shared" ref="AP682:AR682" si="1175">AP588</f>
        <v>90级极品主手武器</v>
      </c>
      <c r="AQ682" s="13">
        <f t="shared" si="1175"/>
        <v>0</v>
      </c>
      <c r="AR682" s="13">
        <f t="shared" si="1175"/>
        <v>0</v>
      </c>
      <c r="AS682" s="13">
        <f t="shared" si="1082"/>
        <v>30901051</v>
      </c>
      <c r="AT682" s="13" t="str">
        <f t="shared" ref="AT682:AV682" si="1176">AT588</f>
        <v>90级极品主手武器</v>
      </c>
      <c r="AU682" s="13">
        <f t="shared" si="1176"/>
        <v>0</v>
      </c>
      <c r="AV682" s="13">
        <f t="shared" si="1176"/>
        <v>0</v>
      </c>
      <c r="AW682" s="13">
        <f t="shared" si="1084"/>
        <v>30901051</v>
      </c>
      <c r="AX682" s="13" t="str">
        <f t="shared" ref="AX682:AZ682" si="1177">AX588</f>
        <v>90级极品主手武器</v>
      </c>
      <c r="AY682" s="13">
        <f t="shared" si="1177"/>
        <v>0</v>
      </c>
      <c r="AZ682" s="13">
        <f t="shared" si="1177"/>
        <v>0</v>
      </c>
      <c r="BA682" s="13">
        <f t="shared" si="1086"/>
        <v>30951051</v>
      </c>
      <c r="BB682" s="13" t="str">
        <f t="shared" ref="BB682:BD682" si="1178">BB588</f>
        <v>95级极品主手武器</v>
      </c>
      <c r="BC682" s="13">
        <f t="shared" si="1178"/>
        <v>200</v>
      </c>
      <c r="BD682" s="13">
        <f t="shared" si="1178"/>
        <v>3.8461538461538464E-2</v>
      </c>
      <c r="BE682" s="13">
        <f t="shared" si="1088"/>
        <v>30951051</v>
      </c>
      <c r="BF682" s="13" t="str">
        <f t="shared" ref="BF682:BH682" si="1179">BF588</f>
        <v>95级极品主手武器</v>
      </c>
      <c r="BG682" s="13">
        <f t="shared" si="1179"/>
        <v>200</v>
      </c>
      <c r="BH682" s="13">
        <f t="shared" si="1179"/>
        <v>3.4482758620689655E-2</v>
      </c>
    </row>
    <row r="683" spans="1:60" s="13" customFormat="1">
      <c r="A683" s="13">
        <f t="shared" si="1060"/>
        <v>30701060</v>
      </c>
      <c r="B683" s="13" t="str">
        <f t="shared" ref="B683:D683" si="1180">B589</f>
        <v>70级副手武器</v>
      </c>
      <c r="C683" s="13">
        <f t="shared" si="1180"/>
        <v>100</v>
      </c>
      <c r="D683" s="13">
        <f t="shared" si="1180"/>
        <v>3.1230480949406621E-2</v>
      </c>
      <c r="E683" s="13">
        <f t="shared" si="1062"/>
        <v>30701060</v>
      </c>
      <c r="F683" s="13" t="str">
        <f t="shared" ref="F683:H683" si="1181">F589</f>
        <v>70级副手武器</v>
      </c>
      <c r="G683" s="13">
        <f t="shared" si="1181"/>
        <v>100</v>
      </c>
      <c r="H683" s="13">
        <f t="shared" si="1181"/>
        <v>3.2185387833923398E-2</v>
      </c>
      <c r="I683" s="13">
        <f t="shared" si="1064"/>
        <v>30701060</v>
      </c>
      <c r="J683" s="13" t="str">
        <f t="shared" ref="J683:L683" si="1182">J589</f>
        <v>70级副手武器</v>
      </c>
      <c r="K683" s="13">
        <f t="shared" si="1182"/>
        <v>100</v>
      </c>
      <c r="L683" s="13">
        <f t="shared" si="1182"/>
        <v>3.9808917197452227E-2</v>
      </c>
      <c r="M683" s="13">
        <f t="shared" si="1066"/>
        <v>30751060</v>
      </c>
      <c r="N683" s="13" t="str">
        <f t="shared" ref="N683:P683" si="1183">N589</f>
        <v>75级副手武器</v>
      </c>
      <c r="O683" s="13">
        <f t="shared" si="1183"/>
        <v>200</v>
      </c>
      <c r="P683" s="13">
        <f t="shared" si="1183"/>
        <v>3.8461538461538464E-2</v>
      </c>
      <c r="Q683" s="13">
        <f t="shared" si="1068"/>
        <v>30751060</v>
      </c>
      <c r="R683" s="13" t="str">
        <f t="shared" ref="R683:T683" si="1184">R589</f>
        <v>75级副手武器</v>
      </c>
      <c r="S683" s="13">
        <f t="shared" si="1184"/>
        <v>200</v>
      </c>
      <c r="T683" s="13">
        <f t="shared" si="1184"/>
        <v>3.0303030303030304E-2</v>
      </c>
      <c r="U683" s="13">
        <f t="shared" si="1070"/>
        <v>30801060</v>
      </c>
      <c r="V683" s="13" t="str">
        <f t="shared" ref="V683:X683" si="1185">V589</f>
        <v>80级副手武器</v>
      </c>
      <c r="W683" s="13">
        <f t="shared" si="1185"/>
        <v>100</v>
      </c>
      <c r="X683" s="13">
        <f t="shared" si="1185"/>
        <v>3.1230480949406621E-2</v>
      </c>
      <c r="Y683" s="13">
        <f t="shared" si="1072"/>
        <v>30801060</v>
      </c>
      <c r="Z683" s="13" t="str">
        <f t="shared" ref="Z683:AB683" si="1186">Z589</f>
        <v>80级副手武器</v>
      </c>
      <c r="AA683" s="13">
        <f t="shared" si="1186"/>
        <v>100</v>
      </c>
      <c r="AB683" s="13">
        <f t="shared" si="1186"/>
        <v>3.2185387833923398E-2</v>
      </c>
      <c r="AC683" s="13">
        <f t="shared" si="1074"/>
        <v>30801060</v>
      </c>
      <c r="AD683" s="13" t="str">
        <f t="shared" ref="AD683:AF683" si="1187">AD589</f>
        <v>80级副手武器</v>
      </c>
      <c r="AE683" s="13">
        <f t="shared" si="1187"/>
        <v>100</v>
      </c>
      <c r="AF683" s="13">
        <f t="shared" si="1187"/>
        <v>3.9808917197452227E-2</v>
      </c>
      <c r="AG683" s="13">
        <f t="shared" si="1076"/>
        <v>30851060</v>
      </c>
      <c r="AH683" s="13" t="str">
        <f t="shared" ref="AH683:AJ683" si="1188">AH589</f>
        <v>85级副手武器</v>
      </c>
      <c r="AI683" s="13">
        <f t="shared" si="1188"/>
        <v>200</v>
      </c>
      <c r="AJ683" s="13">
        <f t="shared" si="1188"/>
        <v>3.8461538461538464E-2</v>
      </c>
      <c r="AK683" s="13">
        <f t="shared" si="1078"/>
        <v>30851060</v>
      </c>
      <c r="AL683" s="13" t="str">
        <f t="shared" ref="AL683:AN683" si="1189">AL589</f>
        <v>85级副手武器</v>
      </c>
      <c r="AM683" s="13">
        <f t="shared" si="1189"/>
        <v>200</v>
      </c>
      <c r="AN683" s="13">
        <f t="shared" si="1189"/>
        <v>3.0303030303030304E-2</v>
      </c>
      <c r="AO683" s="13">
        <f t="shared" si="1080"/>
        <v>30901060</v>
      </c>
      <c r="AP683" s="13" t="str">
        <f t="shared" ref="AP683:AR683" si="1190">AP589</f>
        <v>90级副手武器</v>
      </c>
      <c r="AQ683" s="13">
        <f t="shared" si="1190"/>
        <v>100</v>
      </c>
      <c r="AR683" s="13">
        <f t="shared" si="1190"/>
        <v>3.1230480949406621E-2</v>
      </c>
      <c r="AS683" s="13">
        <f t="shared" si="1082"/>
        <v>30901060</v>
      </c>
      <c r="AT683" s="13" t="str">
        <f t="shared" ref="AT683:AV683" si="1191">AT589</f>
        <v>90级副手武器</v>
      </c>
      <c r="AU683" s="13">
        <f t="shared" si="1191"/>
        <v>100</v>
      </c>
      <c r="AV683" s="13">
        <f t="shared" si="1191"/>
        <v>3.2185387833923398E-2</v>
      </c>
      <c r="AW683" s="13">
        <f t="shared" si="1084"/>
        <v>30901060</v>
      </c>
      <c r="AX683" s="13" t="str">
        <f t="shared" ref="AX683:AZ683" si="1192">AX589</f>
        <v>90级副手武器</v>
      </c>
      <c r="AY683" s="13">
        <f t="shared" si="1192"/>
        <v>100</v>
      </c>
      <c r="AZ683" s="13">
        <f t="shared" si="1192"/>
        <v>3.9808917197452227E-2</v>
      </c>
      <c r="BA683" s="13">
        <f t="shared" si="1086"/>
        <v>30951060</v>
      </c>
      <c r="BB683" s="13" t="str">
        <f t="shared" ref="BB683:BD683" si="1193">BB589</f>
        <v>95级副手武器</v>
      </c>
      <c r="BC683" s="13">
        <f t="shared" si="1193"/>
        <v>200</v>
      </c>
      <c r="BD683" s="13">
        <f t="shared" si="1193"/>
        <v>3.8461538461538464E-2</v>
      </c>
      <c r="BE683" s="13">
        <f t="shared" si="1088"/>
        <v>30951060</v>
      </c>
      <c r="BF683" s="13" t="str">
        <f t="shared" ref="BF683:BH683" si="1194">BF589</f>
        <v>95级副手武器</v>
      </c>
      <c r="BG683" s="13">
        <f t="shared" si="1194"/>
        <v>200</v>
      </c>
      <c r="BH683" s="13">
        <f t="shared" si="1194"/>
        <v>3.4482758620689655E-2</v>
      </c>
    </row>
    <row r="684" spans="1:60" s="13" customFormat="1">
      <c r="A684" s="13">
        <f t="shared" si="1060"/>
        <v>30701061</v>
      </c>
      <c r="B684" s="13" t="str">
        <f t="shared" ref="B684:D684" si="1195">B590</f>
        <v>70级极品副手武器</v>
      </c>
      <c r="C684" s="13">
        <f t="shared" si="1195"/>
        <v>0</v>
      </c>
      <c r="D684" s="13">
        <f t="shared" si="1195"/>
        <v>0</v>
      </c>
      <c r="E684" s="13">
        <f t="shared" si="1062"/>
        <v>30701061</v>
      </c>
      <c r="F684" s="13" t="str">
        <f t="shared" ref="F684:H684" si="1196">F590</f>
        <v>70级极品副手武器</v>
      </c>
      <c r="G684" s="13">
        <f t="shared" si="1196"/>
        <v>0</v>
      </c>
      <c r="H684" s="13">
        <f t="shared" si="1196"/>
        <v>0</v>
      </c>
      <c r="I684" s="13">
        <f t="shared" si="1064"/>
        <v>30701061</v>
      </c>
      <c r="J684" s="13" t="str">
        <f t="shared" ref="J684:L684" si="1197">J590</f>
        <v>70级极品副手武器</v>
      </c>
      <c r="K684" s="13">
        <f t="shared" si="1197"/>
        <v>0</v>
      </c>
      <c r="L684" s="13">
        <f t="shared" si="1197"/>
        <v>0</v>
      </c>
      <c r="M684" s="13">
        <f t="shared" si="1066"/>
        <v>30751061</v>
      </c>
      <c r="N684" s="13" t="str">
        <f t="shared" ref="N684:P684" si="1198">N590</f>
        <v>75级极品副手武器</v>
      </c>
      <c r="O684" s="13">
        <f t="shared" si="1198"/>
        <v>200</v>
      </c>
      <c r="P684" s="13">
        <f t="shared" si="1198"/>
        <v>3.8461538461538464E-2</v>
      </c>
      <c r="Q684" s="13">
        <f t="shared" si="1068"/>
        <v>30751061</v>
      </c>
      <c r="R684" s="13" t="str">
        <f t="shared" ref="R684:T684" si="1199">R590</f>
        <v>75级极品副手武器</v>
      </c>
      <c r="S684" s="13">
        <f t="shared" si="1199"/>
        <v>200</v>
      </c>
      <c r="T684" s="13">
        <f t="shared" si="1199"/>
        <v>3.0303030303030304E-2</v>
      </c>
      <c r="U684" s="13">
        <f t="shared" si="1070"/>
        <v>30801061</v>
      </c>
      <c r="V684" s="13" t="str">
        <f t="shared" ref="V684:X684" si="1200">V590</f>
        <v>80级极品副手武器</v>
      </c>
      <c r="W684" s="13">
        <f t="shared" si="1200"/>
        <v>0</v>
      </c>
      <c r="X684" s="13">
        <f t="shared" si="1200"/>
        <v>0</v>
      </c>
      <c r="Y684" s="13">
        <f t="shared" si="1072"/>
        <v>30801061</v>
      </c>
      <c r="Z684" s="13" t="str">
        <f t="shared" ref="Z684:AB684" si="1201">Z590</f>
        <v>80级极品副手武器</v>
      </c>
      <c r="AA684" s="13">
        <f t="shared" si="1201"/>
        <v>0</v>
      </c>
      <c r="AB684" s="13">
        <f t="shared" si="1201"/>
        <v>0</v>
      </c>
      <c r="AC684" s="13">
        <f t="shared" si="1074"/>
        <v>30801061</v>
      </c>
      <c r="AD684" s="13" t="str">
        <f t="shared" ref="AD684:AF684" si="1202">AD590</f>
        <v>80级极品副手武器</v>
      </c>
      <c r="AE684" s="13">
        <f t="shared" si="1202"/>
        <v>0</v>
      </c>
      <c r="AF684" s="13">
        <f t="shared" si="1202"/>
        <v>0</v>
      </c>
      <c r="AG684" s="13">
        <f t="shared" si="1076"/>
        <v>30851061</v>
      </c>
      <c r="AH684" s="13" t="str">
        <f t="shared" ref="AH684:AJ684" si="1203">AH590</f>
        <v>85级极品副手武器</v>
      </c>
      <c r="AI684" s="13">
        <f t="shared" si="1203"/>
        <v>200</v>
      </c>
      <c r="AJ684" s="13">
        <f t="shared" si="1203"/>
        <v>3.8461538461538464E-2</v>
      </c>
      <c r="AK684" s="13">
        <f t="shared" si="1078"/>
        <v>30851061</v>
      </c>
      <c r="AL684" s="13" t="str">
        <f t="shared" ref="AL684:AN684" si="1204">AL590</f>
        <v>85级极品副手武器</v>
      </c>
      <c r="AM684" s="13">
        <f t="shared" si="1204"/>
        <v>200</v>
      </c>
      <c r="AN684" s="13">
        <f t="shared" si="1204"/>
        <v>3.0303030303030304E-2</v>
      </c>
      <c r="AO684" s="13">
        <f t="shared" si="1080"/>
        <v>30901061</v>
      </c>
      <c r="AP684" s="13" t="str">
        <f t="shared" ref="AP684:AR684" si="1205">AP590</f>
        <v>90级极品副手武器</v>
      </c>
      <c r="AQ684" s="13">
        <f t="shared" si="1205"/>
        <v>0</v>
      </c>
      <c r="AR684" s="13">
        <f t="shared" si="1205"/>
        <v>0</v>
      </c>
      <c r="AS684" s="13">
        <f t="shared" si="1082"/>
        <v>30901061</v>
      </c>
      <c r="AT684" s="13" t="str">
        <f t="shared" ref="AT684:AV684" si="1206">AT590</f>
        <v>90级极品副手武器</v>
      </c>
      <c r="AU684" s="13">
        <f t="shared" si="1206"/>
        <v>0</v>
      </c>
      <c r="AV684" s="13">
        <f t="shared" si="1206"/>
        <v>0</v>
      </c>
      <c r="AW684" s="13">
        <f t="shared" si="1084"/>
        <v>30901061</v>
      </c>
      <c r="AX684" s="13" t="str">
        <f t="shared" ref="AX684:AZ684" si="1207">AX590</f>
        <v>90级极品副手武器</v>
      </c>
      <c r="AY684" s="13">
        <f t="shared" si="1207"/>
        <v>0</v>
      </c>
      <c r="AZ684" s="13">
        <f t="shared" si="1207"/>
        <v>0</v>
      </c>
      <c r="BA684" s="13">
        <f t="shared" si="1086"/>
        <v>30951061</v>
      </c>
      <c r="BB684" s="13" t="str">
        <f t="shared" ref="BB684:BD684" si="1208">BB590</f>
        <v>95级极品副手武器</v>
      </c>
      <c r="BC684" s="13">
        <f t="shared" si="1208"/>
        <v>200</v>
      </c>
      <c r="BD684" s="13">
        <f t="shared" si="1208"/>
        <v>3.8461538461538464E-2</v>
      </c>
      <c r="BE684" s="13">
        <f t="shared" si="1088"/>
        <v>30951061</v>
      </c>
      <c r="BF684" s="13" t="str">
        <f t="shared" ref="BF684:BH684" si="1209">BF590</f>
        <v>95级极品副手武器</v>
      </c>
      <c r="BG684" s="13">
        <f t="shared" si="1209"/>
        <v>200</v>
      </c>
      <c r="BH684" s="13">
        <f t="shared" si="1209"/>
        <v>3.4482758620689655E-2</v>
      </c>
    </row>
    <row r="685" spans="1:60" s="13" customFormat="1">
      <c r="A685" s="13">
        <f t="shared" si="1060"/>
        <v>30702050</v>
      </c>
      <c r="B685" s="13" t="str">
        <f t="shared" ref="B685:D685" si="1210">B591</f>
        <v>70级主手武器</v>
      </c>
      <c r="C685" s="13">
        <f t="shared" si="1210"/>
        <v>100</v>
      </c>
      <c r="D685" s="13">
        <f t="shared" si="1210"/>
        <v>3.1230480949406621E-2</v>
      </c>
      <c r="E685" s="13">
        <f t="shared" si="1062"/>
        <v>30702050</v>
      </c>
      <c r="F685" s="13" t="str">
        <f t="shared" ref="F685:H685" si="1211">F591</f>
        <v>70级主手武器</v>
      </c>
      <c r="G685" s="13">
        <f t="shared" si="1211"/>
        <v>100</v>
      </c>
      <c r="H685" s="13">
        <f t="shared" si="1211"/>
        <v>3.2185387833923398E-2</v>
      </c>
      <c r="I685" s="13">
        <f t="shared" si="1064"/>
        <v>30702050</v>
      </c>
      <c r="J685" s="13" t="str">
        <f t="shared" ref="J685:L685" si="1212">J591</f>
        <v>70级主手武器</v>
      </c>
      <c r="K685" s="13">
        <f t="shared" si="1212"/>
        <v>100</v>
      </c>
      <c r="L685" s="13">
        <f t="shared" si="1212"/>
        <v>3.9808917197452227E-2</v>
      </c>
      <c r="M685" s="13">
        <f t="shared" si="1066"/>
        <v>30752050</v>
      </c>
      <c r="N685" s="13" t="str">
        <f t="shared" ref="N685:P685" si="1213">N591</f>
        <v>75级主手武器</v>
      </c>
      <c r="O685" s="13">
        <f t="shared" si="1213"/>
        <v>200</v>
      </c>
      <c r="P685" s="13">
        <f t="shared" si="1213"/>
        <v>3.8461538461538464E-2</v>
      </c>
      <c r="Q685" s="13">
        <f t="shared" si="1068"/>
        <v>30752050</v>
      </c>
      <c r="R685" s="13" t="str">
        <f t="shared" ref="R685:T685" si="1214">R591</f>
        <v>75级主手武器</v>
      </c>
      <c r="S685" s="13">
        <f t="shared" si="1214"/>
        <v>200</v>
      </c>
      <c r="T685" s="13">
        <f t="shared" si="1214"/>
        <v>3.0303030303030304E-2</v>
      </c>
      <c r="U685" s="13">
        <f t="shared" si="1070"/>
        <v>30802050</v>
      </c>
      <c r="V685" s="13" t="str">
        <f t="shared" ref="V685:X685" si="1215">V591</f>
        <v>80级主手武器</v>
      </c>
      <c r="W685" s="13">
        <f t="shared" si="1215"/>
        <v>100</v>
      </c>
      <c r="X685" s="13">
        <f t="shared" si="1215"/>
        <v>3.1230480949406621E-2</v>
      </c>
      <c r="Y685" s="13">
        <f t="shared" si="1072"/>
        <v>30802050</v>
      </c>
      <c r="Z685" s="13" t="str">
        <f t="shared" ref="Z685:AB685" si="1216">Z591</f>
        <v>80级主手武器</v>
      </c>
      <c r="AA685" s="13">
        <f t="shared" si="1216"/>
        <v>100</v>
      </c>
      <c r="AB685" s="13">
        <f t="shared" si="1216"/>
        <v>3.2185387833923398E-2</v>
      </c>
      <c r="AC685" s="13">
        <f t="shared" si="1074"/>
        <v>30802050</v>
      </c>
      <c r="AD685" s="13" t="str">
        <f t="shared" ref="AD685:AF685" si="1217">AD591</f>
        <v>80级主手武器</v>
      </c>
      <c r="AE685" s="13">
        <f t="shared" si="1217"/>
        <v>100</v>
      </c>
      <c r="AF685" s="13">
        <f t="shared" si="1217"/>
        <v>3.9808917197452227E-2</v>
      </c>
      <c r="AG685" s="13">
        <f t="shared" si="1076"/>
        <v>30852050</v>
      </c>
      <c r="AH685" s="13" t="str">
        <f t="shared" ref="AH685:AJ685" si="1218">AH591</f>
        <v>85级主手武器</v>
      </c>
      <c r="AI685" s="13">
        <f t="shared" si="1218"/>
        <v>200</v>
      </c>
      <c r="AJ685" s="13">
        <f t="shared" si="1218"/>
        <v>3.8461538461538464E-2</v>
      </c>
      <c r="AK685" s="13">
        <f t="shared" si="1078"/>
        <v>30852050</v>
      </c>
      <c r="AL685" s="13" t="str">
        <f t="shared" ref="AL685:AN685" si="1219">AL591</f>
        <v>85级主手武器</v>
      </c>
      <c r="AM685" s="13">
        <f t="shared" si="1219"/>
        <v>200</v>
      </c>
      <c r="AN685" s="13">
        <f t="shared" si="1219"/>
        <v>3.0303030303030304E-2</v>
      </c>
      <c r="AO685" s="13">
        <f t="shared" si="1080"/>
        <v>30902050</v>
      </c>
      <c r="AP685" s="13" t="str">
        <f t="shared" ref="AP685:AR685" si="1220">AP591</f>
        <v>90级主手武器</v>
      </c>
      <c r="AQ685" s="13">
        <f t="shared" si="1220"/>
        <v>100</v>
      </c>
      <c r="AR685" s="13">
        <f t="shared" si="1220"/>
        <v>3.1230480949406621E-2</v>
      </c>
      <c r="AS685" s="13">
        <f t="shared" si="1082"/>
        <v>30902050</v>
      </c>
      <c r="AT685" s="13" t="str">
        <f t="shared" ref="AT685:AV685" si="1221">AT591</f>
        <v>90级主手武器</v>
      </c>
      <c r="AU685" s="13">
        <f t="shared" si="1221"/>
        <v>100</v>
      </c>
      <c r="AV685" s="13">
        <f t="shared" si="1221"/>
        <v>3.2185387833923398E-2</v>
      </c>
      <c r="AW685" s="13">
        <f t="shared" si="1084"/>
        <v>30902050</v>
      </c>
      <c r="AX685" s="13" t="str">
        <f t="shared" ref="AX685:AZ685" si="1222">AX591</f>
        <v>90级主手武器</v>
      </c>
      <c r="AY685" s="13">
        <f t="shared" si="1222"/>
        <v>100</v>
      </c>
      <c r="AZ685" s="13">
        <f t="shared" si="1222"/>
        <v>3.9808917197452227E-2</v>
      </c>
      <c r="BA685" s="13">
        <f t="shared" si="1086"/>
        <v>30952050</v>
      </c>
      <c r="BB685" s="13" t="str">
        <f t="shared" ref="BB685:BD685" si="1223">BB591</f>
        <v>95级主手武器</v>
      </c>
      <c r="BC685" s="13">
        <f t="shared" si="1223"/>
        <v>200</v>
      </c>
      <c r="BD685" s="13">
        <f t="shared" si="1223"/>
        <v>3.8461538461538464E-2</v>
      </c>
      <c r="BE685" s="13">
        <f t="shared" si="1088"/>
        <v>30952050</v>
      </c>
      <c r="BF685" s="13" t="str">
        <f t="shared" ref="BF685:BH685" si="1224">BF591</f>
        <v>95级主手武器</v>
      </c>
      <c r="BG685" s="13">
        <f t="shared" si="1224"/>
        <v>200</v>
      </c>
      <c r="BH685" s="13">
        <f t="shared" si="1224"/>
        <v>3.4482758620689655E-2</v>
      </c>
    </row>
    <row r="686" spans="1:60" s="13" customFormat="1">
      <c r="A686" s="13">
        <f t="shared" si="1060"/>
        <v>30702051</v>
      </c>
      <c r="B686" s="13" t="str">
        <f t="shared" ref="B686:D686" si="1225">B592</f>
        <v>70级极品主手武器</v>
      </c>
      <c r="C686" s="13">
        <f t="shared" si="1225"/>
        <v>0</v>
      </c>
      <c r="D686" s="13">
        <f t="shared" si="1225"/>
        <v>0</v>
      </c>
      <c r="E686" s="13">
        <f t="shared" si="1062"/>
        <v>30702051</v>
      </c>
      <c r="F686" s="13" t="str">
        <f t="shared" ref="F686:H686" si="1226">F592</f>
        <v>70级极品主手武器</v>
      </c>
      <c r="G686" s="13">
        <f t="shared" si="1226"/>
        <v>0</v>
      </c>
      <c r="H686" s="13">
        <f t="shared" si="1226"/>
        <v>0</v>
      </c>
      <c r="I686" s="13">
        <f t="shared" si="1064"/>
        <v>30702051</v>
      </c>
      <c r="J686" s="13" t="str">
        <f t="shared" ref="J686:L686" si="1227">J592</f>
        <v>70级极品主手武器</v>
      </c>
      <c r="K686" s="13">
        <f t="shared" si="1227"/>
        <v>0</v>
      </c>
      <c r="L686" s="13">
        <f t="shared" si="1227"/>
        <v>0</v>
      </c>
      <c r="M686" s="13">
        <f t="shared" si="1066"/>
        <v>30752051</v>
      </c>
      <c r="N686" s="13" t="str">
        <f t="shared" ref="N686:P686" si="1228">N592</f>
        <v>75级极品主手武器</v>
      </c>
      <c r="O686" s="13">
        <f t="shared" si="1228"/>
        <v>200</v>
      </c>
      <c r="P686" s="13">
        <f t="shared" si="1228"/>
        <v>3.8461538461538464E-2</v>
      </c>
      <c r="Q686" s="13">
        <f t="shared" si="1068"/>
        <v>30752051</v>
      </c>
      <c r="R686" s="13" t="str">
        <f t="shared" ref="R686:T686" si="1229">R592</f>
        <v>75级极品主手武器</v>
      </c>
      <c r="S686" s="13">
        <f t="shared" si="1229"/>
        <v>200</v>
      </c>
      <c r="T686" s="13">
        <f t="shared" si="1229"/>
        <v>3.0303030303030304E-2</v>
      </c>
      <c r="U686" s="13">
        <f t="shared" si="1070"/>
        <v>30802051</v>
      </c>
      <c r="V686" s="13" t="str">
        <f t="shared" ref="V686:X686" si="1230">V592</f>
        <v>80级极品主手武器</v>
      </c>
      <c r="W686" s="13">
        <f t="shared" si="1230"/>
        <v>0</v>
      </c>
      <c r="X686" s="13">
        <f t="shared" si="1230"/>
        <v>0</v>
      </c>
      <c r="Y686" s="13">
        <f t="shared" si="1072"/>
        <v>30802051</v>
      </c>
      <c r="Z686" s="13" t="str">
        <f t="shared" ref="Z686:AB686" si="1231">Z592</f>
        <v>80级极品主手武器</v>
      </c>
      <c r="AA686" s="13">
        <f t="shared" si="1231"/>
        <v>0</v>
      </c>
      <c r="AB686" s="13">
        <f t="shared" si="1231"/>
        <v>0</v>
      </c>
      <c r="AC686" s="13">
        <f t="shared" si="1074"/>
        <v>30802051</v>
      </c>
      <c r="AD686" s="13" t="str">
        <f t="shared" ref="AD686:AF686" si="1232">AD592</f>
        <v>80级极品主手武器</v>
      </c>
      <c r="AE686" s="13">
        <f t="shared" si="1232"/>
        <v>0</v>
      </c>
      <c r="AF686" s="13">
        <f t="shared" si="1232"/>
        <v>0</v>
      </c>
      <c r="AG686" s="13">
        <f t="shared" si="1076"/>
        <v>30852051</v>
      </c>
      <c r="AH686" s="13" t="str">
        <f t="shared" ref="AH686:AJ686" si="1233">AH592</f>
        <v>85级极品主手武器</v>
      </c>
      <c r="AI686" s="13">
        <f t="shared" si="1233"/>
        <v>200</v>
      </c>
      <c r="AJ686" s="13">
        <f t="shared" si="1233"/>
        <v>3.8461538461538464E-2</v>
      </c>
      <c r="AK686" s="13">
        <f t="shared" si="1078"/>
        <v>30852051</v>
      </c>
      <c r="AL686" s="13" t="str">
        <f t="shared" ref="AL686:AN686" si="1234">AL592</f>
        <v>85级极品主手武器</v>
      </c>
      <c r="AM686" s="13">
        <f t="shared" si="1234"/>
        <v>200</v>
      </c>
      <c r="AN686" s="13">
        <f t="shared" si="1234"/>
        <v>3.0303030303030304E-2</v>
      </c>
      <c r="AO686" s="13">
        <f t="shared" si="1080"/>
        <v>30902051</v>
      </c>
      <c r="AP686" s="13" t="str">
        <f t="shared" ref="AP686:AR686" si="1235">AP592</f>
        <v>90级极品主手武器</v>
      </c>
      <c r="AQ686" s="13">
        <f t="shared" si="1235"/>
        <v>0</v>
      </c>
      <c r="AR686" s="13">
        <f t="shared" si="1235"/>
        <v>0</v>
      </c>
      <c r="AS686" s="13">
        <f t="shared" si="1082"/>
        <v>30902051</v>
      </c>
      <c r="AT686" s="13" t="str">
        <f t="shared" ref="AT686:AV686" si="1236">AT592</f>
        <v>90级极品主手武器</v>
      </c>
      <c r="AU686" s="13">
        <f t="shared" si="1236"/>
        <v>0</v>
      </c>
      <c r="AV686" s="13">
        <f t="shared" si="1236"/>
        <v>0</v>
      </c>
      <c r="AW686" s="13">
        <f t="shared" si="1084"/>
        <v>30902051</v>
      </c>
      <c r="AX686" s="13" t="str">
        <f t="shared" ref="AX686:AZ686" si="1237">AX592</f>
        <v>90级极品主手武器</v>
      </c>
      <c r="AY686" s="13">
        <f t="shared" si="1237"/>
        <v>0</v>
      </c>
      <c r="AZ686" s="13">
        <f t="shared" si="1237"/>
        <v>0</v>
      </c>
      <c r="BA686" s="13">
        <f t="shared" si="1086"/>
        <v>30952051</v>
      </c>
      <c r="BB686" s="13" t="str">
        <f t="shared" ref="BB686:BD686" si="1238">BB592</f>
        <v>95级极品主手武器</v>
      </c>
      <c r="BC686" s="13">
        <f t="shared" si="1238"/>
        <v>200</v>
      </c>
      <c r="BD686" s="13">
        <f t="shared" si="1238"/>
        <v>3.8461538461538464E-2</v>
      </c>
      <c r="BE686" s="13">
        <f t="shared" si="1088"/>
        <v>30952051</v>
      </c>
      <c r="BF686" s="13" t="str">
        <f t="shared" ref="BF686:BH686" si="1239">BF592</f>
        <v>95级极品主手武器</v>
      </c>
      <c r="BG686" s="13">
        <f t="shared" si="1239"/>
        <v>200</v>
      </c>
      <c r="BH686" s="13">
        <f t="shared" si="1239"/>
        <v>3.4482758620689655E-2</v>
      </c>
    </row>
    <row r="687" spans="1:60" s="13" customFormat="1">
      <c r="A687" s="13">
        <f t="shared" si="1060"/>
        <v>30702060</v>
      </c>
      <c r="B687" s="13" t="str">
        <f t="shared" ref="B687:D687" si="1240">B593</f>
        <v>70级副手武器</v>
      </c>
      <c r="C687" s="13">
        <f t="shared" si="1240"/>
        <v>100</v>
      </c>
      <c r="D687" s="13">
        <f t="shared" si="1240"/>
        <v>3.1230480949406621E-2</v>
      </c>
      <c r="E687" s="13">
        <f t="shared" si="1062"/>
        <v>30702060</v>
      </c>
      <c r="F687" s="13" t="str">
        <f t="shared" ref="F687:H687" si="1241">F593</f>
        <v>70级副手武器</v>
      </c>
      <c r="G687" s="13">
        <f t="shared" si="1241"/>
        <v>100</v>
      </c>
      <c r="H687" s="13">
        <f t="shared" si="1241"/>
        <v>3.2185387833923398E-2</v>
      </c>
      <c r="I687" s="13">
        <f t="shared" si="1064"/>
        <v>30702060</v>
      </c>
      <c r="J687" s="13" t="str">
        <f t="shared" ref="J687:L687" si="1242">J593</f>
        <v>70级副手武器</v>
      </c>
      <c r="K687" s="13">
        <f t="shared" si="1242"/>
        <v>100</v>
      </c>
      <c r="L687" s="13">
        <f t="shared" si="1242"/>
        <v>3.9808917197452227E-2</v>
      </c>
      <c r="M687" s="13">
        <f t="shared" si="1066"/>
        <v>30752060</v>
      </c>
      <c r="N687" s="13" t="str">
        <f t="shared" ref="N687:P687" si="1243">N593</f>
        <v>75级副手武器</v>
      </c>
      <c r="O687" s="13">
        <f t="shared" si="1243"/>
        <v>200</v>
      </c>
      <c r="P687" s="13">
        <f t="shared" si="1243"/>
        <v>3.8461538461538464E-2</v>
      </c>
      <c r="Q687" s="13">
        <f t="shared" si="1068"/>
        <v>30752060</v>
      </c>
      <c r="R687" s="13" t="str">
        <f t="shared" ref="R687:T687" si="1244">R593</f>
        <v>75级副手武器</v>
      </c>
      <c r="S687" s="13">
        <f t="shared" si="1244"/>
        <v>200</v>
      </c>
      <c r="T687" s="13">
        <f t="shared" si="1244"/>
        <v>3.0303030303030304E-2</v>
      </c>
      <c r="U687" s="13">
        <f t="shared" si="1070"/>
        <v>30802060</v>
      </c>
      <c r="V687" s="13" t="str">
        <f t="shared" ref="V687:X687" si="1245">V593</f>
        <v>80级副手武器</v>
      </c>
      <c r="W687" s="13">
        <f t="shared" si="1245"/>
        <v>100</v>
      </c>
      <c r="X687" s="13">
        <f t="shared" si="1245"/>
        <v>3.1230480949406621E-2</v>
      </c>
      <c r="Y687" s="13">
        <f t="shared" si="1072"/>
        <v>30802060</v>
      </c>
      <c r="Z687" s="13" t="str">
        <f t="shared" ref="Z687:AB687" si="1246">Z593</f>
        <v>80级副手武器</v>
      </c>
      <c r="AA687" s="13">
        <f t="shared" si="1246"/>
        <v>100</v>
      </c>
      <c r="AB687" s="13">
        <f t="shared" si="1246"/>
        <v>3.2185387833923398E-2</v>
      </c>
      <c r="AC687" s="13">
        <f t="shared" si="1074"/>
        <v>30802060</v>
      </c>
      <c r="AD687" s="13" t="str">
        <f t="shared" ref="AD687:AF687" si="1247">AD593</f>
        <v>80级副手武器</v>
      </c>
      <c r="AE687" s="13">
        <f t="shared" si="1247"/>
        <v>100</v>
      </c>
      <c r="AF687" s="13">
        <f t="shared" si="1247"/>
        <v>3.9808917197452227E-2</v>
      </c>
      <c r="AG687" s="13">
        <f t="shared" si="1076"/>
        <v>30852060</v>
      </c>
      <c r="AH687" s="13" t="str">
        <f t="shared" ref="AH687:AJ687" si="1248">AH593</f>
        <v>85级副手武器</v>
      </c>
      <c r="AI687" s="13">
        <f t="shared" si="1248"/>
        <v>200</v>
      </c>
      <c r="AJ687" s="13">
        <f t="shared" si="1248"/>
        <v>3.8461538461538464E-2</v>
      </c>
      <c r="AK687" s="13">
        <f t="shared" si="1078"/>
        <v>30852060</v>
      </c>
      <c r="AL687" s="13" t="str">
        <f t="shared" ref="AL687:AN687" si="1249">AL593</f>
        <v>85级副手武器</v>
      </c>
      <c r="AM687" s="13">
        <f t="shared" si="1249"/>
        <v>200</v>
      </c>
      <c r="AN687" s="13">
        <f t="shared" si="1249"/>
        <v>3.0303030303030304E-2</v>
      </c>
      <c r="AO687" s="13">
        <f t="shared" si="1080"/>
        <v>30902060</v>
      </c>
      <c r="AP687" s="13" t="str">
        <f t="shared" ref="AP687:AR687" si="1250">AP593</f>
        <v>90级副手武器</v>
      </c>
      <c r="AQ687" s="13">
        <f t="shared" si="1250"/>
        <v>100</v>
      </c>
      <c r="AR687" s="13">
        <f t="shared" si="1250"/>
        <v>3.1230480949406621E-2</v>
      </c>
      <c r="AS687" s="13">
        <f t="shared" si="1082"/>
        <v>30902060</v>
      </c>
      <c r="AT687" s="13" t="str">
        <f t="shared" ref="AT687:AV687" si="1251">AT593</f>
        <v>90级副手武器</v>
      </c>
      <c r="AU687" s="13">
        <f t="shared" si="1251"/>
        <v>100</v>
      </c>
      <c r="AV687" s="13">
        <f t="shared" si="1251"/>
        <v>3.2185387833923398E-2</v>
      </c>
      <c r="AW687" s="13">
        <f t="shared" si="1084"/>
        <v>30902060</v>
      </c>
      <c r="AX687" s="13" t="str">
        <f t="shared" ref="AX687:AZ687" si="1252">AX593</f>
        <v>90级副手武器</v>
      </c>
      <c r="AY687" s="13">
        <f t="shared" si="1252"/>
        <v>100</v>
      </c>
      <c r="AZ687" s="13">
        <f t="shared" si="1252"/>
        <v>3.9808917197452227E-2</v>
      </c>
      <c r="BA687" s="13">
        <f t="shared" si="1086"/>
        <v>30952060</v>
      </c>
      <c r="BB687" s="13" t="str">
        <f t="shared" ref="BB687:BD687" si="1253">BB593</f>
        <v>95级副手武器</v>
      </c>
      <c r="BC687" s="13">
        <f t="shared" si="1253"/>
        <v>200</v>
      </c>
      <c r="BD687" s="13">
        <f t="shared" si="1253"/>
        <v>3.8461538461538464E-2</v>
      </c>
      <c r="BE687" s="13">
        <f t="shared" si="1088"/>
        <v>30952060</v>
      </c>
      <c r="BF687" s="13" t="str">
        <f t="shared" ref="BF687:BH687" si="1254">BF593</f>
        <v>95级副手武器</v>
      </c>
      <c r="BG687" s="13">
        <f t="shared" si="1254"/>
        <v>200</v>
      </c>
      <c r="BH687" s="13">
        <f t="shared" si="1254"/>
        <v>3.4482758620689655E-2</v>
      </c>
    </row>
    <row r="688" spans="1:60" s="13" customFormat="1">
      <c r="A688" s="13">
        <f t="shared" si="1060"/>
        <v>30702061</v>
      </c>
      <c r="B688" s="13" t="str">
        <f t="shared" ref="B688:D688" si="1255">B594</f>
        <v>70级极品副手武器</v>
      </c>
      <c r="C688" s="13">
        <f t="shared" si="1255"/>
        <v>0</v>
      </c>
      <c r="D688" s="13">
        <f t="shared" si="1255"/>
        <v>0</v>
      </c>
      <c r="E688" s="13">
        <f t="shared" si="1062"/>
        <v>30702061</v>
      </c>
      <c r="F688" s="13" t="str">
        <f t="shared" ref="F688:H688" si="1256">F594</f>
        <v>70级极品副手武器</v>
      </c>
      <c r="G688" s="13">
        <f t="shared" si="1256"/>
        <v>0</v>
      </c>
      <c r="H688" s="13">
        <f t="shared" si="1256"/>
        <v>0</v>
      </c>
      <c r="I688" s="13">
        <f t="shared" si="1064"/>
        <v>30800010</v>
      </c>
      <c r="J688" s="13" t="str">
        <f t="shared" ref="J688:L688" si="1257">J594</f>
        <v>80级头盔</v>
      </c>
      <c r="K688" s="13">
        <f t="shared" si="1257"/>
        <v>1</v>
      </c>
      <c r="L688" s="13">
        <f t="shared" si="1257"/>
        <v>3.9808917197452231E-4</v>
      </c>
      <c r="M688" s="13">
        <f t="shared" si="1066"/>
        <v>30752061</v>
      </c>
      <c r="N688" s="13" t="str">
        <f t="shared" ref="N688:P688" si="1258">N594</f>
        <v>75级极品副手武器</v>
      </c>
      <c r="O688" s="13">
        <f t="shared" si="1258"/>
        <v>200</v>
      </c>
      <c r="P688" s="13">
        <f t="shared" si="1258"/>
        <v>3.8461538461538464E-2</v>
      </c>
      <c r="Q688" s="13">
        <f t="shared" si="1068"/>
        <v>30752061</v>
      </c>
      <c r="R688" s="13" t="str">
        <f t="shared" ref="R688:T688" si="1259">R594</f>
        <v>75级极品副手武器</v>
      </c>
      <c r="S688" s="13">
        <f t="shared" si="1259"/>
        <v>200</v>
      </c>
      <c r="T688" s="13">
        <f t="shared" si="1259"/>
        <v>3.0303030303030304E-2</v>
      </c>
      <c r="U688" s="13">
        <f t="shared" si="1070"/>
        <v>30802061</v>
      </c>
      <c r="V688" s="13" t="str">
        <f t="shared" ref="V688:X688" si="1260">V594</f>
        <v>80级极品副手武器</v>
      </c>
      <c r="W688" s="13">
        <f t="shared" si="1260"/>
        <v>0</v>
      </c>
      <c r="X688" s="13">
        <f t="shared" si="1260"/>
        <v>0</v>
      </c>
      <c r="Y688" s="13">
        <f t="shared" si="1072"/>
        <v>30802061</v>
      </c>
      <c r="Z688" s="13" t="str">
        <f t="shared" ref="Z688:AB688" si="1261">Z594</f>
        <v>80级极品副手武器</v>
      </c>
      <c r="AA688" s="13">
        <f t="shared" si="1261"/>
        <v>0</v>
      </c>
      <c r="AB688" s="13">
        <f t="shared" si="1261"/>
        <v>0</v>
      </c>
      <c r="AC688" s="13">
        <f t="shared" si="1074"/>
        <v>30900010</v>
      </c>
      <c r="AD688" s="13" t="str">
        <f t="shared" ref="AD688:AF688" si="1262">AD594</f>
        <v>90级头盔</v>
      </c>
      <c r="AE688" s="13">
        <f t="shared" si="1262"/>
        <v>1</v>
      </c>
      <c r="AF688" s="13">
        <f t="shared" si="1262"/>
        <v>3.9808917197452231E-4</v>
      </c>
      <c r="AG688" s="13">
        <f t="shared" si="1076"/>
        <v>30852061</v>
      </c>
      <c r="AH688" s="13" t="str">
        <f t="shared" ref="AH688:AJ688" si="1263">AH594</f>
        <v>85级极品副手武器</v>
      </c>
      <c r="AI688" s="13">
        <f t="shared" si="1263"/>
        <v>200</v>
      </c>
      <c r="AJ688" s="13">
        <f t="shared" si="1263"/>
        <v>3.8461538461538464E-2</v>
      </c>
      <c r="AK688" s="13">
        <f t="shared" si="1078"/>
        <v>30852061</v>
      </c>
      <c r="AL688" s="13" t="str">
        <f t="shared" ref="AL688:AN688" si="1264">AL594</f>
        <v>85级极品副手武器</v>
      </c>
      <c r="AM688" s="13">
        <f t="shared" si="1264"/>
        <v>200</v>
      </c>
      <c r="AN688" s="13">
        <f t="shared" si="1264"/>
        <v>3.0303030303030304E-2</v>
      </c>
      <c r="AO688" s="13">
        <f t="shared" si="1080"/>
        <v>30902061</v>
      </c>
      <c r="AP688" s="13" t="str">
        <f t="shared" ref="AP688:AR688" si="1265">AP594</f>
        <v>90级极品副手武器</v>
      </c>
      <c r="AQ688" s="13">
        <f t="shared" si="1265"/>
        <v>0</v>
      </c>
      <c r="AR688" s="13">
        <f t="shared" si="1265"/>
        <v>0</v>
      </c>
      <c r="AS688" s="13">
        <f t="shared" si="1082"/>
        <v>30902061</v>
      </c>
      <c r="AT688" s="13" t="str">
        <f t="shared" ref="AT688:AV688" si="1266">AT594</f>
        <v>90级极品副手武器</v>
      </c>
      <c r="AU688" s="13">
        <f t="shared" si="1266"/>
        <v>0</v>
      </c>
      <c r="AV688" s="13">
        <f t="shared" si="1266"/>
        <v>0</v>
      </c>
      <c r="AW688" s="13">
        <f t="shared" si="1084"/>
        <v>31000010</v>
      </c>
      <c r="AX688" s="13" t="str">
        <f t="shared" ref="AX688:AZ688" si="1267">AX594</f>
        <v>100级头盔</v>
      </c>
      <c r="AY688" s="13">
        <f t="shared" si="1267"/>
        <v>1</v>
      </c>
      <c r="AZ688" s="13">
        <f t="shared" si="1267"/>
        <v>3.9808917197452231E-4</v>
      </c>
      <c r="BA688" s="13">
        <f t="shared" si="1086"/>
        <v>30952061</v>
      </c>
      <c r="BB688" s="13" t="str">
        <f t="shared" ref="BB688:BD688" si="1268">BB594</f>
        <v>95级极品副手武器</v>
      </c>
      <c r="BC688" s="13">
        <f t="shared" si="1268"/>
        <v>200</v>
      </c>
      <c r="BD688" s="13">
        <f t="shared" si="1268"/>
        <v>3.8461538461538464E-2</v>
      </c>
      <c r="BE688" s="13">
        <f t="shared" si="1088"/>
        <v>30952061</v>
      </c>
      <c r="BF688" s="13" t="str">
        <f t="shared" ref="BF688:BH688" si="1269">BF594</f>
        <v>95级极品副手武器</v>
      </c>
      <c r="BG688" s="13">
        <f t="shared" si="1269"/>
        <v>200</v>
      </c>
      <c r="BH688" s="13">
        <f t="shared" si="1269"/>
        <v>3.4482758620689655E-2</v>
      </c>
    </row>
    <row r="689" spans="1:60" s="13" customFormat="1">
      <c r="A689" s="13">
        <f t="shared" si="1060"/>
        <v>30703050</v>
      </c>
      <c r="B689" s="13" t="str">
        <f t="shared" ref="B689:D689" si="1270">B595</f>
        <v>70级主手武器</v>
      </c>
      <c r="C689" s="13">
        <f t="shared" si="1270"/>
        <v>100</v>
      </c>
      <c r="D689" s="13">
        <f t="shared" si="1270"/>
        <v>3.1230480949406621E-2</v>
      </c>
      <c r="E689" s="13">
        <f t="shared" si="1062"/>
        <v>30703050</v>
      </c>
      <c r="F689" s="13" t="str">
        <f t="shared" ref="F689:H689" si="1271">F595</f>
        <v>70级主手武器</v>
      </c>
      <c r="G689" s="13">
        <f t="shared" si="1271"/>
        <v>100</v>
      </c>
      <c r="H689" s="13">
        <f t="shared" si="1271"/>
        <v>3.2185387833923398E-2</v>
      </c>
      <c r="I689" s="13">
        <f t="shared" si="1064"/>
        <v>30703050</v>
      </c>
      <c r="J689" s="13" t="str">
        <f t="shared" ref="J689:L689" si="1272">J595</f>
        <v>70级主手武器</v>
      </c>
      <c r="K689" s="13">
        <f t="shared" si="1272"/>
        <v>100</v>
      </c>
      <c r="L689" s="13">
        <f t="shared" si="1272"/>
        <v>3.9808917197452227E-2</v>
      </c>
      <c r="M689" s="13">
        <f t="shared" si="1066"/>
        <v>30753050</v>
      </c>
      <c r="N689" s="13" t="str">
        <f t="shared" ref="N689:P689" si="1273">N595</f>
        <v>75级主手武器</v>
      </c>
      <c r="O689" s="13">
        <f t="shared" si="1273"/>
        <v>200</v>
      </c>
      <c r="P689" s="13">
        <f t="shared" si="1273"/>
        <v>3.8461538461538464E-2</v>
      </c>
      <c r="Q689" s="13">
        <f t="shared" si="1068"/>
        <v>30753050</v>
      </c>
      <c r="R689" s="13" t="str">
        <f t="shared" ref="R689:T689" si="1274">R595</f>
        <v>75级主手武器</v>
      </c>
      <c r="S689" s="13">
        <f t="shared" si="1274"/>
        <v>200</v>
      </c>
      <c r="T689" s="13">
        <f t="shared" si="1274"/>
        <v>3.0303030303030304E-2</v>
      </c>
      <c r="U689" s="13">
        <f t="shared" si="1070"/>
        <v>30803050</v>
      </c>
      <c r="V689" s="13" t="str">
        <f t="shared" ref="V689:X689" si="1275">V595</f>
        <v>80级主手武器</v>
      </c>
      <c r="W689" s="13">
        <f t="shared" si="1275"/>
        <v>100</v>
      </c>
      <c r="X689" s="13">
        <f t="shared" si="1275"/>
        <v>3.1230480949406621E-2</v>
      </c>
      <c r="Y689" s="13">
        <f t="shared" si="1072"/>
        <v>30803050</v>
      </c>
      <c r="Z689" s="13" t="str">
        <f t="shared" ref="Z689:AB689" si="1276">Z595</f>
        <v>80级主手武器</v>
      </c>
      <c r="AA689" s="13">
        <f t="shared" si="1276"/>
        <v>100</v>
      </c>
      <c r="AB689" s="13">
        <f t="shared" si="1276"/>
        <v>3.2185387833923398E-2</v>
      </c>
      <c r="AC689" s="13">
        <f t="shared" si="1074"/>
        <v>30803050</v>
      </c>
      <c r="AD689" s="13" t="str">
        <f t="shared" ref="AD689:AF689" si="1277">AD595</f>
        <v>80级主手武器</v>
      </c>
      <c r="AE689" s="13">
        <f t="shared" si="1277"/>
        <v>100</v>
      </c>
      <c r="AF689" s="13">
        <f t="shared" si="1277"/>
        <v>3.9808917197452227E-2</v>
      </c>
      <c r="AG689" s="13">
        <f t="shared" si="1076"/>
        <v>30853050</v>
      </c>
      <c r="AH689" s="13" t="str">
        <f t="shared" ref="AH689:AJ689" si="1278">AH595</f>
        <v>85级主手武器</v>
      </c>
      <c r="AI689" s="13">
        <f t="shared" si="1278"/>
        <v>200</v>
      </c>
      <c r="AJ689" s="13">
        <f t="shared" si="1278"/>
        <v>3.8461538461538464E-2</v>
      </c>
      <c r="AK689" s="13">
        <f t="shared" si="1078"/>
        <v>30853050</v>
      </c>
      <c r="AL689" s="13" t="str">
        <f t="shared" ref="AL689:AN689" si="1279">AL595</f>
        <v>85级主手武器</v>
      </c>
      <c r="AM689" s="13">
        <f t="shared" si="1279"/>
        <v>200</v>
      </c>
      <c r="AN689" s="13">
        <f t="shared" si="1279"/>
        <v>3.0303030303030304E-2</v>
      </c>
      <c r="AO689" s="13">
        <f t="shared" si="1080"/>
        <v>30903050</v>
      </c>
      <c r="AP689" s="13" t="str">
        <f t="shared" ref="AP689:AR689" si="1280">AP595</f>
        <v>90级主手武器</v>
      </c>
      <c r="AQ689" s="13">
        <f t="shared" si="1280"/>
        <v>100</v>
      </c>
      <c r="AR689" s="13">
        <f t="shared" si="1280"/>
        <v>3.1230480949406621E-2</v>
      </c>
      <c r="AS689" s="13">
        <f t="shared" si="1082"/>
        <v>30903050</v>
      </c>
      <c r="AT689" s="13" t="str">
        <f t="shared" ref="AT689:AV689" si="1281">AT595</f>
        <v>90级主手武器</v>
      </c>
      <c r="AU689" s="13">
        <f t="shared" si="1281"/>
        <v>100</v>
      </c>
      <c r="AV689" s="13">
        <f t="shared" si="1281"/>
        <v>3.2185387833923398E-2</v>
      </c>
      <c r="AW689" s="13">
        <f t="shared" si="1084"/>
        <v>30903050</v>
      </c>
      <c r="AX689" s="13" t="str">
        <f t="shared" ref="AX689:AZ689" si="1282">AX595</f>
        <v>90级主手武器</v>
      </c>
      <c r="AY689" s="13">
        <f t="shared" si="1282"/>
        <v>100</v>
      </c>
      <c r="AZ689" s="13">
        <f t="shared" si="1282"/>
        <v>3.9808917197452227E-2</v>
      </c>
      <c r="BA689" s="13">
        <f t="shared" si="1086"/>
        <v>30953050</v>
      </c>
      <c r="BB689" s="13" t="str">
        <f t="shared" ref="BB689:BD689" si="1283">BB595</f>
        <v>95级主手武器</v>
      </c>
      <c r="BC689" s="13">
        <f t="shared" si="1283"/>
        <v>200</v>
      </c>
      <c r="BD689" s="13">
        <f t="shared" si="1283"/>
        <v>3.8461538461538464E-2</v>
      </c>
      <c r="BE689" s="13">
        <f t="shared" si="1088"/>
        <v>30953050</v>
      </c>
      <c r="BF689" s="13" t="str">
        <f t="shared" ref="BF689:BH689" si="1284">BF595</f>
        <v>95级主手武器</v>
      </c>
      <c r="BG689" s="13">
        <f t="shared" si="1284"/>
        <v>200</v>
      </c>
      <c r="BH689" s="13">
        <f t="shared" si="1284"/>
        <v>3.4482758620689655E-2</v>
      </c>
    </row>
    <row r="690" spans="1:60" s="13" customFormat="1">
      <c r="A690" s="13">
        <f t="shared" si="1060"/>
        <v>30703051</v>
      </c>
      <c r="B690" s="13" t="str">
        <f t="shared" ref="B690:D690" si="1285">B596</f>
        <v>70级极品主手武器</v>
      </c>
      <c r="C690" s="13">
        <f t="shared" si="1285"/>
        <v>0</v>
      </c>
      <c r="D690" s="13">
        <f t="shared" si="1285"/>
        <v>0</v>
      </c>
      <c r="E690" s="13">
        <f t="shared" si="1062"/>
        <v>30703051</v>
      </c>
      <c r="F690" s="13" t="str">
        <f t="shared" ref="F690:H690" si="1286">F596</f>
        <v>70级极品主手武器</v>
      </c>
      <c r="G690" s="13">
        <f t="shared" si="1286"/>
        <v>0</v>
      </c>
      <c r="H690" s="13">
        <f t="shared" si="1286"/>
        <v>0</v>
      </c>
      <c r="I690" s="13">
        <f t="shared" si="1064"/>
        <v>30800090</v>
      </c>
      <c r="J690" s="13" t="str">
        <f t="shared" ref="J690:L690" si="1287">J596</f>
        <v>80级手套</v>
      </c>
      <c r="K690" s="13">
        <f t="shared" si="1287"/>
        <v>1</v>
      </c>
      <c r="L690" s="13">
        <f t="shared" si="1287"/>
        <v>3.9808917197452231E-4</v>
      </c>
      <c r="M690" s="13">
        <f t="shared" si="1066"/>
        <v>30753051</v>
      </c>
      <c r="N690" s="13" t="str">
        <f t="shared" ref="N690:P690" si="1288">N596</f>
        <v>75级极品主手武器</v>
      </c>
      <c r="O690" s="13">
        <f t="shared" si="1288"/>
        <v>200</v>
      </c>
      <c r="P690" s="13">
        <f t="shared" si="1288"/>
        <v>3.8461538461538464E-2</v>
      </c>
      <c r="Q690" s="13">
        <f t="shared" si="1068"/>
        <v>30753051</v>
      </c>
      <c r="R690" s="13" t="str">
        <f t="shared" ref="R690:T690" si="1289">R596</f>
        <v>75级极品主手武器</v>
      </c>
      <c r="S690" s="13">
        <f t="shared" si="1289"/>
        <v>200</v>
      </c>
      <c r="T690" s="13">
        <f t="shared" si="1289"/>
        <v>3.0303030303030304E-2</v>
      </c>
      <c r="U690" s="13">
        <f t="shared" si="1070"/>
        <v>30803051</v>
      </c>
      <c r="V690" s="13" t="str">
        <f t="shared" ref="V690:X690" si="1290">V596</f>
        <v>80级极品主手武器</v>
      </c>
      <c r="W690" s="13">
        <f t="shared" si="1290"/>
        <v>0</v>
      </c>
      <c r="X690" s="13">
        <f t="shared" si="1290"/>
        <v>0</v>
      </c>
      <c r="Y690" s="13">
        <f t="shared" si="1072"/>
        <v>30803051</v>
      </c>
      <c r="Z690" s="13" t="str">
        <f t="shared" ref="Z690:AB690" si="1291">Z596</f>
        <v>80级极品主手武器</v>
      </c>
      <c r="AA690" s="13">
        <f t="shared" si="1291"/>
        <v>0</v>
      </c>
      <c r="AB690" s="13">
        <f t="shared" si="1291"/>
        <v>0</v>
      </c>
      <c r="AC690" s="13">
        <f t="shared" si="1074"/>
        <v>30900090</v>
      </c>
      <c r="AD690" s="13" t="str">
        <f t="shared" ref="AD690:AF690" si="1292">AD596</f>
        <v>90级手套</v>
      </c>
      <c r="AE690" s="13">
        <f t="shared" si="1292"/>
        <v>1</v>
      </c>
      <c r="AF690" s="13">
        <f t="shared" si="1292"/>
        <v>3.9808917197452231E-4</v>
      </c>
      <c r="AG690" s="13">
        <f t="shared" si="1076"/>
        <v>30853051</v>
      </c>
      <c r="AH690" s="13" t="str">
        <f t="shared" ref="AH690:AJ690" si="1293">AH596</f>
        <v>85级极品主手武器</v>
      </c>
      <c r="AI690" s="13">
        <f t="shared" si="1293"/>
        <v>200</v>
      </c>
      <c r="AJ690" s="13">
        <f t="shared" si="1293"/>
        <v>3.8461538461538464E-2</v>
      </c>
      <c r="AK690" s="13">
        <f t="shared" si="1078"/>
        <v>30853051</v>
      </c>
      <c r="AL690" s="13" t="str">
        <f t="shared" ref="AL690:AN690" si="1294">AL596</f>
        <v>85级极品主手武器</v>
      </c>
      <c r="AM690" s="13">
        <f t="shared" si="1294"/>
        <v>200</v>
      </c>
      <c r="AN690" s="13">
        <f t="shared" si="1294"/>
        <v>3.0303030303030304E-2</v>
      </c>
      <c r="AO690" s="13">
        <f t="shared" si="1080"/>
        <v>30903051</v>
      </c>
      <c r="AP690" s="13" t="str">
        <f t="shared" ref="AP690:AR690" si="1295">AP596</f>
        <v>90级极品主手武器</v>
      </c>
      <c r="AQ690" s="13">
        <f t="shared" si="1295"/>
        <v>0</v>
      </c>
      <c r="AR690" s="13">
        <f t="shared" si="1295"/>
        <v>0</v>
      </c>
      <c r="AS690" s="13">
        <f t="shared" si="1082"/>
        <v>30903051</v>
      </c>
      <c r="AT690" s="13" t="str">
        <f t="shared" ref="AT690:AV690" si="1296">AT596</f>
        <v>90级极品主手武器</v>
      </c>
      <c r="AU690" s="13">
        <f t="shared" si="1296"/>
        <v>0</v>
      </c>
      <c r="AV690" s="13">
        <f t="shared" si="1296"/>
        <v>0</v>
      </c>
      <c r="AW690" s="13">
        <f t="shared" si="1084"/>
        <v>31000090</v>
      </c>
      <c r="AX690" s="13" t="str">
        <f t="shared" ref="AX690:AZ690" si="1297">AX596</f>
        <v>100级手套</v>
      </c>
      <c r="AY690" s="13">
        <f t="shared" si="1297"/>
        <v>1</v>
      </c>
      <c r="AZ690" s="13">
        <f t="shared" si="1297"/>
        <v>3.9808917197452231E-4</v>
      </c>
      <c r="BA690" s="13">
        <f t="shared" si="1086"/>
        <v>30953051</v>
      </c>
      <c r="BB690" s="13" t="str">
        <f t="shared" ref="BB690:BD690" si="1298">BB596</f>
        <v>95级极品主手武器</v>
      </c>
      <c r="BC690" s="13">
        <f t="shared" si="1298"/>
        <v>200</v>
      </c>
      <c r="BD690" s="13">
        <f t="shared" si="1298"/>
        <v>3.8461538461538464E-2</v>
      </c>
      <c r="BE690" s="13">
        <f t="shared" si="1088"/>
        <v>30953051</v>
      </c>
      <c r="BF690" s="13" t="str">
        <f t="shared" ref="BF690:BH690" si="1299">BF596</f>
        <v>95级极品主手武器</v>
      </c>
      <c r="BG690" s="13">
        <f t="shared" si="1299"/>
        <v>200</v>
      </c>
      <c r="BH690" s="13">
        <f t="shared" si="1299"/>
        <v>3.4482758620689655E-2</v>
      </c>
    </row>
    <row r="691" spans="1:60" s="13" customFormat="1">
      <c r="A691" s="13">
        <f t="shared" si="1060"/>
        <v>30703060</v>
      </c>
      <c r="B691" s="13" t="str">
        <f t="shared" ref="B691:D691" si="1300">B597</f>
        <v>70级副手武器</v>
      </c>
      <c r="C691" s="13">
        <f t="shared" si="1300"/>
        <v>100</v>
      </c>
      <c r="D691" s="13">
        <f t="shared" si="1300"/>
        <v>3.1230480949406621E-2</v>
      </c>
      <c r="E691" s="13">
        <f t="shared" si="1062"/>
        <v>30703060</v>
      </c>
      <c r="F691" s="13" t="str">
        <f t="shared" ref="F691:H691" si="1301">F597</f>
        <v>70级副手武器</v>
      </c>
      <c r="G691" s="13">
        <f t="shared" si="1301"/>
        <v>100</v>
      </c>
      <c r="H691" s="13">
        <f t="shared" si="1301"/>
        <v>3.2185387833923398E-2</v>
      </c>
      <c r="I691" s="13">
        <f t="shared" si="1064"/>
        <v>30703060</v>
      </c>
      <c r="J691" s="13" t="str">
        <f t="shared" ref="J691:L691" si="1302">J597</f>
        <v>70级副手武器</v>
      </c>
      <c r="K691" s="13">
        <f t="shared" si="1302"/>
        <v>100</v>
      </c>
      <c r="L691" s="13">
        <f t="shared" si="1302"/>
        <v>3.9808917197452227E-2</v>
      </c>
      <c r="M691" s="13">
        <f t="shared" si="1066"/>
        <v>30753060</v>
      </c>
      <c r="N691" s="13" t="str">
        <f t="shared" ref="N691:P691" si="1303">N597</f>
        <v>75级副手武器</v>
      </c>
      <c r="O691" s="13">
        <f t="shared" si="1303"/>
        <v>200</v>
      </c>
      <c r="P691" s="13">
        <f t="shared" si="1303"/>
        <v>3.8461538461538464E-2</v>
      </c>
      <c r="Q691" s="13">
        <f t="shared" si="1068"/>
        <v>30753060</v>
      </c>
      <c r="R691" s="13" t="str">
        <f t="shared" ref="R691:T691" si="1304">R597</f>
        <v>75级副手武器</v>
      </c>
      <c r="S691" s="13">
        <f t="shared" si="1304"/>
        <v>200</v>
      </c>
      <c r="T691" s="13">
        <f t="shared" si="1304"/>
        <v>3.0303030303030304E-2</v>
      </c>
      <c r="U691" s="13">
        <f t="shared" si="1070"/>
        <v>30803060</v>
      </c>
      <c r="V691" s="13" t="str">
        <f t="shared" ref="V691:X691" si="1305">V597</f>
        <v>80级副手武器</v>
      </c>
      <c r="W691" s="13">
        <f t="shared" si="1305"/>
        <v>100</v>
      </c>
      <c r="X691" s="13">
        <f t="shared" si="1305"/>
        <v>3.1230480949406621E-2</v>
      </c>
      <c r="Y691" s="13">
        <f t="shared" si="1072"/>
        <v>30803060</v>
      </c>
      <c r="Z691" s="13" t="str">
        <f t="shared" ref="Z691:AB691" si="1306">Z597</f>
        <v>80级副手武器</v>
      </c>
      <c r="AA691" s="13">
        <f t="shared" si="1306"/>
        <v>100</v>
      </c>
      <c r="AB691" s="13">
        <f t="shared" si="1306"/>
        <v>3.2185387833923398E-2</v>
      </c>
      <c r="AC691" s="13">
        <f t="shared" si="1074"/>
        <v>30803060</v>
      </c>
      <c r="AD691" s="13" t="str">
        <f t="shared" ref="AD691:AF691" si="1307">AD597</f>
        <v>80级副手武器</v>
      </c>
      <c r="AE691" s="13">
        <f t="shared" si="1307"/>
        <v>100</v>
      </c>
      <c r="AF691" s="13">
        <f t="shared" si="1307"/>
        <v>3.9808917197452227E-2</v>
      </c>
      <c r="AG691" s="13">
        <f t="shared" si="1076"/>
        <v>30853060</v>
      </c>
      <c r="AH691" s="13" t="str">
        <f t="shared" ref="AH691:AJ691" si="1308">AH597</f>
        <v>85级副手武器</v>
      </c>
      <c r="AI691" s="13">
        <f t="shared" si="1308"/>
        <v>200</v>
      </c>
      <c r="AJ691" s="13">
        <f t="shared" si="1308"/>
        <v>3.8461538461538464E-2</v>
      </c>
      <c r="AK691" s="13">
        <f t="shared" si="1078"/>
        <v>30853060</v>
      </c>
      <c r="AL691" s="13" t="str">
        <f t="shared" ref="AL691:AN691" si="1309">AL597</f>
        <v>85级副手武器</v>
      </c>
      <c r="AM691" s="13">
        <f t="shared" si="1309"/>
        <v>200</v>
      </c>
      <c r="AN691" s="13">
        <f t="shared" si="1309"/>
        <v>3.0303030303030304E-2</v>
      </c>
      <c r="AO691" s="13">
        <f t="shared" si="1080"/>
        <v>30903060</v>
      </c>
      <c r="AP691" s="13" t="str">
        <f t="shared" ref="AP691:AR691" si="1310">AP597</f>
        <v>90级副手武器</v>
      </c>
      <c r="AQ691" s="13">
        <f t="shared" si="1310"/>
        <v>100</v>
      </c>
      <c r="AR691" s="13">
        <f t="shared" si="1310"/>
        <v>3.1230480949406621E-2</v>
      </c>
      <c r="AS691" s="13">
        <f t="shared" si="1082"/>
        <v>30903060</v>
      </c>
      <c r="AT691" s="13" t="str">
        <f t="shared" ref="AT691:AV691" si="1311">AT597</f>
        <v>90级副手武器</v>
      </c>
      <c r="AU691" s="13">
        <f t="shared" si="1311"/>
        <v>100</v>
      </c>
      <c r="AV691" s="13">
        <f t="shared" si="1311"/>
        <v>3.2185387833923398E-2</v>
      </c>
      <c r="AW691" s="13">
        <f t="shared" si="1084"/>
        <v>30903060</v>
      </c>
      <c r="AX691" s="13" t="str">
        <f t="shared" ref="AX691:AZ691" si="1312">AX597</f>
        <v>90级副手武器</v>
      </c>
      <c r="AY691" s="13">
        <f t="shared" si="1312"/>
        <v>100</v>
      </c>
      <c r="AZ691" s="13">
        <f t="shared" si="1312"/>
        <v>3.9808917197452227E-2</v>
      </c>
      <c r="BA691" s="13">
        <f t="shared" si="1086"/>
        <v>30953060</v>
      </c>
      <c r="BB691" s="13" t="str">
        <f t="shared" ref="BB691:BD691" si="1313">BB597</f>
        <v>95级副手武器</v>
      </c>
      <c r="BC691" s="13">
        <f t="shared" si="1313"/>
        <v>200</v>
      </c>
      <c r="BD691" s="13">
        <f t="shared" si="1313"/>
        <v>3.8461538461538464E-2</v>
      </c>
      <c r="BE691" s="13">
        <f t="shared" si="1088"/>
        <v>30953060</v>
      </c>
      <c r="BF691" s="13" t="str">
        <f t="shared" ref="BF691:BH691" si="1314">BF597</f>
        <v>95级副手武器</v>
      </c>
      <c r="BG691" s="13">
        <f t="shared" si="1314"/>
        <v>200</v>
      </c>
      <c r="BH691" s="13">
        <f t="shared" si="1314"/>
        <v>3.4482758620689655E-2</v>
      </c>
    </row>
    <row r="692" spans="1:60" s="13" customFormat="1">
      <c r="A692" s="13">
        <f t="shared" si="1060"/>
        <v>30703061</v>
      </c>
      <c r="B692" s="13" t="str">
        <f t="shared" ref="B692:D692" si="1315">B598</f>
        <v>70级极品副手武器</v>
      </c>
      <c r="C692" s="13">
        <f t="shared" si="1315"/>
        <v>0</v>
      </c>
      <c r="D692" s="13">
        <f t="shared" si="1315"/>
        <v>0</v>
      </c>
      <c r="E692" s="13">
        <f t="shared" si="1062"/>
        <v>30703061</v>
      </c>
      <c r="F692" s="13" t="str">
        <f t="shared" ref="F692:H692" si="1316">F598</f>
        <v>70级极品副手武器</v>
      </c>
      <c r="G692" s="13">
        <f t="shared" si="1316"/>
        <v>0</v>
      </c>
      <c r="H692" s="13">
        <f t="shared" si="1316"/>
        <v>0</v>
      </c>
      <c r="I692" s="13">
        <f t="shared" si="1064"/>
        <v>30703061</v>
      </c>
      <c r="J692" s="13" t="str">
        <f t="shared" ref="J692:L692" si="1317">J598</f>
        <v>70级极品副手武器</v>
      </c>
      <c r="K692" s="13">
        <f t="shared" si="1317"/>
        <v>1</v>
      </c>
      <c r="L692" s="13">
        <f t="shared" si="1317"/>
        <v>3.9808917197452231E-4</v>
      </c>
      <c r="M692" s="13">
        <f t="shared" si="1066"/>
        <v>30753061</v>
      </c>
      <c r="N692" s="13" t="str">
        <f t="shared" ref="N692:P692" si="1318">N598</f>
        <v>75级极品副手武器</v>
      </c>
      <c r="O692" s="13">
        <f t="shared" si="1318"/>
        <v>200</v>
      </c>
      <c r="P692" s="13">
        <f t="shared" si="1318"/>
        <v>3.8461538461538464E-2</v>
      </c>
      <c r="Q692" s="13">
        <f t="shared" si="1068"/>
        <v>30753061</v>
      </c>
      <c r="R692" s="13" t="str">
        <f t="shared" ref="R692:T692" si="1319">R598</f>
        <v>75级极品副手武器</v>
      </c>
      <c r="S692" s="13">
        <f t="shared" si="1319"/>
        <v>200</v>
      </c>
      <c r="T692" s="13">
        <f t="shared" si="1319"/>
        <v>3.0303030303030304E-2</v>
      </c>
      <c r="U692" s="13">
        <f t="shared" si="1070"/>
        <v>30803061</v>
      </c>
      <c r="V692" s="13" t="str">
        <f t="shared" ref="V692:X692" si="1320">V598</f>
        <v>80级极品副手武器</v>
      </c>
      <c r="W692" s="13">
        <f t="shared" si="1320"/>
        <v>0</v>
      </c>
      <c r="X692" s="13">
        <f t="shared" si="1320"/>
        <v>0</v>
      </c>
      <c r="Y692" s="13">
        <f t="shared" si="1072"/>
        <v>30803061</v>
      </c>
      <c r="Z692" s="13" t="str">
        <f t="shared" ref="Z692:AB692" si="1321">Z598</f>
        <v>80级极品副手武器</v>
      </c>
      <c r="AA692" s="13">
        <f t="shared" si="1321"/>
        <v>0</v>
      </c>
      <c r="AB692" s="13">
        <f t="shared" si="1321"/>
        <v>0</v>
      </c>
      <c r="AC692" s="13">
        <f t="shared" si="1074"/>
        <v>30803061</v>
      </c>
      <c r="AD692" s="13" t="str">
        <f t="shared" ref="AD692:AF692" si="1322">AD598</f>
        <v>80级极品副手武器</v>
      </c>
      <c r="AE692" s="13">
        <f t="shared" si="1322"/>
        <v>1</v>
      </c>
      <c r="AF692" s="13">
        <f t="shared" si="1322"/>
        <v>3.9808917197452231E-4</v>
      </c>
      <c r="AG692" s="13">
        <f t="shared" si="1076"/>
        <v>30853061</v>
      </c>
      <c r="AH692" s="13" t="str">
        <f t="shared" ref="AH692:AJ692" si="1323">AH598</f>
        <v>85级极品副手武器</v>
      </c>
      <c r="AI692" s="13">
        <f t="shared" si="1323"/>
        <v>200</v>
      </c>
      <c r="AJ692" s="13">
        <f t="shared" si="1323"/>
        <v>3.8461538461538464E-2</v>
      </c>
      <c r="AK692" s="13">
        <f t="shared" si="1078"/>
        <v>30853061</v>
      </c>
      <c r="AL692" s="13" t="str">
        <f t="shared" ref="AL692:AN692" si="1324">AL598</f>
        <v>85级极品副手武器</v>
      </c>
      <c r="AM692" s="13">
        <f t="shared" si="1324"/>
        <v>200</v>
      </c>
      <c r="AN692" s="13">
        <f t="shared" si="1324"/>
        <v>3.0303030303030304E-2</v>
      </c>
      <c r="AO692" s="13">
        <f t="shared" si="1080"/>
        <v>30903061</v>
      </c>
      <c r="AP692" s="13" t="str">
        <f t="shared" ref="AP692:AR692" si="1325">AP598</f>
        <v>90级极品副手武器</v>
      </c>
      <c r="AQ692" s="13">
        <f t="shared" si="1325"/>
        <v>0</v>
      </c>
      <c r="AR692" s="13">
        <f t="shared" si="1325"/>
        <v>0</v>
      </c>
      <c r="AS692" s="13">
        <f t="shared" si="1082"/>
        <v>30903061</v>
      </c>
      <c r="AT692" s="13" t="str">
        <f t="shared" ref="AT692:AV692" si="1326">AT598</f>
        <v>90级极品副手武器</v>
      </c>
      <c r="AU692" s="13">
        <f t="shared" si="1326"/>
        <v>0</v>
      </c>
      <c r="AV692" s="13">
        <f t="shared" si="1326"/>
        <v>0</v>
      </c>
      <c r="AW692" s="13">
        <f t="shared" si="1084"/>
        <v>30903061</v>
      </c>
      <c r="AX692" s="13" t="str">
        <f t="shared" ref="AX692:AZ692" si="1327">AX598</f>
        <v>90级极品副手武器</v>
      </c>
      <c r="AY692" s="13">
        <f t="shared" si="1327"/>
        <v>1</v>
      </c>
      <c r="AZ692" s="13">
        <f t="shared" si="1327"/>
        <v>3.9808917197452231E-4</v>
      </c>
      <c r="BA692" s="13">
        <f t="shared" si="1086"/>
        <v>30953061</v>
      </c>
      <c r="BB692" s="13" t="str">
        <f t="shared" ref="BB692:BD692" si="1328">BB598</f>
        <v>95级极品副手武器</v>
      </c>
      <c r="BC692" s="13">
        <f t="shared" si="1328"/>
        <v>200</v>
      </c>
      <c r="BD692" s="13">
        <f t="shared" si="1328"/>
        <v>3.8461538461538464E-2</v>
      </c>
      <c r="BE692" s="13">
        <f t="shared" si="1088"/>
        <v>30953061</v>
      </c>
      <c r="BF692" s="13" t="str">
        <f t="shared" ref="BF692:BH692" si="1329">BF598</f>
        <v>95级极品副手武器</v>
      </c>
      <c r="BG692" s="13">
        <f t="shared" si="1329"/>
        <v>200</v>
      </c>
      <c r="BH692" s="13">
        <f t="shared" si="1329"/>
        <v>3.4482758620689655E-2</v>
      </c>
    </row>
    <row r="693" spans="1:60" s="13" customFormat="1">
      <c r="A693" s="13">
        <f t="shared" si="1060"/>
        <v>30700040</v>
      </c>
      <c r="B693" s="13" t="str">
        <f t="shared" ref="B693:D693" si="1330">B599</f>
        <v>70级胸甲</v>
      </c>
      <c r="C693" s="13">
        <f t="shared" si="1330"/>
        <v>100</v>
      </c>
      <c r="D693" s="13">
        <f t="shared" si="1330"/>
        <v>3.1230480949406621E-2</v>
      </c>
      <c r="E693" s="13">
        <f t="shared" si="1062"/>
        <v>30700040</v>
      </c>
      <c r="F693" s="13" t="str">
        <f t="shared" ref="F693:H693" si="1331">F599</f>
        <v>70级胸甲</v>
      </c>
      <c r="G693" s="13">
        <f t="shared" si="1331"/>
        <v>100</v>
      </c>
      <c r="H693" s="13">
        <f t="shared" si="1331"/>
        <v>3.2185387833923398E-2</v>
      </c>
      <c r="I693" s="13">
        <f t="shared" si="1064"/>
        <v>30700040</v>
      </c>
      <c r="J693" s="13" t="str">
        <f t="shared" ref="J693:L693" si="1332">J599</f>
        <v>70级胸甲</v>
      </c>
      <c r="K693" s="13">
        <f t="shared" si="1332"/>
        <v>100</v>
      </c>
      <c r="L693" s="13">
        <f t="shared" si="1332"/>
        <v>3.9808917197452227E-2</v>
      </c>
      <c r="M693" s="13">
        <f t="shared" si="1066"/>
        <v>30750040</v>
      </c>
      <c r="N693" s="13" t="str">
        <f t="shared" ref="N693:P693" si="1333">N599</f>
        <v>75级胸甲</v>
      </c>
      <c r="O693" s="13">
        <f t="shared" si="1333"/>
        <v>200</v>
      </c>
      <c r="P693" s="13">
        <f t="shared" si="1333"/>
        <v>3.8461538461538464E-2</v>
      </c>
      <c r="Q693" s="13">
        <f t="shared" si="1068"/>
        <v>30750040</v>
      </c>
      <c r="R693" s="13" t="str">
        <f t="shared" ref="R693:T693" si="1334">R599</f>
        <v>75级胸甲</v>
      </c>
      <c r="S693" s="13">
        <f t="shared" si="1334"/>
        <v>200</v>
      </c>
      <c r="T693" s="13">
        <f t="shared" si="1334"/>
        <v>3.0303030303030304E-2</v>
      </c>
      <c r="U693" s="13">
        <f t="shared" si="1070"/>
        <v>30800040</v>
      </c>
      <c r="V693" s="13" t="str">
        <f t="shared" ref="V693:X693" si="1335">V599</f>
        <v>80级胸甲</v>
      </c>
      <c r="W693" s="13">
        <f t="shared" si="1335"/>
        <v>100</v>
      </c>
      <c r="X693" s="13">
        <f t="shared" si="1335"/>
        <v>3.1230480949406621E-2</v>
      </c>
      <c r="Y693" s="13">
        <f t="shared" si="1072"/>
        <v>30800040</v>
      </c>
      <c r="Z693" s="13" t="str">
        <f t="shared" ref="Z693:AB693" si="1336">Z599</f>
        <v>80级胸甲</v>
      </c>
      <c r="AA693" s="13">
        <f t="shared" si="1336"/>
        <v>100</v>
      </c>
      <c r="AB693" s="13">
        <f t="shared" si="1336"/>
        <v>3.2185387833923398E-2</v>
      </c>
      <c r="AC693" s="13">
        <f t="shared" si="1074"/>
        <v>30800040</v>
      </c>
      <c r="AD693" s="13" t="str">
        <f t="shared" ref="AD693:AF693" si="1337">AD599</f>
        <v>80级胸甲</v>
      </c>
      <c r="AE693" s="13">
        <f t="shared" si="1337"/>
        <v>100</v>
      </c>
      <c r="AF693" s="13">
        <f t="shared" si="1337"/>
        <v>3.9808917197452227E-2</v>
      </c>
      <c r="AG693" s="13">
        <f t="shared" si="1076"/>
        <v>30850040</v>
      </c>
      <c r="AH693" s="13" t="str">
        <f t="shared" ref="AH693:AJ693" si="1338">AH599</f>
        <v>85级胸甲</v>
      </c>
      <c r="AI693" s="13">
        <f t="shared" si="1338"/>
        <v>200</v>
      </c>
      <c r="AJ693" s="13">
        <f t="shared" si="1338"/>
        <v>3.8461538461538464E-2</v>
      </c>
      <c r="AK693" s="13">
        <f t="shared" si="1078"/>
        <v>30850040</v>
      </c>
      <c r="AL693" s="13" t="str">
        <f t="shared" ref="AL693:AN693" si="1339">AL599</f>
        <v>85级胸甲</v>
      </c>
      <c r="AM693" s="13">
        <f t="shared" si="1339"/>
        <v>200</v>
      </c>
      <c r="AN693" s="13">
        <f t="shared" si="1339"/>
        <v>3.0303030303030304E-2</v>
      </c>
      <c r="AO693" s="13">
        <f t="shared" si="1080"/>
        <v>30900040</v>
      </c>
      <c r="AP693" s="13" t="str">
        <f t="shared" ref="AP693:AR693" si="1340">AP599</f>
        <v>90级胸甲</v>
      </c>
      <c r="AQ693" s="13">
        <f t="shared" si="1340"/>
        <v>100</v>
      </c>
      <c r="AR693" s="13">
        <f t="shared" si="1340"/>
        <v>3.1230480949406621E-2</v>
      </c>
      <c r="AS693" s="13">
        <f t="shared" si="1082"/>
        <v>30900040</v>
      </c>
      <c r="AT693" s="13" t="str">
        <f t="shared" ref="AT693:AV693" si="1341">AT599</f>
        <v>90级胸甲</v>
      </c>
      <c r="AU693" s="13">
        <f t="shared" si="1341"/>
        <v>100</v>
      </c>
      <c r="AV693" s="13">
        <f t="shared" si="1341"/>
        <v>3.2185387833923398E-2</v>
      </c>
      <c r="AW693" s="13">
        <f t="shared" si="1084"/>
        <v>30900040</v>
      </c>
      <c r="AX693" s="13" t="str">
        <f t="shared" ref="AX693:AZ693" si="1342">AX599</f>
        <v>90级胸甲</v>
      </c>
      <c r="AY693" s="13">
        <f t="shared" si="1342"/>
        <v>100</v>
      </c>
      <c r="AZ693" s="13">
        <f t="shared" si="1342"/>
        <v>3.9808917197452227E-2</v>
      </c>
      <c r="BA693" s="13">
        <f t="shared" si="1086"/>
        <v>30950040</v>
      </c>
      <c r="BB693" s="13" t="str">
        <f t="shared" ref="BB693:BD693" si="1343">BB599</f>
        <v>95级胸甲</v>
      </c>
      <c r="BC693" s="13">
        <f t="shared" si="1343"/>
        <v>200</v>
      </c>
      <c r="BD693" s="13">
        <f t="shared" si="1343"/>
        <v>3.8461538461538464E-2</v>
      </c>
      <c r="BE693" s="13">
        <f t="shared" si="1088"/>
        <v>30950040</v>
      </c>
      <c r="BF693" s="13" t="str">
        <f t="shared" ref="BF693:BH693" si="1344">BF599</f>
        <v>95级胸甲</v>
      </c>
      <c r="BG693" s="13">
        <f t="shared" si="1344"/>
        <v>200</v>
      </c>
      <c r="BH693" s="13">
        <f t="shared" si="1344"/>
        <v>3.4482758620689655E-2</v>
      </c>
    </row>
    <row r="694" spans="1:60" s="13" customFormat="1">
      <c r="A694" s="13">
        <f t="shared" si="1060"/>
        <v>30700041</v>
      </c>
      <c r="B694" s="13" t="str">
        <f t="shared" ref="B694:D694" si="1345">B600</f>
        <v>70级极品胸甲</v>
      </c>
      <c r="C694" s="13">
        <f t="shared" si="1345"/>
        <v>0</v>
      </c>
      <c r="D694" s="13">
        <f t="shared" si="1345"/>
        <v>0</v>
      </c>
      <c r="E694" s="13">
        <f t="shared" si="1062"/>
        <v>30700041</v>
      </c>
      <c r="F694" s="13" t="str">
        <f t="shared" ref="F694:H694" si="1346">F600</f>
        <v>70级极品胸甲</v>
      </c>
      <c r="G694" s="13">
        <f t="shared" si="1346"/>
        <v>0</v>
      </c>
      <c r="H694" s="13">
        <f t="shared" si="1346"/>
        <v>0</v>
      </c>
      <c r="I694" s="13">
        <f t="shared" si="1064"/>
        <v>30800080</v>
      </c>
      <c r="J694" s="13" t="str">
        <f t="shared" ref="J694:L694" si="1347">J600</f>
        <v>80级鞋子</v>
      </c>
      <c r="K694" s="13">
        <f t="shared" si="1347"/>
        <v>1</v>
      </c>
      <c r="L694" s="13">
        <f t="shared" si="1347"/>
        <v>3.9808917197452231E-4</v>
      </c>
      <c r="M694" s="13">
        <f t="shared" si="1066"/>
        <v>30750041</v>
      </c>
      <c r="N694" s="13" t="str">
        <f t="shared" ref="N694:P694" si="1348">N600</f>
        <v>75级极品胸甲</v>
      </c>
      <c r="O694" s="13">
        <f t="shared" si="1348"/>
        <v>200</v>
      </c>
      <c r="P694" s="13">
        <f t="shared" si="1348"/>
        <v>3.8461538461538464E-2</v>
      </c>
      <c r="Q694" s="13">
        <f t="shared" si="1068"/>
        <v>30750041</v>
      </c>
      <c r="R694" s="13" t="str">
        <f t="shared" ref="R694:T694" si="1349">R600</f>
        <v>75级极品胸甲</v>
      </c>
      <c r="S694" s="13">
        <f t="shared" si="1349"/>
        <v>200</v>
      </c>
      <c r="T694" s="13">
        <f t="shared" si="1349"/>
        <v>3.0303030303030304E-2</v>
      </c>
      <c r="U694" s="13">
        <f t="shared" si="1070"/>
        <v>30800041</v>
      </c>
      <c r="V694" s="13" t="str">
        <f t="shared" ref="V694:X694" si="1350">V600</f>
        <v>80级极品胸甲</v>
      </c>
      <c r="W694" s="13">
        <f t="shared" si="1350"/>
        <v>0</v>
      </c>
      <c r="X694" s="13">
        <f t="shared" si="1350"/>
        <v>0</v>
      </c>
      <c r="Y694" s="13">
        <f t="shared" si="1072"/>
        <v>30800041</v>
      </c>
      <c r="Z694" s="13" t="str">
        <f t="shared" ref="Z694:AB694" si="1351">Z600</f>
        <v>80级极品胸甲</v>
      </c>
      <c r="AA694" s="13">
        <f t="shared" si="1351"/>
        <v>0</v>
      </c>
      <c r="AB694" s="13">
        <f t="shared" si="1351"/>
        <v>0</v>
      </c>
      <c r="AC694" s="13">
        <f t="shared" si="1074"/>
        <v>30900080</v>
      </c>
      <c r="AD694" s="13" t="str">
        <f t="shared" ref="AD694:AF694" si="1352">AD600</f>
        <v>90级鞋子</v>
      </c>
      <c r="AE694" s="13">
        <f t="shared" si="1352"/>
        <v>1</v>
      </c>
      <c r="AF694" s="13">
        <f t="shared" si="1352"/>
        <v>3.9808917197452231E-4</v>
      </c>
      <c r="AG694" s="13">
        <f t="shared" si="1076"/>
        <v>30850041</v>
      </c>
      <c r="AH694" s="13" t="str">
        <f t="shared" ref="AH694:AJ694" si="1353">AH600</f>
        <v>85级极品胸甲</v>
      </c>
      <c r="AI694" s="13">
        <f t="shared" si="1353"/>
        <v>200</v>
      </c>
      <c r="AJ694" s="13">
        <f t="shared" si="1353"/>
        <v>3.8461538461538464E-2</v>
      </c>
      <c r="AK694" s="13">
        <f t="shared" si="1078"/>
        <v>30850041</v>
      </c>
      <c r="AL694" s="13" t="str">
        <f t="shared" ref="AL694:AN694" si="1354">AL600</f>
        <v>85级极品胸甲</v>
      </c>
      <c r="AM694" s="13">
        <f t="shared" si="1354"/>
        <v>200</v>
      </c>
      <c r="AN694" s="13">
        <f t="shared" si="1354"/>
        <v>3.0303030303030304E-2</v>
      </c>
      <c r="AO694" s="13">
        <f t="shared" si="1080"/>
        <v>30900041</v>
      </c>
      <c r="AP694" s="13" t="str">
        <f t="shared" ref="AP694:AR694" si="1355">AP600</f>
        <v>90级极品胸甲</v>
      </c>
      <c r="AQ694" s="13">
        <f t="shared" si="1355"/>
        <v>0</v>
      </c>
      <c r="AR694" s="13">
        <f t="shared" si="1355"/>
        <v>0</v>
      </c>
      <c r="AS694" s="13">
        <f t="shared" si="1082"/>
        <v>30900041</v>
      </c>
      <c r="AT694" s="13" t="str">
        <f t="shared" ref="AT694:AV694" si="1356">AT600</f>
        <v>90级极品胸甲</v>
      </c>
      <c r="AU694" s="13">
        <f t="shared" si="1356"/>
        <v>0</v>
      </c>
      <c r="AV694" s="13">
        <f t="shared" si="1356"/>
        <v>0</v>
      </c>
      <c r="AW694" s="13">
        <f t="shared" si="1084"/>
        <v>31000080</v>
      </c>
      <c r="AX694" s="13" t="str">
        <f t="shared" ref="AX694:AZ694" si="1357">AX600</f>
        <v>100级鞋子</v>
      </c>
      <c r="AY694" s="13">
        <f t="shared" si="1357"/>
        <v>1</v>
      </c>
      <c r="AZ694" s="13">
        <f t="shared" si="1357"/>
        <v>3.9808917197452231E-4</v>
      </c>
      <c r="BA694" s="13">
        <f t="shared" si="1086"/>
        <v>30950041</v>
      </c>
      <c r="BB694" s="13" t="str">
        <f t="shared" ref="BB694:BD694" si="1358">BB600</f>
        <v>95级极品胸甲</v>
      </c>
      <c r="BC694" s="13">
        <f t="shared" si="1358"/>
        <v>200</v>
      </c>
      <c r="BD694" s="13">
        <f t="shared" si="1358"/>
        <v>3.8461538461538464E-2</v>
      </c>
      <c r="BE694" s="13">
        <f t="shared" si="1088"/>
        <v>30950041</v>
      </c>
      <c r="BF694" s="13" t="str">
        <f t="shared" ref="BF694:BH694" si="1359">BF600</f>
        <v>95级极品胸甲</v>
      </c>
      <c r="BG694" s="13">
        <f t="shared" si="1359"/>
        <v>200</v>
      </c>
      <c r="BH694" s="13">
        <f t="shared" si="1359"/>
        <v>3.4482758620689655E-2</v>
      </c>
    </row>
    <row r="695" spans="1:60" s="13" customFormat="1">
      <c r="A695" s="13">
        <f t="shared" si="1060"/>
        <v>30700070</v>
      </c>
      <c r="B695" s="13" t="str">
        <f t="shared" ref="B695:D695" si="1360">B601</f>
        <v>70级护腿</v>
      </c>
      <c r="C695" s="13">
        <f t="shared" si="1360"/>
        <v>100</v>
      </c>
      <c r="D695" s="13">
        <f t="shared" si="1360"/>
        <v>3.1230480949406621E-2</v>
      </c>
      <c r="E695" s="13">
        <f t="shared" si="1062"/>
        <v>30700070</v>
      </c>
      <c r="F695" s="13" t="str">
        <f t="shared" ref="F695:H695" si="1361">F601</f>
        <v>70级护腿</v>
      </c>
      <c r="G695" s="13">
        <f t="shared" si="1361"/>
        <v>100</v>
      </c>
      <c r="H695" s="13">
        <f t="shared" si="1361"/>
        <v>3.2185387833923398E-2</v>
      </c>
      <c r="I695" s="13">
        <f t="shared" si="1064"/>
        <v>30700070</v>
      </c>
      <c r="J695" s="13" t="str">
        <f t="shared" ref="J695:L695" si="1362">J601</f>
        <v>70级护腿</v>
      </c>
      <c r="K695" s="13">
        <f t="shared" si="1362"/>
        <v>100</v>
      </c>
      <c r="L695" s="13">
        <f t="shared" si="1362"/>
        <v>3.9808917197452227E-2</v>
      </c>
      <c r="M695" s="13">
        <f t="shared" si="1066"/>
        <v>30750070</v>
      </c>
      <c r="N695" s="13" t="str">
        <f t="shared" ref="N695:P695" si="1363">N601</f>
        <v>75级护腿</v>
      </c>
      <c r="O695" s="13">
        <f t="shared" si="1363"/>
        <v>200</v>
      </c>
      <c r="P695" s="13">
        <f t="shared" si="1363"/>
        <v>3.8461538461538464E-2</v>
      </c>
      <c r="Q695" s="13">
        <f t="shared" si="1068"/>
        <v>30750070</v>
      </c>
      <c r="R695" s="13" t="str">
        <f t="shared" ref="R695:T695" si="1364">R601</f>
        <v>75级护腿</v>
      </c>
      <c r="S695" s="13">
        <f t="shared" si="1364"/>
        <v>200</v>
      </c>
      <c r="T695" s="13">
        <f t="shared" si="1364"/>
        <v>3.0303030303030304E-2</v>
      </c>
      <c r="U695" s="13">
        <f t="shared" si="1070"/>
        <v>30800070</v>
      </c>
      <c r="V695" s="13" t="str">
        <f t="shared" ref="V695:X695" si="1365">V601</f>
        <v>80级护腿</v>
      </c>
      <c r="W695" s="13">
        <f t="shared" si="1365"/>
        <v>100</v>
      </c>
      <c r="X695" s="13">
        <f t="shared" si="1365"/>
        <v>3.1230480949406621E-2</v>
      </c>
      <c r="Y695" s="13">
        <f t="shared" si="1072"/>
        <v>30800070</v>
      </c>
      <c r="Z695" s="13" t="str">
        <f t="shared" ref="Z695:AB695" si="1366">Z601</f>
        <v>80级护腿</v>
      </c>
      <c r="AA695" s="13">
        <f t="shared" si="1366"/>
        <v>100</v>
      </c>
      <c r="AB695" s="13">
        <f t="shared" si="1366"/>
        <v>3.2185387833923398E-2</v>
      </c>
      <c r="AC695" s="13">
        <f t="shared" si="1074"/>
        <v>30800070</v>
      </c>
      <c r="AD695" s="13" t="str">
        <f t="shared" ref="AD695:AF695" si="1367">AD601</f>
        <v>80级护腿</v>
      </c>
      <c r="AE695" s="13">
        <f t="shared" si="1367"/>
        <v>100</v>
      </c>
      <c r="AF695" s="13">
        <f t="shared" si="1367"/>
        <v>3.9808917197452227E-2</v>
      </c>
      <c r="AG695" s="13">
        <f t="shared" si="1076"/>
        <v>30850070</v>
      </c>
      <c r="AH695" s="13" t="str">
        <f t="shared" ref="AH695:AJ695" si="1368">AH601</f>
        <v>85级护腿</v>
      </c>
      <c r="AI695" s="13">
        <f t="shared" si="1368"/>
        <v>200</v>
      </c>
      <c r="AJ695" s="13">
        <f t="shared" si="1368"/>
        <v>3.8461538461538464E-2</v>
      </c>
      <c r="AK695" s="13">
        <f t="shared" si="1078"/>
        <v>30850070</v>
      </c>
      <c r="AL695" s="13" t="str">
        <f t="shared" ref="AL695:AN695" si="1369">AL601</f>
        <v>85级护腿</v>
      </c>
      <c r="AM695" s="13">
        <f t="shared" si="1369"/>
        <v>200</v>
      </c>
      <c r="AN695" s="13">
        <f t="shared" si="1369"/>
        <v>3.0303030303030304E-2</v>
      </c>
      <c r="AO695" s="13">
        <f t="shared" si="1080"/>
        <v>30900070</v>
      </c>
      <c r="AP695" s="13" t="str">
        <f t="shared" ref="AP695:AR695" si="1370">AP601</f>
        <v>90级护腿</v>
      </c>
      <c r="AQ695" s="13">
        <f t="shared" si="1370"/>
        <v>100</v>
      </c>
      <c r="AR695" s="13">
        <f t="shared" si="1370"/>
        <v>3.1230480949406621E-2</v>
      </c>
      <c r="AS695" s="13">
        <f t="shared" si="1082"/>
        <v>30900070</v>
      </c>
      <c r="AT695" s="13" t="str">
        <f t="shared" ref="AT695:AV695" si="1371">AT601</f>
        <v>90级护腿</v>
      </c>
      <c r="AU695" s="13">
        <f t="shared" si="1371"/>
        <v>100</v>
      </c>
      <c r="AV695" s="13">
        <f t="shared" si="1371"/>
        <v>3.2185387833923398E-2</v>
      </c>
      <c r="AW695" s="13">
        <f t="shared" si="1084"/>
        <v>30900070</v>
      </c>
      <c r="AX695" s="13" t="str">
        <f t="shared" ref="AX695:AZ695" si="1372">AX601</f>
        <v>90级护腿</v>
      </c>
      <c r="AY695" s="13">
        <f t="shared" si="1372"/>
        <v>100</v>
      </c>
      <c r="AZ695" s="13">
        <f t="shared" si="1372"/>
        <v>3.9808917197452227E-2</v>
      </c>
      <c r="BA695" s="13">
        <f t="shared" si="1086"/>
        <v>30950070</v>
      </c>
      <c r="BB695" s="13" t="str">
        <f t="shared" ref="BB695:BD695" si="1373">BB601</f>
        <v>95级护腿</v>
      </c>
      <c r="BC695" s="13">
        <f t="shared" si="1373"/>
        <v>200</v>
      </c>
      <c r="BD695" s="13">
        <f t="shared" si="1373"/>
        <v>3.8461538461538464E-2</v>
      </c>
      <c r="BE695" s="13">
        <f t="shared" si="1088"/>
        <v>30950070</v>
      </c>
      <c r="BF695" s="13" t="str">
        <f t="shared" ref="BF695:BH695" si="1374">BF601</f>
        <v>95级护腿</v>
      </c>
      <c r="BG695" s="13">
        <f t="shared" si="1374"/>
        <v>200</v>
      </c>
      <c r="BH695" s="13">
        <f t="shared" si="1374"/>
        <v>3.4482758620689655E-2</v>
      </c>
    </row>
    <row r="696" spans="1:60" s="13" customFormat="1">
      <c r="A696" s="13">
        <f t="shared" si="1060"/>
        <v>30700071</v>
      </c>
      <c r="B696" s="13" t="str">
        <f t="shared" ref="B696:D696" si="1375">B602</f>
        <v>70级极品护腿</v>
      </c>
      <c r="C696" s="13">
        <f t="shared" si="1375"/>
        <v>0</v>
      </c>
      <c r="D696" s="13">
        <f t="shared" si="1375"/>
        <v>0</v>
      </c>
      <c r="E696" s="13">
        <f t="shared" si="1062"/>
        <v>30700071</v>
      </c>
      <c r="F696" s="13" t="str">
        <f t="shared" ref="F696:H696" si="1376">F602</f>
        <v>70级极品护腿</v>
      </c>
      <c r="G696" s="13">
        <f t="shared" si="1376"/>
        <v>0</v>
      </c>
      <c r="H696" s="13">
        <f t="shared" si="1376"/>
        <v>0</v>
      </c>
      <c r="I696" s="13">
        <f t="shared" si="1064"/>
        <v>30800020</v>
      </c>
      <c r="J696" s="13" t="str">
        <f t="shared" ref="J696:L696" si="1377">J602</f>
        <v>80级戒指</v>
      </c>
      <c r="K696" s="13">
        <f t="shared" si="1377"/>
        <v>0</v>
      </c>
      <c r="L696" s="13">
        <f t="shared" si="1377"/>
        <v>0</v>
      </c>
      <c r="M696" s="13">
        <f t="shared" si="1066"/>
        <v>30750071</v>
      </c>
      <c r="N696" s="13" t="str">
        <f t="shared" ref="N696:P696" si="1378">N602</f>
        <v>75级极品护腿</v>
      </c>
      <c r="O696" s="13">
        <f t="shared" si="1378"/>
        <v>200</v>
      </c>
      <c r="P696" s="13">
        <f t="shared" si="1378"/>
        <v>3.8461538461538464E-2</v>
      </c>
      <c r="Q696" s="13">
        <f t="shared" si="1068"/>
        <v>30750071</v>
      </c>
      <c r="R696" s="13" t="str">
        <f t="shared" ref="R696:T696" si="1379">R602</f>
        <v>75级极品护腿</v>
      </c>
      <c r="S696" s="13">
        <f t="shared" si="1379"/>
        <v>200</v>
      </c>
      <c r="T696" s="13">
        <f t="shared" si="1379"/>
        <v>3.0303030303030304E-2</v>
      </c>
      <c r="U696" s="13">
        <f t="shared" si="1070"/>
        <v>30800071</v>
      </c>
      <c r="V696" s="13" t="str">
        <f t="shared" ref="V696:X696" si="1380">V602</f>
        <v>80级极品护腿</v>
      </c>
      <c r="W696" s="13">
        <f t="shared" si="1380"/>
        <v>0</v>
      </c>
      <c r="X696" s="13">
        <f t="shared" si="1380"/>
        <v>0</v>
      </c>
      <c r="Y696" s="13">
        <f t="shared" si="1072"/>
        <v>30800071</v>
      </c>
      <c r="Z696" s="13" t="str">
        <f t="shared" ref="Z696:AB696" si="1381">Z602</f>
        <v>80级极品护腿</v>
      </c>
      <c r="AA696" s="13">
        <f t="shared" si="1381"/>
        <v>0</v>
      </c>
      <c r="AB696" s="13">
        <f t="shared" si="1381"/>
        <v>0</v>
      </c>
      <c r="AC696" s="13">
        <f t="shared" si="1074"/>
        <v>30900020</v>
      </c>
      <c r="AD696" s="13" t="str">
        <f t="shared" ref="AD696:AF696" si="1382">AD602</f>
        <v>90级戒指</v>
      </c>
      <c r="AE696" s="13">
        <f t="shared" si="1382"/>
        <v>0</v>
      </c>
      <c r="AF696" s="13">
        <f t="shared" si="1382"/>
        <v>0</v>
      </c>
      <c r="AG696" s="13">
        <f t="shared" si="1076"/>
        <v>30850071</v>
      </c>
      <c r="AH696" s="13" t="str">
        <f t="shared" ref="AH696:AJ696" si="1383">AH602</f>
        <v>85级极品护腿</v>
      </c>
      <c r="AI696" s="13">
        <f t="shared" si="1383"/>
        <v>200</v>
      </c>
      <c r="AJ696" s="13">
        <f t="shared" si="1383"/>
        <v>3.8461538461538464E-2</v>
      </c>
      <c r="AK696" s="13">
        <f t="shared" si="1078"/>
        <v>30850071</v>
      </c>
      <c r="AL696" s="13" t="str">
        <f t="shared" ref="AL696:AN696" si="1384">AL602</f>
        <v>85级极品护腿</v>
      </c>
      <c r="AM696" s="13">
        <f t="shared" si="1384"/>
        <v>200</v>
      </c>
      <c r="AN696" s="13">
        <f t="shared" si="1384"/>
        <v>3.0303030303030304E-2</v>
      </c>
      <c r="AO696" s="13">
        <f t="shared" si="1080"/>
        <v>30900071</v>
      </c>
      <c r="AP696" s="13" t="str">
        <f t="shared" ref="AP696:AR696" si="1385">AP602</f>
        <v>90级极品护腿</v>
      </c>
      <c r="AQ696" s="13">
        <f t="shared" si="1385"/>
        <v>0</v>
      </c>
      <c r="AR696" s="13">
        <f t="shared" si="1385"/>
        <v>0</v>
      </c>
      <c r="AS696" s="13">
        <f t="shared" si="1082"/>
        <v>30900071</v>
      </c>
      <c r="AT696" s="13" t="str">
        <f t="shared" ref="AT696:AV696" si="1386">AT602</f>
        <v>90级极品护腿</v>
      </c>
      <c r="AU696" s="13">
        <f t="shared" si="1386"/>
        <v>0</v>
      </c>
      <c r="AV696" s="13">
        <f t="shared" si="1386"/>
        <v>0</v>
      </c>
      <c r="AW696" s="13">
        <f t="shared" si="1084"/>
        <v>31000020</v>
      </c>
      <c r="AX696" s="13" t="str">
        <f t="shared" ref="AX696:AZ696" si="1387">AX602</f>
        <v>100级戒指</v>
      </c>
      <c r="AY696" s="13">
        <f t="shared" si="1387"/>
        <v>0</v>
      </c>
      <c r="AZ696" s="13">
        <f t="shared" si="1387"/>
        <v>0</v>
      </c>
      <c r="BA696" s="13">
        <f t="shared" si="1086"/>
        <v>30950071</v>
      </c>
      <c r="BB696" s="13" t="str">
        <f t="shared" ref="BB696:BD696" si="1388">BB602</f>
        <v>95级极品护腿</v>
      </c>
      <c r="BC696" s="13">
        <f t="shared" si="1388"/>
        <v>200</v>
      </c>
      <c r="BD696" s="13">
        <f t="shared" si="1388"/>
        <v>3.8461538461538464E-2</v>
      </c>
      <c r="BE696" s="13">
        <f t="shared" si="1088"/>
        <v>30950071</v>
      </c>
      <c r="BF696" s="13" t="str">
        <f t="shared" ref="BF696:BH696" si="1389">BF602</f>
        <v>95级极品护腿</v>
      </c>
      <c r="BG696" s="13">
        <f t="shared" si="1389"/>
        <v>200</v>
      </c>
      <c r="BH696" s="13">
        <f t="shared" si="1389"/>
        <v>3.4482758620689655E-2</v>
      </c>
    </row>
    <row r="697" spans="1:60" s="13" customFormat="1">
      <c r="A697" s="13">
        <f t="shared" si="1060"/>
        <v>30750010</v>
      </c>
      <c r="B697" s="13" t="str">
        <f t="shared" ref="B697:D697" si="1390">B603</f>
        <v>75级头盔</v>
      </c>
      <c r="C697" s="13">
        <f t="shared" si="1390"/>
        <v>0</v>
      </c>
      <c r="D697" s="13">
        <f t="shared" si="1390"/>
        <v>0</v>
      </c>
      <c r="E697" s="13">
        <f t="shared" si="1062"/>
        <v>30750010</v>
      </c>
      <c r="F697" s="13" t="str">
        <f t="shared" ref="F697:H697" si="1391">F603</f>
        <v>75级头盔</v>
      </c>
      <c r="G697" s="13">
        <f t="shared" si="1391"/>
        <v>300</v>
      </c>
      <c r="H697" s="13">
        <f t="shared" si="1391"/>
        <v>9.6556163501770195E-2</v>
      </c>
      <c r="I697" s="13">
        <f t="shared" si="1064"/>
        <v>30750010</v>
      </c>
      <c r="J697" s="13" t="str">
        <f t="shared" ref="J697:L697" si="1392">J603</f>
        <v>75级头盔</v>
      </c>
      <c r="K697" s="13">
        <f t="shared" si="1392"/>
        <v>100</v>
      </c>
      <c r="L697" s="13">
        <f t="shared" si="1392"/>
        <v>3.9808917197452227E-2</v>
      </c>
      <c r="M697" s="13">
        <f t="shared" si="1066"/>
        <v>30800010</v>
      </c>
      <c r="N697" s="13" t="str">
        <f t="shared" ref="N697:P697" si="1393">N603</f>
        <v>80级头盔</v>
      </c>
      <c r="O697" s="13">
        <f t="shared" si="1393"/>
        <v>50</v>
      </c>
      <c r="P697" s="13">
        <f t="shared" si="1393"/>
        <v>9.6153846153846159E-3</v>
      </c>
      <c r="Q697" s="13">
        <f t="shared" si="1068"/>
        <v>30800010</v>
      </c>
      <c r="R697" s="13" t="str">
        <f t="shared" ref="R697:T697" si="1394">R603</f>
        <v>80级头盔</v>
      </c>
      <c r="S697" s="13">
        <f t="shared" si="1394"/>
        <v>100</v>
      </c>
      <c r="T697" s="13">
        <f t="shared" si="1394"/>
        <v>1.5151515151515152E-2</v>
      </c>
      <c r="U697" s="13">
        <f t="shared" si="1070"/>
        <v>30850010</v>
      </c>
      <c r="V697" s="13" t="str">
        <f t="shared" ref="V697:X697" si="1395">V603</f>
        <v>85级头盔</v>
      </c>
      <c r="W697" s="13">
        <f t="shared" si="1395"/>
        <v>0</v>
      </c>
      <c r="X697" s="13">
        <f t="shared" si="1395"/>
        <v>0</v>
      </c>
      <c r="Y697" s="13">
        <f t="shared" si="1072"/>
        <v>30850010</v>
      </c>
      <c r="Z697" s="13" t="str">
        <f t="shared" ref="Z697:AB697" si="1396">Z603</f>
        <v>85级头盔</v>
      </c>
      <c r="AA697" s="13">
        <f t="shared" si="1396"/>
        <v>300</v>
      </c>
      <c r="AB697" s="13">
        <f t="shared" si="1396"/>
        <v>9.6556163501770195E-2</v>
      </c>
      <c r="AC697" s="13">
        <f t="shared" si="1074"/>
        <v>30850010</v>
      </c>
      <c r="AD697" s="13" t="str">
        <f t="shared" ref="AD697:AF697" si="1397">AD603</f>
        <v>85级头盔</v>
      </c>
      <c r="AE697" s="13">
        <f t="shared" si="1397"/>
        <v>100</v>
      </c>
      <c r="AF697" s="13">
        <f t="shared" si="1397"/>
        <v>3.9808917197452227E-2</v>
      </c>
      <c r="AG697" s="13">
        <f t="shared" si="1076"/>
        <v>30900010</v>
      </c>
      <c r="AH697" s="13" t="str">
        <f t="shared" ref="AH697:AJ697" si="1398">AH603</f>
        <v>90级头盔</v>
      </c>
      <c r="AI697" s="13">
        <f t="shared" si="1398"/>
        <v>50</v>
      </c>
      <c r="AJ697" s="13">
        <f t="shared" si="1398"/>
        <v>9.6153846153846159E-3</v>
      </c>
      <c r="AK697" s="13">
        <f t="shared" si="1078"/>
        <v>30900010</v>
      </c>
      <c r="AL697" s="13" t="str">
        <f t="shared" ref="AL697:AN697" si="1399">AL603</f>
        <v>90级头盔</v>
      </c>
      <c r="AM697" s="13">
        <f t="shared" si="1399"/>
        <v>100</v>
      </c>
      <c r="AN697" s="13">
        <f t="shared" si="1399"/>
        <v>1.5151515151515152E-2</v>
      </c>
      <c r="AO697" s="13">
        <f t="shared" si="1080"/>
        <v>30950010</v>
      </c>
      <c r="AP697" s="13" t="str">
        <f t="shared" ref="AP697:AR697" si="1400">AP603</f>
        <v>95级头盔</v>
      </c>
      <c r="AQ697" s="13">
        <f t="shared" si="1400"/>
        <v>0</v>
      </c>
      <c r="AR697" s="13">
        <f t="shared" si="1400"/>
        <v>0</v>
      </c>
      <c r="AS697" s="13">
        <f t="shared" si="1082"/>
        <v>30950010</v>
      </c>
      <c r="AT697" s="13" t="str">
        <f t="shared" ref="AT697:AV697" si="1401">AT603</f>
        <v>95级头盔</v>
      </c>
      <c r="AU697" s="13">
        <f t="shared" si="1401"/>
        <v>300</v>
      </c>
      <c r="AV697" s="13">
        <f t="shared" si="1401"/>
        <v>9.6556163501770195E-2</v>
      </c>
      <c r="AW697" s="13">
        <f t="shared" si="1084"/>
        <v>30950010</v>
      </c>
      <c r="AX697" s="13" t="str">
        <f t="shared" ref="AX697:AZ697" si="1402">AX603</f>
        <v>95级头盔</v>
      </c>
      <c r="AY697" s="13">
        <f t="shared" si="1402"/>
        <v>100</v>
      </c>
      <c r="AZ697" s="13">
        <f t="shared" si="1402"/>
        <v>3.9808917197452227E-2</v>
      </c>
      <c r="BA697" s="13">
        <f t="shared" si="1086"/>
        <v>31000010</v>
      </c>
      <c r="BB697" s="13" t="str">
        <f t="shared" ref="BB697:BD697" si="1403">BB603</f>
        <v>100级头盔</v>
      </c>
      <c r="BC697" s="13">
        <f t="shared" si="1403"/>
        <v>50</v>
      </c>
      <c r="BD697" s="13">
        <f t="shared" si="1403"/>
        <v>9.6153846153846159E-3</v>
      </c>
      <c r="BE697" s="13">
        <f t="shared" si="1088"/>
        <v>31000010</v>
      </c>
      <c r="BF697" s="13" t="str">
        <f t="shared" ref="BF697:BH697" si="1404">BF603</f>
        <v>100级头盔</v>
      </c>
      <c r="BG697" s="13">
        <f t="shared" si="1404"/>
        <v>100</v>
      </c>
      <c r="BH697" s="13">
        <f t="shared" si="1404"/>
        <v>1.7241379310344827E-2</v>
      </c>
    </row>
    <row r="698" spans="1:60" s="13" customFormat="1">
      <c r="A698" s="13">
        <f t="shared" si="1060"/>
        <v>30750020</v>
      </c>
      <c r="B698" s="13" t="str">
        <f t="shared" ref="B698:D698" si="1405">B604</f>
        <v>75级戒指</v>
      </c>
      <c r="C698" s="13">
        <f t="shared" si="1405"/>
        <v>300</v>
      </c>
      <c r="D698" s="13">
        <f t="shared" si="1405"/>
        <v>9.3691442848219869E-2</v>
      </c>
      <c r="E698" s="13">
        <f t="shared" si="1062"/>
        <v>30750020</v>
      </c>
      <c r="F698" s="13" t="str">
        <f t="shared" ref="F698:H698" si="1406">F604</f>
        <v>75级戒指</v>
      </c>
      <c r="G698" s="13">
        <f t="shared" si="1406"/>
        <v>100</v>
      </c>
      <c r="H698" s="13">
        <f t="shared" si="1406"/>
        <v>3.2185387833923398E-2</v>
      </c>
      <c r="I698" s="13">
        <f t="shared" si="1064"/>
        <v>30750020</v>
      </c>
      <c r="J698" s="13" t="str">
        <f t="shared" ref="J698:L698" si="1407">J604</f>
        <v>75级戒指</v>
      </c>
      <c r="K698" s="13">
        <f t="shared" si="1407"/>
        <v>100</v>
      </c>
      <c r="L698" s="13">
        <f t="shared" si="1407"/>
        <v>3.9808917197452227E-2</v>
      </c>
      <c r="M698" s="13">
        <f t="shared" si="1066"/>
        <v>30800020</v>
      </c>
      <c r="N698" s="13" t="str">
        <f t="shared" ref="N698:P698" si="1408">N604</f>
        <v>80级戒指</v>
      </c>
      <c r="O698" s="13">
        <f t="shared" si="1408"/>
        <v>50</v>
      </c>
      <c r="P698" s="13">
        <f t="shared" si="1408"/>
        <v>9.6153846153846159E-3</v>
      </c>
      <c r="Q698" s="13">
        <f t="shared" si="1068"/>
        <v>30800020</v>
      </c>
      <c r="R698" s="13" t="str">
        <f t="shared" ref="R698:T698" si="1409">R604</f>
        <v>80级戒指</v>
      </c>
      <c r="S698" s="13">
        <f t="shared" si="1409"/>
        <v>100</v>
      </c>
      <c r="T698" s="13">
        <f t="shared" si="1409"/>
        <v>1.5151515151515152E-2</v>
      </c>
      <c r="U698" s="13">
        <f t="shared" si="1070"/>
        <v>30850020</v>
      </c>
      <c r="V698" s="13" t="str">
        <f t="shared" ref="V698:X698" si="1410">V604</f>
        <v>85级戒指</v>
      </c>
      <c r="W698" s="13">
        <f t="shared" si="1410"/>
        <v>300</v>
      </c>
      <c r="X698" s="13">
        <f t="shared" si="1410"/>
        <v>9.3691442848219869E-2</v>
      </c>
      <c r="Y698" s="13">
        <f t="shared" si="1072"/>
        <v>30850020</v>
      </c>
      <c r="Z698" s="13" t="str">
        <f t="shared" ref="Z698:AB698" si="1411">Z604</f>
        <v>85级戒指</v>
      </c>
      <c r="AA698" s="13">
        <f t="shared" si="1411"/>
        <v>100</v>
      </c>
      <c r="AB698" s="13">
        <f t="shared" si="1411"/>
        <v>3.2185387833923398E-2</v>
      </c>
      <c r="AC698" s="13">
        <f t="shared" si="1074"/>
        <v>30850020</v>
      </c>
      <c r="AD698" s="13" t="str">
        <f t="shared" ref="AD698:AF698" si="1412">AD604</f>
        <v>85级戒指</v>
      </c>
      <c r="AE698" s="13">
        <f t="shared" si="1412"/>
        <v>100</v>
      </c>
      <c r="AF698" s="13">
        <f t="shared" si="1412"/>
        <v>3.9808917197452227E-2</v>
      </c>
      <c r="AG698" s="13">
        <f t="shared" si="1076"/>
        <v>30900020</v>
      </c>
      <c r="AH698" s="13" t="str">
        <f t="shared" ref="AH698:AJ698" si="1413">AH604</f>
        <v>90级戒指</v>
      </c>
      <c r="AI698" s="13">
        <f t="shared" si="1413"/>
        <v>50</v>
      </c>
      <c r="AJ698" s="13">
        <f t="shared" si="1413"/>
        <v>9.6153846153846159E-3</v>
      </c>
      <c r="AK698" s="13">
        <f t="shared" si="1078"/>
        <v>30900020</v>
      </c>
      <c r="AL698" s="13" t="str">
        <f t="shared" ref="AL698:AN698" si="1414">AL604</f>
        <v>90级戒指</v>
      </c>
      <c r="AM698" s="13">
        <f t="shared" si="1414"/>
        <v>100</v>
      </c>
      <c r="AN698" s="13">
        <f t="shared" si="1414"/>
        <v>1.5151515151515152E-2</v>
      </c>
      <c r="AO698" s="13">
        <f t="shared" si="1080"/>
        <v>30950020</v>
      </c>
      <c r="AP698" s="13" t="str">
        <f t="shared" ref="AP698:AR698" si="1415">AP604</f>
        <v>95级戒指</v>
      </c>
      <c r="AQ698" s="13">
        <f t="shared" si="1415"/>
        <v>300</v>
      </c>
      <c r="AR698" s="13">
        <f t="shared" si="1415"/>
        <v>9.3691442848219869E-2</v>
      </c>
      <c r="AS698" s="13">
        <f t="shared" si="1082"/>
        <v>30950020</v>
      </c>
      <c r="AT698" s="13" t="str">
        <f t="shared" ref="AT698:AV698" si="1416">AT604</f>
        <v>95级戒指</v>
      </c>
      <c r="AU698" s="13">
        <f t="shared" si="1416"/>
        <v>100</v>
      </c>
      <c r="AV698" s="13">
        <f t="shared" si="1416"/>
        <v>3.2185387833923398E-2</v>
      </c>
      <c r="AW698" s="13">
        <f t="shared" si="1084"/>
        <v>30950020</v>
      </c>
      <c r="AX698" s="13" t="str">
        <f t="shared" ref="AX698:AZ698" si="1417">AX604</f>
        <v>95级戒指</v>
      </c>
      <c r="AY698" s="13">
        <f t="shared" si="1417"/>
        <v>100</v>
      </c>
      <c r="AZ698" s="13">
        <f t="shared" si="1417"/>
        <v>3.9808917197452227E-2</v>
      </c>
      <c r="BA698" s="13">
        <f t="shared" si="1086"/>
        <v>31000020</v>
      </c>
      <c r="BB698" s="13" t="str">
        <f t="shared" ref="BB698:BD698" si="1418">BB604</f>
        <v>100级戒指</v>
      </c>
      <c r="BC698" s="13">
        <f t="shared" si="1418"/>
        <v>50</v>
      </c>
      <c r="BD698" s="13">
        <f t="shared" si="1418"/>
        <v>9.6153846153846159E-3</v>
      </c>
      <c r="BE698" s="13">
        <f t="shared" si="1088"/>
        <v>31000020</v>
      </c>
      <c r="BF698" s="13" t="str">
        <f t="shared" ref="BF698:BH698" si="1419">BF604</f>
        <v>100级戒指</v>
      </c>
      <c r="BG698" s="13">
        <f t="shared" si="1419"/>
        <v>100</v>
      </c>
      <c r="BH698" s="13">
        <f t="shared" si="1419"/>
        <v>1.7241379310344827E-2</v>
      </c>
    </row>
    <row r="699" spans="1:60" s="13" customFormat="1">
      <c r="A699" s="13">
        <f t="shared" si="1060"/>
        <v>30750030</v>
      </c>
      <c r="B699" s="13" t="str">
        <f t="shared" ref="B699:D699" si="1420">B605</f>
        <v>75级腰带</v>
      </c>
      <c r="C699" s="13">
        <f t="shared" si="1420"/>
        <v>1</v>
      </c>
      <c r="D699" s="13">
        <f t="shared" si="1420"/>
        <v>3.1230480949406619E-4</v>
      </c>
      <c r="E699" s="13">
        <f t="shared" si="1062"/>
        <v>30750030</v>
      </c>
      <c r="F699" s="13" t="str">
        <f t="shared" ref="F699:H699" si="1421">F605</f>
        <v>75级腰带</v>
      </c>
      <c r="G699" s="13">
        <f t="shared" si="1421"/>
        <v>300</v>
      </c>
      <c r="H699" s="13">
        <f t="shared" si="1421"/>
        <v>9.6556163501770195E-2</v>
      </c>
      <c r="I699" s="13">
        <f t="shared" si="1064"/>
        <v>30750030</v>
      </c>
      <c r="J699" s="13" t="str">
        <f t="shared" ref="J699:L699" si="1422">J605</f>
        <v>75级腰带</v>
      </c>
      <c r="K699" s="13">
        <f t="shared" si="1422"/>
        <v>100</v>
      </c>
      <c r="L699" s="13">
        <f t="shared" si="1422"/>
        <v>3.9808917197452227E-2</v>
      </c>
      <c r="M699" s="13">
        <f t="shared" si="1066"/>
        <v>30800030</v>
      </c>
      <c r="N699" s="13" t="str">
        <f t="shared" ref="N699:P699" si="1423">N605</f>
        <v>80级腰带</v>
      </c>
      <c r="O699" s="13">
        <f t="shared" si="1423"/>
        <v>50</v>
      </c>
      <c r="P699" s="13">
        <f t="shared" si="1423"/>
        <v>9.6153846153846159E-3</v>
      </c>
      <c r="Q699" s="13">
        <f t="shared" si="1068"/>
        <v>30800030</v>
      </c>
      <c r="R699" s="13" t="str">
        <f t="shared" ref="R699:T699" si="1424">R605</f>
        <v>80级腰带</v>
      </c>
      <c r="S699" s="13">
        <f t="shared" si="1424"/>
        <v>100</v>
      </c>
      <c r="T699" s="13">
        <f t="shared" si="1424"/>
        <v>1.5151515151515152E-2</v>
      </c>
      <c r="U699" s="13">
        <f t="shared" si="1070"/>
        <v>30850030</v>
      </c>
      <c r="V699" s="13" t="str">
        <f t="shared" ref="V699:X699" si="1425">V605</f>
        <v>85级腰带</v>
      </c>
      <c r="W699" s="13">
        <f t="shared" si="1425"/>
        <v>1</v>
      </c>
      <c r="X699" s="13">
        <f t="shared" si="1425"/>
        <v>3.1230480949406619E-4</v>
      </c>
      <c r="Y699" s="13">
        <f t="shared" si="1072"/>
        <v>30850030</v>
      </c>
      <c r="Z699" s="13" t="str">
        <f t="shared" ref="Z699:AB699" si="1426">Z605</f>
        <v>85级腰带</v>
      </c>
      <c r="AA699" s="13">
        <f t="shared" si="1426"/>
        <v>300</v>
      </c>
      <c r="AB699" s="13">
        <f t="shared" si="1426"/>
        <v>9.6556163501770195E-2</v>
      </c>
      <c r="AC699" s="13">
        <f t="shared" si="1074"/>
        <v>30850030</v>
      </c>
      <c r="AD699" s="13" t="str">
        <f t="shared" ref="AD699:AF699" si="1427">AD605</f>
        <v>85级腰带</v>
      </c>
      <c r="AE699" s="13">
        <f t="shared" si="1427"/>
        <v>100</v>
      </c>
      <c r="AF699" s="13">
        <f t="shared" si="1427"/>
        <v>3.9808917197452227E-2</v>
      </c>
      <c r="AG699" s="13">
        <f t="shared" si="1076"/>
        <v>30900030</v>
      </c>
      <c r="AH699" s="13" t="str">
        <f t="shared" ref="AH699:AJ699" si="1428">AH605</f>
        <v>90级腰带</v>
      </c>
      <c r="AI699" s="13">
        <f t="shared" si="1428"/>
        <v>50</v>
      </c>
      <c r="AJ699" s="13">
        <f t="shared" si="1428"/>
        <v>9.6153846153846159E-3</v>
      </c>
      <c r="AK699" s="13">
        <f t="shared" si="1078"/>
        <v>30900030</v>
      </c>
      <c r="AL699" s="13" t="str">
        <f t="shared" ref="AL699:AN699" si="1429">AL605</f>
        <v>90级腰带</v>
      </c>
      <c r="AM699" s="13">
        <f t="shared" si="1429"/>
        <v>100</v>
      </c>
      <c r="AN699" s="13">
        <f t="shared" si="1429"/>
        <v>1.5151515151515152E-2</v>
      </c>
      <c r="AO699" s="13">
        <f t="shared" si="1080"/>
        <v>30950030</v>
      </c>
      <c r="AP699" s="13" t="str">
        <f t="shared" ref="AP699:AR699" si="1430">AP605</f>
        <v>95级腰带</v>
      </c>
      <c r="AQ699" s="13">
        <f t="shared" si="1430"/>
        <v>1</v>
      </c>
      <c r="AR699" s="13">
        <f t="shared" si="1430"/>
        <v>3.1230480949406619E-4</v>
      </c>
      <c r="AS699" s="13">
        <f t="shared" si="1082"/>
        <v>30950030</v>
      </c>
      <c r="AT699" s="13" t="str">
        <f t="shared" ref="AT699:AV699" si="1431">AT605</f>
        <v>95级腰带</v>
      </c>
      <c r="AU699" s="13">
        <f t="shared" si="1431"/>
        <v>300</v>
      </c>
      <c r="AV699" s="13">
        <f t="shared" si="1431"/>
        <v>9.6556163501770195E-2</v>
      </c>
      <c r="AW699" s="13">
        <f t="shared" si="1084"/>
        <v>30950030</v>
      </c>
      <c r="AX699" s="13" t="str">
        <f t="shared" ref="AX699:AZ699" si="1432">AX605</f>
        <v>95级腰带</v>
      </c>
      <c r="AY699" s="13">
        <f t="shared" si="1432"/>
        <v>100</v>
      </c>
      <c r="AZ699" s="13">
        <f t="shared" si="1432"/>
        <v>3.9808917197452227E-2</v>
      </c>
      <c r="BA699" s="13">
        <f t="shared" si="1086"/>
        <v>31000030</v>
      </c>
      <c r="BB699" s="13" t="str">
        <f t="shared" ref="BB699:BD699" si="1433">BB605</f>
        <v>100级腰带</v>
      </c>
      <c r="BC699" s="13">
        <f t="shared" si="1433"/>
        <v>50</v>
      </c>
      <c r="BD699" s="13">
        <f t="shared" si="1433"/>
        <v>9.6153846153846159E-3</v>
      </c>
      <c r="BE699" s="13">
        <f t="shared" si="1088"/>
        <v>31000030</v>
      </c>
      <c r="BF699" s="13" t="str">
        <f t="shared" ref="BF699:BH699" si="1434">BF605</f>
        <v>100级腰带</v>
      </c>
      <c r="BG699" s="13">
        <f t="shared" si="1434"/>
        <v>100</v>
      </c>
      <c r="BH699" s="13">
        <f t="shared" si="1434"/>
        <v>1.7241379310344827E-2</v>
      </c>
    </row>
    <row r="700" spans="1:60" s="13" customFormat="1">
      <c r="A700" s="13">
        <f t="shared" si="1060"/>
        <v>30750080</v>
      </c>
      <c r="B700" s="13" t="str">
        <f t="shared" ref="B700:D700" si="1435">B606</f>
        <v>75级鞋子</v>
      </c>
      <c r="C700" s="13">
        <f t="shared" si="1435"/>
        <v>1</v>
      </c>
      <c r="D700" s="13">
        <f t="shared" si="1435"/>
        <v>3.1230480949406619E-4</v>
      </c>
      <c r="E700" s="13">
        <f t="shared" si="1062"/>
        <v>30750080</v>
      </c>
      <c r="F700" s="13" t="str">
        <f t="shared" ref="F700:H700" si="1436">F606</f>
        <v>75级鞋子</v>
      </c>
      <c r="G700" s="13">
        <f t="shared" si="1436"/>
        <v>300</v>
      </c>
      <c r="H700" s="13">
        <f t="shared" si="1436"/>
        <v>9.6556163501770195E-2</v>
      </c>
      <c r="I700" s="13">
        <f t="shared" si="1064"/>
        <v>30750080</v>
      </c>
      <c r="J700" s="13" t="str">
        <f t="shared" ref="J700:L700" si="1437">J606</f>
        <v>75级鞋子</v>
      </c>
      <c r="K700" s="13">
        <f t="shared" si="1437"/>
        <v>100</v>
      </c>
      <c r="L700" s="13">
        <f t="shared" si="1437"/>
        <v>3.9808917197452227E-2</v>
      </c>
      <c r="M700" s="13">
        <f t="shared" si="1066"/>
        <v>30800080</v>
      </c>
      <c r="N700" s="13" t="str">
        <f t="shared" ref="N700:P700" si="1438">N606</f>
        <v>80级鞋子</v>
      </c>
      <c r="O700" s="13">
        <f t="shared" si="1438"/>
        <v>50</v>
      </c>
      <c r="P700" s="13">
        <f t="shared" si="1438"/>
        <v>9.6153846153846159E-3</v>
      </c>
      <c r="Q700" s="13">
        <f t="shared" si="1068"/>
        <v>30800080</v>
      </c>
      <c r="R700" s="13" t="str">
        <f t="shared" ref="R700:T700" si="1439">R606</f>
        <v>80级鞋子</v>
      </c>
      <c r="S700" s="13">
        <f t="shared" si="1439"/>
        <v>100</v>
      </c>
      <c r="T700" s="13">
        <f t="shared" si="1439"/>
        <v>1.5151515151515152E-2</v>
      </c>
      <c r="U700" s="13">
        <f t="shared" si="1070"/>
        <v>30850080</v>
      </c>
      <c r="V700" s="13" t="str">
        <f t="shared" ref="V700:X700" si="1440">V606</f>
        <v>85级鞋子</v>
      </c>
      <c r="W700" s="13">
        <f t="shared" si="1440"/>
        <v>1</v>
      </c>
      <c r="X700" s="13">
        <f t="shared" si="1440"/>
        <v>3.1230480949406619E-4</v>
      </c>
      <c r="Y700" s="13">
        <f t="shared" si="1072"/>
        <v>30850080</v>
      </c>
      <c r="Z700" s="13" t="str">
        <f t="shared" ref="Z700:AB700" si="1441">Z606</f>
        <v>85级鞋子</v>
      </c>
      <c r="AA700" s="13">
        <f t="shared" si="1441"/>
        <v>300</v>
      </c>
      <c r="AB700" s="13">
        <f t="shared" si="1441"/>
        <v>9.6556163501770195E-2</v>
      </c>
      <c r="AC700" s="13">
        <f t="shared" si="1074"/>
        <v>30850080</v>
      </c>
      <c r="AD700" s="13" t="str">
        <f t="shared" ref="AD700:AF700" si="1442">AD606</f>
        <v>85级鞋子</v>
      </c>
      <c r="AE700" s="13">
        <f t="shared" si="1442"/>
        <v>100</v>
      </c>
      <c r="AF700" s="13">
        <f t="shared" si="1442"/>
        <v>3.9808917197452227E-2</v>
      </c>
      <c r="AG700" s="13">
        <f t="shared" si="1076"/>
        <v>30900080</v>
      </c>
      <c r="AH700" s="13" t="str">
        <f t="shared" ref="AH700:AJ700" si="1443">AH606</f>
        <v>90级鞋子</v>
      </c>
      <c r="AI700" s="13">
        <f t="shared" si="1443"/>
        <v>50</v>
      </c>
      <c r="AJ700" s="13">
        <f t="shared" si="1443"/>
        <v>9.6153846153846159E-3</v>
      </c>
      <c r="AK700" s="13">
        <f t="shared" si="1078"/>
        <v>30900080</v>
      </c>
      <c r="AL700" s="13" t="str">
        <f t="shared" ref="AL700:AN700" si="1444">AL606</f>
        <v>90级鞋子</v>
      </c>
      <c r="AM700" s="13">
        <f t="shared" si="1444"/>
        <v>100</v>
      </c>
      <c r="AN700" s="13">
        <f t="shared" si="1444"/>
        <v>1.5151515151515152E-2</v>
      </c>
      <c r="AO700" s="13">
        <f t="shared" si="1080"/>
        <v>30950080</v>
      </c>
      <c r="AP700" s="13" t="str">
        <f t="shared" ref="AP700:AR700" si="1445">AP606</f>
        <v>95级鞋子</v>
      </c>
      <c r="AQ700" s="13">
        <f t="shared" si="1445"/>
        <v>1</v>
      </c>
      <c r="AR700" s="13">
        <f t="shared" si="1445"/>
        <v>3.1230480949406619E-4</v>
      </c>
      <c r="AS700" s="13">
        <f t="shared" si="1082"/>
        <v>30950080</v>
      </c>
      <c r="AT700" s="13" t="str">
        <f t="shared" ref="AT700:AV700" si="1446">AT606</f>
        <v>95级鞋子</v>
      </c>
      <c r="AU700" s="13">
        <f t="shared" si="1446"/>
        <v>300</v>
      </c>
      <c r="AV700" s="13">
        <f t="shared" si="1446"/>
        <v>9.6556163501770195E-2</v>
      </c>
      <c r="AW700" s="13">
        <f t="shared" si="1084"/>
        <v>30950080</v>
      </c>
      <c r="AX700" s="13" t="str">
        <f t="shared" ref="AX700:AZ700" si="1447">AX606</f>
        <v>95级鞋子</v>
      </c>
      <c r="AY700" s="13">
        <f t="shared" si="1447"/>
        <v>100</v>
      </c>
      <c r="AZ700" s="13">
        <f t="shared" si="1447"/>
        <v>3.9808917197452227E-2</v>
      </c>
      <c r="BA700" s="13">
        <f t="shared" si="1086"/>
        <v>31000080</v>
      </c>
      <c r="BB700" s="13" t="str">
        <f t="shared" ref="BB700:BD700" si="1448">BB606</f>
        <v>100级鞋子</v>
      </c>
      <c r="BC700" s="13">
        <f t="shared" si="1448"/>
        <v>50</v>
      </c>
      <c r="BD700" s="13">
        <f t="shared" si="1448"/>
        <v>9.6153846153846159E-3</v>
      </c>
      <c r="BE700" s="13">
        <f t="shared" si="1088"/>
        <v>31000080</v>
      </c>
      <c r="BF700" s="13" t="str">
        <f t="shared" ref="BF700:BH700" si="1449">BF606</f>
        <v>100级鞋子</v>
      </c>
      <c r="BG700" s="13">
        <f t="shared" si="1449"/>
        <v>100</v>
      </c>
      <c r="BH700" s="13">
        <f t="shared" si="1449"/>
        <v>1.7241379310344827E-2</v>
      </c>
    </row>
    <row r="701" spans="1:60" s="13" customFormat="1">
      <c r="A701" s="13">
        <f t="shared" si="1060"/>
        <v>30750090</v>
      </c>
      <c r="B701" s="13" t="str">
        <f t="shared" ref="B701:D701" si="1450">B607</f>
        <v>75级手套</v>
      </c>
      <c r="C701" s="13">
        <f t="shared" si="1450"/>
        <v>300</v>
      </c>
      <c r="D701" s="13">
        <f t="shared" si="1450"/>
        <v>9.3691442848219869E-2</v>
      </c>
      <c r="E701" s="13">
        <f t="shared" si="1062"/>
        <v>30750090</v>
      </c>
      <c r="F701" s="13" t="str">
        <f t="shared" ref="F701:H701" si="1451">F607</f>
        <v>75级手套</v>
      </c>
      <c r="G701" s="13">
        <f t="shared" si="1451"/>
        <v>100</v>
      </c>
      <c r="H701" s="13">
        <f t="shared" si="1451"/>
        <v>3.2185387833923398E-2</v>
      </c>
      <c r="I701" s="13">
        <f t="shared" si="1064"/>
        <v>30750090</v>
      </c>
      <c r="J701" s="13" t="str">
        <f t="shared" ref="J701:L701" si="1452">J607</f>
        <v>75级手套</v>
      </c>
      <c r="K701" s="13">
        <f t="shared" si="1452"/>
        <v>100</v>
      </c>
      <c r="L701" s="13">
        <f t="shared" si="1452"/>
        <v>3.9808917197452227E-2</v>
      </c>
      <c r="M701" s="13">
        <f t="shared" si="1066"/>
        <v>30800090</v>
      </c>
      <c r="N701" s="13" t="str">
        <f t="shared" ref="N701:P701" si="1453">N607</f>
        <v>80级手套</v>
      </c>
      <c r="O701" s="13">
        <f t="shared" si="1453"/>
        <v>50</v>
      </c>
      <c r="P701" s="13">
        <f t="shared" si="1453"/>
        <v>9.6153846153846159E-3</v>
      </c>
      <c r="Q701" s="13">
        <f t="shared" si="1068"/>
        <v>30800090</v>
      </c>
      <c r="R701" s="13" t="str">
        <f t="shared" ref="R701:T701" si="1454">R607</f>
        <v>80级手套</v>
      </c>
      <c r="S701" s="13">
        <f t="shared" si="1454"/>
        <v>100</v>
      </c>
      <c r="T701" s="13">
        <f t="shared" si="1454"/>
        <v>1.5151515151515152E-2</v>
      </c>
      <c r="U701" s="13">
        <f t="shared" si="1070"/>
        <v>30850090</v>
      </c>
      <c r="V701" s="13" t="str">
        <f t="shared" ref="V701:X701" si="1455">V607</f>
        <v>85级手套</v>
      </c>
      <c r="W701" s="13">
        <f t="shared" si="1455"/>
        <v>300</v>
      </c>
      <c r="X701" s="13">
        <f t="shared" si="1455"/>
        <v>9.3691442848219869E-2</v>
      </c>
      <c r="Y701" s="13">
        <f t="shared" si="1072"/>
        <v>30850090</v>
      </c>
      <c r="Z701" s="13" t="str">
        <f t="shared" ref="Z701:AB701" si="1456">Z607</f>
        <v>85级手套</v>
      </c>
      <c r="AA701" s="13">
        <f t="shared" si="1456"/>
        <v>100</v>
      </c>
      <c r="AB701" s="13">
        <f t="shared" si="1456"/>
        <v>3.2185387833923398E-2</v>
      </c>
      <c r="AC701" s="13">
        <f t="shared" si="1074"/>
        <v>30850090</v>
      </c>
      <c r="AD701" s="13" t="str">
        <f t="shared" ref="AD701:AF701" si="1457">AD607</f>
        <v>85级手套</v>
      </c>
      <c r="AE701" s="13">
        <f t="shared" si="1457"/>
        <v>100</v>
      </c>
      <c r="AF701" s="13">
        <f t="shared" si="1457"/>
        <v>3.9808917197452227E-2</v>
      </c>
      <c r="AG701" s="13">
        <f t="shared" si="1076"/>
        <v>30900090</v>
      </c>
      <c r="AH701" s="13" t="str">
        <f t="shared" ref="AH701:AJ701" si="1458">AH607</f>
        <v>90级手套</v>
      </c>
      <c r="AI701" s="13">
        <f t="shared" si="1458"/>
        <v>50</v>
      </c>
      <c r="AJ701" s="13">
        <f t="shared" si="1458"/>
        <v>9.6153846153846159E-3</v>
      </c>
      <c r="AK701" s="13">
        <f t="shared" si="1078"/>
        <v>30900090</v>
      </c>
      <c r="AL701" s="13" t="str">
        <f t="shared" ref="AL701:AN701" si="1459">AL607</f>
        <v>90级手套</v>
      </c>
      <c r="AM701" s="13">
        <f t="shared" si="1459"/>
        <v>100</v>
      </c>
      <c r="AN701" s="13">
        <f t="shared" si="1459"/>
        <v>1.5151515151515152E-2</v>
      </c>
      <c r="AO701" s="13">
        <f t="shared" si="1080"/>
        <v>30950090</v>
      </c>
      <c r="AP701" s="13" t="str">
        <f t="shared" ref="AP701:AR701" si="1460">AP607</f>
        <v>95级手套</v>
      </c>
      <c r="AQ701" s="13">
        <f t="shared" si="1460"/>
        <v>300</v>
      </c>
      <c r="AR701" s="13">
        <f t="shared" si="1460"/>
        <v>9.3691442848219869E-2</v>
      </c>
      <c r="AS701" s="13">
        <f t="shared" si="1082"/>
        <v>30950090</v>
      </c>
      <c r="AT701" s="13" t="str">
        <f t="shared" ref="AT701:AV701" si="1461">AT607</f>
        <v>95级手套</v>
      </c>
      <c r="AU701" s="13">
        <f t="shared" si="1461"/>
        <v>100</v>
      </c>
      <c r="AV701" s="13">
        <f t="shared" si="1461"/>
        <v>3.2185387833923398E-2</v>
      </c>
      <c r="AW701" s="13">
        <f t="shared" si="1084"/>
        <v>30950090</v>
      </c>
      <c r="AX701" s="13" t="str">
        <f t="shared" ref="AX701:AZ701" si="1462">AX607</f>
        <v>95级手套</v>
      </c>
      <c r="AY701" s="13">
        <f t="shared" si="1462"/>
        <v>100</v>
      </c>
      <c r="AZ701" s="13">
        <f t="shared" si="1462"/>
        <v>3.9808917197452227E-2</v>
      </c>
      <c r="BA701" s="13">
        <f t="shared" si="1086"/>
        <v>31000090</v>
      </c>
      <c r="BB701" s="13" t="str">
        <f t="shared" ref="BB701:BD701" si="1463">BB607</f>
        <v>100级手套</v>
      </c>
      <c r="BC701" s="13">
        <f t="shared" si="1463"/>
        <v>50</v>
      </c>
      <c r="BD701" s="13">
        <f t="shared" si="1463"/>
        <v>9.6153846153846159E-3</v>
      </c>
      <c r="BE701" s="13">
        <f t="shared" si="1088"/>
        <v>31000090</v>
      </c>
      <c r="BF701" s="13" t="str">
        <f t="shared" ref="BF701:BH701" si="1464">BF607</f>
        <v>100级手套</v>
      </c>
      <c r="BG701" s="13">
        <f t="shared" si="1464"/>
        <v>100</v>
      </c>
      <c r="BH701" s="13">
        <f t="shared" si="1464"/>
        <v>1.7241379310344827E-2</v>
      </c>
    </row>
    <row r="702" spans="1:60" s="13" customFormat="1">
      <c r="A702" s="13">
        <f t="shared" si="1060"/>
        <v>30650010</v>
      </c>
      <c r="B702" s="13" t="str">
        <f t="shared" ref="B702:D702" si="1465">B608</f>
        <v>65级头盔</v>
      </c>
      <c r="C702" s="13">
        <f t="shared" si="1465"/>
        <v>200</v>
      </c>
      <c r="D702" s="13">
        <f t="shared" si="1465"/>
        <v>6.2460961898813241E-2</v>
      </c>
      <c r="E702" s="13">
        <f t="shared" si="1062"/>
        <v>30750100</v>
      </c>
      <c r="F702" s="13" t="str">
        <f t="shared" ref="F702:H702" si="1466">F608</f>
        <v>75级项链</v>
      </c>
      <c r="G702" s="13">
        <f t="shared" si="1466"/>
        <v>1</v>
      </c>
      <c r="H702" s="13">
        <f t="shared" si="1466"/>
        <v>3.2185387833923401E-4</v>
      </c>
      <c r="I702" s="13">
        <f t="shared" si="1064"/>
        <v>30750100</v>
      </c>
      <c r="J702" s="13" t="str">
        <f t="shared" ref="J702:L702" si="1467">J608</f>
        <v>75级项链</v>
      </c>
      <c r="K702" s="13">
        <f t="shared" si="1467"/>
        <v>100</v>
      </c>
      <c r="L702" s="13">
        <f t="shared" si="1467"/>
        <v>3.9808917197452227E-2</v>
      </c>
      <c r="M702" s="13">
        <f t="shared" si="1066"/>
        <v>30800100</v>
      </c>
      <c r="N702" s="13" t="str">
        <f t="shared" ref="N702:P702" si="1468">N608</f>
        <v>80级项链</v>
      </c>
      <c r="O702" s="13">
        <f t="shared" si="1468"/>
        <v>50</v>
      </c>
      <c r="P702" s="13">
        <f t="shared" si="1468"/>
        <v>9.6153846153846159E-3</v>
      </c>
      <c r="Q702" s="13">
        <f t="shared" si="1068"/>
        <v>30800100</v>
      </c>
      <c r="R702" s="13" t="str">
        <f t="shared" ref="R702:T702" si="1469">R608</f>
        <v>80级项链</v>
      </c>
      <c r="S702" s="13">
        <f t="shared" si="1469"/>
        <v>100</v>
      </c>
      <c r="T702" s="13">
        <f t="shared" si="1469"/>
        <v>1.5151515151515152E-2</v>
      </c>
      <c r="U702" s="13">
        <f t="shared" si="1070"/>
        <v>30750010</v>
      </c>
      <c r="V702" s="13" t="str">
        <f t="shared" ref="V702:X702" si="1470">V608</f>
        <v>75级头盔</v>
      </c>
      <c r="W702" s="13">
        <f t="shared" si="1470"/>
        <v>200</v>
      </c>
      <c r="X702" s="13">
        <f t="shared" si="1470"/>
        <v>6.2460961898813241E-2</v>
      </c>
      <c r="Y702" s="13">
        <f t="shared" si="1072"/>
        <v>30850100</v>
      </c>
      <c r="Z702" s="13" t="str">
        <f t="shared" ref="Z702:AB702" si="1471">Z608</f>
        <v>85级项链</v>
      </c>
      <c r="AA702" s="13">
        <f t="shared" si="1471"/>
        <v>1</v>
      </c>
      <c r="AB702" s="13">
        <f t="shared" si="1471"/>
        <v>3.2185387833923401E-4</v>
      </c>
      <c r="AC702" s="13">
        <f t="shared" si="1074"/>
        <v>30850100</v>
      </c>
      <c r="AD702" s="13" t="str">
        <f t="shared" ref="AD702:AF702" si="1472">AD608</f>
        <v>85级项链</v>
      </c>
      <c r="AE702" s="13">
        <f t="shared" si="1472"/>
        <v>100</v>
      </c>
      <c r="AF702" s="13">
        <f t="shared" si="1472"/>
        <v>3.9808917197452227E-2</v>
      </c>
      <c r="AG702" s="13">
        <f t="shared" si="1076"/>
        <v>30900100</v>
      </c>
      <c r="AH702" s="13" t="str">
        <f t="shared" ref="AH702:AJ702" si="1473">AH608</f>
        <v>90级项链</v>
      </c>
      <c r="AI702" s="13">
        <f t="shared" si="1473"/>
        <v>50</v>
      </c>
      <c r="AJ702" s="13">
        <f t="shared" si="1473"/>
        <v>9.6153846153846159E-3</v>
      </c>
      <c r="AK702" s="13">
        <f t="shared" si="1078"/>
        <v>30900100</v>
      </c>
      <c r="AL702" s="13" t="str">
        <f t="shared" ref="AL702:AN702" si="1474">AL608</f>
        <v>90级项链</v>
      </c>
      <c r="AM702" s="13">
        <f t="shared" si="1474"/>
        <v>100</v>
      </c>
      <c r="AN702" s="13">
        <f t="shared" si="1474"/>
        <v>1.5151515151515152E-2</v>
      </c>
      <c r="AO702" s="13">
        <f t="shared" si="1080"/>
        <v>30850010</v>
      </c>
      <c r="AP702" s="13" t="str">
        <f t="shared" ref="AP702:AR702" si="1475">AP608</f>
        <v>85级头盔</v>
      </c>
      <c r="AQ702" s="13">
        <f t="shared" si="1475"/>
        <v>200</v>
      </c>
      <c r="AR702" s="13">
        <f t="shared" si="1475"/>
        <v>6.2460961898813241E-2</v>
      </c>
      <c r="AS702" s="13">
        <f t="shared" si="1082"/>
        <v>30950100</v>
      </c>
      <c r="AT702" s="13" t="str">
        <f t="shared" ref="AT702:AV702" si="1476">AT608</f>
        <v>95级项链</v>
      </c>
      <c r="AU702" s="13">
        <f t="shared" si="1476"/>
        <v>1</v>
      </c>
      <c r="AV702" s="13">
        <f t="shared" si="1476"/>
        <v>3.2185387833923401E-4</v>
      </c>
      <c r="AW702" s="13">
        <f t="shared" si="1084"/>
        <v>30950100</v>
      </c>
      <c r="AX702" s="13" t="str">
        <f t="shared" ref="AX702:AZ702" si="1477">AX608</f>
        <v>95级项链</v>
      </c>
      <c r="AY702" s="13">
        <f t="shared" si="1477"/>
        <v>100</v>
      </c>
      <c r="AZ702" s="13">
        <f t="shared" si="1477"/>
        <v>3.9808917197452227E-2</v>
      </c>
      <c r="BA702" s="13">
        <f t="shared" si="1086"/>
        <v>31000100</v>
      </c>
      <c r="BB702" s="13" t="str">
        <f t="shared" ref="BB702:BD702" si="1478">BB608</f>
        <v>100级项链</v>
      </c>
      <c r="BC702" s="13">
        <f t="shared" si="1478"/>
        <v>50</v>
      </c>
      <c r="BD702" s="13">
        <f t="shared" si="1478"/>
        <v>9.6153846153846159E-3</v>
      </c>
      <c r="BE702" s="13">
        <f t="shared" si="1088"/>
        <v>31000100</v>
      </c>
      <c r="BF702" s="13" t="str">
        <f t="shared" ref="BF702:BH702" si="1479">BF608</f>
        <v>100级项链</v>
      </c>
      <c r="BG702" s="13">
        <f t="shared" si="1479"/>
        <v>100</v>
      </c>
      <c r="BH702" s="13">
        <f t="shared" si="1479"/>
        <v>1.7241379310344827E-2</v>
      </c>
    </row>
    <row r="703" spans="1:60" s="13" customFormat="1">
      <c r="A703" s="13">
        <f t="shared" si="1060"/>
        <v>30650020</v>
      </c>
      <c r="B703" s="13" t="str">
        <f t="shared" ref="B703:D703" si="1480">B609</f>
        <v>65级戒指</v>
      </c>
      <c r="C703" s="13">
        <f t="shared" si="1480"/>
        <v>200</v>
      </c>
      <c r="D703" s="13">
        <f t="shared" si="1480"/>
        <v>6.2460961898813241E-2</v>
      </c>
      <c r="E703" s="13">
        <f t="shared" si="1062"/>
        <v>30751050</v>
      </c>
      <c r="F703" s="13" t="str">
        <f t="shared" ref="F703:H703" si="1481">F609</f>
        <v>75级主手武器</v>
      </c>
      <c r="G703" s="13">
        <f t="shared" si="1481"/>
        <v>1</v>
      </c>
      <c r="H703" s="13">
        <f t="shared" si="1481"/>
        <v>3.2185387833923401E-4</v>
      </c>
      <c r="I703" s="13">
        <f t="shared" si="1064"/>
        <v>30751050</v>
      </c>
      <c r="J703" s="13" t="str">
        <f t="shared" ref="J703:L703" si="1482">J609</f>
        <v>75级主手武器</v>
      </c>
      <c r="K703" s="13">
        <f t="shared" si="1482"/>
        <v>50</v>
      </c>
      <c r="L703" s="13">
        <f t="shared" si="1482"/>
        <v>1.9904458598726114E-2</v>
      </c>
      <c r="M703" s="13">
        <f t="shared" si="1066"/>
        <v>30801050</v>
      </c>
      <c r="N703" s="13" t="str">
        <f t="shared" ref="N703:P703" si="1483">N609</f>
        <v>80级主手武器</v>
      </c>
      <c r="O703" s="13">
        <f t="shared" si="1483"/>
        <v>50</v>
      </c>
      <c r="P703" s="13">
        <f t="shared" si="1483"/>
        <v>9.6153846153846159E-3</v>
      </c>
      <c r="Q703" s="13">
        <f t="shared" si="1068"/>
        <v>30801050</v>
      </c>
      <c r="R703" s="13" t="str">
        <f t="shared" ref="R703:T703" si="1484">R609</f>
        <v>80级主手武器</v>
      </c>
      <c r="S703" s="13">
        <f t="shared" si="1484"/>
        <v>100</v>
      </c>
      <c r="T703" s="13">
        <f t="shared" si="1484"/>
        <v>1.5151515151515152E-2</v>
      </c>
      <c r="U703" s="13">
        <f t="shared" si="1070"/>
        <v>30750020</v>
      </c>
      <c r="V703" s="13" t="str">
        <f t="shared" ref="V703:X703" si="1485">V609</f>
        <v>75级戒指</v>
      </c>
      <c r="W703" s="13">
        <f t="shared" si="1485"/>
        <v>200</v>
      </c>
      <c r="X703" s="13">
        <f t="shared" si="1485"/>
        <v>6.2460961898813241E-2</v>
      </c>
      <c r="Y703" s="13">
        <f t="shared" si="1072"/>
        <v>30851050</v>
      </c>
      <c r="Z703" s="13" t="str">
        <f t="shared" ref="Z703:AB703" si="1486">Z609</f>
        <v>85级主手武器</v>
      </c>
      <c r="AA703" s="13">
        <f t="shared" si="1486"/>
        <v>1</v>
      </c>
      <c r="AB703" s="13">
        <f t="shared" si="1486"/>
        <v>3.2185387833923401E-4</v>
      </c>
      <c r="AC703" s="13">
        <f t="shared" si="1074"/>
        <v>30851050</v>
      </c>
      <c r="AD703" s="13" t="str">
        <f t="shared" ref="AD703:AF703" si="1487">AD609</f>
        <v>85级主手武器</v>
      </c>
      <c r="AE703" s="13">
        <f t="shared" si="1487"/>
        <v>50</v>
      </c>
      <c r="AF703" s="13">
        <f t="shared" si="1487"/>
        <v>1.9904458598726114E-2</v>
      </c>
      <c r="AG703" s="13">
        <f t="shared" si="1076"/>
        <v>30901050</v>
      </c>
      <c r="AH703" s="13" t="str">
        <f t="shared" ref="AH703:AJ703" si="1488">AH609</f>
        <v>90级主手武器</v>
      </c>
      <c r="AI703" s="13">
        <f t="shared" si="1488"/>
        <v>50</v>
      </c>
      <c r="AJ703" s="13">
        <f t="shared" si="1488"/>
        <v>9.6153846153846159E-3</v>
      </c>
      <c r="AK703" s="13">
        <f t="shared" si="1078"/>
        <v>30901050</v>
      </c>
      <c r="AL703" s="13" t="str">
        <f t="shared" ref="AL703:AN703" si="1489">AL609</f>
        <v>90级主手武器</v>
      </c>
      <c r="AM703" s="13">
        <f t="shared" si="1489"/>
        <v>100</v>
      </c>
      <c r="AN703" s="13">
        <f t="shared" si="1489"/>
        <v>1.5151515151515152E-2</v>
      </c>
      <c r="AO703" s="13">
        <f t="shared" si="1080"/>
        <v>30850020</v>
      </c>
      <c r="AP703" s="13" t="str">
        <f t="shared" ref="AP703:AR703" si="1490">AP609</f>
        <v>85级戒指</v>
      </c>
      <c r="AQ703" s="13">
        <f t="shared" si="1490"/>
        <v>200</v>
      </c>
      <c r="AR703" s="13">
        <f t="shared" si="1490"/>
        <v>6.2460961898813241E-2</v>
      </c>
      <c r="AS703" s="13">
        <f t="shared" si="1082"/>
        <v>30951050</v>
      </c>
      <c r="AT703" s="13" t="str">
        <f t="shared" ref="AT703:AV703" si="1491">AT609</f>
        <v>95级主手武器</v>
      </c>
      <c r="AU703" s="13">
        <f t="shared" si="1491"/>
        <v>1</v>
      </c>
      <c r="AV703" s="13">
        <f t="shared" si="1491"/>
        <v>3.2185387833923401E-4</v>
      </c>
      <c r="AW703" s="13">
        <f t="shared" si="1084"/>
        <v>30951050</v>
      </c>
      <c r="AX703" s="13" t="str">
        <f t="shared" ref="AX703:AZ703" si="1492">AX609</f>
        <v>95级主手武器</v>
      </c>
      <c r="AY703" s="13">
        <f t="shared" si="1492"/>
        <v>50</v>
      </c>
      <c r="AZ703" s="13">
        <f t="shared" si="1492"/>
        <v>1.9904458598726114E-2</v>
      </c>
      <c r="BA703" s="13">
        <f t="shared" si="1086"/>
        <v>31001050</v>
      </c>
      <c r="BB703" s="13" t="str">
        <f t="shared" ref="BB703:BD703" si="1493">BB609</f>
        <v>100级主手武器</v>
      </c>
      <c r="BC703" s="13">
        <f t="shared" si="1493"/>
        <v>50</v>
      </c>
      <c r="BD703" s="13">
        <f t="shared" si="1493"/>
        <v>9.6153846153846159E-3</v>
      </c>
      <c r="BE703" s="13">
        <f t="shared" si="1088"/>
        <v>31001050</v>
      </c>
      <c r="BF703" s="13" t="str">
        <f t="shared" ref="BF703:BH703" si="1494">BF609</f>
        <v>100级主手武器</v>
      </c>
      <c r="BG703" s="13">
        <f t="shared" si="1494"/>
        <v>100</v>
      </c>
      <c r="BH703" s="13">
        <f t="shared" si="1494"/>
        <v>1.7241379310344827E-2</v>
      </c>
    </row>
    <row r="704" spans="1:60" s="13" customFormat="1">
      <c r="A704" s="13">
        <f t="shared" si="1060"/>
        <v>30650030</v>
      </c>
      <c r="B704" s="13" t="str">
        <f t="shared" ref="B704:D704" si="1495">B610</f>
        <v>65级腰带</v>
      </c>
      <c r="C704" s="13">
        <f t="shared" si="1495"/>
        <v>200</v>
      </c>
      <c r="D704" s="13">
        <f t="shared" si="1495"/>
        <v>6.2460961898813241E-2</v>
      </c>
      <c r="E704" s="13">
        <f t="shared" si="1062"/>
        <v>30751051</v>
      </c>
      <c r="F704" s="13" t="str">
        <f t="shared" ref="F704:H704" si="1496">F610</f>
        <v>75级极品主手武器</v>
      </c>
      <c r="G704" s="13">
        <f t="shared" si="1496"/>
        <v>0</v>
      </c>
      <c r="H704" s="13">
        <f t="shared" si="1496"/>
        <v>0</v>
      </c>
      <c r="I704" s="13">
        <f t="shared" si="1064"/>
        <v>30751051</v>
      </c>
      <c r="J704" s="13" t="str">
        <f t="shared" ref="J704:L704" si="1497">J610</f>
        <v>75级极品主手武器</v>
      </c>
      <c r="K704" s="13">
        <f t="shared" si="1497"/>
        <v>1</v>
      </c>
      <c r="L704" s="13">
        <f t="shared" si="1497"/>
        <v>3.9808917197452231E-4</v>
      </c>
      <c r="M704" s="13">
        <f t="shared" si="1066"/>
        <v>30801051</v>
      </c>
      <c r="N704" s="13" t="str">
        <f t="shared" ref="N704:P704" si="1498">N610</f>
        <v>80级极品主手武器</v>
      </c>
      <c r="O704" s="13">
        <f t="shared" si="1498"/>
        <v>0</v>
      </c>
      <c r="P704" s="13">
        <f t="shared" si="1498"/>
        <v>0</v>
      </c>
      <c r="Q704" s="13">
        <f t="shared" si="1068"/>
        <v>30801051</v>
      </c>
      <c r="R704" s="13" t="str">
        <f t="shared" ref="R704:T704" si="1499">R610</f>
        <v>80级极品主手武器</v>
      </c>
      <c r="S704" s="13">
        <f t="shared" si="1499"/>
        <v>100</v>
      </c>
      <c r="T704" s="13">
        <f t="shared" si="1499"/>
        <v>1.5151515151515152E-2</v>
      </c>
      <c r="U704" s="13">
        <f t="shared" si="1070"/>
        <v>30750030</v>
      </c>
      <c r="V704" s="13" t="str">
        <f t="shared" ref="V704:X704" si="1500">V610</f>
        <v>75级腰带</v>
      </c>
      <c r="W704" s="13">
        <f t="shared" si="1500"/>
        <v>200</v>
      </c>
      <c r="X704" s="13">
        <f t="shared" si="1500"/>
        <v>6.2460961898813241E-2</v>
      </c>
      <c r="Y704" s="13">
        <f t="shared" si="1072"/>
        <v>30851051</v>
      </c>
      <c r="Z704" s="13" t="str">
        <f t="shared" ref="Z704:AB704" si="1501">Z610</f>
        <v>85级极品主手武器</v>
      </c>
      <c r="AA704" s="13">
        <f t="shared" si="1501"/>
        <v>0</v>
      </c>
      <c r="AB704" s="13">
        <f t="shared" si="1501"/>
        <v>0</v>
      </c>
      <c r="AC704" s="13">
        <f t="shared" si="1074"/>
        <v>30851051</v>
      </c>
      <c r="AD704" s="13" t="str">
        <f t="shared" ref="AD704:AF704" si="1502">AD610</f>
        <v>85级极品主手武器</v>
      </c>
      <c r="AE704" s="13">
        <f t="shared" si="1502"/>
        <v>1</v>
      </c>
      <c r="AF704" s="13">
        <f t="shared" si="1502"/>
        <v>3.9808917197452231E-4</v>
      </c>
      <c r="AG704" s="13">
        <f t="shared" si="1076"/>
        <v>30901051</v>
      </c>
      <c r="AH704" s="13" t="str">
        <f t="shared" ref="AH704:AJ704" si="1503">AH610</f>
        <v>90级极品主手武器</v>
      </c>
      <c r="AI704" s="13">
        <f t="shared" si="1503"/>
        <v>0</v>
      </c>
      <c r="AJ704" s="13">
        <f t="shared" si="1503"/>
        <v>0</v>
      </c>
      <c r="AK704" s="13">
        <f t="shared" si="1078"/>
        <v>30901051</v>
      </c>
      <c r="AL704" s="13" t="str">
        <f t="shared" ref="AL704:AN704" si="1504">AL610</f>
        <v>90级极品主手武器</v>
      </c>
      <c r="AM704" s="13">
        <f t="shared" si="1504"/>
        <v>100</v>
      </c>
      <c r="AN704" s="13">
        <f t="shared" si="1504"/>
        <v>1.5151515151515152E-2</v>
      </c>
      <c r="AO704" s="13">
        <f t="shared" si="1080"/>
        <v>30850030</v>
      </c>
      <c r="AP704" s="13" t="str">
        <f t="shared" ref="AP704:AR704" si="1505">AP610</f>
        <v>85级腰带</v>
      </c>
      <c r="AQ704" s="13">
        <f t="shared" si="1505"/>
        <v>200</v>
      </c>
      <c r="AR704" s="13">
        <f t="shared" si="1505"/>
        <v>6.2460961898813241E-2</v>
      </c>
      <c r="AS704" s="13">
        <f t="shared" si="1082"/>
        <v>30951051</v>
      </c>
      <c r="AT704" s="13" t="str">
        <f t="shared" ref="AT704:AV704" si="1506">AT610</f>
        <v>95级极品主手武器</v>
      </c>
      <c r="AU704" s="13">
        <f t="shared" si="1506"/>
        <v>0</v>
      </c>
      <c r="AV704" s="13">
        <f t="shared" si="1506"/>
        <v>0</v>
      </c>
      <c r="AW704" s="13">
        <f t="shared" si="1084"/>
        <v>30951051</v>
      </c>
      <c r="AX704" s="13" t="str">
        <f t="shared" ref="AX704:AZ704" si="1507">AX610</f>
        <v>95级极品主手武器</v>
      </c>
      <c r="AY704" s="13">
        <f t="shared" si="1507"/>
        <v>1</v>
      </c>
      <c r="AZ704" s="13">
        <f t="shared" si="1507"/>
        <v>3.9808917197452231E-4</v>
      </c>
      <c r="BA704" s="13">
        <f t="shared" si="1086"/>
        <v>31001051</v>
      </c>
      <c r="BB704" s="13" t="str">
        <f t="shared" ref="BB704:BD704" si="1508">BB610</f>
        <v>100级极品主手武器</v>
      </c>
      <c r="BC704" s="13">
        <f t="shared" si="1508"/>
        <v>0</v>
      </c>
      <c r="BD704" s="13">
        <f t="shared" si="1508"/>
        <v>0</v>
      </c>
      <c r="BE704" s="13">
        <f t="shared" si="1088"/>
        <v>31001051</v>
      </c>
      <c r="BF704" s="13" t="str">
        <f t="shared" ref="BF704:BH704" si="1509">BF610</f>
        <v>100级极品主手武器</v>
      </c>
      <c r="BG704" s="13">
        <f t="shared" si="1509"/>
        <v>0</v>
      </c>
      <c r="BH704" s="13">
        <f t="shared" si="1509"/>
        <v>0</v>
      </c>
    </row>
    <row r="705" spans="1:60" s="13" customFormat="1">
      <c r="A705" s="13">
        <f t="shared" si="1060"/>
        <v>30650080</v>
      </c>
      <c r="B705" s="13" t="str">
        <f t="shared" ref="B705:D705" si="1510">B611</f>
        <v>65级鞋子</v>
      </c>
      <c r="C705" s="13">
        <f t="shared" si="1510"/>
        <v>200</v>
      </c>
      <c r="D705" s="13">
        <f t="shared" si="1510"/>
        <v>6.2460961898813241E-2</v>
      </c>
      <c r="E705" s="13">
        <f t="shared" si="1062"/>
        <v>30751060</v>
      </c>
      <c r="F705" s="13" t="str">
        <f t="shared" ref="F705:H705" si="1511">F611</f>
        <v>75级副手武器</v>
      </c>
      <c r="G705" s="13">
        <f t="shared" si="1511"/>
        <v>1</v>
      </c>
      <c r="H705" s="13">
        <f t="shared" si="1511"/>
        <v>3.2185387833923401E-4</v>
      </c>
      <c r="I705" s="13">
        <f t="shared" si="1064"/>
        <v>30751060</v>
      </c>
      <c r="J705" s="13" t="str">
        <f t="shared" ref="J705:L705" si="1512">J611</f>
        <v>75级副手武器</v>
      </c>
      <c r="K705" s="13">
        <f t="shared" si="1512"/>
        <v>50</v>
      </c>
      <c r="L705" s="13">
        <f t="shared" si="1512"/>
        <v>1.9904458598726114E-2</v>
      </c>
      <c r="M705" s="13">
        <f t="shared" si="1066"/>
        <v>30801060</v>
      </c>
      <c r="N705" s="13" t="str">
        <f t="shared" ref="N705:P705" si="1513">N611</f>
        <v>80级副手武器</v>
      </c>
      <c r="O705" s="13">
        <f t="shared" si="1513"/>
        <v>50</v>
      </c>
      <c r="P705" s="13">
        <f t="shared" si="1513"/>
        <v>9.6153846153846159E-3</v>
      </c>
      <c r="Q705" s="13">
        <f t="shared" si="1068"/>
        <v>30801060</v>
      </c>
      <c r="R705" s="13" t="str">
        <f t="shared" ref="R705:T705" si="1514">R611</f>
        <v>80级副手武器</v>
      </c>
      <c r="S705" s="13">
        <f t="shared" si="1514"/>
        <v>100</v>
      </c>
      <c r="T705" s="13">
        <f t="shared" si="1514"/>
        <v>1.5151515151515152E-2</v>
      </c>
      <c r="U705" s="13">
        <f t="shared" si="1070"/>
        <v>30750080</v>
      </c>
      <c r="V705" s="13" t="str">
        <f t="shared" ref="V705:X705" si="1515">V611</f>
        <v>75级鞋子</v>
      </c>
      <c r="W705" s="13">
        <f t="shared" si="1515"/>
        <v>200</v>
      </c>
      <c r="X705" s="13">
        <f t="shared" si="1515"/>
        <v>6.2460961898813241E-2</v>
      </c>
      <c r="Y705" s="13">
        <f t="shared" si="1072"/>
        <v>30851060</v>
      </c>
      <c r="Z705" s="13" t="str">
        <f t="shared" ref="Z705:AB705" si="1516">Z611</f>
        <v>85级副手武器</v>
      </c>
      <c r="AA705" s="13">
        <f t="shared" si="1516"/>
        <v>1</v>
      </c>
      <c r="AB705" s="13">
        <f t="shared" si="1516"/>
        <v>3.2185387833923401E-4</v>
      </c>
      <c r="AC705" s="13">
        <f t="shared" si="1074"/>
        <v>30851060</v>
      </c>
      <c r="AD705" s="13" t="str">
        <f t="shared" ref="AD705:AF705" si="1517">AD611</f>
        <v>85级副手武器</v>
      </c>
      <c r="AE705" s="13">
        <f t="shared" si="1517"/>
        <v>50</v>
      </c>
      <c r="AF705" s="13">
        <f t="shared" si="1517"/>
        <v>1.9904458598726114E-2</v>
      </c>
      <c r="AG705" s="13">
        <f t="shared" si="1076"/>
        <v>30901060</v>
      </c>
      <c r="AH705" s="13" t="str">
        <f t="shared" ref="AH705:AJ705" si="1518">AH611</f>
        <v>90级副手武器</v>
      </c>
      <c r="AI705" s="13">
        <f t="shared" si="1518"/>
        <v>50</v>
      </c>
      <c r="AJ705" s="13">
        <f t="shared" si="1518"/>
        <v>9.6153846153846159E-3</v>
      </c>
      <c r="AK705" s="13">
        <f t="shared" si="1078"/>
        <v>30901060</v>
      </c>
      <c r="AL705" s="13" t="str">
        <f t="shared" ref="AL705:AN705" si="1519">AL611</f>
        <v>90级副手武器</v>
      </c>
      <c r="AM705" s="13">
        <f t="shared" si="1519"/>
        <v>100</v>
      </c>
      <c r="AN705" s="13">
        <f t="shared" si="1519"/>
        <v>1.5151515151515152E-2</v>
      </c>
      <c r="AO705" s="13">
        <f t="shared" si="1080"/>
        <v>30850080</v>
      </c>
      <c r="AP705" s="13" t="str">
        <f t="shared" ref="AP705:AR705" si="1520">AP611</f>
        <v>85级鞋子</v>
      </c>
      <c r="AQ705" s="13">
        <f t="shared" si="1520"/>
        <v>200</v>
      </c>
      <c r="AR705" s="13">
        <f t="shared" si="1520"/>
        <v>6.2460961898813241E-2</v>
      </c>
      <c r="AS705" s="13">
        <f t="shared" si="1082"/>
        <v>30951060</v>
      </c>
      <c r="AT705" s="13" t="str">
        <f t="shared" ref="AT705:AV705" si="1521">AT611</f>
        <v>95级副手武器</v>
      </c>
      <c r="AU705" s="13">
        <f t="shared" si="1521"/>
        <v>1</v>
      </c>
      <c r="AV705" s="13">
        <f t="shared" si="1521"/>
        <v>3.2185387833923401E-4</v>
      </c>
      <c r="AW705" s="13">
        <f t="shared" si="1084"/>
        <v>30951060</v>
      </c>
      <c r="AX705" s="13" t="str">
        <f t="shared" ref="AX705:AZ705" si="1522">AX611</f>
        <v>95级副手武器</v>
      </c>
      <c r="AY705" s="13">
        <f t="shared" si="1522"/>
        <v>50</v>
      </c>
      <c r="AZ705" s="13">
        <f t="shared" si="1522"/>
        <v>1.9904458598726114E-2</v>
      </c>
      <c r="BA705" s="13">
        <f t="shared" si="1086"/>
        <v>31001060</v>
      </c>
      <c r="BB705" s="13" t="str">
        <f t="shared" ref="BB705:BD705" si="1523">BB611</f>
        <v>100级副手武器</v>
      </c>
      <c r="BC705" s="13">
        <f t="shared" si="1523"/>
        <v>50</v>
      </c>
      <c r="BD705" s="13">
        <f t="shared" si="1523"/>
        <v>9.6153846153846159E-3</v>
      </c>
      <c r="BE705" s="13">
        <f t="shared" si="1088"/>
        <v>31001060</v>
      </c>
      <c r="BF705" s="13" t="str">
        <f t="shared" ref="BF705:BH705" si="1524">BF611</f>
        <v>100级副手武器</v>
      </c>
      <c r="BG705" s="13">
        <f t="shared" si="1524"/>
        <v>100</v>
      </c>
      <c r="BH705" s="13">
        <f t="shared" si="1524"/>
        <v>1.7241379310344827E-2</v>
      </c>
    </row>
    <row r="706" spans="1:60" s="13" customFormat="1">
      <c r="A706" s="13">
        <f t="shared" si="1060"/>
        <v>30650090</v>
      </c>
      <c r="B706" s="13" t="str">
        <f t="shared" ref="B706:D706" si="1525">B612</f>
        <v>65级手套</v>
      </c>
      <c r="C706" s="13">
        <f t="shared" si="1525"/>
        <v>200</v>
      </c>
      <c r="D706" s="13">
        <f t="shared" si="1525"/>
        <v>6.2460961898813241E-2</v>
      </c>
      <c r="E706" s="13">
        <f t="shared" si="1062"/>
        <v>30751061</v>
      </c>
      <c r="F706" s="13" t="str">
        <f t="shared" ref="F706:H706" si="1526">F612</f>
        <v>75级极品副手武器</v>
      </c>
      <c r="G706" s="13">
        <f t="shared" si="1526"/>
        <v>0</v>
      </c>
      <c r="H706" s="13">
        <f t="shared" si="1526"/>
        <v>0</v>
      </c>
      <c r="I706" s="13">
        <f t="shared" si="1064"/>
        <v>30751061</v>
      </c>
      <c r="J706" s="13" t="str">
        <f t="shared" ref="J706:L706" si="1527">J612</f>
        <v>75级极品副手武器</v>
      </c>
      <c r="K706" s="13">
        <f t="shared" si="1527"/>
        <v>1</v>
      </c>
      <c r="L706" s="13">
        <f t="shared" si="1527"/>
        <v>3.9808917197452231E-4</v>
      </c>
      <c r="M706" s="13">
        <f t="shared" si="1066"/>
        <v>30801061</v>
      </c>
      <c r="N706" s="13" t="str">
        <f t="shared" ref="N706:P706" si="1528">N612</f>
        <v>80级极品副手武器</v>
      </c>
      <c r="O706" s="13">
        <f t="shared" si="1528"/>
        <v>0</v>
      </c>
      <c r="P706" s="13">
        <f t="shared" si="1528"/>
        <v>0</v>
      </c>
      <c r="Q706" s="13">
        <f t="shared" si="1068"/>
        <v>30801061</v>
      </c>
      <c r="R706" s="13" t="str">
        <f t="shared" ref="R706:T706" si="1529">R612</f>
        <v>80级极品副手武器</v>
      </c>
      <c r="S706" s="13">
        <f t="shared" si="1529"/>
        <v>100</v>
      </c>
      <c r="T706" s="13">
        <f t="shared" si="1529"/>
        <v>1.5151515151515152E-2</v>
      </c>
      <c r="U706" s="13">
        <f t="shared" si="1070"/>
        <v>30750090</v>
      </c>
      <c r="V706" s="13" t="str">
        <f t="shared" ref="V706:X706" si="1530">V612</f>
        <v>75级手套</v>
      </c>
      <c r="W706" s="13">
        <f t="shared" si="1530"/>
        <v>200</v>
      </c>
      <c r="X706" s="13">
        <f t="shared" si="1530"/>
        <v>6.2460961898813241E-2</v>
      </c>
      <c r="Y706" s="13">
        <f t="shared" si="1072"/>
        <v>30851061</v>
      </c>
      <c r="Z706" s="13" t="str">
        <f t="shared" ref="Z706:AB706" si="1531">Z612</f>
        <v>85级极品副手武器</v>
      </c>
      <c r="AA706" s="13">
        <f t="shared" si="1531"/>
        <v>0</v>
      </c>
      <c r="AB706" s="13">
        <f t="shared" si="1531"/>
        <v>0</v>
      </c>
      <c r="AC706" s="13">
        <f t="shared" si="1074"/>
        <v>30851061</v>
      </c>
      <c r="AD706" s="13" t="str">
        <f t="shared" ref="AD706:AF706" si="1532">AD612</f>
        <v>85级极品副手武器</v>
      </c>
      <c r="AE706" s="13">
        <f t="shared" si="1532"/>
        <v>1</v>
      </c>
      <c r="AF706" s="13">
        <f t="shared" si="1532"/>
        <v>3.9808917197452231E-4</v>
      </c>
      <c r="AG706" s="13">
        <f t="shared" si="1076"/>
        <v>30901061</v>
      </c>
      <c r="AH706" s="13" t="str">
        <f t="shared" ref="AH706:AJ706" si="1533">AH612</f>
        <v>90级极品副手武器</v>
      </c>
      <c r="AI706" s="13">
        <f t="shared" si="1533"/>
        <v>0</v>
      </c>
      <c r="AJ706" s="13">
        <f t="shared" si="1533"/>
        <v>0</v>
      </c>
      <c r="AK706" s="13">
        <f t="shared" si="1078"/>
        <v>30901061</v>
      </c>
      <c r="AL706" s="13" t="str">
        <f t="shared" ref="AL706:AN706" si="1534">AL612</f>
        <v>90级极品副手武器</v>
      </c>
      <c r="AM706" s="13">
        <f t="shared" si="1534"/>
        <v>100</v>
      </c>
      <c r="AN706" s="13">
        <f t="shared" si="1534"/>
        <v>1.5151515151515152E-2</v>
      </c>
      <c r="AO706" s="13">
        <f t="shared" si="1080"/>
        <v>30850090</v>
      </c>
      <c r="AP706" s="13" t="str">
        <f t="shared" ref="AP706:AR706" si="1535">AP612</f>
        <v>85级手套</v>
      </c>
      <c r="AQ706" s="13">
        <f t="shared" si="1535"/>
        <v>200</v>
      </c>
      <c r="AR706" s="13">
        <f t="shared" si="1535"/>
        <v>6.2460961898813241E-2</v>
      </c>
      <c r="AS706" s="13">
        <f t="shared" si="1082"/>
        <v>30951061</v>
      </c>
      <c r="AT706" s="13" t="str">
        <f t="shared" ref="AT706:AV706" si="1536">AT612</f>
        <v>95级极品副手武器</v>
      </c>
      <c r="AU706" s="13">
        <f t="shared" si="1536"/>
        <v>0</v>
      </c>
      <c r="AV706" s="13">
        <f t="shared" si="1536"/>
        <v>0</v>
      </c>
      <c r="AW706" s="13">
        <f t="shared" si="1084"/>
        <v>30951061</v>
      </c>
      <c r="AX706" s="13" t="str">
        <f t="shared" ref="AX706:AZ706" si="1537">AX612</f>
        <v>95级极品副手武器</v>
      </c>
      <c r="AY706" s="13">
        <f t="shared" si="1537"/>
        <v>1</v>
      </c>
      <c r="AZ706" s="13">
        <f t="shared" si="1537"/>
        <v>3.9808917197452231E-4</v>
      </c>
      <c r="BA706" s="13">
        <f t="shared" si="1086"/>
        <v>31001061</v>
      </c>
      <c r="BB706" s="13" t="str">
        <f t="shared" ref="BB706:BD706" si="1538">BB612</f>
        <v>100级极品副手武器</v>
      </c>
      <c r="BC706" s="13">
        <f t="shared" si="1538"/>
        <v>0</v>
      </c>
      <c r="BD706" s="13">
        <f t="shared" si="1538"/>
        <v>0</v>
      </c>
      <c r="BE706" s="13">
        <f t="shared" si="1088"/>
        <v>31001061</v>
      </c>
      <c r="BF706" s="13" t="str">
        <f t="shared" ref="BF706:BH706" si="1539">BF612</f>
        <v>100级极品副手武器</v>
      </c>
      <c r="BG706" s="13">
        <f t="shared" si="1539"/>
        <v>0</v>
      </c>
      <c r="BH706" s="13">
        <f t="shared" si="1539"/>
        <v>0</v>
      </c>
    </row>
    <row r="707" spans="1:60" s="13" customFormat="1">
      <c r="A707" s="13">
        <f t="shared" si="1060"/>
        <v>30650100</v>
      </c>
      <c r="B707" s="13" t="str">
        <f t="shared" ref="B707:D707" si="1540">B613</f>
        <v>65级项链</v>
      </c>
      <c r="C707" s="13">
        <f t="shared" si="1540"/>
        <v>200</v>
      </c>
      <c r="D707" s="13">
        <f t="shared" si="1540"/>
        <v>6.2460961898813241E-2</v>
      </c>
      <c r="E707" s="13">
        <f t="shared" si="1062"/>
        <v>30752050</v>
      </c>
      <c r="F707" s="13" t="str">
        <f t="shared" ref="F707:H707" si="1541">F613</f>
        <v>75级主手武器</v>
      </c>
      <c r="G707" s="13">
        <f t="shared" si="1541"/>
        <v>1</v>
      </c>
      <c r="H707" s="13">
        <f t="shared" si="1541"/>
        <v>3.2185387833923401E-4</v>
      </c>
      <c r="I707" s="13">
        <f t="shared" si="1064"/>
        <v>30752050</v>
      </c>
      <c r="J707" s="13" t="str">
        <f t="shared" ref="J707:L707" si="1542">J613</f>
        <v>75级主手武器</v>
      </c>
      <c r="K707" s="13">
        <f t="shared" si="1542"/>
        <v>50</v>
      </c>
      <c r="L707" s="13">
        <f t="shared" si="1542"/>
        <v>1.9904458598726114E-2</v>
      </c>
      <c r="M707" s="13">
        <f t="shared" si="1066"/>
        <v>30802050</v>
      </c>
      <c r="N707" s="13" t="str">
        <f t="shared" ref="N707:P707" si="1543">N613</f>
        <v>80级主手武器</v>
      </c>
      <c r="O707" s="13">
        <f t="shared" si="1543"/>
        <v>50</v>
      </c>
      <c r="P707" s="13">
        <f t="shared" si="1543"/>
        <v>9.6153846153846159E-3</v>
      </c>
      <c r="Q707" s="13">
        <f t="shared" si="1068"/>
        <v>30802050</v>
      </c>
      <c r="R707" s="13" t="str">
        <f t="shared" ref="R707:T707" si="1544">R613</f>
        <v>80级主手武器</v>
      </c>
      <c r="S707" s="13">
        <f t="shared" si="1544"/>
        <v>100</v>
      </c>
      <c r="T707" s="13">
        <f t="shared" si="1544"/>
        <v>1.5151515151515152E-2</v>
      </c>
      <c r="U707" s="13">
        <f t="shared" si="1070"/>
        <v>30750100</v>
      </c>
      <c r="V707" s="13" t="str">
        <f t="shared" ref="V707:X707" si="1545">V613</f>
        <v>75级项链</v>
      </c>
      <c r="W707" s="13">
        <f t="shared" si="1545"/>
        <v>200</v>
      </c>
      <c r="X707" s="13">
        <f t="shared" si="1545"/>
        <v>6.2460961898813241E-2</v>
      </c>
      <c r="Y707" s="13">
        <f t="shared" si="1072"/>
        <v>30852050</v>
      </c>
      <c r="Z707" s="13" t="str">
        <f t="shared" ref="Z707:AB707" si="1546">Z613</f>
        <v>85级主手武器</v>
      </c>
      <c r="AA707" s="13">
        <f t="shared" si="1546"/>
        <v>1</v>
      </c>
      <c r="AB707" s="13">
        <f t="shared" si="1546"/>
        <v>3.2185387833923401E-4</v>
      </c>
      <c r="AC707" s="13">
        <f t="shared" si="1074"/>
        <v>30852050</v>
      </c>
      <c r="AD707" s="13" t="str">
        <f t="shared" ref="AD707:AF707" si="1547">AD613</f>
        <v>85级主手武器</v>
      </c>
      <c r="AE707" s="13">
        <f t="shared" si="1547"/>
        <v>50</v>
      </c>
      <c r="AF707" s="13">
        <f t="shared" si="1547"/>
        <v>1.9904458598726114E-2</v>
      </c>
      <c r="AG707" s="13">
        <f t="shared" si="1076"/>
        <v>30902050</v>
      </c>
      <c r="AH707" s="13" t="str">
        <f t="shared" ref="AH707:AJ707" si="1548">AH613</f>
        <v>90级主手武器</v>
      </c>
      <c r="AI707" s="13">
        <f t="shared" si="1548"/>
        <v>50</v>
      </c>
      <c r="AJ707" s="13">
        <f t="shared" si="1548"/>
        <v>9.6153846153846159E-3</v>
      </c>
      <c r="AK707" s="13">
        <f t="shared" si="1078"/>
        <v>30902050</v>
      </c>
      <c r="AL707" s="13" t="str">
        <f t="shared" ref="AL707:AN707" si="1549">AL613</f>
        <v>90级主手武器</v>
      </c>
      <c r="AM707" s="13">
        <f t="shared" si="1549"/>
        <v>100</v>
      </c>
      <c r="AN707" s="13">
        <f t="shared" si="1549"/>
        <v>1.5151515151515152E-2</v>
      </c>
      <c r="AO707" s="13">
        <f t="shared" si="1080"/>
        <v>30850100</v>
      </c>
      <c r="AP707" s="13" t="str">
        <f t="shared" ref="AP707:AR707" si="1550">AP613</f>
        <v>85级项链</v>
      </c>
      <c r="AQ707" s="13">
        <f t="shared" si="1550"/>
        <v>200</v>
      </c>
      <c r="AR707" s="13">
        <f t="shared" si="1550"/>
        <v>6.2460961898813241E-2</v>
      </c>
      <c r="AS707" s="13">
        <f t="shared" si="1082"/>
        <v>30952050</v>
      </c>
      <c r="AT707" s="13" t="str">
        <f t="shared" ref="AT707:AV707" si="1551">AT613</f>
        <v>95级主手武器</v>
      </c>
      <c r="AU707" s="13">
        <f t="shared" si="1551"/>
        <v>1</v>
      </c>
      <c r="AV707" s="13">
        <f t="shared" si="1551"/>
        <v>3.2185387833923401E-4</v>
      </c>
      <c r="AW707" s="13">
        <f t="shared" si="1084"/>
        <v>30952050</v>
      </c>
      <c r="AX707" s="13" t="str">
        <f t="shared" ref="AX707:AZ707" si="1552">AX613</f>
        <v>95级主手武器</v>
      </c>
      <c r="AY707" s="13">
        <f t="shared" si="1552"/>
        <v>50</v>
      </c>
      <c r="AZ707" s="13">
        <f t="shared" si="1552"/>
        <v>1.9904458598726114E-2</v>
      </c>
      <c r="BA707" s="13">
        <f t="shared" si="1086"/>
        <v>31002050</v>
      </c>
      <c r="BB707" s="13" t="str">
        <f t="shared" ref="BB707:BD707" si="1553">BB613</f>
        <v>100级主手武器</v>
      </c>
      <c r="BC707" s="13">
        <f t="shared" si="1553"/>
        <v>50</v>
      </c>
      <c r="BD707" s="13">
        <f t="shared" si="1553"/>
        <v>9.6153846153846159E-3</v>
      </c>
      <c r="BE707" s="13">
        <f t="shared" si="1088"/>
        <v>31002050</v>
      </c>
      <c r="BF707" s="13" t="str">
        <f t="shared" ref="BF707:BH707" si="1554">BF613</f>
        <v>100级主手武器</v>
      </c>
      <c r="BG707" s="13">
        <f t="shared" si="1554"/>
        <v>100</v>
      </c>
      <c r="BH707" s="13">
        <f t="shared" si="1554"/>
        <v>1.7241379310344827E-2</v>
      </c>
    </row>
    <row r="708" spans="1:60" s="13" customFormat="1">
      <c r="A708" s="13">
        <f t="shared" si="1060"/>
        <v>30752051</v>
      </c>
      <c r="B708" s="13" t="str">
        <f t="shared" ref="B708:D708" si="1555">B614</f>
        <v>75级极品主手武器</v>
      </c>
      <c r="C708" s="13">
        <f t="shared" si="1555"/>
        <v>0</v>
      </c>
      <c r="D708" s="13">
        <f t="shared" si="1555"/>
        <v>0</v>
      </c>
      <c r="E708" s="13">
        <f t="shared" si="1062"/>
        <v>30752051</v>
      </c>
      <c r="F708" s="13" t="str">
        <f t="shared" ref="F708:H708" si="1556">F614</f>
        <v>75级极品主手武器</v>
      </c>
      <c r="G708" s="13">
        <f t="shared" si="1556"/>
        <v>0</v>
      </c>
      <c r="H708" s="13">
        <f t="shared" si="1556"/>
        <v>0</v>
      </c>
      <c r="I708" s="13">
        <f t="shared" si="1064"/>
        <v>30752051</v>
      </c>
      <c r="J708" s="13" t="str">
        <f t="shared" ref="J708:L708" si="1557">J614</f>
        <v>75级极品主手武器</v>
      </c>
      <c r="K708" s="13">
        <f t="shared" si="1557"/>
        <v>1</v>
      </c>
      <c r="L708" s="13">
        <f t="shared" si="1557"/>
        <v>3.9808917197452231E-4</v>
      </c>
      <c r="M708" s="13">
        <f t="shared" si="1066"/>
        <v>30802051</v>
      </c>
      <c r="N708" s="13" t="str">
        <f t="shared" ref="N708:P708" si="1558">N614</f>
        <v>80级极品主手武器</v>
      </c>
      <c r="O708" s="13">
        <f t="shared" si="1558"/>
        <v>0</v>
      </c>
      <c r="P708" s="13">
        <f t="shared" si="1558"/>
        <v>0</v>
      </c>
      <c r="Q708" s="13">
        <f t="shared" si="1068"/>
        <v>30802051</v>
      </c>
      <c r="R708" s="13" t="str">
        <f t="shared" ref="R708:T708" si="1559">R614</f>
        <v>80级极品主手武器</v>
      </c>
      <c r="S708" s="13">
        <f t="shared" si="1559"/>
        <v>100</v>
      </c>
      <c r="T708" s="13">
        <f t="shared" si="1559"/>
        <v>1.5151515151515152E-2</v>
      </c>
      <c r="U708" s="13">
        <f t="shared" si="1070"/>
        <v>30852051</v>
      </c>
      <c r="V708" s="13" t="str">
        <f t="shared" ref="V708:X708" si="1560">V614</f>
        <v>85级极品主手武器</v>
      </c>
      <c r="W708" s="13">
        <f t="shared" si="1560"/>
        <v>0</v>
      </c>
      <c r="X708" s="13">
        <f t="shared" si="1560"/>
        <v>0</v>
      </c>
      <c r="Y708" s="13">
        <f t="shared" si="1072"/>
        <v>30852051</v>
      </c>
      <c r="Z708" s="13" t="str">
        <f t="shared" ref="Z708:AB708" si="1561">Z614</f>
        <v>85级极品主手武器</v>
      </c>
      <c r="AA708" s="13">
        <f t="shared" si="1561"/>
        <v>0</v>
      </c>
      <c r="AB708" s="13">
        <f t="shared" si="1561"/>
        <v>0</v>
      </c>
      <c r="AC708" s="13">
        <f t="shared" si="1074"/>
        <v>30852051</v>
      </c>
      <c r="AD708" s="13" t="str">
        <f t="shared" ref="AD708:AF708" si="1562">AD614</f>
        <v>85级极品主手武器</v>
      </c>
      <c r="AE708" s="13">
        <f t="shared" si="1562"/>
        <v>1</v>
      </c>
      <c r="AF708" s="13">
        <f t="shared" si="1562"/>
        <v>3.9808917197452231E-4</v>
      </c>
      <c r="AG708" s="13">
        <f t="shared" si="1076"/>
        <v>30902051</v>
      </c>
      <c r="AH708" s="13" t="str">
        <f t="shared" ref="AH708:AJ708" si="1563">AH614</f>
        <v>90级极品主手武器</v>
      </c>
      <c r="AI708" s="13">
        <f t="shared" si="1563"/>
        <v>0</v>
      </c>
      <c r="AJ708" s="13">
        <f t="shared" si="1563"/>
        <v>0</v>
      </c>
      <c r="AK708" s="13">
        <f t="shared" si="1078"/>
        <v>30902051</v>
      </c>
      <c r="AL708" s="13" t="str">
        <f t="shared" ref="AL708:AN708" si="1564">AL614</f>
        <v>90级极品主手武器</v>
      </c>
      <c r="AM708" s="13">
        <f t="shared" si="1564"/>
        <v>100</v>
      </c>
      <c r="AN708" s="13">
        <f t="shared" si="1564"/>
        <v>1.5151515151515152E-2</v>
      </c>
      <c r="AO708" s="13">
        <f t="shared" si="1080"/>
        <v>30952051</v>
      </c>
      <c r="AP708" s="13" t="str">
        <f t="shared" ref="AP708:AR708" si="1565">AP614</f>
        <v>95级极品主手武器</v>
      </c>
      <c r="AQ708" s="13">
        <f t="shared" si="1565"/>
        <v>0</v>
      </c>
      <c r="AR708" s="13">
        <f t="shared" si="1565"/>
        <v>0</v>
      </c>
      <c r="AS708" s="13">
        <f t="shared" si="1082"/>
        <v>30952051</v>
      </c>
      <c r="AT708" s="13" t="str">
        <f t="shared" ref="AT708:AV708" si="1566">AT614</f>
        <v>95级极品主手武器</v>
      </c>
      <c r="AU708" s="13">
        <f t="shared" si="1566"/>
        <v>0</v>
      </c>
      <c r="AV708" s="13">
        <f t="shared" si="1566"/>
        <v>0</v>
      </c>
      <c r="AW708" s="13">
        <f t="shared" si="1084"/>
        <v>30952051</v>
      </c>
      <c r="AX708" s="13" t="str">
        <f t="shared" ref="AX708:AZ708" si="1567">AX614</f>
        <v>95级极品主手武器</v>
      </c>
      <c r="AY708" s="13">
        <f t="shared" si="1567"/>
        <v>1</v>
      </c>
      <c r="AZ708" s="13">
        <f t="shared" si="1567"/>
        <v>3.9808917197452231E-4</v>
      </c>
      <c r="BA708" s="13">
        <f t="shared" si="1086"/>
        <v>31002051</v>
      </c>
      <c r="BB708" s="13" t="str">
        <f t="shared" ref="BB708:BD708" si="1568">BB614</f>
        <v>100级极品主手武器</v>
      </c>
      <c r="BC708" s="13">
        <f t="shared" si="1568"/>
        <v>0</v>
      </c>
      <c r="BD708" s="13">
        <f t="shared" si="1568"/>
        <v>0</v>
      </c>
      <c r="BE708" s="13">
        <f t="shared" si="1088"/>
        <v>31002051</v>
      </c>
      <c r="BF708" s="13" t="str">
        <f t="shared" ref="BF708:BH708" si="1569">BF614</f>
        <v>100级极品主手武器</v>
      </c>
      <c r="BG708" s="13">
        <f t="shared" si="1569"/>
        <v>0</v>
      </c>
      <c r="BH708" s="13">
        <f t="shared" si="1569"/>
        <v>0</v>
      </c>
    </row>
    <row r="709" spans="1:60" s="13" customFormat="1">
      <c r="A709" s="13">
        <f t="shared" si="1060"/>
        <v>30752060</v>
      </c>
      <c r="B709" s="13" t="str">
        <f t="shared" ref="B709:D709" si="1570">B615</f>
        <v>75级副手武器</v>
      </c>
      <c r="C709" s="13">
        <f t="shared" si="1570"/>
        <v>0</v>
      </c>
      <c r="D709" s="13">
        <f t="shared" si="1570"/>
        <v>0</v>
      </c>
      <c r="E709" s="13">
        <f t="shared" si="1062"/>
        <v>30752060</v>
      </c>
      <c r="F709" s="13" t="str">
        <f t="shared" ref="F709:H709" si="1571">F615</f>
        <v>75级副手武器</v>
      </c>
      <c r="G709" s="13">
        <f t="shared" si="1571"/>
        <v>1</v>
      </c>
      <c r="H709" s="13">
        <f t="shared" si="1571"/>
        <v>3.2185387833923401E-4</v>
      </c>
      <c r="I709" s="13">
        <f t="shared" si="1064"/>
        <v>30752060</v>
      </c>
      <c r="J709" s="13" t="str">
        <f t="shared" ref="J709:L709" si="1572">J615</f>
        <v>75级副手武器</v>
      </c>
      <c r="K709" s="13">
        <f t="shared" si="1572"/>
        <v>50</v>
      </c>
      <c r="L709" s="13">
        <f t="shared" si="1572"/>
        <v>1.9904458598726114E-2</v>
      </c>
      <c r="M709" s="13">
        <f t="shared" si="1066"/>
        <v>30802060</v>
      </c>
      <c r="N709" s="13" t="str">
        <f t="shared" ref="N709:P709" si="1573">N615</f>
        <v>80级副手武器</v>
      </c>
      <c r="O709" s="13">
        <f t="shared" si="1573"/>
        <v>50</v>
      </c>
      <c r="P709" s="13">
        <f t="shared" si="1573"/>
        <v>9.6153846153846159E-3</v>
      </c>
      <c r="Q709" s="13">
        <f t="shared" si="1068"/>
        <v>30802060</v>
      </c>
      <c r="R709" s="13" t="str">
        <f t="shared" ref="R709:T709" si="1574">R615</f>
        <v>80级副手武器</v>
      </c>
      <c r="S709" s="13">
        <f t="shared" si="1574"/>
        <v>100</v>
      </c>
      <c r="T709" s="13">
        <f t="shared" si="1574"/>
        <v>1.5151515151515152E-2</v>
      </c>
      <c r="U709" s="13">
        <f t="shared" si="1070"/>
        <v>30852060</v>
      </c>
      <c r="V709" s="13" t="str">
        <f t="shared" ref="V709:X709" si="1575">V615</f>
        <v>85级副手武器</v>
      </c>
      <c r="W709" s="13">
        <f t="shared" si="1575"/>
        <v>0</v>
      </c>
      <c r="X709" s="13">
        <f t="shared" si="1575"/>
        <v>0</v>
      </c>
      <c r="Y709" s="13">
        <f t="shared" si="1072"/>
        <v>30852060</v>
      </c>
      <c r="Z709" s="13" t="str">
        <f t="shared" ref="Z709:AB709" si="1576">Z615</f>
        <v>85级副手武器</v>
      </c>
      <c r="AA709" s="13">
        <f t="shared" si="1576"/>
        <v>1</v>
      </c>
      <c r="AB709" s="13">
        <f t="shared" si="1576"/>
        <v>3.2185387833923401E-4</v>
      </c>
      <c r="AC709" s="13">
        <f t="shared" si="1074"/>
        <v>30852060</v>
      </c>
      <c r="AD709" s="13" t="str">
        <f t="shared" ref="AD709:AF709" si="1577">AD615</f>
        <v>85级副手武器</v>
      </c>
      <c r="AE709" s="13">
        <f t="shared" si="1577"/>
        <v>50</v>
      </c>
      <c r="AF709" s="13">
        <f t="shared" si="1577"/>
        <v>1.9904458598726114E-2</v>
      </c>
      <c r="AG709" s="13">
        <f t="shared" si="1076"/>
        <v>30902060</v>
      </c>
      <c r="AH709" s="13" t="str">
        <f t="shared" ref="AH709:AJ709" si="1578">AH615</f>
        <v>90级副手武器</v>
      </c>
      <c r="AI709" s="13">
        <f t="shared" si="1578"/>
        <v>50</v>
      </c>
      <c r="AJ709" s="13">
        <f t="shared" si="1578"/>
        <v>9.6153846153846159E-3</v>
      </c>
      <c r="AK709" s="13">
        <f t="shared" si="1078"/>
        <v>30902060</v>
      </c>
      <c r="AL709" s="13" t="str">
        <f t="shared" ref="AL709:AN709" si="1579">AL615</f>
        <v>90级副手武器</v>
      </c>
      <c r="AM709" s="13">
        <f t="shared" si="1579"/>
        <v>100</v>
      </c>
      <c r="AN709" s="13">
        <f t="shared" si="1579"/>
        <v>1.5151515151515152E-2</v>
      </c>
      <c r="AO709" s="13">
        <f t="shared" si="1080"/>
        <v>30952060</v>
      </c>
      <c r="AP709" s="13" t="str">
        <f t="shared" ref="AP709:AR709" si="1580">AP615</f>
        <v>95级副手武器</v>
      </c>
      <c r="AQ709" s="13">
        <f t="shared" si="1580"/>
        <v>0</v>
      </c>
      <c r="AR709" s="13">
        <f t="shared" si="1580"/>
        <v>0</v>
      </c>
      <c r="AS709" s="13">
        <f t="shared" si="1082"/>
        <v>30952060</v>
      </c>
      <c r="AT709" s="13" t="str">
        <f t="shared" ref="AT709:AV709" si="1581">AT615</f>
        <v>95级副手武器</v>
      </c>
      <c r="AU709" s="13">
        <f t="shared" si="1581"/>
        <v>1</v>
      </c>
      <c r="AV709" s="13">
        <f t="shared" si="1581"/>
        <v>3.2185387833923401E-4</v>
      </c>
      <c r="AW709" s="13">
        <f t="shared" si="1084"/>
        <v>30952060</v>
      </c>
      <c r="AX709" s="13" t="str">
        <f t="shared" ref="AX709:AZ709" si="1582">AX615</f>
        <v>95级副手武器</v>
      </c>
      <c r="AY709" s="13">
        <f t="shared" si="1582"/>
        <v>50</v>
      </c>
      <c r="AZ709" s="13">
        <f t="shared" si="1582"/>
        <v>1.9904458598726114E-2</v>
      </c>
      <c r="BA709" s="13">
        <f t="shared" si="1086"/>
        <v>31002060</v>
      </c>
      <c r="BB709" s="13" t="str">
        <f t="shared" ref="BB709:BD709" si="1583">BB615</f>
        <v>100级副手武器</v>
      </c>
      <c r="BC709" s="13">
        <f t="shared" si="1583"/>
        <v>50</v>
      </c>
      <c r="BD709" s="13">
        <f t="shared" si="1583"/>
        <v>9.6153846153846159E-3</v>
      </c>
      <c r="BE709" s="13">
        <f t="shared" si="1088"/>
        <v>31002060</v>
      </c>
      <c r="BF709" s="13" t="str">
        <f t="shared" ref="BF709:BH709" si="1584">BF615</f>
        <v>100级副手武器</v>
      </c>
      <c r="BG709" s="13">
        <f t="shared" si="1584"/>
        <v>100</v>
      </c>
      <c r="BH709" s="13">
        <f t="shared" si="1584"/>
        <v>1.7241379310344827E-2</v>
      </c>
    </row>
    <row r="710" spans="1:60" s="13" customFormat="1">
      <c r="A710" s="13">
        <f t="shared" si="1060"/>
        <v>30752061</v>
      </c>
      <c r="B710" s="13" t="str">
        <f t="shared" ref="B710:D710" si="1585">B616</f>
        <v>75级极品副手武器</v>
      </c>
      <c r="C710" s="13">
        <f t="shared" si="1585"/>
        <v>0</v>
      </c>
      <c r="D710" s="13">
        <f t="shared" si="1585"/>
        <v>0</v>
      </c>
      <c r="E710" s="13">
        <f t="shared" si="1062"/>
        <v>30752061</v>
      </c>
      <c r="F710" s="13" t="str">
        <f t="shared" ref="F710:H710" si="1586">F616</f>
        <v>75级极品副手武器</v>
      </c>
      <c r="G710" s="13">
        <f t="shared" si="1586"/>
        <v>0</v>
      </c>
      <c r="H710" s="13">
        <f t="shared" si="1586"/>
        <v>0</v>
      </c>
      <c r="I710" s="13">
        <f t="shared" si="1064"/>
        <v>30752061</v>
      </c>
      <c r="J710" s="13" t="str">
        <f t="shared" ref="J710:L710" si="1587">J616</f>
        <v>75级极品副手武器</v>
      </c>
      <c r="K710" s="13">
        <f t="shared" si="1587"/>
        <v>1</v>
      </c>
      <c r="L710" s="13">
        <f t="shared" si="1587"/>
        <v>3.9808917197452231E-4</v>
      </c>
      <c r="M710" s="13">
        <f t="shared" si="1066"/>
        <v>30802061</v>
      </c>
      <c r="N710" s="13" t="str">
        <f t="shared" ref="N710:P710" si="1588">N616</f>
        <v>80级极品副手武器</v>
      </c>
      <c r="O710" s="13">
        <f t="shared" si="1588"/>
        <v>0</v>
      </c>
      <c r="P710" s="13">
        <f t="shared" si="1588"/>
        <v>0</v>
      </c>
      <c r="Q710" s="13">
        <f t="shared" si="1068"/>
        <v>30802061</v>
      </c>
      <c r="R710" s="13" t="str">
        <f t="shared" ref="R710:T710" si="1589">R616</f>
        <v>80级极品副手武器</v>
      </c>
      <c r="S710" s="13">
        <f t="shared" si="1589"/>
        <v>100</v>
      </c>
      <c r="T710" s="13">
        <f t="shared" si="1589"/>
        <v>1.5151515151515152E-2</v>
      </c>
      <c r="U710" s="13">
        <f t="shared" si="1070"/>
        <v>30852061</v>
      </c>
      <c r="V710" s="13" t="str">
        <f t="shared" ref="V710:X710" si="1590">V616</f>
        <v>85级极品副手武器</v>
      </c>
      <c r="W710" s="13">
        <f t="shared" si="1590"/>
        <v>0</v>
      </c>
      <c r="X710" s="13">
        <f t="shared" si="1590"/>
        <v>0</v>
      </c>
      <c r="Y710" s="13">
        <f t="shared" si="1072"/>
        <v>30852061</v>
      </c>
      <c r="Z710" s="13" t="str">
        <f t="shared" ref="Z710:AB710" si="1591">Z616</f>
        <v>85级极品副手武器</v>
      </c>
      <c r="AA710" s="13">
        <f t="shared" si="1591"/>
        <v>0</v>
      </c>
      <c r="AB710" s="13">
        <f t="shared" si="1591"/>
        <v>0</v>
      </c>
      <c r="AC710" s="13">
        <f t="shared" si="1074"/>
        <v>30852061</v>
      </c>
      <c r="AD710" s="13" t="str">
        <f t="shared" ref="AD710:AF710" si="1592">AD616</f>
        <v>85级极品副手武器</v>
      </c>
      <c r="AE710" s="13">
        <f t="shared" si="1592"/>
        <v>1</v>
      </c>
      <c r="AF710" s="13">
        <f t="shared" si="1592"/>
        <v>3.9808917197452231E-4</v>
      </c>
      <c r="AG710" s="13">
        <f t="shared" si="1076"/>
        <v>30902061</v>
      </c>
      <c r="AH710" s="13" t="str">
        <f t="shared" ref="AH710:AJ710" si="1593">AH616</f>
        <v>90级极品副手武器</v>
      </c>
      <c r="AI710" s="13">
        <f t="shared" si="1593"/>
        <v>0</v>
      </c>
      <c r="AJ710" s="13">
        <f t="shared" si="1593"/>
        <v>0</v>
      </c>
      <c r="AK710" s="13">
        <f t="shared" si="1078"/>
        <v>30902061</v>
      </c>
      <c r="AL710" s="13" t="str">
        <f t="shared" ref="AL710:AN710" si="1594">AL616</f>
        <v>90级极品副手武器</v>
      </c>
      <c r="AM710" s="13">
        <f t="shared" si="1594"/>
        <v>100</v>
      </c>
      <c r="AN710" s="13">
        <f t="shared" si="1594"/>
        <v>1.5151515151515152E-2</v>
      </c>
      <c r="AO710" s="13">
        <f t="shared" si="1080"/>
        <v>30952061</v>
      </c>
      <c r="AP710" s="13" t="str">
        <f t="shared" ref="AP710:AR710" si="1595">AP616</f>
        <v>95级极品副手武器</v>
      </c>
      <c r="AQ710" s="13">
        <f t="shared" si="1595"/>
        <v>0</v>
      </c>
      <c r="AR710" s="13">
        <f t="shared" si="1595"/>
        <v>0</v>
      </c>
      <c r="AS710" s="13">
        <f t="shared" si="1082"/>
        <v>30952061</v>
      </c>
      <c r="AT710" s="13" t="str">
        <f t="shared" ref="AT710:AV710" si="1596">AT616</f>
        <v>95级极品副手武器</v>
      </c>
      <c r="AU710" s="13">
        <f t="shared" si="1596"/>
        <v>0</v>
      </c>
      <c r="AV710" s="13">
        <f t="shared" si="1596"/>
        <v>0</v>
      </c>
      <c r="AW710" s="13">
        <f t="shared" si="1084"/>
        <v>30952061</v>
      </c>
      <c r="AX710" s="13" t="str">
        <f t="shared" ref="AX710:AZ710" si="1597">AX616</f>
        <v>95级极品副手武器</v>
      </c>
      <c r="AY710" s="13">
        <f t="shared" si="1597"/>
        <v>1</v>
      </c>
      <c r="AZ710" s="13">
        <f t="shared" si="1597"/>
        <v>3.9808917197452231E-4</v>
      </c>
      <c r="BA710" s="13">
        <f t="shared" si="1086"/>
        <v>31002061</v>
      </c>
      <c r="BB710" s="13" t="str">
        <f t="shared" ref="BB710:BD710" si="1598">BB616</f>
        <v>100级极品副手武器</v>
      </c>
      <c r="BC710" s="13">
        <f t="shared" si="1598"/>
        <v>0</v>
      </c>
      <c r="BD710" s="13">
        <f t="shared" si="1598"/>
        <v>0</v>
      </c>
      <c r="BE710" s="13">
        <f t="shared" si="1088"/>
        <v>31002061</v>
      </c>
      <c r="BF710" s="13" t="str">
        <f t="shared" ref="BF710:BH710" si="1599">BF616</f>
        <v>100级极品副手武器</v>
      </c>
      <c r="BG710" s="13">
        <f t="shared" si="1599"/>
        <v>0</v>
      </c>
      <c r="BH710" s="13">
        <f t="shared" si="1599"/>
        <v>0</v>
      </c>
    </row>
    <row r="711" spans="1:60" s="13" customFormat="1">
      <c r="A711" s="13">
        <f t="shared" si="1060"/>
        <v>30753050</v>
      </c>
      <c r="B711" s="13" t="str">
        <f t="shared" ref="B711:D711" si="1600">B617</f>
        <v>75级主手武器</v>
      </c>
      <c r="C711" s="13">
        <f t="shared" si="1600"/>
        <v>0</v>
      </c>
      <c r="D711" s="13">
        <f t="shared" si="1600"/>
        <v>0</v>
      </c>
      <c r="E711" s="13">
        <f t="shared" si="1062"/>
        <v>30753050</v>
      </c>
      <c r="F711" s="13" t="str">
        <f t="shared" ref="F711:H711" si="1601">F617</f>
        <v>75级主手武器</v>
      </c>
      <c r="G711" s="13">
        <f t="shared" si="1601"/>
        <v>1</v>
      </c>
      <c r="H711" s="13">
        <f t="shared" si="1601"/>
        <v>3.2185387833923401E-4</v>
      </c>
      <c r="I711" s="13">
        <f t="shared" si="1064"/>
        <v>30753050</v>
      </c>
      <c r="J711" s="13" t="str">
        <f t="shared" ref="J711:L711" si="1602">J617</f>
        <v>75级主手武器</v>
      </c>
      <c r="K711" s="13">
        <f t="shared" si="1602"/>
        <v>50</v>
      </c>
      <c r="L711" s="13">
        <f t="shared" si="1602"/>
        <v>1.9904458598726114E-2</v>
      </c>
      <c r="M711" s="13">
        <f t="shared" si="1066"/>
        <v>30803050</v>
      </c>
      <c r="N711" s="13" t="str">
        <f t="shared" ref="N711:P711" si="1603">N617</f>
        <v>80级主手武器</v>
      </c>
      <c r="O711" s="13">
        <f t="shared" si="1603"/>
        <v>50</v>
      </c>
      <c r="P711" s="13">
        <f t="shared" si="1603"/>
        <v>9.6153846153846159E-3</v>
      </c>
      <c r="Q711" s="13">
        <f t="shared" si="1068"/>
        <v>30803050</v>
      </c>
      <c r="R711" s="13" t="str">
        <f t="shared" ref="R711:T711" si="1604">R617</f>
        <v>80级主手武器</v>
      </c>
      <c r="S711" s="13">
        <f t="shared" si="1604"/>
        <v>100</v>
      </c>
      <c r="T711" s="13">
        <f t="shared" si="1604"/>
        <v>1.5151515151515152E-2</v>
      </c>
      <c r="U711" s="13">
        <f t="shared" si="1070"/>
        <v>30853050</v>
      </c>
      <c r="V711" s="13" t="str">
        <f t="shared" ref="V711:X711" si="1605">V617</f>
        <v>85级主手武器</v>
      </c>
      <c r="W711" s="13">
        <f t="shared" si="1605"/>
        <v>0</v>
      </c>
      <c r="X711" s="13">
        <f t="shared" si="1605"/>
        <v>0</v>
      </c>
      <c r="Y711" s="13">
        <f t="shared" si="1072"/>
        <v>30853050</v>
      </c>
      <c r="Z711" s="13" t="str">
        <f t="shared" ref="Z711:AB711" si="1606">Z617</f>
        <v>85级主手武器</v>
      </c>
      <c r="AA711" s="13">
        <f t="shared" si="1606"/>
        <v>1</v>
      </c>
      <c r="AB711" s="13">
        <f t="shared" si="1606"/>
        <v>3.2185387833923401E-4</v>
      </c>
      <c r="AC711" s="13">
        <f t="shared" si="1074"/>
        <v>30853050</v>
      </c>
      <c r="AD711" s="13" t="str">
        <f t="shared" ref="AD711:AF711" si="1607">AD617</f>
        <v>85级主手武器</v>
      </c>
      <c r="AE711" s="13">
        <f t="shared" si="1607"/>
        <v>50</v>
      </c>
      <c r="AF711" s="13">
        <f t="shared" si="1607"/>
        <v>1.9904458598726114E-2</v>
      </c>
      <c r="AG711" s="13">
        <f t="shared" si="1076"/>
        <v>30903050</v>
      </c>
      <c r="AH711" s="13" t="str">
        <f t="shared" ref="AH711:AJ711" si="1608">AH617</f>
        <v>90级主手武器</v>
      </c>
      <c r="AI711" s="13">
        <f t="shared" si="1608"/>
        <v>50</v>
      </c>
      <c r="AJ711" s="13">
        <f t="shared" si="1608"/>
        <v>9.6153846153846159E-3</v>
      </c>
      <c r="AK711" s="13">
        <f t="shared" si="1078"/>
        <v>30903050</v>
      </c>
      <c r="AL711" s="13" t="str">
        <f t="shared" ref="AL711:AN711" si="1609">AL617</f>
        <v>90级主手武器</v>
      </c>
      <c r="AM711" s="13">
        <f t="shared" si="1609"/>
        <v>100</v>
      </c>
      <c r="AN711" s="13">
        <f t="shared" si="1609"/>
        <v>1.5151515151515152E-2</v>
      </c>
      <c r="AO711" s="13">
        <f t="shared" si="1080"/>
        <v>30953050</v>
      </c>
      <c r="AP711" s="13" t="str">
        <f t="shared" ref="AP711:AR711" si="1610">AP617</f>
        <v>95级主手武器</v>
      </c>
      <c r="AQ711" s="13">
        <f t="shared" si="1610"/>
        <v>0</v>
      </c>
      <c r="AR711" s="13">
        <f t="shared" si="1610"/>
        <v>0</v>
      </c>
      <c r="AS711" s="13">
        <f t="shared" si="1082"/>
        <v>30953050</v>
      </c>
      <c r="AT711" s="13" t="str">
        <f t="shared" ref="AT711:AV711" si="1611">AT617</f>
        <v>95级主手武器</v>
      </c>
      <c r="AU711" s="13">
        <f t="shared" si="1611"/>
        <v>1</v>
      </c>
      <c r="AV711" s="13">
        <f t="shared" si="1611"/>
        <v>3.2185387833923401E-4</v>
      </c>
      <c r="AW711" s="13">
        <f t="shared" si="1084"/>
        <v>30953050</v>
      </c>
      <c r="AX711" s="13" t="str">
        <f t="shared" ref="AX711:AZ711" si="1612">AX617</f>
        <v>95级主手武器</v>
      </c>
      <c r="AY711" s="13">
        <f t="shared" si="1612"/>
        <v>50</v>
      </c>
      <c r="AZ711" s="13">
        <f t="shared" si="1612"/>
        <v>1.9904458598726114E-2</v>
      </c>
      <c r="BA711" s="13">
        <f t="shared" si="1086"/>
        <v>31003050</v>
      </c>
      <c r="BB711" s="13" t="str">
        <f t="shared" ref="BB711:BD711" si="1613">BB617</f>
        <v>100级主手武器</v>
      </c>
      <c r="BC711" s="13">
        <f t="shared" si="1613"/>
        <v>50</v>
      </c>
      <c r="BD711" s="13">
        <f t="shared" si="1613"/>
        <v>9.6153846153846159E-3</v>
      </c>
      <c r="BE711" s="13">
        <f t="shared" si="1088"/>
        <v>31003050</v>
      </c>
      <c r="BF711" s="13" t="str">
        <f t="shared" ref="BF711:BH711" si="1614">BF617</f>
        <v>100级主手武器</v>
      </c>
      <c r="BG711" s="13">
        <f t="shared" si="1614"/>
        <v>100</v>
      </c>
      <c r="BH711" s="13">
        <f t="shared" si="1614"/>
        <v>1.7241379310344827E-2</v>
      </c>
    </row>
    <row r="712" spans="1:60" s="13" customFormat="1">
      <c r="A712" s="13">
        <f t="shared" si="1060"/>
        <v>30753051</v>
      </c>
      <c r="B712" s="13" t="str">
        <f t="shared" ref="B712:D712" si="1615">B618</f>
        <v>75级极品主手武器</v>
      </c>
      <c r="C712" s="13">
        <f t="shared" si="1615"/>
        <v>0</v>
      </c>
      <c r="D712" s="13">
        <f t="shared" si="1615"/>
        <v>0</v>
      </c>
      <c r="E712" s="13">
        <f t="shared" si="1062"/>
        <v>30753051</v>
      </c>
      <c r="F712" s="13" t="str">
        <f t="shared" ref="F712:H712" si="1616">F618</f>
        <v>75级极品主手武器</v>
      </c>
      <c r="G712" s="13">
        <f t="shared" si="1616"/>
        <v>0</v>
      </c>
      <c r="H712" s="13">
        <f t="shared" si="1616"/>
        <v>0</v>
      </c>
      <c r="I712" s="13">
        <f t="shared" si="1064"/>
        <v>30753051</v>
      </c>
      <c r="J712" s="13" t="str">
        <f t="shared" ref="J712:L712" si="1617">J618</f>
        <v>75级极品主手武器</v>
      </c>
      <c r="K712" s="13">
        <f t="shared" si="1617"/>
        <v>1</v>
      </c>
      <c r="L712" s="13">
        <f t="shared" si="1617"/>
        <v>3.9808917197452231E-4</v>
      </c>
      <c r="M712" s="13">
        <f t="shared" si="1066"/>
        <v>30803051</v>
      </c>
      <c r="N712" s="13" t="str">
        <f t="shared" ref="N712:P712" si="1618">N618</f>
        <v>80级极品主手武器</v>
      </c>
      <c r="O712" s="13">
        <f t="shared" si="1618"/>
        <v>0</v>
      </c>
      <c r="P712" s="13">
        <f t="shared" si="1618"/>
        <v>0</v>
      </c>
      <c r="Q712" s="13">
        <f t="shared" si="1068"/>
        <v>30803051</v>
      </c>
      <c r="R712" s="13" t="str">
        <f t="shared" ref="R712:T712" si="1619">R618</f>
        <v>80级极品主手武器</v>
      </c>
      <c r="S712" s="13">
        <f t="shared" si="1619"/>
        <v>100</v>
      </c>
      <c r="T712" s="13">
        <f t="shared" si="1619"/>
        <v>1.5151515151515152E-2</v>
      </c>
      <c r="U712" s="13">
        <f t="shared" si="1070"/>
        <v>30853051</v>
      </c>
      <c r="V712" s="13" t="str">
        <f t="shared" ref="V712:X712" si="1620">V618</f>
        <v>85级极品主手武器</v>
      </c>
      <c r="W712" s="13">
        <f t="shared" si="1620"/>
        <v>0</v>
      </c>
      <c r="X712" s="13">
        <f t="shared" si="1620"/>
        <v>0</v>
      </c>
      <c r="Y712" s="13">
        <f t="shared" si="1072"/>
        <v>30853051</v>
      </c>
      <c r="Z712" s="13" t="str">
        <f t="shared" ref="Z712:AB712" si="1621">Z618</f>
        <v>85级极品主手武器</v>
      </c>
      <c r="AA712" s="13">
        <f t="shared" si="1621"/>
        <v>0</v>
      </c>
      <c r="AB712" s="13">
        <f t="shared" si="1621"/>
        <v>0</v>
      </c>
      <c r="AC712" s="13">
        <f t="shared" si="1074"/>
        <v>30853051</v>
      </c>
      <c r="AD712" s="13" t="str">
        <f t="shared" ref="AD712:AF712" si="1622">AD618</f>
        <v>85级极品主手武器</v>
      </c>
      <c r="AE712" s="13">
        <f t="shared" si="1622"/>
        <v>1</v>
      </c>
      <c r="AF712" s="13">
        <f t="shared" si="1622"/>
        <v>3.9808917197452231E-4</v>
      </c>
      <c r="AG712" s="13">
        <f t="shared" si="1076"/>
        <v>30903051</v>
      </c>
      <c r="AH712" s="13" t="str">
        <f t="shared" ref="AH712:AJ712" si="1623">AH618</f>
        <v>90级极品主手武器</v>
      </c>
      <c r="AI712" s="13">
        <f t="shared" si="1623"/>
        <v>0</v>
      </c>
      <c r="AJ712" s="13">
        <f t="shared" si="1623"/>
        <v>0</v>
      </c>
      <c r="AK712" s="13">
        <f t="shared" si="1078"/>
        <v>30903051</v>
      </c>
      <c r="AL712" s="13" t="str">
        <f t="shared" ref="AL712:AN712" si="1624">AL618</f>
        <v>90级极品主手武器</v>
      </c>
      <c r="AM712" s="13">
        <f t="shared" si="1624"/>
        <v>100</v>
      </c>
      <c r="AN712" s="13">
        <f t="shared" si="1624"/>
        <v>1.5151515151515152E-2</v>
      </c>
      <c r="AO712" s="13">
        <f t="shared" si="1080"/>
        <v>30953051</v>
      </c>
      <c r="AP712" s="13" t="str">
        <f t="shared" ref="AP712:AR712" si="1625">AP618</f>
        <v>95级极品主手武器</v>
      </c>
      <c r="AQ712" s="13">
        <f t="shared" si="1625"/>
        <v>0</v>
      </c>
      <c r="AR712" s="13">
        <f t="shared" si="1625"/>
        <v>0</v>
      </c>
      <c r="AS712" s="13">
        <f t="shared" si="1082"/>
        <v>30953051</v>
      </c>
      <c r="AT712" s="13" t="str">
        <f t="shared" ref="AT712:AV712" si="1626">AT618</f>
        <v>95级极品主手武器</v>
      </c>
      <c r="AU712" s="13">
        <f t="shared" si="1626"/>
        <v>0</v>
      </c>
      <c r="AV712" s="13">
        <f t="shared" si="1626"/>
        <v>0</v>
      </c>
      <c r="AW712" s="13">
        <f t="shared" si="1084"/>
        <v>30953051</v>
      </c>
      <c r="AX712" s="13" t="str">
        <f t="shared" ref="AX712:AZ712" si="1627">AX618</f>
        <v>95级极品主手武器</v>
      </c>
      <c r="AY712" s="13">
        <f t="shared" si="1627"/>
        <v>1</v>
      </c>
      <c r="AZ712" s="13">
        <f t="shared" si="1627"/>
        <v>3.9808917197452231E-4</v>
      </c>
      <c r="BA712" s="13">
        <f t="shared" si="1086"/>
        <v>31003051</v>
      </c>
      <c r="BB712" s="13" t="str">
        <f t="shared" ref="BB712:BD712" si="1628">BB618</f>
        <v>100级极品主手武器</v>
      </c>
      <c r="BC712" s="13">
        <f t="shared" si="1628"/>
        <v>0</v>
      </c>
      <c r="BD712" s="13">
        <f t="shared" si="1628"/>
        <v>0</v>
      </c>
      <c r="BE712" s="13">
        <f t="shared" si="1088"/>
        <v>31003051</v>
      </c>
      <c r="BF712" s="13" t="str">
        <f t="shared" ref="BF712:BH712" si="1629">BF618</f>
        <v>100级极品主手武器</v>
      </c>
      <c r="BG712" s="13">
        <f t="shared" si="1629"/>
        <v>0</v>
      </c>
      <c r="BH712" s="13">
        <f t="shared" si="1629"/>
        <v>0</v>
      </c>
    </row>
    <row r="713" spans="1:60" s="13" customFormat="1">
      <c r="A713" s="13">
        <f t="shared" si="1060"/>
        <v>30753060</v>
      </c>
      <c r="B713" s="13" t="str">
        <f t="shared" ref="B713:D713" si="1630">B619</f>
        <v>75级副手武器</v>
      </c>
      <c r="C713" s="13">
        <f t="shared" si="1630"/>
        <v>0</v>
      </c>
      <c r="D713" s="13">
        <f t="shared" si="1630"/>
        <v>0</v>
      </c>
      <c r="E713" s="13">
        <f t="shared" si="1062"/>
        <v>30753060</v>
      </c>
      <c r="F713" s="13" t="str">
        <f t="shared" ref="F713:H713" si="1631">F619</f>
        <v>75级副手武器</v>
      </c>
      <c r="G713" s="13">
        <f t="shared" si="1631"/>
        <v>1</v>
      </c>
      <c r="H713" s="13">
        <f t="shared" si="1631"/>
        <v>3.2185387833923401E-4</v>
      </c>
      <c r="I713" s="13">
        <f t="shared" si="1064"/>
        <v>30753060</v>
      </c>
      <c r="J713" s="13" t="str">
        <f t="shared" ref="J713:L713" si="1632">J619</f>
        <v>75级副手武器</v>
      </c>
      <c r="K713" s="13">
        <f t="shared" si="1632"/>
        <v>50</v>
      </c>
      <c r="L713" s="13">
        <f t="shared" si="1632"/>
        <v>1.9904458598726114E-2</v>
      </c>
      <c r="M713" s="13">
        <f t="shared" si="1066"/>
        <v>30803060</v>
      </c>
      <c r="N713" s="13" t="str">
        <f t="shared" ref="N713:P713" si="1633">N619</f>
        <v>80级副手武器</v>
      </c>
      <c r="O713" s="13">
        <f t="shared" si="1633"/>
        <v>50</v>
      </c>
      <c r="P713" s="13">
        <f t="shared" si="1633"/>
        <v>9.6153846153846159E-3</v>
      </c>
      <c r="Q713" s="13">
        <f t="shared" si="1068"/>
        <v>30803060</v>
      </c>
      <c r="R713" s="13" t="str">
        <f t="shared" ref="R713:T713" si="1634">R619</f>
        <v>80级副手武器</v>
      </c>
      <c r="S713" s="13">
        <f t="shared" si="1634"/>
        <v>100</v>
      </c>
      <c r="T713" s="13">
        <f t="shared" si="1634"/>
        <v>1.5151515151515152E-2</v>
      </c>
      <c r="U713" s="13">
        <f t="shared" si="1070"/>
        <v>30853060</v>
      </c>
      <c r="V713" s="13" t="str">
        <f t="shared" ref="V713:X713" si="1635">V619</f>
        <v>85级副手武器</v>
      </c>
      <c r="W713" s="13">
        <f t="shared" si="1635"/>
        <v>0</v>
      </c>
      <c r="X713" s="13">
        <f t="shared" si="1635"/>
        <v>0</v>
      </c>
      <c r="Y713" s="13">
        <f t="shared" si="1072"/>
        <v>30853060</v>
      </c>
      <c r="Z713" s="13" t="str">
        <f t="shared" ref="Z713:AB713" si="1636">Z619</f>
        <v>85级副手武器</v>
      </c>
      <c r="AA713" s="13">
        <f t="shared" si="1636"/>
        <v>1</v>
      </c>
      <c r="AB713" s="13">
        <f t="shared" si="1636"/>
        <v>3.2185387833923401E-4</v>
      </c>
      <c r="AC713" s="13">
        <f t="shared" si="1074"/>
        <v>30853060</v>
      </c>
      <c r="AD713" s="13" t="str">
        <f t="shared" ref="AD713:AF713" si="1637">AD619</f>
        <v>85级副手武器</v>
      </c>
      <c r="AE713" s="13">
        <f t="shared" si="1637"/>
        <v>50</v>
      </c>
      <c r="AF713" s="13">
        <f t="shared" si="1637"/>
        <v>1.9904458598726114E-2</v>
      </c>
      <c r="AG713" s="13">
        <f t="shared" si="1076"/>
        <v>30903060</v>
      </c>
      <c r="AH713" s="13" t="str">
        <f t="shared" ref="AH713:AJ713" si="1638">AH619</f>
        <v>90级副手武器</v>
      </c>
      <c r="AI713" s="13">
        <f t="shared" si="1638"/>
        <v>50</v>
      </c>
      <c r="AJ713" s="13">
        <f t="shared" si="1638"/>
        <v>9.6153846153846159E-3</v>
      </c>
      <c r="AK713" s="13">
        <f t="shared" si="1078"/>
        <v>30903060</v>
      </c>
      <c r="AL713" s="13" t="str">
        <f t="shared" ref="AL713:AN713" si="1639">AL619</f>
        <v>90级副手武器</v>
      </c>
      <c r="AM713" s="13">
        <f t="shared" si="1639"/>
        <v>100</v>
      </c>
      <c r="AN713" s="13">
        <f t="shared" si="1639"/>
        <v>1.5151515151515152E-2</v>
      </c>
      <c r="AO713" s="13">
        <f t="shared" si="1080"/>
        <v>30953060</v>
      </c>
      <c r="AP713" s="13" t="str">
        <f t="shared" ref="AP713:AR713" si="1640">AP619</f>
        <v>95级副手武器</v>
      </c>
      <c r="AQ713" s="13">
        <f t="shared" si="1640"/>
        <v>0</v>
      </c>
      <c r="AR713" s="13">
        <f t="shared" si="1640"/>
        <v>0</v>
      </c>
      <c r="AS713" s="13">
        <f t="shared" si="1082"/>
        <v>30953060</v>
      </c>
      <c r="AT713" s="13" t="str">
        <f t="shared" ref="AT713:AV713" si="1641">AT619</f>
        <v>95级副手武器</v>
      </c>
      <c r="AU713" s="13">
        <f t="shared" si="1641"/>
        <v>1</v>
      </c>
      <c r="AV713" s="13">
        <f t="shared" si="1641"/>
        <v>3.2185387833923401E-4</v>
      </c>
      <c r="AW713" s="13">
        <f t="shared" si="1084"/>
        <v>30953060</v>
      </c>
      <c r="AX713" s="13" t="str">
        <f t="shared" ref="AX713:AZ713" si="1642">AX619</f>
        <v>95级副手武器</v>
      </c>
      <c r="AY713" s="13">
        <f t="shared" si="1642"/>
        <v>50</v>
      </c>
      <c r="AZ713" s="13">
        <f t="shared" si="1642"/>
        <v>1.9904458598726114E-2</v>
      </c>
      <c r="BA713" s="13">
        <f t="shared" si="1086"/>
        <v>31003060</v>
      </c>
      <c r="BB713" s="13" t="str">
        <f t="shared" ref="BB713:BD713" si="1643">BB619</f>
        <v>100级副手武器</v>
      </c>
      <c r="BC713" s="13">
        <f t="shared" si="1643"/>
        <v>50</v>
      </c>
      <c r="BD713" s="13">
        <f t="shared" si="1643"/>
        <v>9.6153846153846159E-3</v>
      </c>
      <c r="BE713" s="13">
        <f t="shared" si="1088"/>
        <v>31003060</v>
      </c>
      <c r="BF713" s="13" t="str">
        <f t="shared" ref="BF713:BH713" si="1644">BF619</f>
        <v>100级副手武器</v>
      </c>
      <c r="BG713" s="13">
        <f t="shared" si="1644"/>
        <v>100</v>
      </c>
      <c r="BH713" s="13">
        <f t="shared" si="1644"/>
        <v>1.7241379310344827E-2</v>
      </c>
    </row>
    <row r="714" spans="1:60" s="13" customFormat="1">
      <c r="A714" s="13">
        <f t="shared" si="1060"/>
        <v>30753061</v>
      </c>
      <c r="B714" s="13" t="str">
        <f t="shared" ref="B714:D714" si="1645">B620</f>
        <v>75级极品副手武器</v>
      </c>
      <c r="C714" s="13">
        <f t="shared" si="1645"/>
        <v>0</v>
      </c>
      <c r="D714" s="13">
        <f t="shared" si="1645"/>
        <v>0</v>
      </c>
      <c r="E714" s="13">
        <f t="shared" si="1062"/>
        <v>30753061</v>
      </c>
      <c r="F714" s="13" t="str">
        <f t="shared" ref="F714:H714" si="1646">F620</f>
        <v>75级极品副手武器</v>
      </c>
      <c r="G714" s="13">
        <f t="shared" si="1646"/>
        <v>0</v>
      </c>
      <c r="H714" s="13">
        <f t="shared" si="1646"/>
        <v>0</v>
      </c>
      <c r="I714" s="13">
        <f t="shared" si="1064"/>
        <v>30753061</v>
      </c>
      <c r="J714" s="13" t="str">
        <f t="shared" ref="J714:L714" si="1647">J620</f>
        <v>75级极品副手武器</v>
      </c>
      <c r="K714" s="13">
        <f t="shared" si="1647"/>
        <v>1</v>
      </c>
      <c r="L714" s="13">
        <f t="shared" si="1647"/>
        <v>3.9808917197452231E-4</v>
      </c>
      <c r="M714" s="13">
        <f t="shared" si="1066"/>
        <v>30803061</v>
      </c>
      <c r="N714" s="13" t="str">
        <f t="shared" ref="N714:P714" si="1648">N620</f>
        <v>80级极品副手武器</v>
      </c>
      <c r="O714" s="13">
        <f t="shared" si="1648"/>
        <v>0</v>
      </c>
      <c r="P714" s="13">
        <f t="shared" si="1648"/>
        <v>0</v>
      </c>
      <c r="Q714" s="13">
        <f t="shared" si="1068"/>
        <v>30803061</v>
      </c>
      <c r="R714" s="13" t="str">
        <f t="shared" ref="R714:T714" si="1649">R620</f>
        <v>80级极品副手武器</v>
      </c>
      <c r="S714" s="13">
        <f t="shared" si="1649"/>
        <v>100</v>
      </c>
      <c r="T714" s="13">
        <f t="shared" si="1649"/>
        <v>1.5151515151515152E-2</v>
      </c>
      <c r="U714" s="13">
        <f t="shared" si="1070"/>
        <v>30853061</v>
      </c>
      <c r="V714" s="13" t="str">
        <f t="shared" ref="V714:X714" si="1650">V620</f>
        <v>85级极品副手武器</v>
      </c>
      <c r="W714" s="13">
        <f t="shared" si="1650"/>
        <v>0</v>
      </c>
      <c r="X714" s="13">
        <f t="shared" si="1650"/>
        <v>0</v>
      </c>
      <c r="Y714" s="13">
        <f t="shared" si="1072"/>
        <v>30853061</v>
      </c>
      <c r="Z714" s="13" t="str">
        <f t="shared" ref="Z714:AB714" si="1651">Z620</f>
        <v>85级极品副手武器</v>
      </c>
      <c r="AA714" s="13">
        <f t="shared" si="1651"/>
        <v>0</v>
      </c>
      <c r="AB714" s="13">
        <f t="shared" si="1651"/>
        <v>0</v>
      </c>
      <c r="AC714" s="13">
        <f t="shared" si="1074"/>
        <v>30853061</v>
      </c>
      <c r="AD714" s="13" t="str">
        <f t="shared" ref="AD714:AF714" si="1652">AD620</f>
        <v>85级极品副手武器</v>
      </c>
      <c r="AE714" s="13">
        <f t="shared" si="1652"/>
        <v>1</v>
      </c>
      <c r="AF714" s="13">
        <f t="shared" si="1652"/>
        <v>3.9808917197452231E-4</v>
      </c>
      <c r="AG714" s="13">
        <f t="shared" si="1076"/>
        <v>30903061</v>
      </c>
      <c r="AH714" s="13" t="str">
        <f t="shared" ref="AH714:AJ714" si="1653">AH620</f>
        <v>90级极品副手武器</v>
      </c>
      <c r="AI714" s="13">
        <f t="shared" si="1653"/>
        <v>0</v>
      </c>
      <c r="AJ714" s="13">
        <f t="shared" si="1653"/>
        <v>0</v>
      </c>
      <c r="AK714" s="13">
        <f t="shared" si="1078"/>
        <v>30903061</v>
      </c>
      <c r="AL714" s="13" t="str">
        <f t="shared" ref="AL714:AN714" si="1654">AL620</f>
        <v>90级极品副手武器</v>
      </c>
      <c r="AM714" s="13">
        <f t="shared" si="1654"/>
        <v>100</v>
      </c>
      <c r="AN714" s="13">
        <f t="shared" si="1654"/>
        <v>1.5151515151515152E-2</v>
      </c>
      <c r="AO714" s="13">
        <f t="shared" si="1080"/>
        <v>30953061</v>
      </c>
      <c r="AP714" s="13" t="str">
        <f t="shared" ref="AP714:AR714" si="1655">AP620</f>
        <v>95级极品副手武器</v>
      </c>
      <c r="AQ714" s="13">
        <f t="shared" si="1655"/>
        <v>0</v>
      </c>
      <c r="AR714" s="13">
        <f t="shared" si="1655"/>
        <v>0</v>
      </c>
      <c r="AS714" s="13">
        <f t="shared" si="1082"/>
        <v>30953061</v>
      </c>
      <c r="AT714" s="13" t="str">
        <f t="shared" ref="AT714:AV714" si="1656">AT620</f>
        <v>95级极品副手武器</v>
      </c>
      <c r="AU714" s="13">
        <f t="shared" si="1656"/>
        <v>0</v>
      </c>
      <c r="AV714" s="13">
        <f t="shared" si="1656"/>
        <v>0</v>
      </c>
      <c r="AW714" s="13">
        <f t="shared" si="1084"/>
        <v>30953061</v>
      </c>
      <c r="AX714" s="13" t="str">
        <f t="shared" ref="AX714:AZ714" si="1657">AX620</f>
        <v>95级极品副手武器</v>
      </c>
      <c r="AY714" s="13">
        <f t="shared" si="1657"/>
        <v>1</v>
      </c>
      <c r="AZ714" s="13">
        <f t="shared" si="1657"/>
        <v>3.9808917197452231E-4</v>
      </c>
      <c r="BA714" s="13">
        <f t="shared" si="1086"/>
        <v>31003061</v>
      </c>
      <c r="BB714" s="13" t="str">
        <f t="shared" ref="BB714:BD714" si="1658">BB620</f>
        <v>100级极品副手武器</v>
      </c>
      <c r="BC714" s="13">
        <f t="shared" si="1658"/>
        <v>0</v>
      </c>
      <c r="BD714" s="13">
        <f t="shared" si="1658"/>
        <v>0</v>
      </c>
      <c r="BE714" s="13">
        <f t="shared" si="1088"/>
        <v>31003061</v>
      </c>
      <c r="BF714" s="13" t="str">
        <f t="shared" ref="BF714:BH714" si="1659">BF620</f>
        <v>100级极品副手武器</v>
      </c>
      <c r="BG714" s="13">
        <f t="shared" si="1659"/>
        <v>0</v>
      </c>
      <c r="BH714" s="13">
        <f t="shared" si="1659"/>
        <v>0</v>
      </c>
    </row>
    <row r="715" spans="1:60" s="13" customFormat="1">
      <c r="A715" s="13">
        <f t="shared" si="1060"/>
        <v>30750040</v>
      </c>
      <c r="B715" s="13" t="str">
        <f t="shared" ref="B715:D715" si="1660">B621</f>
        <v>75级胸甲</v>
      </c>
      <c r="C715" s="13">
        <f t="shared" si="1660"/>
        <v>0</v>
      </c>
      <c r="D715" s="13">
        <f t="shared" si="1660"/>
        <v>0</v>
      </c>
      <c r="E715" s="13">
        <f t="shared" si="1062"/>
        <v>30750040</v>
      </c>
      <c r="F715" s="13" t="str">
        <f t="shared" ref="F715:H715" si="1661">F621</f>
        <v>75级胸甲</v>
      </c>
      <c r="G715" s="13">
        <f t="shared" si="1661"/>
        <v>300</v>
      </c>
      <c r="H715" s="13">
        <f t="shared" si="1661"/>
        <v>9.6556163501770195E-2</v>
      </c>
      <c r="I715" s="13">
        <f t="shared" si="1064"/>
        <v>30750040</v>
      </c>
      <c r="J715" s="13" t="str">
        <f t="shared" ref="J715:L715" si="1662">J621</f>
        <v>75级胸甲</v>
      </c>
      <c r="K715" s="13">
        <f t="shared" si="1662"/>
        <v>100</v>
      </c>
      <c r="L715" s="13">
        <f t="shared" si="1662"/>
        <v>3.9808917197452227E-2</v>
      </c>
      <c r="M715" s="13">
        <f t="shared" si="1066"/>
        <v>30800040</v>
      </c>
      <c r="N715" s="13" t="str">
        <f t="shared" ref="N715:P715" si="1663">N621</f>
        <v>80级胸甲</v>
      </c>
      <c r="O715" s="13">
        <f t="shared" si="1663"/>
        <v>50</v>
      </c>
      <c r="P715" s="13">
        <f t="shared" si="1663"/>
        <v>9.6153846153846159E-3</v>
      </c>
      <c r="Q715" s="13">
        <f t="shared" si="1068"/>
        <v>30800040</v>
      </c>
      <c r="R715" s="13" t="str">
        <f t="shared" ref="R715:T715" si="1664">R621</f>
        <v>80级胸甲</v>
      </c>
      <c r="S715" s="13">
        <f t="shared" si="1664"/>
        <v>100</v>
      </c>
      <c r="T715" s="13">
        <f t="shared" si="1664"/>
        <v>1.5151515151515152E-2</v>
      </c>
      <c r="U715" s="13">
        <f t="shared" si="1070"/>
        <v>30850040</v>
      </c>
      <c r="V715" s="13" t="str">
        <f t="shared" ref="V715:X715" si="1665">V621</f>
        <v>85级胸甲</v>
      </c>
      <c r="W715" s="13">
        <f t="shared" si="1665"/>
        <v>0</v>
      </c>
      <c r="X715" s="13">
        <f t="shared" si="1665"/>
        <v>0</v>
      </c>
      <c r="Y715" s="13">
        <f t="shared" si="1072"/>
        <v>30850040</v>
      </c>
      <c r="Z715" s="13" t="str">
        <f t="shared" ref="Z715:AB715" si="1666">Z621</f>
        <v>85级胸甲</v>
      </c>
      <c r="AA715" s="13">
        <f t="shared" si="1666"/>
        <v>300</v>
      </c>
      <c r="AB715" s="13">
        <f t="shared" si="1666"/>
        <v>9.6556163501770195E-2</v>
      </c>
      <c r="AC715" s="13">
        <f t="shared" si="1074"/>
        <v>30850040</v>
      </c>
      <c r="AD715" s="13" t="str">
        <f t="shared" ref="AD715:AF715" si="1667">AD621</f>
        <v>85级胸甲</v>
      </c>
      <c r="AE715" s="13">
        <f t="shared" si="1667"/>
        <v>100</v>
      </c>
      <c r="AF715" s="13">
        <f t="shared" si="1667"/>
        <v>3.9808917197452227E-2</v>
      </c>
      <c r="AG715" s="13">
        <f t="shared" si="1076"/>
        <v>30900040</v>
      </c>
      <c r="AH715" s="13" t="str">
        <f t="shared" ref="AH715:AJ715" si="1668">AH621</f>
        <v>90级胸甲</v>
      </c>
      <c r="AI715" s="13">
        <f t="shared" si="1668"/>
        <v>50</v>
      </c>
      <c r="AJ715" s="13">
        <f t="shared" si="1668"/>
        <v>9.6153846153846159E-3</v>
      </c>
      <c r="AK715" s="13">
        <f t="shared" si="1078"/>
        <v>30900040</v>
      </c>
      <c r="AL715" s="13" t="str">
        <f t="shared" ref="AL715:AN715" si="1669">AL621</f>
        <v>90级胸甲</v>
      </c>
      <c r="AM715" s="13">
        <f t="shared" si="1669"/>
        <v>100</v>
      </c>
      <c r="AN715" s="13">
        <f t="shared" si="1669"/>
        <v>1.5151515151515152E-2</v>
      </c>
      <c r="AO715" s="13">
        <f t="shared" si="1080"/>
        <v>30950040</v>
      </c>
      <c r="AP715" s="13" t="str">
        <f t="shared" ref="AP715:AR715" si="1670">AP621</f>
        <v>95级胸甲</v>
      </c>
      <c r="AQ715" s="13">
        <f t="shared" si="1670"/>
        <v>0</v>
      </c>
      <c r="AR715" s="13">
        <f t="shared" si="1670"/>
        <v>0</v>
      </c>
      <c r="AS715" s="13">
        <f t="shared" si="1082"/>
        <v>30950040</v>
      </c>
      <c r="AT715" s="13" t="str">
        <f t="shared" ref="AT715:AV715" si="1671">AT621</f>
        <v>95级胸甲</v>
      </c>
      <c r="AU715" s="13">
        <f t="shared" si="1671"/>
        <v>300</v>
      </c>
      <c r="AV715" s="13">
        <f t="shared" si="1671"/>
        <v>9.6556163501770195E-2</v>
      </c>
      <c r="AW715" s="13">
        <f t="shared" si="1084"/>
        <v>30950040</v>
      </c>
      <c r="AX715" s="13" t="str">
        <f t="shared" ref="AX715:AZ715" si="1672">AX621</f>
        <v>95级胸甲</v>
      </c>
      <c r="AY715" s="13">
        <f t="shared" si="1672"/>
        <v>100</v>
      </c>
      <c r="AZ715" s="13">
        <f t="shared" si="1672"/>
        <v>3.9808917197452227E-2</v>
      </c>
      <c r="BA715" s="13">
        <f t="shared" si="1086"/>
        <v>31000040</v>
      </c>
      <c r="BB715" s="13" t="str">
        <f t="shared" ref="BB715:BD715" si="1673">BB621</f>
        <v>100级胸甲</v>
      </c>
      <c r="BC715" s="13">
        <f t="shared" si="1673"/>
        <v>50</v>
      </c>
      <c r="BD715" s="13">
        <f t="shared" si="1673"/>
        <v>9.6153846153846159E-3</v>
      </c>
      <c r="BE715" s="13">
        <f t="shared" si="1088"/>
        <v>31000040</v>
      </c>
      <c r="BF715" s="13" t="str">
        <f t="shared" ref="BF715:BH715" si="1674">BF621</f>
        <v>100级胸甲</v>
      </c>
      <c r="BG715" s="13">
        <f t="shared" si="1674"/>
        <v>100</v>
      </c>
      <c r="BH715" s="13">
        <f t="shared" si="1674"/>
        <v>1.7241379310344827E-2</v>
      </c>
    </row>
    <row r="716" spans="1:60" s="13" customFormat="1">
      <c r="A716" s="13">
        <f t="shared" si="1060"/>
        <v>30750041</v>
      </c>
      <c r="B716" s="13" t="str">
        <f t="shared" ref="B716:D716" si="1675">B622</f>
        <v>75级极品胸甲</v>
      </c>
      <c r="C716" s="13">
        <f t="shared" si="1675"/>
        <v>0</v>
      </c>
      <c r="D716" s="13">
        <f t="shared" si="1675"/>
        <v>0</v>
      </c>
      <c r="E716" s="13">
        <f t="shared" si="1062"/>
        <v>30750041</v>
      </c>
      <c r="F716" s="13" t="str">
        <f t="shared" ref="F716:H716" si="1676">F622</f>
        <v>75级极品胸甲</v>
      </c>
      <c r="G716" s="13">
        <f t="shared" si="1676"/>
        <v>0</v>
      </c>
      <c r="H716" s="13">
        <f t="shared" si="1676"/>
        <v>0</v>
      </c>
      <c r="I716" s="13">
        <f t="shared" si="1064"/>
        <v>30750041</v>
      </c>
      <c r="J716" s="13" t="str">
        <f t="shared" ref="J716:L716" si="1677">J622</f>
        <v>75级极品胸甲</v>
      </c>
      <c r="K716" s="13">
        <f t="shared" si="1677"/>
        <v>1</v>
      </c>
      <c r="L716" s="13">
        <f t="shared" si="1677"/>
        <v>3.9808917197452231E-4</v>
      </c>
      <c r="M716" s="13">
        <f t="shared" si="1066"/>
        <v>30800041</v>
      </c>
      <c r="N716" s="13" t="str">
        <f t="shared" ref="N716:P716" si="1678">N622</f>
        <v>80级极品胸甲</v>
      </c>
      <c r="O716" s="13">
        <f t="shared" si="1678"/>
        <v>50</v>
      </c>
      <c r="P716" s="13">
        <f t="shared" si="1678"/>
        <v>9.6153846153846159E-3</v>
      </c>
      <c r="Q716" s="13">
        <f t="shared" si="1068"/>
        <v>30800041</v>
      </c>
      <c r="R716" s="13" t="str">
        <f t="shared" ref="R716:T716" si="1679">R622</f>
        <v>80级极品胸甲</v>
      </c>
      <c r="S716" s="13">
        <f t="shared" si="1679"/>
        <v>100</v>
      </c>
      <c r="T716" s="13">
        <f t="shared" si="1679"/>
        <v>1.5151515151515152E-2</v>
      </c>
      <c r="U716" s="13">
        <f t="shared" si="1070"/>
        <v>30850041</v>
      </c>
      <c r="V716" s="13" t="str">
        <f t="shared" ref="V716:X716" si="1680">V622</f>
        <v>85级极品胸甲</v>
      </c>
      <c r="W716" s="13">
        <f t="shared" si="1680"/>
        <v>0</v>
      </c>
      <c r="X716" s="13">
        <f t="shared" si="1680"/>
        <v>0</v>
      </c>
      <c r="Y716" s="13">
        <f t="shared" si="1072"/>
        <v>30850041</v>
      </c>
      <c r="Z716" s="13" t="str">
        <f t="shared" ref="Z716:AB716" si="1681">Z622</f>
        <v>85级极品胸甲</v>
      </c>
      <c r="AA716" s="13">
        <f t="shared" si="1681"/>
        <v>0</v>
      </c>
      <c r="AB716" s="13">
        <f t="shared" si="1681"/>
        <v>0</v>
      </c>
      <c r="AC716" s="13">
        <f t="shared" si="1074"/>
        <v>30850041</v>
      </c>
      <c r="AD716" s="13" t="str">
        <f t="shared" ref="AD716:AF716" si="1682">AD622</f>
        <v>85级极品胸甲</v>
      </c>
      <c r="AE716" s="13">
        <f t="shared" si="1682"/>
        <v>1</v>
      </c>
      <c r="AF716" s="13">
        <f t="shared" si="1682"/>
        <v>3.9808917197452231E-4</v>
      </c>
      <c r="AG716" s="13">
        <f t="shared" si="1076"/>
        <v>30900041</v>
      </c>
      <c r="AH716" s="13" t="str">
        <f t="shared" ref="AH716:AJ716" si="1683">AH622</f>
        <v>90级极品胸甲</v>
      </c>
      <c r="AI716" s="13">
        <f t="shared" si="1683"/>
        <v>50</v>
      </c>
      <c r="AJ716" s="13">
        <f t="shared" si="1683"/>
        <v>9.6153846153846159E-3</v>
      </c>
      <c r="AK716" s="13">
        <f t="shared" si="1078"/>
        <v>30900041</v>
      </c>
      <c r="AL716" s="13" t="str">
        <f t="shared" ref="AL716:AN716" si="1684">AL622</f>
        <v>90级极品胸甲</v>
      </c>
      <c r="AM716" s="13">
        <f t="shared" si="1684"/>
        <v>100</v>
      </c>
      <c r="AN716" s="13">
        <f t="shared" si="1684"/>
        <v>1.5151515151515152E-2</v>
      </c>
      <c r="AO716" s="13">
        <f t="shared" si="1080"/>
        <v>30950041</v>
      </c>
      <c r="AP716" s="13" t="str">
        <f t="shared" ref="AP716:AR716" si="1685">AP622</f>
        <v>95级极品胸甲</v>
      </c>
      <c r="AQ716" s="13">
        <f t="shared" si="1685"/>
        <v>0</v>
      </c>
      <c r="AR716" s="13">
        <f t="shared" si="1685"/>
        <v>0</v>
      </c>
      <c r="AS716" s="13">
        <f t="shared" si="1082"/>
        <v>30950041</v>
      </c>
      <c r="AT716" s="13" t="str">
        <f t="shared" ref="AT716:AV716" si="1686">AT622</f>
        <v>95级极品胸甲</v>
      </c>
      <c r="AU716" s="13">
        <f t="shared" si="1686"/>
        <v>0</v>
      </c>
      <c r="AV716" s="13">
        <f t="shared" si="1686"/>
        <v>0</v>
      </c>
      <c r="AW716" s="13">
        <f t="shared" si="1084"/>
        <v>30950041</v>
      </c>
      <c r="AX716" s="13" t="str">
        <f t="shared" ref="AX716:AZ716" si="1687">AX622</f>
        <v>95级极品胸甲</v>
      </c>
      <c r="AY716" s="13">
        <f t="shared" si="1687"/>
        <v>1</v>
      </c>
      <c r="AZ716" s="13">
        <f t="shared" si="1687"/>
        <v>3.9808917197452231E-4</v>
      </c>
      <c r="BA716" s="13">
        <f t="shared" si="1086"/>
        <v>31000041</v>
      </c>
      <c r="BB716" s="13" t="str">
        <f t="shared" ref="BB716:BD716" si="1688">BB622</f>
        <v>100级极品胸甲</v>
      </c>
      <c r="BC716" s="13">
        <f t="shared" si="1688"/>
        <v>50</v>
      </c>
      <c r="BD716" s="13">
        <f t="shared" si="1688"/>
        <v>9.6153846153846159E-3</v>
      </c>
      <c r="BE716" s="13">
        <f t="shared" si="1088"/>
        <v>31000041</v>
      </c>
      <c r="BF716" s="13" t="str">
        <f t="shared" ref="BF716:BH716" si="1689">BF622</f>
        <v>100级极品胸甲</v>
      </c>
      <c r="BG716" s="13">
        <f t="shared" si="1689"/>
        <v>0</v>
      </c>
      <c r="BH716" s="13">
        <f t="shared" si="1689"/>
        <v>0</v>
      </c>
    </row>
    <row r="717" spans="1:60" s="13" customFormat="1">
      <c r="A717" s="13">
        <f t="shared" si="1060"/>
        <v>30750070</v>
      </c>
      <c r="B717" s="13" t="str">
        <f t="shared" ref="B717:D717" si="1690">B623</f>
        <v>75级护腿</v>
      </c>
      <c r="C717" s="13">
        <f t="shared" si="1690"/>
        <v>0</v>
      </c>
      <c r="D717" s="13">
        <f t="shared" si="1690"/>
        <v>0</v>
      </c>
      <c r="E717" s="13">
        <f t="shared" si="1062"/>
        <v>30750070</v>
      </c>
      <c r="F717" s="13" t="str">
        <f t="shared" ref="F717:H717" si="1691">F623</f>
        <v>75级护腿</v>
      </c>
      <c r="G717" s="13">
        <f t="shared" si="1691"/>
        <v>300</v>
      </c>
      <c r="H717" s="13">
        <f t="shared" si="1691"/>
        <v>9.6556163501770195E-2</v>
      </c>
      <c r="I717" s="13">
        <f t="shared" si="1064"/>
        <v>30750070</v>
      </c>
      <c r="J717" s="13" t="str">
        <f t="shared" ref="J717:L717" si="1692">J623</f>
        <v>75级护腿</v>
      </c>
      <c r="K717" s="13">
        <f t="shared" si="1692"/>
        <v>100</v>
      </c>
      <c r="L717" s="13">
        <f t="shared" si="1692"/>
        <v>3.9808917197452227E-2</v>
      </c>
      <c r="M717" s="13">
        <f t="shared" si="1066"/>
        <v>30800070</v>
      </c>
      <c r="N717" s="13" t="str">
        <f t="shared" ref="N717:P717" si="1693">N623</f>
        <v>80级护腿</v>
      </c>
      <c r="O717" s="13">
        <f t="shared" si="1693"/>
        <v>50</v>
      </c>
      <c r="P717" s="13">
        <f t="shared" si="1693"/>
        <v>9.6153846153846159E-3</v>
      </c>
      <c r="Q717" s="13">
        <f t="shared" si="1068"/>
        <v>30800070</v>
      </c>
      <c r="R717" s="13" t="str">
        <f t="shared" ref="R717:T717" si="1694">R623</f>
        <v>80级护腿</v>
      </c>
      <c r="S717" s="13">
        <f t="shared" si="1694"/>
        <v>100</v>
      </c>
      <c r="T717" s="13">
        <f t="shared" si="1694"/>
        <v>1.5151515151515152E-2</v>
      </c>
      <c r="U717" s="13">
        <f t="shared" si="1070"/>
        <v>30850070</v>
      </c>
      <c r="V717" s="13" t="str">
        <f t="shared" ref="V717:X717" si="1695">V623</f>
        <v>85级护腿</v>
      </c>
      <c r="W717" s="13">
        <f t="shared" si="1695"/>
        <v>0</v>
      </c>
      <c r="X717" s="13">
        <f t="shared" si="1695"/>
        <v>0</v>
      </c>
      <c r="Y717" s="13">
        <f t="shared" si="1072"/>
        <v>30850070</v>
      </c>
      <c r="Z717" s="13" t="str">
        <f t="shared" ref="Z717:AB717" si="1696">Z623</f>
        <v>85级护腿</v>
      </c>
      <c r="AA717" s="13">
        <f t="shared" si="1696"/>
        <v>300</v>
      </c>
      <c r="AB717" s="13">
        <f t="shared" si="1696"/>
        <v>9.6556163501770195E-2</v>
      </c>
      <c r="AC717" s="13">
        <f t="shared" si="1074"/>
        <v>30850070</v>
      </c>
      <c r="AD717" s="13" t="str">
        <f t="shared" ref="AD717:AF717" si="1697">AD623</f>
        <v>85级护腿</v>
      </c>
      <c r="AE717" s="13">
        <f t="shared" si="1697"/>
        <v>100</v>
      </c>
      <c r="AF717" s="13">
        <f t="shared" si="1697"/>
        <v>3.9808917197452227E-2</v>
      </c>
      <c r="AG717" s="13">
        <f t="shared" si="1076"/>
        <v>30900070</v>
      </c>
      <c r="AH717" s="13" t="str">
        <f t="shared" ref="AH717:AJ717" si="1698">AH623</f>
        <v>90级护腿</v>
      </c>
      <c r="AI717" s="13">
        <f t="shared" si="1698"/>
        <v>50</v>
      </c>
      <c r="AJ717" s="13">
        <f t="shared" si="1698"/>
        <v>9.6153846153846159E-3</v>
      </c>
      <c r="AK717" s="13">
        <f t="shared" si="1078"/>
        <v>30900070</v>
      </c>
      <c r="AL717" s="13" t="str">
        <f t="shared" ref="AL717:AN717" si="1699">AL623</f>
        <v>90级护腿</v>
      </c>
      <c r="AM717" s="13">
        <f t="shared" si="1699"/>
        <v>100</v>
      </c>
      <c r="AN717" s="13">
        <f t="shared" si="1699"/>
        <v>1.5151515151515152E-2</v>
      </c>
      <c r="AO717" s="13">
        <f t="shared" si="1080"/>
        <v>30950070</v>
      </c>
      <c r="AP717" s="13" t="str">
        <f t="shared" ref="AP717:AR717" si="1700">AP623</f>
        <v>95级护腿</v>
      </c>
      <c r="AQ717" s="13">
        <f t="shared" si="1700"/>
        <v>0</v>
      </c>
      <c r="AR717" s="13">
        <f t="shared" si="1700"/>
        <v>0</v>
      </c>
      <c r="AS717" s="13">
        <f t="shared" si="1082"/>
        <v>30950070</v>
      </c>
      <c r="AT717" s="13" t="str">
        <f t="shared" ref="AT717:AV717" si="1701">AT623</f>
        <v>95级护腿</v>
      </c>
      <c r="AU717" s="13">
        <f t="shared" si="1701"/>
        <v>300</v>
      </c>
      <c r="AV717" s="13">
        <f t="shared" si="1701"/>
        <v>9.6556163501770195E-2</v>
      </c>
      <c r="AW717" s="13">
        <f t="shared" si="1084"/>
        <v>30950070</v>
      </c>
      <c r="AX717" s="13" t="str">
        <f t="shared" ref="AX717:AZ717" si="1702">AX623</f>
        <v>95级护腿</v>
      </c>
      <c r="AY717" s="13">
        <f t="shared" si="1702"/>
        <v>100</v>
      </c>
      <c r="AZ717" s="13">
        <f t="shared" si="1702"/>
        <v>3.9808917197452227E-2</v>
      </c>
      <c r="BA717" s="13">
        <f t="shared" si="1086"/>
        <v>31000070</v>
      </c>
      <c r="BB717" s="13" t="str">
        <f t="shared" ref="BB717:BD717" si="1703">BB623</f>
        <v>100级护腿</v>
      </c>
      <c r="BC717" s="13">
        <f t="shared" si="1703"/>
        <v>50</v>
      </c>
      <c r="BD717" s="13">
        <f t="shared" si="1703"/>
        <v>9.6153846153846159E-3</v>
      </c>
      <c r="BE717" s="13">
        <f t="shared" si="1088"/>
        <v>31000070</v>
      </c>
      <c r="BF717" s="13" t="str">
        <f t="shared" ref="BF717:BH717" si="1704">BF623</f>
        <v>100级护腿</v>
      </c>
      <c r="BG717" s="13">
        <f t="shared" si="1704"/>
        <v>100</v>
      </c>
      <c r="BH717" s="13">
        <f t="shared" si="1704"/>
        <v>1.7241379310344827E-2</v>
      </c>
    </row>
    <row r="718" spans="1:60" s="13" customFormat="1">
      <c r="A718" s="13">
        <f t="shared" si="1060"/>
        <v>30750071</v>
      </c>
      <c r="B718" s="13" t="str">
        <f t="shared" ref="B718:D718" si="1705">B624</f>
        <v>75级极品护腿</v>
      </c>
      <c r="C718" s="13">
        <f t="shared" si="1705"/>
        <v>0</v>
      </c>
      <c r="D718" s="13">
        <f t="shared" si="1705"/>
        <v>0</v>
      </c>
      <c r="E718" s="13">
        <f t="shared" si="1062"/>
        <v>30750071</v>
      </c>
      <c r="F718" s="13" t="str">
        <f t="shared" ref="F718:H718" si="1706">F624</f>
        <v>75级极品护腿</v>
      </c>
      <c r="G718" s="13">
        <f t="shared" si="1706"/>
        <v>0</v>
      </c>
      <c r="H718" s="13">
        <f t="shared" si="1706"/>
        <v>0</v>
      </c>
      <c r="I718" s="13">
        <f t="shared" si="1064"/>
        <v>30750071</v>
      </c>
      <c r="J718" s="13" t="str">
        <f t="shared" ref="J718:L718" si="1707">J624</f>
        <v>75级极品护腿</v>
      </c>
      <c r="K718" s="13">
        <f t="shared" si="1707"/>
        <v>1</v>
      </c>
      <c r="L718" s="13">
        <f t="shared" si="1707"/>
        <v>3.9808917197452231E-4</v>
      </c>
      <c r="M718" s="13">
        <f t="shared" si="1066"/>
        <v>30800071</v>
      </c>
      <c r="N718" s="13" t="str">
        <f t="shared" ref="N718:P718" si="1708">N624</f>
        <v>80级极品护腿</v>
      </c>
      <c r="O718" s="13">
        <f t="shared" si="1708"/>
        <v>50</v>
      </c>
      <c r="P718" s="13">
        <f t="shared" si="1708"/>
        <v>9.6153846153846159E-3</v>
      </c>
      <c r="Q718" s="13">
        <f t="shared" si="1068"/>
        <v>30800071</v>
      </c>
      <c r="R718" s="13" t="str">
        <f t="shared" ref="R718:T718" si="1709">R624</f>
        <v>80级极品护腿</v>
      </c>
      <c r="S718" s="13">
        <f t="shared" si="1709"/>
        <v>100</v>
      </c>
      <c r="T718" s="13">
        <f t="shared" si="1709"/>
        <v>1.5151515151515152E-2</v>
      </c>
      <c r="U718" s="13">
        <f t="shared" si="1070"/>
        <v>30850071</v>
      </c>
      <c r="V718" s="13" t="str">
        <f t="shared" ref="V718:X718" si="1710">V624</f>
        <v>85级极品护腿</v>
      </c>
      <c r="W718" s="13">
        <f t="shared" si="1710"/>
        <v>0</v>
      </c>
      <c r="X718" s="13">
        <f t="shared" si="1710"/>
        <v>0</v>
      </c>
      <c r="Y718" s="13">
        <f t="shared" si="1072"/>
        <v>30850071</v>
      </c>
      <c r="Z718" s="13" t="str">
        <f t="shared" ref="Z718:AB718" si="1711">Z624</f>
        <v>85级极品护腿</v>
      </c>
      <c r="AA718" s="13">
        <f t="shared" si="1711"/>
        <v>0</v>
      </c>
      <c r="AB718" s="13">
        <f t="shared" si="1711"/>
        <v>0</v>
      </c>
      <c r="AC718" s="13">
        <f t="shared" si="1074"/>
        <v>30850071</v>
      </c>
      <c r="AD718" s="13" t="str">
        <f t="shared" ref="AD718:AF718" si="1712">AD624</f>
        <v>85级极品护腿</v>
      </c>
      <c r="AE718" s="13">
        <f t="shared" si="1712"/>
        <v>1</v>
      </c>
      <c r="AF718" s="13">
        <f t="shared" si="1712"/>
        <v>3.9808917197452231E-4</v>
      </c>
      <c r="AG718" s="13">
        <f t="shared" si="1076"/>
        <v>30900071</v>
      </c>
      <c r="AH718" s="13" t="str">
        <f t="shared" ref="AH718:AJ718" si="1713">AH624</f>
        <v>90级极品护腿</v>
      </c>
      <c r="AI718" s="13">
        <f t="shared" si="1713"/>
        <v>50</v>
      </c>
      <c r="AJ718" s="13">
        <f t="shared" si="1713"/>
        <v>9.6153846153846159E-3</v>
      </c>
      <c r="AK718" s="13">
        <f t="shared" si="1078"/>
        <v>30900071</v>
      </c>
      <c r="AL718" s="13" t="str">
        <f t="shared" ref="AL718:AN718" si="1714">AL624</f>
        <v>90级极品护腿</v>
      </c>
      <c r="AM718" s="13">
        <f t="shared" si="1714"/>
        <v>100</v>
      </c>
      <c r="AN718" s="13">
        <f t="shared" si="1714"/>
        <v>1.5151515151515152E-2</v>
      </c>
      <c r="AO718" s="13">
        <f t="shared" si="1080"/>
        <v>30950071</v>
      </c>
      <c r="AP718" s="13" t="str">
        <f t="shared" ref="AP718:AR718" si="1715">AP624</f>
        <v>95级极品护腿</v>
      </c>
      <c r="AQ718" s="13">
        <f t="shared" si="1715"/>
        <v>0</v>
      </c>
      <c r="AR718" s="13">
        <f t="shared" si="1715"/>
        <v>0</v>
      </c>
      <c r="AS718" s="13">
        <f t="shared" si="1082"/>
        <v>30950071</v>
      </c>
      <c r="AT718" s="13" t="str">
        <f t="shared" ref="AT718:AV718" si="1716">AT624</f>
        <v>95级极品护腿</v>
      </c>
      <c r="AU718" s="13">
        <f t="shared" si="1716"/>
        <v>0</v>
      </c>
      <c r="AV718" s="13">
        <f t="shared" si="1716"/>
        <v>0</v>
      </c>
      <c r="AW718" s="13">
        <f t="shared" si="1084"/>
        <v>30950071</v>
      </c>
      <c r="AX718" s="13" t="str">
        <f t="shared" ref="AX718:AZ718" si="1717">AX624</f>
        <v>95级极品护腿</v>
      </c>
      <c r="AY718" s="13">
        <f t="shared" si="1717"/>
        <v>1</v>
      </c>
      <c r="AZ718" s="13">
        <f t="shared" si="1717"/>
        <v>3.9808917197452231E-4</v>
      </c>
      <c r="BA718" s="13">
        <f t="shared" si="1086"/>
        <v>31000071</v>
      </c>
      <c r="BB718" s="13" t="str">
        <f t="shared" ref="BB718:BD718" si="1718">BB624</f>
        <v>100级极品护腿</v>
      </c>
      <c r="BC718" s="13">
        <f t="shared" si="1718"/>
        <v>50</v>
      </c>
      <c r="BD718" s="13">
        <f t="shared" si="1718"/>
        <v>9.6153846153846159E-3</v>
      </c>
      <c r="BE718" s="13">
        <f t="shared" si="1088"/>
        <v>31000071</v>
      </c>
      <c r="BF718" s="13" t="str">
        <f t="shared" ref="BF718:BH718" si="1719">BF624</f>
        <v>100级极品护腿</v>
      </c>
      <c r="BG718" s="13">
        <f t="shared" si="1719"/>
        <v>0</v>
      </c>
      <c r="BH718" s="13">
        <f t="shared" si="1719"/>
        <v>0</v>
      </c>
    </row>
    <row r="719" spans="1:60">
      <c r="AA719"/>
      <c r="AC719" s="8"/>
      <c r="AJ719"/>
      <c r="AL719" s="8"/>
      <c r="AS719"/>
      <c r="AW719" s="8"/>
      <c r="BF719" s="8"/>
    </row>
    <row r="720" spans="1:60">
      <c r="AA720"/>
      <c r="AC720" s="8"/>
      <c r="AJ720"/>
      <c r="AL720" s="8"/>
      <c r="AS720"/>
      <c r="AW720" s="8"/>
      <c r="BF720" s="8"/>
    </row>
    <row r="721" spans="1:58">
      <c r="A721" t="str">
        <f>"40000_"&amp;A675&amp;"_1_"&amp;C675</f>
        <v>40000_30700010_1_100</v>
      </c>
      <c r="B721" t="str">
        <f>A721</f>
        <v>40000_30700010_1_100</v>
      </c>
      <c r="E721" t="str">
        <f>"40000_"&amp;E675&amp;"_1_"&amp;G675</f>
        <v>40000_30700010_1_100</v>
      </c>
      <c r="F721" t="str">
        <f>E721</f>
        <v>40000_30700010_1_100</v>
      </c>
      <c r="I721" t="str">
        <f>"40000_"&amp;I675&amp;"_1_"&amp;K675</f>
        <v>40000_30700010_1_100</v>
      </c>
      <c r="J721" t="str">
        <f>I721</f>
        <v>40000_30700010_1_100</v>
      </c>
      <c r="M721" t="str">
        <f>"40000_"&amp;M675&amp;"_1_"&amp;O675</f>
        <v>40000_30750010_1_200</v>
      </c>
      <c r="N721" t="str">
        <f>M721</f>
        <v>40000_30750010_1_200</v>
      </c>
      <c r="Q721" t="str">
        <f>"40000_"&amp;Q675&amp;"_1_"&amp;S675</f>
        <v>40000_30750010_1_200</v>
      </c>
      <c r="R721" t="str">
        <f>Q721</f>
        <v>40000_30750010_1_200</v>
      </c>
      <c r="U721" t="str">
        <f>"40000_"&amp;U675&amp;"_1_"&amp;W675</f>
        <v>40000_30800010_1_100</v>
      </c>
      <c r="V721" t="str">
        <f>U721</f>
        <v>40000_30800010_1_100</v>
      </c>
      <c r="Y721" t="str">
        <f>"40000_"&amp;Y675&amp;"_1_"&amp;AA675</f>
        <v>40000_30800010_1_100</v>
      </c>
      <c r="Z721" t="str">
        <f>Y721</f>
        <v>40000_30800010_1_100</v>
      </c>
      <c r="AA721"/>
      <c r="AC721" t="str">
        <f>"40000_"&amp;AC675&amp;"_1_"&amp;AE675</f>
        <v>40000_30800010_1_100</v>
      </c>
      <c r="AD721" t="str">
        <f>AC721</f>
        <v>40000_30800010_1_100</v>
      </c>
      <c r="AG721" t="str">
        <f>"40000_"&amp;AG675&amp;"_1_"&amp;AI675</f>
        <v>40000_30850010_1_200</v>
      </c>
      <c r="AH721" t="str">
        <f>AG721</f>
        <v>40000_30850010_1_200</v>
      </c>
      <c r="AJ721"/>
      <c r="AK721" t="str">
        <f>"40000_"&amp;AK675&amp;"_1_"&amp;AM675</f>
        <v>40000_30850010_1_200</v>
      </c>
      <c r="AL721" t="str">
        <f>AK721</f>
        <v>40000_30850010_1_200</v>
      </c>
      <c r="AO721" t="str">
        <f>"40000_"&amp;AO675&amp;"_1_"&amp;AQ675</f>
        <v>40000_30900010_1_100</v>
      </c>
      <c r="AP721" t="str">
        <f>AO721</f>
        <v>40000_30900010_1_100</v>
      </c>
      <c r="AS721" t="str">
        <f>"40000_"&amp;AS675&amp;"_1_"&amp;AU675</f>
        <v>40000_30900010_1_100</v>
      </c>
      <c r="AT721" t="str">
        <f>AS721</f>
        <v>40000_30900010_1_100</v>
      </c>
      <c r="AW721" t="str">
        <f>"40000_"&amp;AW675&amp;"_1_"&amp;AY675</f>
        <v>40000_30900010_1_100</v>
      </c>
      <c r="AX721" t="str">
        <f>AW721</f>
        <v>40000_30900010_1_100</v>
      </c>
      <c r="BA721" t="str">
        <f>"40000_"&amp;BA675&amp;"_1_"&amp;BC675</f>
        <v>40000_30950010_1_200</v>
      </c>
      <c r="BB721" t="str">
        <f>BA721</f>
        <v>40000_30950010_1_200</v>
      </c>
      <c r="BE721" t="str">
        <f>"40000_"&amp;BE675&amp;"_1_"&amp;BG675</f>
        <v>40000_30950010_1_200</v>
      </c>
      <c r="BF721" t="str">
        <f>BE721</f>
        <v>40000_30950010_1_200</v>
      </c>
    </row>
    <row r="722" spans="1:58">
      <c r="A722" t="str">
        <f t="shared" ref="A722:A758" si="1720">"40000_"&amp;A676&amp;"_1_"&amp;C676</f>
        <v>40000_30700020_1_100</v>
      </c>
      <c r="B722" t="str">
        <f>B721&amp;IF(C676&gt;0,","&amp;A722,"")</f>
        <v>40000_30700010_1_100,40000_30700020_1_100</v>
      </c>
      <c r="E722" t="str">
        <f t="shared" ref="E722:E758" si="1721">"40000_"&amp;E676&amp;"_1_"&amp;G676</f>
        <v>40000_30700020_1_100</v>
      </c>
      <c r="F722" t="str">
        <f>F721&amp;IF(G676&gt;0,","&amp;E722,"")</f>
        <v>40000_30700010_1_100,40000_30700020_1_100</v>
      </c>
      <c r="I722" t="str">
        <f t="shared" ref="I722:I758" si="1722">"40000_"&amp;I676&amp;"_1_"&amp;K676</f>
        <v>40000_30700020_1_100</v>
      </c>
      <c r="J722" t="str">
        <f>J721&amp;IF(K676&gt;0,","&amp;I722,"")</f>
        <v>40000_30700010_1_100,40000_30700020_1_100</v>
      </c>
      <c r="M722" t="str">
        <f t="shared" ref="M722:M758" si="1723">"40000_"&amp;M676&amp;"_1_"&amp;O676</f>
        <v>40000_30750020_1_200</v>
      </c>
      <c r="N722" t="str">
        <f>N721&amp;IF(O676&gt;0,","&amp;M722,"")</f>
        <v>40000_30750010_1_200,40000_30750020_1_200</v>
      </c>
      <c r="Q722" t="str">
        <f t="shared" ref="Q722:Q758" si="1724">"40000_"&amp;Q676&amp;"_1_"&amp;S676</f>
        <v>40000_30750020_1_200</v>
      </c>
      <c r="R722" t="str">
        <f>R721&amp;IF(S676&gt;0,","&amp;Q722,"")</f>
        <v>40000_30750010_1_200,40000_30750020_1_200</v>
      </c>
      <c r="U722" t="str">
        <f t="shared" ref="U722:U758" si="1725">"40000_"&amp;U676&amp;"_1_"&amp;W676</f>
        <v>40000_30800020_1_100</v>
      </c>
      <c r="V722" t="str">
        <f>V721&amp;IF(W676&gt;0,","&amp;U722,"")</f>
        <v>40000_30800010_1_100,40000_30800020_1_100</v>
      </c>
      <c r="Y722" t="str">
        <f t="shared" ref="Y722:Y758" si="1726">"40000_"&amp;Y676&amp;"_1_"&amp;AA676</f>
        <v>40000_30800020_1_100</v>
      </c>
      <c r="Z722" t="str">
        <f>Z721&amp;IF(AA676&gt;0,","&amp;Y722,"")</f>
        <v>40000_30800010_1_100,40000_30800020_1_100</v>
      </c>
      <c r="AA722"/>
      <c r="AC722" t="str">
        <f t="shared" ref="AC722:AC758" si="1727">"40000_"&amp;AC676&amp;"_1_"&amp;AE676</f>
        <v>40000_30800020_1_100</v>
      </c>
      <c r="AD722" t="str">
        <f>AD721&amp;IF(AE676&gt;0,","&amp;AC722,"")</f>
        <v>40000_30800010_1_100,40000_30800020_1_100</v>
      </c>
      <c r="AG722" t="str">
        <f t="shared" ref="AG722:AG758" si="1728">"40000_"&amp;AG676&amp;"_1_"&amp;AI676</f>
        <v>40000_30850020_1_200</v>
      </c>
      <c r="AH722" t="str">
        <f>AH721&amp;IF(AI676&gt;0,","&amp;AG722,"")</f>
        <v>40000_30850010_1_200,40000_30850020_1_200</v>
      </c>
      <c r="AJ722"/>
      <c r="AK722" t="str">
        <f t="shared" ref="AK722:AK758" si="1729">"40000_"&amp;AK676&amp;"_1_"&amp;AM676</f>
        <v>40000_30850020_1_200</v>
      </c>
      <c r="AL722" t="str">
        <f>AL721&amp;IF(AM676&gt;0,","&amp;AK722,"")</f>
        <v>40000_30850010_1_200,40000_30850020_1_200</v>
      </c>
      <c r="AO722" t="str">
        <f t="shared" ref="AO722:AO758" si="1730">"40000_"&amp;AO676&amp;"_1_"&amp;AQ676</f>
        <v>40000_30900020_1_100</v>
      </c>
      <c r="AP722" t="str">
        <f>AP721&amp;IF(AQ676&gt;0,","&amp;AO722,"")</f>
        <v>40000_30900010_1_100,40000_30900020_1_100</v>
      </c>
      <c r="AS722" t="str">
        <f t="shared" ref="AS722:AS758" si="1731">"40000_"&amp;AS676&amp;"_1_"&amp;AU676</f>
        <v>40000_30900020_1_100</v>
      </c>
      <c r="AT722" t="str">
        <f>AT721&amp;IF(AU676&gt;0,","&amp;AS722,"")</f>
        <v>40000_30900010_1_100,40000_30900020_1_100</v>
      </c>
      <c r="AW722" t="str">
        <f t="shared" ref="AW722:AW758" si="1732">"40000_"&amp;AW676&amp;"_1_"&amp;AY676</f>
        <v>40000_30900020_1_100</v>
      </c>
      <c r="AX722" t="str">
        <f>AX721&amp;IF(AY676&gt;0,","&amp;AW722,"")</f>
        <v>40000_30900010_1_100,40000_30900020_1_100</v>
      </c>
      <c r="BA722" t="str">
        <f t="shared" ref="BA722:BA758" si="1733">"40000_"&amp;BA676&amp;"_1_"&amp;BC676</f>
        <v>40000_30950020_1_200</v>
      </c>
      <c r="BB722" t="str">
        <f>BB721&amp;IF(BC676&gt;0,","&amp;BA722,"")</f>
        <v>40000_30950010_1_200,40000_30950020_1_200</v>
      </c>
      <c r="BE722" t="str">
        <f t="shared" ref="BE722:BE758" si="1734">"40000_"&amp;BE676&amp;"_1_"&amp;BG676</f>
        <v>40000_30950020_1_200</v>
      </c>
      <c r="BF722" t="str">
        <f>BF721&amp;IF(BG676&gt;0,","&amp;BE722,"")</f>
        <v>40000_30950010_1_200,40000_30950020_1_200</v>
      </c>
    </row>
    <row r="723" spans="1:58">
      <c r="A723" t="str">
        <f t="shared" si="1720"/>
        <v>40000_30700030_1_100</v>
      </c>
      <c r="B723" t="str">
        <f t="shared" ref="B723:B764" si="1735">B722&amp;IF(C677&gt;0,","&amp;A723,"")</f>
        <v>40000_30700010_1_100,40000_30700020_1_100,40000_30700030_1_100</v>
      </c>
      <c r="E723" t="str">
        <f t="shared" si="1721"/>
        <v>40000_30700030_1_100</v>
      </c>
      <c r="F723" t="str">
        <f t="shared" ref="F723:F764" si="1736">F722&amp;IF(G677&gt;0,","&amp;E723,"")</f>
        <v>40000_30700010_1_100,40000_30700020_1_100,40000_30700030_1_100</v>
      </c>
      <c r="I723" t="str">
        <f t="shared" si="1722"/>
        <v>40000_30700030_1_100</v>
      </c>
      <c r="J723" t="str">
        <f t="shared" ref="J723:J764" si="1737">J722&amp;IF(K677&gt;0,","&amp;I723,"")</f>
        <v>40000_30700010_1_100,40000_30700020_1_100,40000_30700030_1_100</v>
      </c>
      <c r="M723" t="str">
        <f t="shared" si="1723"/>
        <v>40000_30750030_1_200</v>
      </c>
      <c r="N723" t="str">
        <f t="shared" ref="N723:N764" si="1738">N722&amp;IF(O677&gt;0,","&amp;M723,"")</f>
        <v>40000_30750010_1_200,40000_30750020_1_200,40000_30750030_1_200</v>
      </c>
      <c r="Q723" t="str">
        <f t="shared" si="1724"/>
        <v>40000_30750030_1_200</v>
      </c>
      <c r="R723" t="str">
        <f t="shared" ref="R723:R764" si="1739">R722&amp;IF(S677&gt;0,","&amp;Q723,"")</f>
        <v>40000_30750010_1_200,40000_30750020_1_200,40000_30750030_1_200</v>
      </c>
      <c r="U723" t="str">
        <f t="shared" si="1725"/>
        <v>40000_30800030_1_100</v>
      </c>
      <c r="V723" t="str">
        <f t="shared" ref="V723:V764" si="1740">V722&amp;IF(W677&gt;0,","&amp;U723,"")</f>
        <v>40000_30800010_1_100,40000_30800020_1_100,40000_30800030_1_100</v>
      </c>
      <c r="Y723" t="str">
        <f t="shared" si="1726"/>
        <v>40000_30800030_1_100</v>
      </c>
      <c r="Z723" t="str">
        <f t="shared" ref="Z723:Z764" si="1741">Z722&amp;IF(AA677&gt;0,","&amp;Y723,"")</f>
        <v>40000_30800010_1_100,40000_30800020_1_100,40000_30800030_1_100</v>
      </c>
      <c r="AA723"/>
      <c r="AC723" t="str">
        <f t="shared" si="1727"/>
        <v>40000_30800030_1_100</v>
      </c>
      <c r="AD723" t="str">
        <f t="shared" ref="AD723:AD764" si="1742">AD722&amp;IF(AE677&gt;0,","&amp;AC723,"")</f>
        <v>40000_30800010_1_100,40000_30800020_1_100,40000_30800030_1_100</v>
      </c>
      <c r="AG723" t="str">
        <f t="shared" si="1728"/>
        <v>40000_30850030_1_200</v>
      </c>
      <c r="AH723" t="str">
        <f t="shared" ref="AH723:AH764" si="1743">AH722&amp;IF(AI677&gt;0,","&amp;AG723,"")</f>
        <v>40000_30850010_1_200,40000_30850020_1_200,40000_30850030_1_200</v>
      </c>
      <c r="AJ723"/>
      <c r="AK723" t="str">
        <f t="shared" si="1729"/>
        <v>40000_30850030_1_200</v>
      </c>
      <c r="AL723" t="str">
        <f t="shared" ref="AL723:AL764" si="1744">AL722&amp;IF(AM677&gt;0,","&amp;AK723,"")</f>
        <v>40000_30850010_1_200,40000_30850020_1_200,40000_30850030_1_200</v>
      </c>
      <c r="AO723" t="str">
        <f t="shared" si="1730"/>
        <v>40000_30900030_1_100</v>
      </c>
      <c r="AP723" t="str">
        <f t="shared" ref="AP723:AP764" si="1745">AP722&amp;IF(AQ677&gt;0,","&amp;AO723,"")</f>
        <v>40000_30900010_1_100,40000_30900020_1_100,40000_30900030_1_100</v>
      </c>
      <c r="AS723" t="str">
        <f t="shared" si="1731"/>
        <v>40000_30900030_1_100</v>
      </c>
      <c r="AT723" t="str">
        <f t="shared" ref="AT723:AT764" si="1746">AT722&amp;IF(AU677&gt;0,","&amp;AS723,"")</f>
        <v>40000_30900010_1_100,40000_30900020_1_100,40000_30900030_1_100</v>
      </c>
      <c r="AW723" t="str">
        <f t="shared" si="1732"/>
        <v>40000_30900030_1_100</v>
      </c>
      <c r="AX723" t="str">
        <f t="shared" ref="AX723:AX764" si="1747">AX722&amp;IF(AY677&gt;0,","&amp;AW723,"")</f>
        <v>40000_30900010_1_100,40000_30900020_1_100,40000_30900030_1_100</v>
      </c>
      <c r="BA723" t="str">
        <f t="shared" si="1733"/>
        <v>40000_30950030_1_200</v>
      </c>
      <c r="BB723" t="str">
        <f t="shared" ref="BB723:BB764" si="1748">BB722&amp;IF(BC677&gt;0,","&amp;BA723,"")</f>
        <v>40000_30950010_1_200,40000_30950020_1_200,40000_30950030_1_200</v>
      </c>
      <c r="BE723" t="str">
        <f t="shared" si="1734"/>
        <v>40000_30950030_1_200</v>
      </c>
      <c r="BF723" t="str">
        <f t="shared" ref="BF723:BF764" si="1749">BF722&amp;IF(BG677&gt;0,","&amp;BE723,"")</f>
        <v>40000_30950010_1_200,40000_30950020_1_200,40000_30950030_1_200</v>
      </c>
    </row>
    <row r="724" spans="1:58">
      <c r="A724" t="str">
        <f t="shared" si="1720"/>
        <v>40000_30700080_1_100</v>
      </c>
      <c r="B724" t="str">
        <f t="shared" si="1735"/>
        <v>40000_30700010_1_100,40000_30700020_1_100,40000_30700030_1_100,40000_30700080_1_100</v>
      </c>
      <c r="E724" t="str">
        <f t="shared" si="1721"/>
        <v>40000_30700080_1_100</v>
      </c>
      <c r="F724" t="str">
        <f t="shared" si="1736"/>
        <v>40000_30700010_1_100,40000_30700020_1_100,40000_30700030_1_100,40000_30700080_1_100</v>
      </c>
      <c r="I724" t="str">
        <f t="shared" si="1722"/>
        <v>40000_30700080_1_100</v>
      </c>
      <c r="J724" t="str">
        <f t="shared" si="1737"/>
        <v>40000_30700010_1_100,40000_30700020_1_100,40000_30700030_1_100,40000_30700080_1_100</v>
      </c>
      <c r="M724" t="str">
        <f t="shared" si="1723"/>
        <v>40000_30750080_1_200</v>
      </c>
      <c r="N724" t="str">
        <f t="shared" si="1738"/>
        <v>40000_30750010_1_200,40000_30750020_1_200,40000_30750030_1_200,40000_30750080_1_200</v>
      </c>
      <c r="Q724" t="str">
        <f t="shared" si="1724"/>
        <v>40000_30750080_1_200</v>
      </c>
      <c r="R724" t="str">
        <f t="shared" si="1739"/>
        <v>40000_30750010_1_200,40000_30750020_1_200,40000_30750030_1_200,40000_30750080_1_200</v>
      </c>
      <c r="U724" t="str">
        <f t="shared" si="1725"/>
        <v>40000_30800080_1_100</v>
      </c>
      <c r="V724" t="str">
        <f t="shared" si="1740"/>
        <v>40000_30800010_1_100,40000_30800020_1_100,40000_30800030_1_100,40000_30800080_1_100</v>
      </c>
      <c r="Y724" t="str">
        <f t="shared" si="1726"/>
        <v>40000_30800080_1_100</v>
      </c>
      <c r="Z724" t="str">
        <f t="shared" si="1741"/>
        <v>40000_30800010_1_100,40000_30800020_1_100,40000_30800030_1_100,40000_30800080_1_100</v>
      </c>
      <c r="AA724"/>
      <c r="AC724" t="str">
        <f t="shared" si="1727"/>
        <v>40000_30800080_1_100</v>
      </c>
      <c r="AD724" t="str">
        <f t="shared" si="1742"/>
        <v>40000_30800010_1_100,40000_30800020_1_100,40000_30800030_1_100,40000_30800080_1_100</v>
      </c>
      <c r="AG724" t="str">
        <f t="shared" si="1728"/>
        <v>40000_30850080_1_200</v>
      </c>
      <c r="AH724" t="str">
        <f t="shared" si="1743"/>
        <v>40000_30850010_1_200,40000_30850020_1_200,40000_30850030_1_200,40000_30850080_1_200</v>
      </c>
      <c r="AJ724"/>
      <c r="AK724" t="str">
        <f t="shared" si="1729"/>
        <v>40000_30850080_1_200</v>
      </c>
      <c r="AL724" t="str">
        <f t="shared" si="1744"/>
        <v>40000_30850010_1_200,40000_30850020_1_200,40000_30850030_1_200,40000_30850080_1_200</v>
      </c>
      <c r="AO724" t="str">
        <f t="shared" si="1730"/>
        <v>40000_30900080_1_100</v>
      </c>
      <c r="AP724" t="str">
        <f t="shared" si="1745"/>
        <v>40000_30900010_1_100,40000_30900020_1_100,40000_30900030_1_100,40000_30900080_1_100</v>
      </c>
      <c r="AS724" t="str">
        <f t="shared" si="1731"/>
        <v>40000_30900080_1_100</v>
      </c>
      <c r="AT724" t="str">
        <f t="shared" si="1746"/>
        <v>40000_30900010_1_100,40000_30900020_1_100,40000_30900030_1_100,40000_30900080_1_100</v>
      </c>
      <c r="AW724" t="str">
        <f t="shared" si="1732"/>
        <v>40000_30900080_1_100</v>
      </c>
      <c r="AX724" t="str">
        <f t="shared" si="1747"/>
        <v>40000_30900010_1_100,40000_30900020_1_100,40000_30900030_1_100,40000_30900080_1_100</v>
      </c>
      <c r="BA724" t="str">
        <f t="shared" si="1733"/>
        <v>40000_30950080_1_200</v>
      </c>
      <c r="BB724" t="str">
        <f t="shared" si="1748"/>
        <v>40000_30950010_1_200,40000_30950020_1_200,40000_30950030_1_200,40000_30950080_1_200</v>
      </c>
      <c r="BE724" t="str">
        <f t="shared" si="1734"/>
        <v>40000_30950080_1_200</v>
      </c>
      <c r="BF724" t="str">
        <f t="shared" si="1749"/>
        <v>40000_30950010_1_200,40000_30950020_1_200,40000_30950030_1_200,40000_30950080_1_200</v>
      </c>
    </row>
    <row r="725" spans="1:58">
      <c r="A725" t="str">
        <f t="shared" si="1720"/>
        <v>40000_30700090_1_100</v>
      </c>
      <c r="B725" t="str">
        <f t="shared" si="1735"/>
        <v>40000_30700010_1_100,40000_30700020_1_100,40000_30700030_1_100,40000_30700080_1_100,40000_30700090_1_100</v>
      </c>
      <c r="E725" t="str">
        <f t="shared" si="1721"/>
        <v>40000_30700090_1_100</v>
      </c>
      <c r="F725" t="str">
        <f t="shared" si="1736"/>
        <v>40000_30700010_1_100,40000_30700020_1_100,40000_30700030_1_100,40000_30700080_1_100,40000_30700090_1_100</v>
      </c>
      <c r="I725" t="str">
        <f t="shared" si="1722"/>
        <v>40000_30700090_1_100</v>
      </c>
      <c r="J725" t="str">
        <f t="shared" si="1737"/>
        <v>40000_30700010_1_100,40000_30700020_1_100,40000_30700030_1_100,40000_30700080_1_100,40000_30700090_1_100</v>
      </c>
      <c r="M725" t="str">
        <f t="shared" si="1723"/>
        <v>40000_30750090_1_200</v>
      </c>
      <c r="N725" t="str">
        <f t="shared" si="1738"/>
        <v>40000_30750010_1_200,40000_30750020_1_200,40000_30750030_1_200,40000_30750080_1_200,40000_30750090_1_200</v>
      </c>
      <c r="Q725" t="str">
        <f t="shared" si="1724"/>
        <v>40000_30750090_1_200</v>
      </c>
      <c r="R725" t="str">
        <f t="shared" si="1739"/>
        <v>40000_30750010_1_200,40000_30750020_1_200,40000_30750030_1_200,40000_30750080_1_200,40000_30750090_1_200</v>
      </c>
      <c r="U725" t="str">
        <f t="shared" si="1725"/>
        <v>40000_30800090_1_100</v>
      </c>
      <c r="V725" t="str">
        <f t="shared" si="1740"/>
        <v>40000_30800010_1_100,40000_30800020_1_100,40000_30800030_1_100,40000_30800080_1_100,40000_30800090_1_100</v>
      </c>
      <c r="Y725" t="str">
        <f t="shared" si="1726"/>
        <v>40000_30800090_1_100</v>
      </c>
      <c r="Z725" t="str">
        <f t="shared" si="1741"/>
        <v>40000_30800010_1_100,40000_30800020_1_100,40000_30800030_1_100,40000_30800080_1_100,40000_30800090_1_100</v>
      </c>
      <c r="AA725"/>
      <c r="AC725" t="str">
        <f t="shared" si="1727"/>
        <v>40000_30800090_1_100</v>
      </c>
      <c r="AD725" t="str">
        <f t="shared" si="1742"/>
        <v>40000_30800010_1_100,40000_30800020_1_100,40000_30800030_1_100,40000_30800080_1_100,40000_30800090_1_100</v>
      </c>
      <c r="AG725" t="str">
        <f t="shared" si="1728"/>
        <v>40000_30850090_1_200</v>
      </c>
      <c r="AH725" t="str">
        <f t="shared" si="1743"/>
        <v>40000_30850010_1_200,40000_30850020_1_200,40000_30850030_1_200,40000_30850080_1_200,40000_30850090_1_200</v>
      </c>
      <c r="AJ725"/>
      <c r="AK725" t="str">
        <f t="shared" si="1729"/>
        <v>40000_30850090_1_200</v>
      </c>
      <c r="AL725" t="str">
        <f t="shared" si="1744"/>
        <v>40000_30850010_1_200,40000_30850020_1_200,40000_30850030_1_200,40000_30850080_1_200,40000_30850090_1_200</v>
      </c>
      <c r="AO725" t="str">
        <f t="shared" si="1730"/>
        <v>40000_30900090_1_100</v>
      </c>
      <c r="AP725" t="str">
        <f t="shared" si="1745"/>
        <v>40000_30900010_1_100,40000_30900020_1_100,40000_30900030_1_100,40000_30900080_1_100,40000_30900090_1_100</v>
      </c>
      <c r="AS725" t="str">
        <f t="shared" si="1731"/>
        <v>40000_30900090_1_100</v>
      </c>
      <c r="AT725" t="str">
        <f t="shared" si="1746"/>
        <v>40000_30900010_1_100,40000_30900020_1_100,40000_30900030_1_100,40000_30900080_1_100,40000_30900090_1_100</v>
      </c>
      <c r="AW725" t="str">
        <f t="shared" si="1732"/>
        <v>40000_30900090_1_100</v>
      </c>
      <c r="AX725" t="str">
        <f t="shared" si="1747"/>
        <v>40000_30900010_1_100,40000_30900020_1_100,40000_30900030_1_100,40000_30900080_1_100,40000_30900090_1_100</v>
      </c>
      <c r="BA725" t="str">
        <f t="shared" si="1733"/>
        <v>40000_30950090_1_200</v>
      </c>
      <c r="BB725" t="str">
        <f t="shared" si="1748"/>
        <v>40000_30950010_1_200,40000_30950020_1_200,40000_30950030_1_200,40000_30950080_1_200,40000_30950090_1_200</v>
      </c>
      <c r="BE725" t="str">
        <f t="shared" si="1734"/>
        <v>40000_30950090_1_200</v>
      </c>
      <c r="BF725" t="str">
        <f t="shared" si="1749"/>
        <v>40000_30950010_1_200,40000_30950020_1_200,40000_30950030_1_200,40000_30950080_1_200,40000_30950090_1_200</v>
      </c>
    </row>
    <row r="726" spans="1:58">
      <c r="A726" t="str">
        <f t="shared" si="1720"/>
        <v>40000_30700100_1_100</v>
      </c>
      <c r="B726" t="str">
        <f t="shared" si="1735"/>
        <v>40000_30700010_1_100,40000_30700020_1_100,40000_30700030_1_100,40000_30700080_1_100,40000_30700090_1_100,40000_30700100_1_100</v>
      </c>
      <c r="E726" t="str">
        <f t="shared" si="1721"/>
        <v>40000_30700100_1_100</v>
      </c>
      <c r="F726" t="str">
        <f t="shared" si="1736"/>
        <v>40000_30700010_1_100,40000_30700020_1_100,40000_30700030_1_100,40000_30700080_1_100,40000_30700090_1_100,40000_30700100_1_100</v>
      </c>
      <c r="I726" t="str">
        <f t="shared" si="1722"/>
        <v>40000_30700100_1_100</v>
      </c>
      <c r="J726" t="str">
        <f t="shared" si="1737"/>
        <v>40000_30700010_1_100,40000_30700020_1_100,40000_30700030_1_100,40000_30700080_1_100,40000_30700090_1_100,40000_30700100_1_100</v>
      </c>
      <c r="M726" t="str">
        <f t="shared" si="1723"/>
        <v>40000_30750100_1_200</v>
      </c>
      <c r="N726" t="str">
        <f t="shared" si="1738"/>
        <v>40000_30750010_1_200,40000_30750020_1_200,40000_30750030_1_200,40000_30750080_1_200,40000_30750090_1_200,40000_30750100_1_200</v>
      </c>
      <c r="Q726" t="str">
        <f t="shared" si="1724"/>
        <v>40000_30750100_1_200</v>
      </c>
      <c r="R726" t="str">
        <f t="shared" si="1739"/>
        <v>40000_30750010_1_200,40000_30750020_1_200,40000_30750030_1_200,40000_30750080_1_200,40000_30750090_1_200,40000_30750100_1_200</v>
      </c>
      <c r="U726" t="str">
        <f t="shared" si="1725"/>
        <v>40000_30800100_1_100</v>
      </c>
      <c r="V726" t="str">
        <f t="shared" si="1740"/>
        <v>40000_30800010_1_100,40000_30800020_1_100,40000_30800030_1_100,40000_30800080_1_100,40000_30800090_1_100,40000_30800100_1_100</v>
      </c>
      <c r="Y726" t="str">
        <f t="shared" si="1726"/>
        <v>40000_30800100_1_100</v>
      </c>
      <c r="Z726" t="str">
        <f t="shared" si="1741"/>
        <v>40000_30800010_1_100,40000_30800020_1_100,40000_30800030_1_100,40000_30800080_1_100,40000_30800090_1_100,40000_30800100_1_100</v>
      </c>
      <c r="AA726"/>
      <c r="AC726" t="str">
        <f t="shared" si="1727"/>
        <v>40000_30800100_1_100</v>
      </c>
      <c r="AD726" t="str">
        <f t="shared" si="1742"/>
        <v>40000_30800010_1_100,40000_30800020_1_100,40000_30800030_1_100,40000_30800080_1_100,40000_30800090_1_100,40000_30800100_1_100</v>
      </c>
      <c r="AG726" t="str">
        <f t="shared" si="1728"/>
        <v>40000_30850100_1_200</v>
      </c>
      <c r="AH726" t="str">
        <f t="shared" si="1743"/>
        <v>40000_30850010_1_200,40000_30850020_1_200,40000_30850030_1_200,40000_30850080_1_200,40000_30850090_1_200,40000_30850100_1_200</v>
      </c>
      <c r="AJ726"/>
      <c r="AK726" t="str">
        <f t="shared" si="1729"/>
        <v>40000_30850100_1_200</v>
      </c>
      <c r="AL726" t="str">
        <f t="shared" si="1744"/>
        <v>40000_30850010_1_200,40000_30850020_1_200,40000_30850030_1_200,40000_30850080_1_200,40000_30850090_1_200,40000_30850100_1_200</v>
      </c>
      <c r="AO726" t="str">
        <f t="shared" si="1730"/>
        <v>40000_30900100_1_100</v>
      </c>
      <c r="AP726" t="str">
        <f t="shared" si="1745"/>
        <v>40000_30900010_1_100,40000_30900020_1_100,40000_30900030_1_100,40000_30900080_1_100,40000_30900090_1_100,40000_30900100_1_100</v>
      </c>
      <c r="AS726" t="str">
        <f t="shared" si="1731"/>
        <v>40000_30900100_1_100</v>
      </c>
      <c r="AT726" t="str">
        <f t="shared" si="1746"/>
        <v>40000_30900010_1_100,40000_30900020_1_100,40000_30900030_1_100,40000_30900080_1_100,40000_30900090_1_100,40000_30900100_1_100</v>
      </c>
      <c r="AW726" t="str">
        <f t="shared" si="1732"/>
        <v>40000_30900100_1_100</v>
      </c>
      <c r="AX726" t="str">
        <f t="shared" si="1747"/>
        <v>40000_30900010_1_100,40000_30900020_1_100,40000_30900030_1_100,40000_30900080_1_100,40000_30900090_1_100,40000_30900100_1_100</v>
      </c>
      <c r="BA726" t="str">
        <f t="shared" si="1733"/>
        <v>40000_30950100_1_200</v>
      </c>
      <c r="BB726" t="str">
        <f t="shared" si="1748"/>
        <v>40000_30950010_1_200,40000_30950020_1_200,40000_30950030_1_200,40000_30950080_1_200,40000_30950090_1_200,40000_30950100_1_200</v>
      </c>
      <c r="BE726" t="str">
        <f t="shared" si="1734"/>
        <v>40000_30950100_1_200</v>
      </c>
      <c r="BF726" t="str">
        <f t="shared" si="1749"/>
        <v>40000_30950010_1_200,40000_30950020_1_200,40000_30950030_1_200,40000_30950080_1_200,40000_30950090_1_200,40000_30950100_1_200</v>
      </c>
    </row>
    <row r="727" spans="1:58">
      <c r="A727" t="str">
        <f t="shared" si="1720"/>
        <v>40000_30701050_1_100</v>
      </c>
      <c r="B727" t="str">
        <f t="shared" si="1735"/>
        <v>40000_30700010_1_100,40000_30700020_1_100,40000_30700030_1_100,40000_30700080_1_100,40000_30700090_1_100,40000_30700100_1_100,40000_30701050_1_100</v>
      </c>
      <c r="E727" t="str">
        <f t="shared" si="1721"/>
        <v>40000_30701050_1_100</v>
      </c>
      <c r="F727" t="str">
        <f t="shared" si="1736"/>
        <v>40000_30700010_1_100,40000_30700020_1_100,40000_30700030_1_100,40000_30700080_1_100,40000_30700090_1_100,40000_30700100_1_100,40000_30701050_1_100</v>
      </c>
      <c r="I727" t="str">
        <f t="shared" si="1722"/>
        <v>40000_30701050_1_100</v>
      </c>
      <c r="J727" t="str">
        <f t="shared" si="1737"/>
        <v>40000_30700010_1_100,40000_30700020_1_100,40000_30700030_1_100,40000_30700080_1_100,40000_30700090_1_100,40000_30700100_1_100,40000_30701050_1_100</v>
      </c>
      <c r="M727" t="str">
        <f t="shared" si="1723"/>
        <v>40000_30751050_1_200</v>
      </c>
      <c r="N727" t="str">
        <f t="shared" si="1738"/>
        <v>40000_30750010_1_200,40000_30750020_1_200,40000_30750030_1_200,40000_30750080_1_200,40000_30750090_1_200,40000_30750100_1_200,40000_30751050_1_200</v>
      </c>
      <c r="Q727" t="str">
        <f t="shared" si="1724"/>
        <v>40000_30751050_1_200</v>
      </c>
      <c r="R727" t="str">
        <f t="shared" si="1739"/>
        <v>40000_30750010_1_200,40000_30750020_1_200,40000_30750030_1_200,40000_30750080_1_200,40000_30750090_1_200,40000_30750100_1_200,40000_30751050_1_200</v>
      </c>
      <c r="U727" t="str">
        <f t="shared" si="1725"/>
        <v>40000_30801050_1_100</v>
      </c>
      <c r="V727" t="str">
        <f t="shared" si="1740"/>
        <v>40000_30800010_1_100,40000_30800020_1_100,40000_30800030_1_100,40000_30800080_1_100,40000_30800090_1_100,40000_30800100_1_100,40000_30801050_1_100</v>
      </c>
      <c r="Y727" t="str">
        <f t="shared" si="1726"/>
        <v>40000_30801050_1_100</v>
      </c>
      <c r="Z727" t="str">
        <f t="shared" si="1741"/>
        <v>40000_30800010_1_100,40000_30800020_1_100,40000_30800030_1_100,40000_30800080_1_100,40000_30800090_1_100,40000_30800100_1_100,40000_30801050_1_100</v>
      </c>
      <c r="AA727"/>
      <c r="AC727" t="str">
        <f t="shared" si="1727"/>
        <v>40000_30801050_1_100</v>
      </c>
      <c r="AD727" t="str">
        <f t="shared" si="1742"/>
        <v>40000_30800010_1_100,40000_30800020_1_100,40000_30800030_1_100,40000_30800080_1_100,40000_30800090_1_100,40000_30800100_1_100,40000_30801050_1_100</v>
      </c>
      <c r="AG727" t="str">
        <f t="shared" si="1728"/>
        <v>40000_30851050_1_200</v>
      </c>
      <c r="AH727" t="str">
        <f t="shared" si="1743"/>
        <v>40000_30850010_1_200,40000_30850020_1_200,40000_30850030_1_200,40000_30850080_1_200,40000_30850090_1_200,40000_30850100_1_200,40000_30851050_1_200</v>
      </c>
      <c r="AJ727"/>
      <c r="AK727" t="str">
        <f t="shared" si="1729"/>
        <v>40000_30851050_1_200</v>
      </c>
      <c r="AL727" t="str">
        <f t="shared" si="1744"/>
        <v>40000_30850010_1_200,40000_30850020_1_200,40000_30850030_1_200,40000_30850080_1_200,40000_30850090_1_200,40000_30850100_1_200,40000_30851050_1_200</v>
      </c>
      <c r="AO727" t="str">
        <f t="shared" si="1730"/>
        <v>40000_30901050_1_100</v>
      </c>
      <c r="AP727" t="str">
        <f t="shared" si="1745"/>
        <v>40000_30900010_1_100,40000_30900020_1_100,40000_30900030_1_100,40000_30900080_1_100,40000_30900090_1_100,40000_30900100_1_100,40000_30901050_1_100</v>
      </c>
      <c r="AS727" t="str">
        <f t="shared" si="1731"/>
        <v>40000_30901050_1_100</v>
      </c>
      <c r="AT727" t="str">
        <f t="shared" si="1746"/>
        <v>40000_30900010_1_100,40000_30900020_1_100,40000_30900030_1_100,40000_30900080_1_100,40000_30900090_1_100,40000_30900100_1_100,40000_30901050_1_100</v>
      </c>
      <c r="AW727" t="str">
        <f t="shared" si="1732"/>
        <v>40000_30901050_1_100</v>
      </c>
      <c r="AX727" t="str">
        <f t="shared" si="1747"/>
        <v>40000_30900010_1_100,40000_30900020_1_100,40000_30900030_1_100,40000_30900080_1_100,40000_30900090_1_100,40000_30900100_1_100,40000_30901050_1_100</v>
      </c>
      <c r="BA727" t="str">
        <f t="shared" si="1733"/>
        <v>40000_30951050_1_200</v>
      </c>
      <c r="BB727" t="str">
        <f t="shared" si="1748"/>
        <v>40000_30950010_1_200,40000_30950020_1_200,40000_30950030_1_200,40000_30950080_1_200,40000_30950090_1_200,40000_30950100_1_200,40000_30951050_1_200</v>
      </c>
      <c r="BE727" t="str">
        <f t="shared" si="1734"/>
        <v>40000_30951050_1_200</v>
      </c>
      <c r="BF727" t="str">
        <f t="shared" si="1749"/>
        <v>40000_30950010_1_200,40000_30950020_1_200,40000_30950030_1_200,40000_30950080_1_200,40000_30950090_1_200,40000_30950100_1_200,40000_30951050_1_200</v>
      </c>
    </row>
    <row r="728" spans="1:58">
      <c r="A728" t="str">
        <f t="shared" si="1720"/>
        <v>40000_30701051_1_0</v>
      </c>
      <c r="B728" t="str">
        <f t="shared" si="1735"/>
        <v>40000_30700010_1_100,40000_30700020_1_100,40000_30700030_1_100,40000_30700080_1_100,40000_30700090_1_100,40000_30700100_1_100,40000_30701050_1_100</v>
      </c>
      <c r="E728" t="str">
        <f t="shared" si="1721"/>
        <v>40000_30701051_1_0</v>
      </c>
      <c r="F728" t="str">
        <f t="shared" si="1736"/>
        <v>40000_30700010_1_100,40000_30700020_1_100,40000_30700030_1_100,40000_30700080_1_100,40000_30700090_1_100,40000_30700100_1_100,40000_30701050_1_100</v>
      </c>
      <c r="I728" t="str">
        <f t="shared" si="1722"/>
        <v>40000_30701051_1_0</v>
      </c>
      <c r="J728" t="str">
        <f t="shared" si="1737"/>
        <v>40000_30700010_1_100,40000_30700020_1_100,40000_30700030_1_100,40000_30700080_1_100,40000_30700090_1_100,40000_30700100_1_100,40000_30701050_1_100</v>
      </c>
      <c r="M728" t="str">
        <f t="shared" si="1723"/>
        <v>40000_30751051_1_200</v>
      </c>
      <c r="N728" t="str">
        <f t="shared" si="1738"/>
        <v>40000_30750010_1_200,40000_30750020_1_200,40000_30750030_1_200,40000_30750080_1_200,40000_30750090_1_200,40000_30750100_1_200,40000_30751050_1_200,40000_30751051_1_200</v>
      </c>
      <c r="Q728" t="str">
        <f t="shared" si="1724"/>
        <v>40000_30751051_1_200</v>
      </c>
      <c r="R728" t="str">
        <f t="shared" si="1739"/>
        <v>40000_30750010_1_200,40000_30750020_1_200,40000_30750030_1_200,40000_30750080_1_200,40000_30750090_1_200,40000_30750100_1_200,40000_30751050_1_200,40000_30751051_1_200</v>
      </c>
      <c r="U728" t="str">
        <f t="shared" si="1725"/>
        <v>40000_30801051_1_0</v>
      </c>
      <c r="V728" t="str">
        <f t="shared" si="1740"/>
        <v>40000_30800010_1_100,40000_30800020_1_100,40000_30800030_1_100,40000_30800080_1_100,40000_30800090_1_100,40000_30800100_1_100,40000_30801050_1_100</v>
      </c>
      <c r="Y728" t="str">
        <f t="shared" si="1726"/>
        <v>40000_30801051_1_0</v>
      </c>
      <c r="Z728" t="str">
        <f t="shared" si="1741"/>
        <v>40000_30800010_1_100,40000_30800020_1_100,40000_30800030_1_100,40000_30800080_1_100,40000_30800090_1_100,40000_30800100_1_100,40000_30801050_1_100</v>
      </c>
      <c r="AA728"/>
      <c r="AC728" t="str">
        <f t="shared" si="1727"/>
        <v>40000_30801051_1_0</v>
      </c>
      <c r="AD728" t="str">
        <f t="shared" si="1742"/>
        <v>40000_30800010_1_100,40000_30800020_1_100,40000_30800030_1_100,40000_30800080_1_100,40000_30800090_1_100,40000_30800100_1_100,40000_30801050_1_100</v>
      </c>
      <c r="AG728" t="str">
        <f t="shared" si="1728"/>
        <v>40000_30851051_1_200</v>
      </c>
      <c r="AH728" t="str">
        <f t="shared" si="1743"/>
        <v>40000_30850010_1_200,40000_30850020_1_200,40000_30850030_1_200,40000_30850080_1_200,40000_30850090_1_200,40000_30850100_1_200,40000_30851050_1_200,40000_30851051_1_200</v>
      </c>
      <c r="AJ728"/>
      <c r="AK728" t="str">
        <f t="shared" si="1729"/>
        <v>40000_30851051_1_200</v>
      </c>
      <c r="AL728" t="str">
        <f t="shared" si="1744"/>
        <v>40000_30850010_1_200,40000_30850020_1_200,40000_30850030_1_200,40000_30850080_1_200,40000_30850090_1_200,40000_30850100_1_200,40000_30851050_1_200,40000_30851051_1_200</v>
      </c>
      <c r="AO728" t="str">
        <f t="shared" si="1730"/>
        <v>40000_30901051_1_0</v>
      </c>
      <c r="AP728" t="str">
        <f t="shared" si="1745"/>
        <v>40000_30900010_1_100,40000_30900020_1_100,40000_30900030_1_100,40000_30900080_1_100,40000_30900090_1_100,40000_30900100_1_100,40000_30901050_1_100</v>
      </c>
      <c r="AS728" t="str">
        <f t="shared" si="1731"/>
        <v>40000_30901051_1_0</v>
      </c>
      <c r="AT728" t="str">
        <f t="shared" si="1746"/>
        <v>40000_30900010_1_100,40000_30900020_1_100,40000_30900030_1_100,40000_30900080_1_100,40000_30900090_1_100,40000_30900100_1_100,40000_30901050_1_100</v>
      </c>
      <c r="AW728" t="str">
        <f t="shared" si="1732"/>
        <v>40000_30901051_1_0</v>
      </c>
      <c r="AX728" t="str">
        <f t="shared" si="1747"/>
        <v>40000_30900010_1_100,40000_30900020_1_100,40000_30900030_1_100,40000_30900080_1_100,40000_30900090_1_100,40000_30900100_1_100,40000_30901050_1_100</v>
      </c>
      <c r="BA728" t="str">
        <f t="shared" si="1733"/>
        <v>40000_30951051_1_200</v>
      </c>
      <c r="BB728" t="str">
        <f t="shared" si="1748"/>
        <v>40000_30950010_1_200,40000_30950020_1_200,40000_30950030_1_200,40000_30950080_1_200,40000_30950090_1_200,40000_30950100_1_200,40000_30951050_1_200,40000_30951051_1_200</v>
      </c>
      <c r="BE728" t="str">
        <f t="shared" si="1734"/>
        <v>40000_30951051_1_200</v>
      </c>
      <c r="BF728" t="str">
        <f t="shared" si="1749"/>
        <v>40000_30950010_1_200,40000_30950020_1_200,40000_30950030_1_200,40000_30950080_1_200,40000_30950090_1_200,40000_30950100_1_200,40000_30951050_1_200,40000_30951051_1_200</v>
      </c>
    </row>
    <row r="729" spans="1:58">
      <c r="A729" t="str">
        <f t="shared" si="1720"/>
        <v>40000_30701060_1_100</v>
      </c>
      <c r="B729" t="str">
        <f t="shared" si="1735"/>
        <v>40000_30700010_1_100,40000_30700020_1_100,40000_30700030_1_100,40000_30700080_1_100,40000_30700090_1_100,40000_30700100_1_100,40000_30701050_1_100,40000_30701060_1_100</v>
      </c>
      <c r="E729" t="str">
        <f t="shared" si="1721"/>
        <v>40000_30701060_1_100</v>
      </c>
      <c r="F729" t="str">
        <f t="shared" si="1736"/>
        <v>40000_30700010_1_100,40000_30700020_1_100,40000_30700030_1_100,40000_30700080_1_100,40000_30700090_1_100,40000_30700100_1_100,40000_30701050_1_100,40000_30701060_1_100</v>
      </c>
      <c r="I729" t="str">
        <f t="shared" si="1722"/>
        <v>40000_30701060_1_100</v>
      </c>
      <c r="J729" t="str">
        <f t="shared" si="1737"/>
        <v>40000_30700010_1_100,40000_30700020_1_100,40000_30700030_1_100,40000_30700080_1_100,40000_30700090_1_100,40000_30700100_1_100,40000_30701050_1_100,40000_30701060_1_100</v>
      </c>
      <c r="M729" t="str">
        <f t="shared" si="1723"/>
        <v>40000_30751060_1_200</v>
      </c>
      <c r="N729" t="str">
        <f t="shared" si="1738"/>
        <v>40000_30750010_1_200,40000_30750020_1_200,40000_30750030_1_200,40000_30750080_1_200,40000_30750090_1_200,40000_30750100_1_200,40000_30751050_1_200,40000_30751051_1_200,40000_30751060_1_200</v>
      </c>
      <c r="Q729" t="str">
        <f t="shared" si="1724"/>
        <v>40000_30751060_1_200</v>
      </c>
      <c r="R729" t="str">
        <f t="shared" si="1739"/>
        <v>40000_30750010_1_200,40000_30750020_1_200,40000_30750030_1_200,40000_30750080_1_200,40000_30750090_1_200,40000_30750100_1_200,40000_30751050_1_200,40000_30751051_1_200,40000_30751060_1_200</v>
      </c>
      <c r="U729" t="str">
        <f t="shared" si="1725"/>
        <v>40000_30801060_1_100</v>
      </c>
      <c r="V729" t="str">
        <f t="shared" si="1740"/>
        <v>40000_30800010_1_100,40000_30800020_1_100,40000_30800030_1_100,40000_30800080_1_100,40000_30800090_1_100,40000_30800100_1_100,40000_30801050_1_100,40000_30801060_1_100</v>
      </c>
      <c r="Y729" t="str">
        <f t="shared" si="1726"/>
        <v>40000_30801060_1_100</v>
      </c>
      <c r="Z729" t="str">
        <f t="shared" si="1741"/>
        <v>40000_30800010_1_100,40000_30800020_1_100,40000_30800030_1_100,40000_30800080_1_100,40000_30800090_1_100,40000_30800100_1_100,40000_30801050_1_100,40000_30801060_1_100</v>
      </c>
      <c r="AA729"/>
      <c r="AC729" t="str">
        <f t="shared" si="1727"/>
        <v>40000_30801060_1_100</v>
      </c>
      <c r="AD729" t="str">
        <f t="shared" si="1742"/>
        <v>40000_30800010_1_100,40000_30800020_1_100,40000_30800030_1_100,40000_30800080_1_100,40000_30800090_1_100,40000_30800100_1_100,40000_30801050_1_100,40000_30801060_1_100</v>
      </c>
      <c r="AG729" t="str">
        <f t="shared" si="1728"/>
        <v>40000_30851060_1_200</v>
      </c>
      <c r="AH729" t="str">
        <f t="shared" si="1743"/>
        <v>40000_30850010_1_200,40000_30850020_1_200,40000_30850030_1_200,40000_30850080_1_200,40000_30850090_1_200,40000_30850100_1_200,40000_30851050_1_200,40000_30851051_1_200,40000_30851060_1_200</v>
      </c>
      <c r="AJ729"/>
      <c r="AK729" t="str">
        <f t="shared" si="1729"/>
        <v>40000_30851060_1_200</v>
      </c>
      <c r="AL729" t="str">
        <f t="shared" si="1744"/>
        <v>40000_30850010_1_200,40000_30850020_1_200,40000_30850030_1_200,40000_30850080_1_200,40000_30850090_1_200,40000_30850100_1_200,40000_30851050_1_200,40000_30851051_1_200,40000_30851060_1_200</v>
      </c>
      <c r="AO729" t="str">
        <f t="shared" si="1730"/>
        <v>40000_30901060_1_100</v>
      </c>
      <c r="AP729" t="str">
        <f t="shared" si="1745"/>
        <v>40000_30900010_1_100,40000_30900020_1_100,40000_30900030_1_100,40000_30900080_1_100,40000_30900090_1_100,40000_30900100_1_100,40000_30901050_1_100,40000_30901060_1_100</v>
      </c>
      <c r="AS729" t="str">
        <f t="shared" si="1731"/>
        <v>40000_30901060_1_100</v>
      </c>
      <c r="AT729" t="str">
        <f t="shared" si="1746"/>
        <v>40000_30900010_1_100,40000_30900020_1_100,40000_30900030_1_100,40000_30900080_1_100,40000_30900090_1_100,40000_30900100_1_100,40000_30901050_1_100,40000_30901060_1_100</v>
      </c>
      <c r="AW729" t="str">
        <f t="shared" si="1732"/>
        <v>40000_30901060_1_100</v>
      </c>
      <c r="AX729" t="str">
        <f t="shared" si="1747"/>
        <v>40000_30900010_1_100,40000_30900020_1_100,40000_30900030_1_100,40000_30900080_1_100,40000_30900090_1_100,40000_30900100_1_100,40000_30901050_1_100,40000_30901060_1_100</v>
      </c>
      <c r="BA729" t="str">
        <f t="shared" si="1733"/>
        <v>40000_30951060_1_200</v>
      </c>
      <c r="BB729" t="str">
        <f t="shared" si="1748"/>
        <v>40000_30950010_1_200,40000_30950020_1_200,40000_30950030_1_200,40000_30950080_1_200,40000_30950090_1_200,40000_30950100_1_200,40000_30951050_1_200,40000_30951051_1_200,40000_30951060_1_200</v>
      </c>
      <c r="BE729" t="str">
        <f t="shared" si="1734"/>
        <v>40000_30951060_1_200</v>
      </c>
      <c r="BF729" t="str">
        <f t="shared" si="1749"/>
        <v>40000_30950010_1_200,40000_30950020_1_200,40000_30950030_1_200,40000_30950080_1_200,40000_30950090_1_200,40000_30950100_1_200,40000_30951050_1_200,40000_30951051_1_200,40000_30951060_1_200</v>
      </c>
    </row>
    <row r="730" spans="1:58">
      <c r="A730" t="str">
        <f t="shared" si="1720"/>
        <v>40000_30701061_1_0</v>
      </c>
      <c r="B730" t="str">
        <f t="shared" si="1735"/>
        <v>40000_30700010_1_100,40000_30700020_1_100,40000_30700030_1_100,40000_30700080_1_100,40000_30700090_1_100,40000_30700100_1_100,40000_30701050_1_100,40000_30701060_1_100</v>
      </c>
      <c r="E730" t="str">
        <f t="shared" si="1721"/>
        <v>40000_30701061_1_0</v>
      </c>
      <c r="F730" t="str">
        <f t="shared" si="1736"/>
        <v>40000_30700010_1_100,40000_30700020_1_100,40000_30700030_1_100,40000_30700080_1_100,40000_30700090_1_100,40000_30700100_1_100,40000_30701050_1_100,40000_30701060_1_100</v>
      </c>
      <c r="I730" t="str">
        <f t="shared" si="1722"/>
        <v>40000_30701061_1_0</v>
      </c>
      <c r="J730" t="str">
        <f t="shared" si="1737"/>
        <v>40000_30700010_1_100,40000_30700020_1_100,40000_30700030_1_100,40000_30700080_1_100,40000_30700090_1_100,40000_30700100_1_100,40000_30701050_1_100,40000_30701060_1_100</v>
      </c>
      <c r="M730" t="str">
        <f t="shared" si="1723"/>
        <v>40000_30751061_1_200</v>
      </c>
      <c r="N730" t="str">
        <f t="shared" si="1738"/>
        <v>40000_30750010_1_200,40000_30750020_1_200,40000_30750030_1_200,40000_30750080_1_200,40000_30750090_1_200,40000_30750100_1_200,40000_30751050_1_200,40000_30751051_1_200,40000_30751060_1_200,40000_30751061_1_200</v>
      </c>
      <c r="Q730" t="str">
        <f t="shared" si="1724"/>
        <v>40000_30751061_1_200</v>
      </c>
      <c r="R730" t="str">
        <f t="shared" si="1739"/>
        <v>40000_30750010_1_200,40000_30750020_1_200,40000_30750030_1_200,40000_30750080_1_200,40000_30750090_1_200,40000_30750100_1_200,40000_30751050_1_200,40000_30751051_1_200,40000_30751060_1_200,40000_30751061_1_200</v>
      </c>
      <c r="U730" t="str">
        <f t="shared" si="1725"/>
        <v>40000_30801061_1_0</v>
      </c>
      <c r="V730" t="str">
        <f t="shared" si="1740"/>
        <v>40000_30800010_1_100,40000_30800020_1_100,40000_30800030_1_100,40000_30800080_1_100,40000_30800090_1_100,40000_30800100_1_100,40000_30801050_1_100,40000_30801060_1_100</v>
      </c>
      <c r="Y730" t="str">
        <f t="shared" si="1726"/>
        <v>40000_30801061_1_0</v>
      </c>
      <c r="Z730" t="str">
        <f t="shared" si="1741"/>
        <v>40000_30800010_1_100,40000_30800020_1_100,40000_30800030_1_100,40000_30800080_1_100,40000_30800090_1_100,40000_30800100_1_100,40000_30801050_1_100,40000_30801060_1_100</v>
      </c>
      <c r="AA730"/>
      <c r="AC730" t="str">
        <f t="shared" si="1727"/>
        <v>40000_30801061_1_0</v>
      </c>
      <c r="AD730" t="str">
        <f t="shared" si="1742"/>
        <v>40000_30800010_1_100,40000_30800020_1_100,40000_30800030_1_100,40000_30800080_1_100,40000_30800090_1_100,40000_30800100_1_100,40000_30801050_1_100,40000_30801060_1_100</v>
      </c>
      <c r="AG730" t="str">
        <f t="shared" si="1728"/>
        <v>40000_30851061_1_200</v>
      </c>
      <c r="AH730" t="str">
        <f t="shared" si="1743"/>
        <v>40000_30850010_1_200,40000_30850020_1_200,40000_30850030_1_200,40000_30850080_1_200,40000_30850090_1_200,40000_30850100_1_200,40000_30851050_1_200,40000_30851051_1_200,40000_30851060_1_200,40000_30851061_1_200</v>
      </c>
      <c r="AJ730"/>
      <c r="AK730" t="str">
        <f t="shared" si="1729"/>
        <v>40000_30851061_1_200</v>
      </c>
      <c r="AL730" t="str">
        <f t="shared" si="1744"/>
        <v>40000_30850010_1_200,40000_30850020_1_200,40000_30850030_1_200,40000_30850080_1_200,40000_30850090_1_200,40000_30850100_1_200,40000_30851050_1_200,40000_30851051_1_200,40000_30851060_1_200,40000_30851061_1_200</v>
      </c>
      <c r="AO730" t="str">
        <f t="shared" si="1730"/>
        <v>40000_30901061_1_0</v>
      </c>
      <c r="AP730" t="str">
        <f t="shared" si="1745"/>
        <v>40000_30900010_1_100,40000_30900020_1_100,40000_30900030_1_100,40000_30900080_1_100,40000_30900090_1_100,40000_30900100_1_100,40000_30901050_1_100,40000_30901060_1_100</v>
      </c>
      <c r="AS730" t="str">
        <f t="shared" si="1731"/>
        <v>40000_30901061_1_0</v>
      </c>
      <c r="AT730" t="str">
        <f t="shared" si="1746"/>
        <v>40000_30900010_1_100,40000_30900020_1_100,40000_30900030_1_100,40000_30900080_1_100,40000_30900090_1_100,40000_30900100_1_100,40000_30901050_1_100,40000_30901060_1_100</v>
      </c>
      <c r="AW730" t="str">
        <f t="shared" si="1732"/>
        <v>40000_30901061_1_0</v>
      </c>
      <c r="AX730" t="str">
        <f t="shared" si="1747"/>
        <v>40000_30900010_1_100,40000_30900020_1_100,40000_30900030_1_100,40000_30900080_1_100,40000_30900090_1_100,40000_30900100_1_100,40000_30901050_1_100,40000_30901060_1_100</v>
      </c>
      <c r="BA730" t="str">
        <f t="shared" si="1733"/>
        <v>40000_30951061_1_200</v>
      </c>
      <c r="BB730" t="str">
        <f t="shared" si="1748"/>
        <v>40000_30950010_1_200,40000_30950020_1_200,40000_30950030_1_200,40000_30950080_1_200,40000_30950090_1_200,40000_30950100_1_200,40000_30951050_1_200,40000_30951051_1_200,40000_30951060_1_200,40000_30951061_1_200</v>
      </c>
      <c r="BE730" t="str">
        <f t="shared" si="1734"/>
        <v>40000_30951061_1_200</v>
      </c>
      <c r="BF730" t="str">
        <f t="shared" si="1749"/>
        <v>40000_30950010_1_200,40000_30950020_1_200,40000_30950030_1_200,40000_30950080_1_200,40000_30950090_1_200,40000_30950100_1_200,40000_30951050_1_200,40000_30951051_1_200,40000_30951060_1_200,40000_30951061_1_200</v>
      </c>
    </row>
    <row r="731" spans="1:58">
      <c r="A731" t="str">
        <f t="shared" si="1720"/>
        <v>40000_30702050_1_100</v>
      </c>
      <c r="B731" t="str">
        <f t="shared" si="1735"/>
        <v>40000_30700010_1_100,40000_30700020_1_100,40000_30700030_1_100,40000_30700080_1_100,40000_30700090_1_100,40000_30700100_1_100,40000_30701050_1_100,40000_30701060_1_100,40000_30702050_1_100</v>
      </c>
      <c r="E731" t="str">
        <f t="shared" si="1721"/>
        <v>40000_30702050_1_100</v>
      </c>
      <c r="F731" t="str">
        <f t="shared" si="1736"/>
        <v>40000_30700010_1_100,40000_30700020_1_100,40000_30700030_1_100,40000_30700080_1_100,40000_30700090_1_100,40000_30700100_1_100,40000_30701050_1_100,40000_30701060_1_100,40000_30702050_1_100</v>
      </c>
      <c r="I731" t="str">
        <f t="shared" si="1722"/>
        <v>40000_30702050_1_100</v>
      </c>
      <c r="J731" t="str">
        <f t="shared" si="1737"/>
        <v>40000_30700010_1_100,40000_30700020_1_100,40000_30700030_1_100,40000_30700080_1_100,40000_30700090_1_100,40000_30700100_1_100,40000_30701050_1_100,40000_30701060_1_100,40000_30702050_1_100</v>
      </c>
      <c r="M731" t="str">
        <f t="shared" si="1723"/>
        <v>40000_30752050_1_200</v>
      </c>
      <c r="N73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</v>
      </c>
      <c r="Q731" t="str">
        <f t="shared" si="1724"/>
        <v>40000_30752050_1_200</v>
      </c>
      <c r="R73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</v>
      </c>
      <c r="U731" t="str">
        <f t="shared" si="1725"/>
        <v>40000_30802050_1_100</v>
      </c>
      <c r="V731" t="str">
        <f t="shared" si="1740"/>
        <v>40000_30800010_1_100,40000_30800020_1_100,40000_30800030_1_100,40000_30800080_1_100,40000_30800090_1_100,40000_30800100_1_100,40000_30801050_1_100,40000_30801060_1_100,40000_30802050_1_100</v>
      </c>
      <c r="Y731" t="str">
        <f t="shared" si="1726"/>
        <v>40000_30802050_1_100</v>
      </c>
      <c r="Z731" t="str">
        <f t="shared" si="1741"/>
        <v>40000_30800010_1_100,40000_30800020_1_100,40000_30800030_1_100,40000_30800080_1_100,40000_30800090_1_100,40000_30800100_1_100,40000_30801050_1_100,40000_30801060_1_100,40000_30802050_1_100</v>
      </c>
      <c r="AA731"/>
      <c r="AC731" t="str">
        <f t="shared" si="1727"/>
        <v>40000_30802050_1_100</v>
      </c>
      <c r="AD731" t="str">
        <f t="shared" si="1742"/>
        <v>40000_30800010_1_100,40000_30800020_1_100,40000_30800030_1_100,40000_30800080_1_100,40000_30800090_1_100,40000_30800100_1_100,40000_30801050_1_100,40000_30801060_1_100,40000_30802050_1_100</v>
      </c>
      <c r="AG731" t="str">
        <f t="shared" si="1728"/>
        <v>40000_30852050_1_200</v>
      </c>
      <c r="AH73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</v>
      </c>
      <c r="AJ731"/>
      <c r="AK731" t="str">
        <f t="shared" si="1729"/>
        <v>40000_30852050_1_200</v>
      </c>
      <c r="AL73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</v>
      </c>
      <c r="AO731" t="str">
        <f t="shared" si="1730"/>
        <v>40000_30902050_1_100</v>
      </c>
      <c r="AP731" t="str">
        <f t="shared" si="1745"/>
        <v>40000_30900010_1_100,40000_30900020_1_100,40000_30900030_1_100,40000_30900080_1_100,40000_30900090_1_100,40000_30900100_1_100,40000_30901050_1_100,40000_30901060_1_100,40000_30902050_1_100</v>
      </c>
      <c r="AS731" t="str">
        <f t="shared" si="1731"/>
        <v>40000_30902050_1_100</v>
      </c>
      <c r="AT731" t="str">
        <f t="shared" si="1746"/>
        <v>40000_30900010_1_100,40000_30900020_1_100,40000_30900030_1_100,40000_30900080_1_100,40000_30900090_1_100,40000_30900100_1_100,40000_30901050_1_100,40000_30901060_1_100,40000_30902050_1_100</v>
      </c>
      <c r="AW731" t="str">
        <f t="shared" si="1732"/>
        <v>40000_30902050_1_100</v>
      </c>
      <c r="AX731" t="str">
        <f t="shared" si="1747"/>
        <v>40000_30900010_1_100,40000_30900020_1_100,40000_30900030_1_100,40000_30900080_1_100,40000_30900090_1_100,40000_30900100_1_100,40000_30901050_1_100,40000_30901060_1_100,40000_30902050_1_100</v>
      </c>
      <c r="BA731" t="str">
        <f t="shared" si="1733"/>
        <v>40000_30952050_1_200</v>
      </c>
      <c r="BB73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</v>
      </c>
      <c r="BE731" t="str">
        <f t="shared" si="1734"/>
        <v>40000_30952050_1_200</v>
      </c>
      <c r="BF73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</v>
      </c>
    </row>
    <row r="732" spans="1:58">
      <c r="A732" t="str">
        <f t="shared" si="1720"/>
        <v>40000_30702051_1_0</v>
      </c>
      <c r="B732" t="str">
        <f t="shared" si="1735"/>
        <v>40000_30700010_1_100,40000_30700020_1_100,40000_30700030_1_100,40000_30700080_1_100,40000_30700090_1_100,40000_30700100_1_100,40000_30701050_1_100,40000_30701060_1_100,40000_30702050_1_100</v>
      </c>
      <c r="E732" t="str">
        <f t="shared" si="1721"/>
        <v>40000_30702051_1_0</v>
      </c>
      <c r="F732" t="str">
        <f t="shared" si="1736"/>
        <v>40000_30700010_1_100,40000_30700020_1_100,40000_30700030_1_100,40000_30700080_1_100,40000_30700090_1_100,40000_30700100_1_100,40000_30701050_1_100,40000_30701060_1_100,40000_30702050_1_100</v>
      </c>
      <c r="I732" t="str">
        <f t="shared" si="1722"/>
        <v>40000_30702051_1_0</v>
      </c>
      <c r="J732" t="str">
        <f t="shared" si="1737"/>
        <v>40000_30700010_1_100,40000_30700020_1_100,40000_30700030_1_100,40000_30700080_1_100,40000_30700090_1_100,40000_30700100_1_100,40000_30701050_1_100,40000_30701060_1_100,40000_30702050_1_100</v>
      </c>
      <c r="M732" t="str">
        <f t="shared" si="1723"/>
        <v>40000_30752051_1_200</v>
      </c>
      <c r="N73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</v>
      </c>
      <c r="Q732" t="str">
        <f t="shared" si="1724"/>
        <v>40000_30752051_1_200</v>
      </c>
      <c r="R73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</v>
      </c>
      <c r="U732" t="str">
        <f t="shared" si="1725"/>
        <v>40000_30802051_1_0</v>
      </c>
      <c r="V732" t="str">
        <f t="shared" si="1740"/>
        <v>40000_30800010_1_100,40000_30800020_1_100,40000_30800030_1_100,40000_30800080_1_100,40000_30800090_1_100,40000_30800100_1_100,40000_30801050_1_100,40000_30801060_1_100,40000_30802050_1_100</v>
      </c>
      <c r="Y732" t="str">
        <f t="shared" si="1726"/>
        <v>40000_30802051_1_0</v>
      </c>
      <c r="Z732" t="str">
        <f t="shared" si="1741"/>
        <v>40000_30800010_1_100,40000_30800020_1_100,40000_30800030_1_100,40000_30800080_1_100,40000_30800090_1_100,40000_30800100_1_100,40000_30801050_1_100,40000_30801060_1_100,40000_30802050_1_100</v>
      </c>
      <c r="AA732"/>
      <c r="AC732" t="str">
        <f t="shared" si="1727"/>
        <v>40000_30802051_1_0</v>
      </c>
      <c r="AD732" t="str">
        <f t="shared" si="1742"/>
        <v>40000_30800010_1_100,40000_30800020_1_100,40000_30800030_1_100,40000_30800080_1_100,40000_30800090_1_100,40000_30800100_1_100,40000_30801050_1_100,40000_30801060_1_100,40000_30802050_1_100</v>
      </c>
      <c r="AG732" t="str">
        <f t="shared" si="1728"/>
        <v>40000_30852051_1_200</v>
      </c>
      <c r="AH73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</v>
      </c>
      <c r="AJ732"/>
      <c r="AK732" t="str">
        <f t="shared" si="1729"/>
        <v>40000_30852051_1_200</v>
      </c>
      <c r="AL73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</v>
      </c>
      <c r="AO732" t="str">
        <f t="shared" si="1730"/>
        <v>40000_30902051_1_0</v>
      </c>
      <c r="AP732" t="str">
        <f t="shared" si="1745"/>
        <v>40000_30900010_1_100,40000_30900020_1_100,40000_30900030_1_100,40000_30900080_1_100,40000_30900090_1_100,40000_30900100_1_100,40000_30901050_1_100,40000_30901060_1_100,40000_30902050_1_100</v>
      </c>
      <c r="AS732" t="str">
        <f t="shared" si="1731"/>
        <v>40000_30902051_1_0</v>
      </c>
      <c r="AT732" t="str">
        <f t="shared" si="1746"/>
        <v>40000_30900010_1_100,40000_30900020_1_100,40000_30900030_1_100,40000_30900080_1_100,40000_30900090_1_100,40000_30900100_1_100,40000_30901050_1_100,40000_30901060_1_100,40000_30902050_1_100</v>
      </c>
      <c r="AW732" t="str">
        <f t="shared" si="1732"/>
        <v>40000_30902051_1_0</v>
      </c>
      <c r="AX732" t="str">
        <f t="shared" si="1747"/>
        <v>40000_30900010_1_100,40000_30900020_1_100,40000_30900030_1_100,40000_30900080_1_100,40000_30900090_1_100,40000_30900100_1_100,40000_30901050_1_100,40000_30901060_1_100,40000_30902050_1_100</v>
      </c>
      <c r="BA732" t="str">
        <f t="shared" si="1733"/>
        <v>40000_30952051_1_200</v>
      </c>
      <c r="BB73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</v>
      </c>
      <c r="BE732" t="str">
        <f t="shared" si="1734"/>
        <v>40000_30952051_1_200</v>
      </c>
      <c r="BF73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</v>
      </c>
    </row>
    <row r="733" spans="1:58">
      <c r="A733" t="str">
        <f t="shared" si="1720"/>
        <v>40000_30702060_1_100</v>
      </c>
      <c r="B733" t="str">
        <f t="shared" si="1735"/>
        <v>40000_30700010_1_100,40000_30700020_1_100,40000_30700030_1_100,40000_30700080_1_100,40000_30700090_1_100,40000_30700100_1_100,40000_30701050_1_100,40000_30701060_1_100,40000_30702050_1_100,40000_30702060_1_100</v>
      </c>
      <c r="E733" t="str">
        <f t="shared" si="1721"/>
        <v>40000_30702060_1_100</v>
      </c>
      <c r="F733" t="str">
        <f t="shared" si="1736"/>
        <v>40000_30700010_1_100,40000_30700020_1_100,40000_30700030_1_100,40000_30700080_1_100,40000_30700090_1_100,40000_30700100_1_100,40000_30701050_1_100,40000_30701060_1_100,40000_30702050_1_100,40000_30702060_1_100</v>
      </c>
      <c r="I733" t="str">
        <f t="shared" si="1722"/>
        <v>40000_30702060_1_100</v>
      </c>
      <c r="J733" t="str">
        <f t="shared" si="1737"/>
        <v>40000_30700010_1_100,40000_30700020_1_100,40000_30700030_1_100,40000_30700080_1_100,40000_30700090_1_100,40000_30700100_1_100,40000_30701050_1_100,40000_30701060_1_100,40000_30702050_1_100,40000_30702060_1_100</v>
      </c>
      <c r="M733" t="str">
        <f t="shared" si="1723"/>
        <v>40000_30752060_1_200</v>
      </c>
      <c r="N73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</v>
      </c>
      <c r="Q733" t="str">
        <f t="shared" si="1724"/>
        <v>40000_30752060_1_200</v>
      </c>
      <c r="R73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</v>
      </c>
      <c r="U733" t="str">
        <f t="shared" si="1725"/>
        <v>40000_30802060_1_100</v>
      </c>
      <c r="V733" t="str">
        <f t="shared" si="1740"/>
        <v>40000_30800010_1_100,40000_30800020_1_100,40000_30800030_1_100,40000_30800080_1_100,40000_30800090_1_100,40000_30800100_1_100,40000_30801050_1_100,40000_30801060_1_100,40000_30802050_1_100,40000_30802060_1_100</v>
      </c>
      <c r="Y733" t="str">
        <f t="shared" si="1726"/>
        <v>40000_30802060_1_100</v>
      </c>
      <c r="Z733" t="str">
        <f t="shared" si="1741"/>
        <v>40000_30800010_1_100,40000_30800020_1_100,40000_30800030_1_100,40000_30800080_1_100,40000_30800090_1_100,40000_30800100_1_100,40000_30801050_1_100,40000_30801060_1_100,40000_30802050_1_100,40000_30802060_1_100</v>
      </c>
      <c r="AA733"/>
      <c r="AC733" t="str">
        <f t="shared" si="1727"/>
        <v>40000_30802060_1_100</v>
      </c>
      <c r="AD733" t="str">
        <f t="shared" si="1742"/>
        <v>40000_30800010_1_100,40000_30800020_1_100,40000_30800030_1_100,40000_30800080_1_100,40000_30800090_1_100,40000_30800100_1_100,40000_30801050_1_100,40000_30801060_1_100,40000_30802050_1_100,40000_30802060_1_100</v>
      </c>
      <c r="AG733" t="str">
        <f t="shared" si="1728"/>
        <v>40000_30852060_1_200</v>
      </c>
      <c r="AH73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</v>
      </c>
      <c r="AJ733"/>
      <c r="AK733" t="str">
        <f t="shared" si="1729"/>
        <v>40000_30852060_1_200</v>
      </c>
      <c r="AL73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</v>
      </c>
      <c r="AO733" t="str">
        <f t="shared" si="1730"/>
        <v>40000_30902060_1_100</v>
      </c>
      <c r="AP733" t="str">
        <f t="shared" si="1745"/>
        <v>40000_30900010_1_100,40000_30900020_1_100,40000_30900030_1_100,40000_30900080_1_100,40000_30900090_1_100,40000_30900100_1_100,40000_30901050_1_100,40000_30901060_1_100,40000_30902050_1_100,40000_30902060_1_100</v>
      </c>
      <c r="AS733" t="str">
        <f t="shared" si="1731"/>
        <v>40000_30902060_1_100</v>
      </c>
      <c r="AT733" t="str">
        <f t="shared" si="1746"/>
        <v>40000_30900010_1_100,40000_30900020_1_100,40000_30900030_1_100,40000_30900080_1_100,40000_30900090_1_100,40000_30900100_1_100,40000_30901050_1_100,40000_30901060_1_100,40000_30902050_1_100,40000_30902060_1_100</v>
      </c>
      <c r="AW733" t="str">
        <f t="shared" si="1732"/>
        <v>40000_30902060_1_100</v>
      </c>
      <c r="AX733" t="str">
        <f t="shared" si="1747"/>
        <v>40000_30900010_1_100,40000_30900020_1_100,40000_30900030_1_100,40000_30900080_1_100,40000_30900090_1_100,40000_30900100_1_100,40000_30901050_1_100,40000_30901060_1_100,40000_30902050_1_100,40000_30902060_1_100</v>
      </c>
      <c r="BA733" t="str">
        <f t="shared" si="1733"/>
        <v>40000_30952060_1_200</v>
      </c>
      <c r="BB73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</v>
      </c>
      <c r="BE733" t="str">
        <f t="shared" si="1734"/>
        <v>40000_30952060_1_200</v>
      </c>
      <c r="BF73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</v>
      </c>
    </row>
    <row r="734" spans="1:58">
      <c r="A734" t="str">
        <f t="shared" si="1720"/>
        <v>40000_30702061_1_0</v>
      </c>
      <c r="B734" t="str">
        <f t="shared" si="1735"/>
        <v>40000_30700010_1_100,40000_30700020_1_100,40000_30700030_1_100,40000_30700080_1_100,40000_30700090_1_100,40000_30700100_1_100,40000_30701050_1_100,40000_30701060_1_100,40000_30702050_1_100,40000_30702060_1_100</v>
      </c>
      <c r="E734" t="str">
        <f t="shared" si="1721"/>
        <v>40000_30702061_1_0</v>
      </c>
      <c r="F734" t="str">
        <f t="shared" si="1736"/>
        <v>40000_30700010_1_100,40000_30700020_1_100,40000_30700030_1_100,40000_30700080_1_100,40000_30700090_1_100,40000_30700100_1_100,40000_30701050_1_100,40000_30701060_1_100,40000_30702050_1_100,40000_30702060_1_100</v>
      </c>
      <c r="I734" t="str">
        <f t="shared" si="1722"/>
        <v>40000_30800010_1_1</v>
      </c>
      <c r="J73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</v>
      </c>
      <c r="M734" t="str">
        <f t="shared" si="1723"/>
        <v>40000_30752061_1_200</v>
      </c>
      <c r="N73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</v>
      </c>
      <c r="Q734" t="str">
        <f t="shared" si="1724"/>
        <v>40000_30752061_1_200</v>
      </c>
      <c r="R73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</v>
      </c>
      <c r="U734" t="str">
        <f t="shared" si="1725"/>
        <v>40000_30802061_1_0</v>
      </c>
      <c r="V734" t="str">
        <f t="shared" si="1740"/>
        <v>40000_30800010_1_100,40000_30800020_1_100,40000_30800030_1_100,40000_30800080_1_100,40000_30800090_1_100,40000_30800100_1_100,40000_30801050_1_100,40000_30801060_1_100,40000_30802050_1_100,40000_30802060_1_100</v>
      </c>
      <c r="Y734" t="str">
        <f t="shared" si="1726"/>
        <v>40000_30802061_1_0</v>
      </c>
      <c r="Z734" t="str">
        <f t="shared" si="1741"/>
        <v>40000_30800010_1_100,40000_30800020_1_100,40000_30800030_1_100,40000_30800080_1_100,40000_30800090_1_100,40000_30800100_1_100,40000_30801050_1_100,40000_30801060_1_100,40000_30802050_1_100,40000_30802060_1_100</v>
      </c>
      <c r="AA734"/>
      <c r="AC734" t="str">
        <f t="shared" si="1727"/>
        <v>40000_30900010_1_1</v>
      </c>
      <c r="AD73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</v>
      </c>
      <c r="AG734" t="str">
        <f t="shared" si="1728"/>
        <v>40000_30852061_1_200</v>
      </c>
      <c r="AH73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</v>
      </c>
      <c r="AJ734"/>
      <c r="AK734" t="str">
        <f t="shared" si="1729"/>
        <v>40000_30852061_1_200</v>
      </c>
      <c r="AL73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</v>
      </c>
      <c r="AO734" t="str">
        <f t="shared" si="1730"/>
        <v>40000_30902061_1_0</v>
      </c>
      <c r="AP734" t="str">
        <f t="shared" si="1745"/>
        <v>40000_30900010_1_100,40000_30900020_1_100,40000_30900030_1_100,40000_30900080_1_100,40000_30900090_1_100,40000_30900100_1_100,40000_30901050_1_100,40000_30901060_1_100,40000_30902050_1_100,40000_30902060_1_100</v>
      </c>
      <c r="AS734" t="str">
        <f t="shared" si="1731"/>
        <v>40000_30902061_1_0</v>
      </c>
      <c r="AT734" t="str">
        <f t="shared" si="1746"/>
        <v>40000_30900010_1_100,40000_30900020_1_100,40000_30900030_1_100,40000_30900080_1_100,40000_30900090_1_100,40000_30900100_1_100,40000_30901050_1_100,40000_30901060_1_100,40000_30902050_1_100,40000_30902060_1_100</v>
      </c>
      <c r="AW734" t="str">
        <f t="shared" si="1732"/>
        <v>40000_31000010_1_1</v>
      </c>
      <c r="AX73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</v>
      </c>
      <c r="BA734" t="str">
        <f t="shared" si="1733"/>
        <v>40000_30952061_1_200</v>
      </c>
      <c r="BB73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</v>
      </c>
      <c r="BE734" t="str">
        <f t="shared" si="1734"/>
        <v>40000_30952061_1_200</v>
      </c>
      <c r="BF73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</v>
      </c>
    </row>
    <row r="735" spans="1:58">
      <c r="A735" t="str">
        <f t="shared" si="1720"/>
        <v>40000_30703050_1_100</v>
      </c>
      <c r="B73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</v>
      </c>
      <c r="E735" t="str">
        <f t="shared" si="1721"/>
        <v>40000_30703050_1_100</v>
      </c>
      <c r="F73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</v>
      </c>
      <c r="I735" t="str">
        <f t="shared" si="1722"/>
        <v>40000_30703050_1_100</v>
      </c>
      <c r="J73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</v>
      </c>
      <c r="M735" t="str">
        <f t="shared" si="1723"/>
        <v>40000_30753050_1_200</v>
      </c>
      <c r="N73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</v>
      </c>
      <c r="Q735" t="str">
        <f t="shared" si="1724"/>
        <v>40000_30753050_1_200</v>
      </c>
      <c r="R73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</v>
      </c>
      <c r="U735" t="str">
        <f t="shared" si="1725"/>
        <v>40000_30803050_1_100</v>
      </c>
      <c r="V73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</v>
      </c>
      <c r="Y735" t="str">
        <f t="shared" si="1726"/>
        <v>40000_30803050_1_100</v>
      </c>
      <c r="Z73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</v>
      </c>
      <c r="AA735"/>
      <c r="AC735" t="str">
        <f t="shared" si="1727"/>
        <v>40000_30803050_1_100</v>
      </c>
      <c r="AD73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</v>
      </c>
      <c r="AG735" t="str">
        <f t="shared" si="1728"/>
        <v>40000_30853050_1_200</v>
      </c>
      <c r="AH73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</v>
      </c>
      <c r="AJ735"/>
      <c r="AK735" t="str">
        <f t="shared" si="1729"/>
        <v>40000_30853050_1_200</v>
      </c>
      <c r="AL73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</v>
      </c>
      <c r="AO735" t="str">
        <f t="shared" si="1730"/>
        <v>40000_30903050_1_100</v>
      </c>
      <c r="AP73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</v>
      </c>
      <c r="AS735" t="str">
        <f t="shared" si="1731"/>
        <v>40000_30903050_1_100</v>
      </c>
      <c r="AT73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</v>
      </c>
      <c r="AW735" t="str">
        <f t="shared" si="1732"/>
        <v>40000_30903050_1_100</v>
      </c>
      <c r="AX73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</v>
      </c>
      <c r="BA735" t="str">
        <f t="shared" si="1733"/>
        <v>40000_30953050_1_200</v>
      </c>
      <c r="BB73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</v>
      </c>
      <c r="BE735" t="str">
        <f t="shared" si="1734"/>
        <v>40000_30953050_1_200</v>
      </c>
      <c r="BF73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</v>
      </c>
    </row>
    <row r="736" spans="1:58">
      <c r="A736" t="str">
        <f t="shared" si="1720"/>
        <v>40000_30703051_1_0</v>
      </c>
      <c r="B73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</v>
      </c>
      <c r="E736" t="str">
        <f t="shared" si="1721"/>
        <v>40000_30703051_1_0</v>
      </c>
      <c r="F73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</v>
      </c>
      <c r="I736" t="str">
        <f t="shared" si="1722"/>
        <v>40000_30800090_1_1</v>
      </c>
      <c r="J73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</v>
      </c>
      <c r="M736" t="str">
        <f t="shared" si="1723"/>
        <v>40000_30753051_1_200</v>
      </c>
      <c r="N73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</v>
      </c>
      <c r="Q736" t="str">
        <f t="shared" si="1724"/>
        <v>40000_30753051_1_200</v>
      </c>
      <c r="R73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</v>
      </c>
      <c r="U736" t="str">
        <f t="shared" si="1725"/>
        <v>40000_30803051_1_0</v>
      </c>
      <c r="V73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</v>
      </c>
      <c r="Y736" t="str">
        <f t="shared" si="1726"/>
        <v>40000_30803051_1_0</v>
      </c>
      <c r="Z73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</v>
      </c>
      <c r="AA736"/>
      <c r="AC736" t="str">
        <f t="shared" si="1727"/>
        <v>40000_30900090_1_1</v>
      </c>
      <c r="AD73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</v>
      </c>
      <c r="AG736" t="str">
        <f t="shared" si="1728"/>
        <v>40000_30853051_1_200</v>
      </c>
      <c r="AH73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</v>
      </c>
      <c r="AJ736"/>
      <c r="AK736" t="str">
        <f t="shared" si="1729"/>
        <v>40000_30853051_1_200</v>
      </c>
      <c r="AL73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</v>
      </c>
      <c r="AO736" t="str">
        <f t="shared" si="1730"/>
        <v>40000_30903051_1_0</v>
      </c>
      <c r="AP73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</v>
      </c>
      <c r="AS736" t="str">
        <f t="shared" si="1731"/>
        <v>40000_30903051_1_0</v>
      </c>
      <c r="AT73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</v>
      </c>
      <c r="AW736" t="str">
        <f t="shared" si="1732"/>
        <v>40000_31000090_1_1</v>
      </c>
      <c r="AX73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</v>
      </c>
      <c r="BA736" t="str">
        <f t="shared" si="1733"/>
        <v>40000_30953051_1_200</v>
      </c>
      <c r="BB73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</v>
      </c>
      <c r="BE736" t="str">
        <f t="shared" si="1734"/>
        <v>40000_30953051_1_200</v>
      </c>
      <c r="BF73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</v>
      </c>
    </row>
    <row r="737" spans="1:58">
      <c r="A737" t="str">
        <f t="shared" si="1720"/>
        <v>40000_30703060_1_100</v>
      </c>
      <c r="B73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E737" t="str">
        <f t="shared" si="1721"/>
        <v>40000_30703060_1_100</v>
      </c>
      <c r="F73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I737" t="str">
        <f t="shared" si="1722"/>
        <v>40000_30703060_1_100</v>
      </c>
      <c r="J73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</v>
      </c>
      <c r="M737" t="str">
        <f t="shared" si="1723"/>
        <v>40000_30753060_1_200</v>
      </c>
      <c r="N73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</v>
      </c>
      <c r="Q737" t="str">
        <f t="shared" si="1724"/>
        <v>40000_30753060_1_200</v>
      </c>
      <c r="R73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</v>
      </c>
      <c r="U737" t="str">
        <f t="shared" si="1725"/>
        <v>40000_30803060_1_100</v>
      </c>
      <c r="V73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Y737" t="str">
        <f t="shared" si="1726"/>
        <v>40000_30803060_1_100</v>
      </c>
      <c r="Z73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AA737"/>
      <c r="AC737" t="str">
        <f t="shared" si="1727"/>
        <v>40000_30803060_1_100</v>
      </c>
      <c r="AD73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</v>
      </c>
      <c r="AG737" t="str">
        <f t="shared" si="1728"/>
        <v>40000_30853060_1_200</v>
      </c>
      <c r="AH73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</v>
      </c>
      <c r="AJ737"/>
      <c r="AK737" t="str">
        <f t="shared" si="1729"/>
        <v>40000_30853060_1_200</v>
      </c>
      <c r="AL73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</v>
      </c>
      <c r="AO737" t="str">
        <f t="shared" si="1730"/>
        <v>40000_30903060_1_100</v>
      </c>
      <c r="AP73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S737" t="str">
        <f t="shared" si="1731"/>
        <v>40000_30903060_1_100</v>
      </c>
      <c r="AT73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W737" t="str">
        <f t="shared" si="1732"/>
        <v>40000_30903060_1_100</v>
      </c>
      <c r="AX73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</v>
      </c>
      <c r="BA737" t="str">
        <f t="shared" si="1733"/>
        <v>40000_30953060_1_200</v>
      </c>
      <c r="BB73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</v>
      </c>
      <c r="BE737" t="str">
        <f t="shared" si="1734"/>
        <v>40000_30953060_1_200</v>
      </c>
      <c r="BF73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</v>
      </c>
    </row>
    <row r="738" spans="1:58">
      <c r="A738" t="str">
        <f t="shared" si="1720"/>
        <v>40000_30703061_1_0</v>
      </c>
      <c r="B73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E738" t="str">
        <f t="shared" si="1721"/>
        <v>40000_30703061_1_0</v>
      </c>
      <c r="F73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</v>
      </c>
      <c r="I738" t="str">
        <f t="shared" si="1722"/>
        <v>40000_30703061_1_1</v>
      </c>
      <c r="J73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</v>
      </c>
      <c r="M738" t="str">
        <f t="shared" si="1723"/>
        <v>40000_30753061_1_200</v>
      </c>
      <c r="N73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</v>
      </c>
      <c r="Q738" t="str">
        <f t="shared" si="1724"/>
        <v>40000_30753061_1_200</v>
      </c>
      <c r="R73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</v>
      </c>
      <c r="U738" t="str">
        <f t="shared" si="1725"/>
        <v>40000_30803061_1_0</v>
      </c>
      <c r="V73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Y738" t="str">
        <f t="shared" si="1726"/>
        <v>40000_30803061_1_0</v>
      </c>
      <c r="Z73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</v>
      </c>
      <c r="AA738"/>
      <c r="AC738" t="str">
        <f t="shared" si="1727"/>
        <v>40000_30803061_1_1</v>
      </c>
      <c r="AD73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</v>
      </c>
      <c r="AG738" t="str">
        <f t="shared" si="1728"/>
        <v>40000_30853061_1_200</v>
      </c>
      <c r="AH73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</v>
      </c>
      <c r="AJ738"/>
      <c r="AK738" t="str">
        <f t="shared" si="1729"/>
        <v>40000_30853061_1_200</v>
      </c>
      <c r="AL73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</v>
      </c>
      <c r="AO738" t="str">
        <f t="shared" si="1730"/>
        <v>40000_30903061_1_0</v>
      </c>
      <c r="AP73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S738" t="str">
        <f t="shared" si="1731"/>
        <v>40000_30903061_1_0</v>
      </c>
      <c r="AT73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</v>
      </c>
      <c r="AW738" t="str">
        <f t="shared" si="1732"/>
        <v>40000_30903061_1_1</v>
      </c>
      <c r="AX73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</v>
      </c>
      <c r="BA738" t="str">
        <f t="shared" si="1733"/>
        <v>40000_30953061_1_200</v>
      </c>
      <c r="BB73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</v>
      </c>
      <c r="BE738" t="str">
        <f t="shared" si="1734"/>
        <v>40000_30953061_1_200</v>
      </c>
      <c r="BF73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</v>
      </c>
    </row>
    <row r="739" spans="1:58">
      <c r="A739" t="str">
        <f t="shared" si="1720"/>
        <v>40000_30700040_1_100</v>
      </c>
      <c r="B73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E739" t="str">
        <f t="shared" si="1721"/>
        <v>40000_30700040_1_100</v>
      </c>
      <c r="F73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I739" t="str">
        <f t="shared" si="1722"/>
        <v>40000_30700040_1_100</v>
      </c>
      <c r="J73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</v>
      </c>
      <c r="M739" t="str">
        <f t="shared" si="1723"/>
        <v>40000_30750040_1_200</v>
      </c>
      <c r="N73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</v>
      </c>
      <c r="Q739" t="str">
        <f t="shared" si="1724"/>
        <v>40000_30750040_1_200</v>
      </c>
      <c r="R73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</v>
      </c>
      <c r="U739" t="str">
        <f t="shared" si="1725"/>
        <v>40000_30800040_1_100</v>
      </c>
      <c r="V73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Y739" t="str">
        <f t="shared" si="1726"/>
        <v>40000_30800040_1_100</v>
      </c>
      <c r="Z73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AA739"/>
      <c r="AC739" t="str">
        <f t="shared" si="1727"/>
        <v>40000_30800040_1_100</v>
      </c>
      <c r="AD73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</v>
      </c>
      <c r="AG739" t="str">
        <f t="shared" si="1728"/>
        <v>40000_30850040_1_200</v>
      </c>
      <c r="AH73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</v>
      </c>
      <c r="AJ739"/>
      <c r="AK739" t="str">
        <f t="shared" si="1729"/>
        <v>40000_30850040_1_200</v>
      </c>
      <c r="AL73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</v>
      </c>
      <c r="AO739" t="str">
        <f t="shared" si="1730"/>
        <v>40000_30900040_1_100</v>
      </c>
      <c r="AP73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S739" t="str">
        <f t="shared" si="1731"/>
        <v>40000_30900040_1_100</v>
      </c>
      <c r="AT73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W739" t="str">
        <f t="shared" si="1732"/>
        <v>40000_30900040_1_100</v>
      </c>
      <c r="AX73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</v>
      </c>
      <c r="BA739" t="str">
        <f t="shared" si="1733"/>
        <v>40000_30950040_1_200</v>
      </c>
      <c r="BB73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</v>
      </c>
      <c r="BE739" t="str">
        <f t="shared" si="1734"/>
        <v>40000_30950040_1_200</v>
      </c>
      <c r="BF73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</v>
      </c>
    </row>
    <row r="740" spans="1:58">
      <c r="A740" t="str">
        <f t="shared" si="1720"/>
        <v>40000_30700041_1_0</v>
      </c>
      <c r="B74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E740" t="str">
        <f t="shared" si="1721"/>
        <v>40000_30700041_1_0</v>
      </c>
      <c r="F74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</v>
      </c>
      <c r="I740" t="str">
        <f t="shared" si="1722"/>
        <v>40000_30800080_1_1</v>
      </c>
      <c r="J74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</v>
      </c>
      <c r="M740" t="str">
        <f t="shared" si="1723"/>
        <v>40000_30750041_1_200</v>
      </c>
      <c r="N74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</v>
      </c>
      <c r="Q740" t="str">
        <f t="shared" si="1724"/>
        <v>40000_30750041_1_200</v>
      </c>
      <c r="R74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</v>
      </c>
      <c r="U740" t="str">
        <f t="shared" si="1725"/>
        <v>40000_30800041_1_0</v>
      </c>
      <c r="V74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Y740" t="str">
        <f t="shared" si="1726"/>
        <v>40000_30800041_1_0</v>
      </c>
      <c r="Z74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</v>
      </c>
      <c r="AA740"/>
      <c r="AC740" t="str">
        <f t="shared" si="1727"/>
        <v>40000_30900080_1_1</v>
      </c>
      <c r="AD74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</v>
      </c>
      <c r="AG740" t="str">
        <f t="shared" si="1728"/>
        <v>40000_30850041_1_200</v>
      </c>
      <c r="AH74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</v>
      </c>
      <c r="AJ740"/>
      <c r="AK740" t="str">
        <f t="shared" si="1729"/>
        <v>40000_30850041_1_200</v>
      </c>
      <c r="AL74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</v>
      </c>
      <c r="AO740" t="str">
        <f t="shared" si="1730"/>
        <v>40000_30900041_1_0</v>
      </c>
      <c r="AP74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S740" t="str">
        <f t="shared" si="1731"/>
        <v>40000_30900041_1_0</v>
      </c>
      <c r="AT74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</v>
      </c>
      <c r="AW740" t="str">
        <f t="shared" si="1732"/>
        <v>40000_31000080_1_1</v>
      </c>
      <c r="AX74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</v>
      </c>
      <c r="BA740" t="str">
        <f t="shared" si="1733"/>
        <v>40000_30950041_1_200</v>
      </c>
      <c r="BB74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</v>
      </c>
      <c r="BE740" t="str">
        <f t="shared" si="1734"/>
        <v>40000_30950041_1_200</v>
      </c>
      <c r="BF74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</v>
      </c>
    </row>
    <row r="741" spans="1:58">
      <c r="A741" t="str">
        <f t="shared" si="1720"/>
        <v>40000_30700070_1_100</v>
      </c>
      <c r="B74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1" t="str">
        <f t="shared" si="1721"/>
        <v>40000_30700070_1_100</v>
      </c>
      <c r="F74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I741" t="str">
        <f t="shared" si="1722"/>
        <v>40000_30700070_1_100</v>
      </c>
      <c r="J74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</v>
      </c>
      <c r="M741" t="str">
        <f t="shared" si="1723"/>
        <v>40000_30750070_1_200</v>
      </c>
      <c r="N74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</v>
      </c>
      <c r="Q741" t="str">
        <f t="shared" si="1724"/>
        <v>40000_30750070_1_200</v>
      </c>
      <c r="R74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</v>
      </c>
      <c r="U741" t="str">
        <f t="shared" si="1725"/>
        <v>40000_30800070_1_100</v>
      </c>
      <c r="V74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1" t="str">
        <f t="shared" si="1726"/>
        <v>40000_30800070_1_100</v>
      </c>
      <c r="Z74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AA741"/>
      <c r="AC741" t="str">
        <f t="shared" si="1727"/>
        <v>40000_30800070_1_100</v>
      </c>
      <c r="AD74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</v>
      </c>
      <c r="AG741" t="str">
        <f t="shared" si="1728"/>
        <v>40000_30850070_1_200</v>
      </c>
      <c r="AH74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</v>
      </c>
      <c r="AJ741"/>
      <c r="AK741" t="str">
        <f t="shared" si="1729"/>
        <v>40000_30850070_1_200</v>
      </c>
      <c r="AL74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</v>
      </c>
      <c r="AO741" t="str">
        <f t="shared" si="1730"/>
        <v>40000_30900070_1_100</v>
      </c>
      <c r="AP74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1" t="str">
        <f t="shared" si="1731"/>
        <v>40000_30900070_1_100</v>
      </c>
      <c r="AT74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W741" t="str">
        <f t="shared" si="1732"/>
        <v>40000_30900070_1_100</v>
      </c>
      <c r="AX74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</v>
      </c>
      <c r="BA741" t="str">
        <f t="shared" si="1733"/>
        <v>40000_30950070_1_200</v>
      </c>
      <c r="BB74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</v>
      </c>
      <c r="BE741" t="str">
        <f t="shared" si="1734"/>
        <v>40000_30950070_1_200</v>
      </c>
      <c r="BF74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</v>
      </c>
    </row>
    <row r="742" spans="1:58">
      <c r="A742" t="str">
        <f t="shared" si="1720"/>
        <v>40000_30700071_1_0</v>
      </c>
      <c r="B74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2" t="str">
        <f t="shared" si="1721"/>
        <v>40000_30700071_1_0</v>
      </c>
      <c r="F74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I742" t="str">
        <f t="shared" si="1722"/>
        <v>40000_30800020_1_0</v>
      </c>
      <c r="J74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</v>
      </c>
      <c r="M742" t="str">
        <f t="shared" si="1723"/>
        <v>40000_30750071_1_200</v>
      </c>
      <c r="N74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</v>
      </c>
      <c r="Q742" t="str">
        <f t="shared" si="1724"/>
        <v>40000_30750071_1_200</v>
      </c>
      <c r="R74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</v>
      </c>
      <c r="U742" t="str">
        <f t="shared" si="1725"/>
        <v>40000_30800071_1_0</v>
      </c>
      <c r="V74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2" t="str">
        <f t="shared" si="1726"/>
        <v>40000_30800071_1_0</v>
      </c>
      <c r="Z74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AA742"/>
      <c r="AC742" t="str">
        <f t="shared" si="1727"/>
        <v>40000_30900020_1_0</v>
      </c>
      <c r="AD74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</v>
      </c>
      <c r="AG742" t="str">
        <f t="shared" si="1728"/>
        <v>40000_30850071_1_200</v>
      </c>
      <c r="AH74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</v>
      </c>
      <c r="AJ742"/>
      <c r="AK742" t="str">
        <f t="shared" si="1729"/>
        <v>40000_30850071_1_200</v>
      </c>
      <c r="AL74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</v>
      </c>
      <c r="AO742" t="str">
        <f t="shared" si="1730"/>
        <v>40000_30900071_1_0</v>
      </c>
      <c r="AP74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2" t="str">
        <f t="shared" si="1731"/>
        <v>40000_30900071_1_0</v>
      </c>
      <c r="AT74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W742" t="str">
        <f t="shared" si="1732"/>
        <v>40000_31000020_1_0</v>
      </c>
      <c r="AX74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</v>
      </c>
      <c r="BA742" t="str">
        <f t="shared" si="1733"/>
        <v>40000_30950071_1_200</v>
      </c>
      <c r="BB74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</v>
      </c>
      <c r="BE742" t="str">
        <f t="shared" si="1734"/>
        <v>40000_30950071_1_200</v>
      </c>
      <c r="BF74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</v>
      </c>
    </row>
    <row r="743" spans="1:58">
      <c r="A743" t="str">
        <f t="shared" si="1720"/>
        <v>40000_30750010_1_0</v>
      </c>
      <c r="B74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</v>
      </c>
      <c r="E743" t="str">
        <f t="shared" si="1721"/>
        <v>40000_30750010_1_300</v>
      </c>
      <c r="F74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</v>
      </c>
      <c r="I743" t="str">
        <f t="shared" si="1722"/>
        <v>40000_30750010_1_100</v>
      </c>
      <c r="J74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</v>
      </c>
      <c r="M743" t="str">
        <f t="shared" si="1723"/>
        <v>40000_30800010_1_50</v>
      </c>
      <c r="N74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</v>
      </c>
      <c r="Q743" t="str">
        <f t="shared" si="1724"/>
        <v>40000_30800010_1_100</v>
      </c>
      <c r="R74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</v>
      </c>
      <c r="U743" t="str">
        <f t="shared" si="1725"/>
        <v>40000_30850010_1_0</v>
      </c>
      <c r="V74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</v>
      </c>
      <c r="Y743" t="str">
        <f t="shared" si="1726"/>
        <v>40000_30850010_1_300</v>
      </c>
      <c r="Z74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</v>
      </c>
      <c r="AA743"/>
      <c r="AC743" t="str">
        <f t="shared" si="1727"/>
        <v>40000_30850010_1_100</v>
      </c>
      <c r="AD74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</v>
      </c>
      <c r="AG743" t="str">
        <f t="shared" si="1728"/>
        <v>40000_30900010_1_50</v>
      </c>
      <c r="AH74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</v>
      </c>
      <c r="AJ743"/>
      <c r="AK743" t="str">
        <f t="shared" si="1729"/>
        <v>40000_30900010_1_100</v>
      </c>
      <c r="AL74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</v>
      </c>
      <c r="AO743" t="str">
        <f t="shared" si="1730"/>
        <v>40000_30950010_1_0</v>
      </c>
      <c r="AP74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</v>
      </c>
      <c r="AS743" t="str">
        <f t="shared" si="1731"/>
        <v>40000_30950010_1_300</v>
      </c>
      <c r="AT74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</v>
      </c>
      <c r="AW743" t="str">
        <f t="shared" si="1732"/>
        <v>40000_30950010_1_100</v>
      </c>
      <c r="AX74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</v>
      </c>
      <c r="BA743" t="str">
        <f t="shared" si="1733"/>
        <v>40000_31000010_1_50</v>
      </c>
      <c r="BB74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</v>
      </c>
      <c r="BE743" t="str">
        <f t="shared" si="1734"/>
        <v>40000_31000010_1_100</v>
      </c>
      <c r="BF74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</v>
      </c>
    </row>
    <row r="744" spans="1:58">
      <c r="A744" t="str">
        <f t="shared" si="1720"/>
        <v>40000_30750020_1_300</v>
      </c>
      <c r="B74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</v>
      </c>
      <c r="E744" t="str">
        <f t="shared" si="1721"/>
        <v>40000_30750020_1_100</v>
      </c>
      <c r="F74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</v>
      </c>
      <c r="I744" t="str">
        <f t="shared" si="1722"/>
        <v>40000_30750020_1_100</v>
      </c>
      <c r="J74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</v>
      </c>
      <c r="M744" t="str">
        <f t="shared" si="1723"/>
        <v>40000_30800020_1_50</v>
      </c>
      <c r="N74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</v>
      </c>
      <c r="Q744" t="str">
        <f t="shared" si="1724"/>
        <v>40000_30800020_1_100</v>
      </c>
      <c r="R74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</v>
      </c>
      <c r="U744" t="str">
        <f t="shared" si="1725"/>
        <v>40000_30850020_1_300</v>
      </c>
      <c r="V74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</v>
      </c>
      <c r="Y744" t="str">
        <f t="shared" si="1726"/>
        <v>40000_30850020_1_100</v>
      </c>
      <c r="Z74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</v>
      </c>
      <c r="AA744"/>
      <c r="AC744" t="str">
        <f t="shared" si="1727"/>
        <v>40000_30850020_1_100</v>
      </c>
      <c r="AD74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</v>
      </c>
      <c r="AG744" t="str">
        <f t="shared" si="1728"/>
        <v>40000_30900020_1_50</v>
      </c>
      <c r="AH74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</v>
      </c>
      <c r="AJ744"/>
      <c r="AK744" t="str">
        <f t="shared" si="1729"/>
        <v>40000_30900020_1_100</v>
      </c>
      <c r="AL74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</v>
      </c>
      <c r="AO744" t="str">
        <f t="shared" si="1730"/>
        <v>40000_30950020_1_300</v>
      </c>
      <c r="AP74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</v>
      </c>
      <c r="AS744" t="str">
        <f t="shared" si="1731"/>
        <v>40000_30950020_1_100</v>
      </c>
      <c r="AT74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</v>
      </c>
      <c r="AW744" t="str">
        <f t="shared" si="1732"/>
        <v>40000_30950020_1_100</v>
      </c>
      <c r="AX74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</v>
      </c>
      <c r="BA744" t="str">
        <f t="shared" si="1733"/>
        <v>40000_31000020_1_50</v>
      </c>
      <c r="BB74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</v>
      </c>
      <c r="BE744" t="str">
        <f t="shared" si="1734"/>
        <v>40000_31000020_1_100</v>
      </c>
      <c r="BF74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</v>
      </c>
    </row>
    <row r="745" spans="1:58">
      <c r="A745" t="str">
        <f t="shared" si="1720"/>
        <v>40000_30750030_1_1</v>
      </c>
      <c r="B74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</v>
      </c>
      <c r="E745" t="str">
        <f t="shared" si="1721"/>
        <v>40000_30750030_1_300</v>
      </c>
      <c r="F74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</v>
      </c>
      <c r="I745" t="str">
        <f t="shared" si="1722"/>
        <v>40000_30750030_1_100</v>
      </c>
      <c r="J74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</v>
      </c>
      <c r="M745" t="str">
        <f t="shared" si="1723"/>
        <v>40000_30800030_1_50</v>
      </c>
      <c r="N74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</v>
      </c>
      <c r="Q745" t="str">
        <f t="shared" si="1724"/>
        <v>40000_30800030_1_100</v>
      </c>
      <c r="R74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</v>
      </c>
      <c r="U745" t="str">
        <f t="shared" si="1725"/>
        <v>40000_30850030_1_1</v>
      </c>
      <c r="V74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</v>
      </c>
      <c r="Y745" t="str">
        <f t="shared" si="1726"/>
        <v>40000_30850030_1_300</v>
      </c>
      <c r="Z74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</v>
      </c>
      <c r="AA745"/>
      <c r="AC745" t="str">
        <f t="shared" si="1727"/>
        <v>40000_30850030_1_100</v>
      </c>
      <c r="AD74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</v>
      </c>
      <c r="AG745" t="str">
        <f t="shared" si="1728"/>
        <v>40000_30900030_1_50</v>
      </c>
      <c r="AH74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</v>
      </c>
      <c r="AJ745"/>
      <c r="AK745" t="str">
        <f t="shared" si="1729"/>
        <v>40000_30900030_1_100</v>
      </c>
      <c r="AL74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</v>
      </c>
      <c r="AO745" t="str">
        <f t="shared" si="1730"/>
        <v>40000_30950030_1_1</v>
      </c>
      <c r="AP74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</v>
      </c>
      <c r="AS745" t="str">
        <f t="shared" si="1731"/>
        <v>40000_30950030_1_300</v>
      </c>
      <c r="AT74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</v>
      </c>
      <c r="AW745" t="str">
        <f t="shared" si="1732"/>
        <v>40000_30950030_1_100</v>
      </c>
      <c r="AX74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</v>
      </c>
      <c r="BA745" t="str">
        <f t="shared" si="1733"/>
        <v>40000_31000030_1_50</v>
      </c>
      <c r="BB74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</v>
      </c>
      <c r="BE745" t="str">
        <f t="shared" si="1734"/>
        <v>40000_31000030_1_100</v>
      </c>
      <c r="BF74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</v>
      </c>
    </row>
    <row r="746" spans="1:58">
      <c r="A746" t="str">
        <f t="shared" si="1720"/>
        <v>40000_30750080_1_1</v>
      </c>
      <c r="B74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</v>
      </c>
      <c r="E746" t="str">
        <f t="shared" si="1721"/>
        <v>40000_30750080_1_300</v>
      </c>
      <c r="F74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</v>
      </c>
      <c r="I746" t="str">
        <f t="shared" si="1722"/>
        <v>40000_30750080_1_100</v>
      </c>
      <c r="J74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</v>
      </c>
      <c r="M746" t="str">
        <f t="shared" si="1723"/>
        <v>40000_30800080_1_50</v>
      </c>
      <c r="N74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</v>
      </c>
      <c r="Q746" t="str">
        <f t="shared" si="1724"/>
        <v>40000_30800080_1_100</v>
      </c>
      <c r="R74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</v>
      </c>
      <c r="U746" t="str">
        <f t="shared" si="1725"/>
        <v>40000_30850080_1_1</v>
      </c>
      <c r="V74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</v>
      </c>
      <c r="Y746" t="str">
        <f t="shared" si="1726"/>
        <v>40000_30850080_1_300</v>
      </c>
      <c r="Z74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</v>
      </c>
      <c r="AA746"/>
      <c r="AC746" t="str">
        <f t="shared" si="1727"/>
        <v>40000_30850080_1_100</v>
      </c>
      <c r="AD74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</v>
      </c>
      <c r="AG746" t="str">
        <f t="shared" si="1728"/>
        <v>40000_30900080_1_50</v>
      </c>
      <c r="AH74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</v>
      </c>
      <c r="AJ746"/>
      <c r="AK746" t="str">
        <f t="shared" si="1729"/>
        <v>40000_30900080_1_100</v>
      </c>
      <c r="AL74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</v>
      </c>
      <c r="AO746" t="str">
        <f t="shared" si="1730"/>
        <v>40000_30950080_1_1</v>
      </c>
      <c r="AP74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</v>
      </c>
      <c r="AS746" t="str">
        <f t="shared" si="1731"/>
        <v>40000_30950080_1_300</v>
      </c>
      <c r="AT74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</v>
      </c>
      <c r="AW746" t="str">
        <f t="shared" si="1732"/>
        <v>40000_30950080_1_100</v>
      </c>
      <c r="AX74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</v>
      </c>
      <c r="BA746" t="str">
        <f t="shared" si="1733"/>
        <v>40000_31000080_1_50</v>
      </c>
      <c r="BB74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</v>
      </c>
      <c r="BE746" t="str">
        <f t="shared" si="1734"/>
        <v>40000_31000080_1_100</v>
      </c>
      <c r="BF74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</v>
      </c>
    </row>
    <row r="747" spans="1:58">
      <c r="A747" t="str">
        <f t="shared" si="1720"/>
        <v>40000_30750090_1_300</v>
      </c>
      <c r="B74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</v>
      </c>
      <c r="E747" t="str">
        <f t="shared" si="1721"/>
        <v>40000_30750090_1_100</v>
      </c>
      <c r="F74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</v>
      </c>
      <c r="I747" t="str">
        <f t="shared" si="1722"/>
        <v>40000_30750090_1_100</v>
      </c>
      <c r="J74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</v>
      </c>
      <c r="M747" t="str">
        <f t="shared" si="1723"/>
        <v>40000_30800090_1_50</v>
      </c>
      <c r="N74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</v>
      </c>
      <c r="Q747" t="str">
        <f t="shared" si="1724"/>
        <v>40000_30800090_1_100</v>
      </c>
      <c r="R74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</v>
      </c>
      <c r="U747" t="str">
        <f t="shared" si="1725"/>
        <v>40000_30850090_1_300</v>
      </c>
      <c r="V74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</v>
      </c>
      <c r="Y747" t="str">
        <f t="shared" si="1726"/>
        <v>40000_30850090_1_100</v>
      </c>
      <c r="Z74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</v>
      </c>
      <c r="AA747"/>
      <c r="AC747" t="str">
        <f t="shared" si="1727"/>
        <v>40000_30850090_1_100</v>
      </c>
      <c r="AD74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</v>
      </c>
      <c r="AG747" t="str">
        <f t="shared" si="1728"/>
        <v>40000_30900090_1_50</v>
      </c>
      <c r="AH74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</v>
      </c>
      <c r="AJ747"/>
      <c r="AK747" t="str">
        <f t="shared" si="1729"/>
        <v>40000_30900090_1_100</v>
      </c>
      <c r="AL74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</v>
      </c>
      <c r="AO747" t="str">
        <f t="shared" si="1730"/>
        <v>40000_30950090_1_300</v>
      </c>
      <c r="AP74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</v>
      </c>
      <c r="AS747" t="str">
        <f t="shared" si="1731"/>
        <v>40000_30950090_1_100</v>
      </c>
      <c r="AT74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</v>
      </c>
      <c r="AW747" t="str">
        <f t="shared" si="1732"/>
        <v>40000_30950090_1_100</v>
      </c>
      <c r="AX74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</v>
      </c>
      <c r="BA747" t="str">
        <f t="shared" si="1733"/>
        <v>40000_31000090_1_50</v>
      </c>
      <c r="BB74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</v>
      </c>
      <c r="BE747" t="str">
        <f t="shared" si="1734"/>
        <v>40000_31000090_1_100</v>
      </c>
      <c r="BF74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</v>
      </c>
    </row>
    <row r="748" spans="1:58">
      <c r="A748" t="str">
        <f t="shared" si="1720"/>
        <v>40000_30650010_1_200</v>
      </c>
      <c r="B74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</v>
      </c>
      <c r="E748" t="str">
        <f t="shared" si="1721"/>
        <v>40000_30750100_1_1</v>
      </c>
      <c r="F74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</v>
      </c>
      <c r="I748" t="str">
        <f t="shared" si="1722"/>
        <v>40000_30750100_1_100</v>
      </c>
      <c r="J74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</v>
      </c>
      <c r="M748" t="str">
        <f t="shared" si="1723"/>
        <v>40000_30800100_1_50</v>
      </c>
      <c r="N74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</v>
      </c>
      <c r="Q748" t="str">
        <f t="shared" si="1724"/>
        <v>40000_30800100_1_100</v>
      </c>
      <c r="R74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</v>
      </c>
      <c r="U748" t="str">
        <f t="shared" si="1725"/>
        <v>40000_30750010_1_200</v>
      </c>
      <c r="V74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</v>
      </c>
      <c r="Y748" t="str">
        <f t="shared" si="1726"/>
        <v>40000_30850100_1_1</v>
      </c>
      <c r="Z74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</v>
      </c>
      <c r="AA748"/>
      <c r="AC748" t="str">
        <f t="shared" si="1727"/>
        <v>40000_30850100_1_100</v>
      </c>
      <c r="AD74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</v>
      </c>
      <c r="AG748" t="str">
        <f t="shared" si="1728"/>
        <v>40000_30900100_1_50</v>
      </c>
      <c r="AH74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</v>
      </c>
      <c r="AJ748"/>
      <c r="AK748" t="str">
        <f t="shared" si="1729"/>
        <v>40000_30900100_1_100</v>
      </c>
      <c r="AL74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</v>
      </c>
      <c r="AO748" t="str">
        <f t="shared" si="1730"/>
        <v>40000_30850010_1_200</v>
      </c>
      <c r="AP74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</v>
      </c>
      <c r="AS748" t="str">
        <f t="shared" si="1731"/>
        <v>40000_30950100_1_1</v>
      </c>
      <c r="AT74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</v>
      </c>
      <c r="AW748" t="str">
        <f t="shared" si="1732"/>
        <v>40000_30950100_1_100</v>
      </c>
      <c r="AX74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</v>
      </c>
      <c r="BA748" t="str">
        <f t="shared" si="1733"/>
        <v>40000_31000100_1_50</v>
      </c>
      <c r="BB74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</v>
      </c>
      <c r="BE748" t="str">
        <f t="shared" si="1734"/>
        <v>40000_31000100_1_100</v>
      </c>
      <c r="BF74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</v>
      </c>
    </row>
    <row r="749" spans="1:58">
      <c r="A749" t="str">
        <f t="shared" si="1720"/>
        <v>40000_30650020_1_200</v>
      </c>
      <c r="B74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</v>
      </c>
      <c r="E749" t="str">
        <f t="shared" si="1721"/>
        <v>40000_30751050_1_1</v>
      </c>
      <c r="F74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</v>
      </c>
      <c r="I749" t="str">
        <f t="shared" si="1722"/>
        <v>40000_30751050_1_50</v>
      </c>
      <c r="J74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</v>
      </c>
      <c r="M749" t="str">
        <f t="shared" si="1723"/>
        <v>40000_30801050_1_50</v>
      </c>
      <c r="N74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</v>
      </c>
      <c r="Q749" t="str">
        <f t="shared" si="1724"/>
        <v>40000_30801050_1_100</v>
      </c>
      <c r="R74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</v>
      </c>
      <c r="U749" t="str">
        <f t="shared" si="1725"/>
        <v>40000_30750020_1_200</v>
      </c>
      <c r="V74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</v>
      </c>
      <c r="Y749" t="str">
        <f t="shared" si="1726"/>
        <v>40000_30851050_1_1</v>
      </c>
      <c r="Z74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</v>
      </c>
      <c r="AA749"/>
      <c r="AC749" t="str">
        <f t="shared" si="1727"/>
        <v>40000_30851050_1_50</v>
      </c>
      <c r="AD74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</v>
      </c>
      <c r="AG749" t="str">
        <f t="shared" si="1728"/>
        <v>40000_30901050_1_50</v>
      </c>
      <c r="AH74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</v>
      </c>
      <c r="AJ749"/>
      <c r="AK749" t="str">
        <f t="shared" si="1729"/>
        <v>40000_30901050_1_100</v>
      </c>
      <c r="AL74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</v>
      </c>
      <c r="AO749" t="str">
        <f t="shared" si="1730"/>
        <v>40000_30850020_1_200</v>
      </c>
      <c r="AP74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</v>
      </c>
      <c r="AS749" t="str">
        <f t="shared" si="1731"/>
        <v>40000_30951050_1_1</v>
      </c>
      <c r="AT74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</v>
      </c>
      <c r="AW749" t="str">
        <f t="shared" si="1732"/>
        <v>40000_30951050_1_50</v>
      </c>
      <c r="AX74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</v>
      </c>
      <c r="BA749" t="str">
        <f t="shared" si="1733"/>
        <v>40000_31001050_1_50</v>
      </c>
      <c r="BB74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</v>
      </c>
      <c r="BE749" t="str">
        <f t="shared" si="1734"/>
        <v>40000_31001050_1_100</v>
      </c>
      <c r="BF74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</v>
      </c>
    </row>
    <row r="750" spans="1:58">
      <c r="A750" t="str">
        <f t="shared" si="1720"/>
        <v>40000_30650030_1_200</v>
      </c>
      <c r="B75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</v>
      </c>
      <c r="E750" t="str">
        <f t="shared" si="1721"/>
        <v>40000_30751051_1_0</v>
      </c>
      <c r="F75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</v>
      </c>
      <c r="I750" t="str">
        <f t="shared" si="1722"/>
        <v>40000_30751051_1_1</v>
      </c>
      <c r="J75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</v>
      </c>
      <c r="M750" t="str">
        <f t="shared" si="1723"/>
        <v>40000_30801051_1_0</v>
      </c>
      <c r="N75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</v>
      </c>
      <c r="Q750" t="str">
        <f t="shared" si="1724"/>
        <v>40000_30801051_1_100</v>
      </c>
      <c r="R75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</v>
      </c>
      <c r="U750" t="str">
        <f t="shared" si="1725"/>
        <v>40000_30750030_1_200</v>
      </c>
      <c r="V75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</v>
      </c>
      <c r="Y750" t="str">
        <f t="shared" si="1726"/>
        <v>40000_30851051_1_0</v>
      </c>
      <c r="Z75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</v>
      </c>
      <c r="AA750"/>
      <c r="AC750" t="str">
        <f t="shared" si="1727"/>
        <v>40000_30851051_1_1</v>
      </c>
      <c r="AD75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</v>
      </c>
      <c r="AG750" t="str">
        <f t="shared" si="1728"/>
        <v>40000_30901051_1_0</v>
      </c>
      <c r="AH75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</v>
      </c>
      <c r="AJ750"/>
      <c r="AK750" t="str">
        <f t="shared" si="1729"/>
        <v>40000_30901051_1_100</v>
      </c>
      <c r="AL75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</v>
      </c>
      <c r="AO750" t="str">
        <f t="shared" si="1730"/>
        <v>40000_30850030_1_200</v>
      </c>
      <c r="AP75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</v>
      </c>
      <c r="AS750" t="str">
        <f t="shared" si="1731"/>
        <v>40000_30951051_1_0</v>
      </c>
      <c r="AT75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</v>
      </c>
      <c r="AW750" t="str">
        <f t="shared" si="1732"/>
        <v>40000_30951051_1_1</v>
      </c>
      <c r="AX75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</v>
      </c>
      <c r="BA750" t="str">
        <f t="shared" si="1733"/>
        <v>40000_31001051_1_0</v>
      </c>
      <c r="BB75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</v>
      </c>
      <c r="BE750" t="str">
        <f t="shared" si="1734"/>
        <v>40000_31001051_1_0</v>
      </c>
      <c r="BF75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</v>
      </c>
    </row>
    <row r="751" spans="1:58">
      <c r="A751" t="str">
        <f t="shared" si="1720"/>
        <v>40000_30650080_1_200</v>
      </c>
      <c r="B75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</v>
      </c>
      <c r="E751" t="str">
        <f t="shared" si="1721"/>
        <v>40000_30751060_1_1</v>
      </c>
      <c r="F75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</v>
      </c>
      <c r="I751" t="str">
        <f t="shared" si="1722"/>
        <v>40000_30751060_1_50</v>
      </c>
      <c r="J75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</v>
      </c>
      <c r="M751" t="str">
        <f t="shared" si="1723"/>
        <v>40000_30801060_1_50</v>
      </c>
      <c r="N75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</v>
      </c>
      <c r="Q751" t="str">
        <f t="shared" si="1724"/>
        <v>40000_30801060_1_100</v>
      </c>
      <c r="R75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</v>
      </c>
      <c r="U751" t="str">
        <f t="shared" si="1725"/>
        <v>40000_30750080_1_200</v>
      </c>
      <c r="V75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</v>
      </c>
      <c r="Y751" t="str">
        <f t="shared" si="1726"/>
        <v>40000_30851060_1_1</v>
      </c>
      <c r="Z75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</v>
      </c>
      <c r="AA751"/>
      <c r="AC751" t="str">
        <f t="shared" si="1727"/>
        <v>40000_30851060_1_50</v>
      </c>
      <c r="AD75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</v>
      </c>
      <c r="AG751" t="str">
        <f t="shared" si="1728"/>
        <v>40000_30901060_1_50</v>
      </c>
      <c r="AH75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</v>
      </c>
      <c r="AJ751"/>
      <c r="AK751" t="str">
        <f t="shared" si="1729"/>
        <v>40000_30901060_1_100</v>
      </c>
      <c r="AL75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</v>
      </c>
      <c r="AO751" t="str">
        <f t="shared" si="1730"/>
        <v>40000_30850080_1_200</v>
      </c>
      <c r="AP75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</v>
      </c>
      <c r="AS751" t="str">
        <f t="shared" si="1731"/>
        <v>40000_30951060_1_1</v>
      </c>
      <c r="AT75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</v>
      </c>
      <c r="AW751" t="str">
        <f t="shared" si="1732"/>
        <v>40000_30951060_1_50</v>
      </c>
      <c r="AX75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</v>
      </c>
      <c r="BA751" t="str">
        <f t="shared" si="1733"/>
        <v>40000_31001060_1_50</v>
      </c>
      <c r="BB75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</v>
      </c>
      <c r="BE751" t="str">
        <f t="shared" si="1734"/>
        <v>40000_31001060_1_100</v>
      </c>
      <c r="BF75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</v>
      </c>
    </row>
    <row r="752" spans="1:58">
      <c r="A752" t="str">
        <f t="shared" si="1720"/>
        <v>40000_30650090_1_200</v>
      </c>
      <c r="B75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</v>
      </c>
      <c r="E752" t="str">
        <f t="shared" si="1721"/>
        <v>40000_30751061_1_0</v>
      </c>
      <c r="F75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</v>
      </c>
      <c r="I752" t="str">
        <f t="shared" si="1722"/>
        <v>40000_30751061_1_1</v>
      </c>
      <c r="J75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</v>
      </c>
      <c r="M752" t="str">
        <f t="shared" si="1723"/>
        <v>40000_30801061_1_0</v>
      </c>
      <c r="N75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</v>
      </c>
      <c r="Q752" t="str">
        <f t="shared" si="1724"/>
        <v>40000_30801061_1_100</v>
      </c>
      <c r="R75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</v>
      </c>
      <c r="U752" t="str">
        <f t="shared" si="1725"/>
        <v>40000_30750090_1_200</v>
      </c>
      <c r="V75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</v>
      </c>
      <c r="Y752" t="str">
        <f t="shared" si="1726"/>
        <v>40000_30851061_1_0</v>
      </c>
      <c r="Z75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</v>
      </c>
      <c r="AA752"/>
      <c r="AC752" t="str">
        <f t="shared" si="1727"/>
        <v>40000_30851061_1_1</v>
      </c>
      <c r="AD75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</v>
      </c>
      <c r="AG752" t="str">
        <f t="shared" si="1728"/>
        <v>40000_30901061_1_0</v>
      </c>
      <c r="AH75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</v>
      </c>
      <c r="AJ752"/>
      <c r="AK752" t="str">
        <f t="shared" si="1729"/>
        <v>40000_30901061_1_100</v>
      </c>
      <c r="AL75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</v>
      </c>
      <c r="AO752" t="str">
        <f t="shared" si="1730"/>
        <v>40000_30850090_1_200</v>
      </c>
      <c r="AP75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</v>
      </c>
      <c r="AS752" t="str">
        <f t="shared" si="1731"/>
        <v>40000_30951061_1_0</v>
      </c>
      <c r="AT75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</v>
      </c>
      <c r="AW752" t="str">
        <f t="shared" si="1732"/>
        <v>40000_30951061_1_1</v>
      </c>
      <c r="AX75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</v>
      </c>
      <c r="BA752" t="str">
        <f t="shared" si="1733"/>
        <v>40000_31001061_1_0</v>
      </c>
      <c r="BB75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</v>
      </c>
      <c r="BE752" t="str">
        <f t="shared" si="1734"/>
        <v>40000_31001061_1_0</v>
      </c>
      <c r="BF75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</v>
      </c>
    </row>
    <row r="753" spans="1:60">
      <c r="A753" t="str">
        <f t="shared" si="1720"/>
        <v>40000_30650100_1_200</v>
      </c>
      <c r="B75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3" t="str">
        <f t="shared" si="1721"/>
        <v>40000_30752050_1_1</v>
      </c>
      <c r="F75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</v>
      </c>
      <c r="I753" t="str">
        <f t="shared" si="1722"/>
        <v>40000_30752050_1_50</v>
      </c>
      <c r="J75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</v>
      </c>
      <c r="M753" t="str">
        <f t="shared" si="1723"/>
        <v>40000_30802050_1_50</v>
      </c>
      <c r="N75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</v>
      </c>
      <c r="Q753" t="str">
        <f t="shared" si="1724"/>
        <v>40000_30802050_1_100</v>
      </c>
      <c r="R75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</v>
      </c>
      <c r="U753" t="str">
        <f t="shared" si="1725"/>
        <v>40000_30750100_1_200</v>
      </c>
      <c r="V75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3" t="str">
        <f t="shared" si="1726"/>
        <v>40000_30852050_1_1</v>
      </c>
      <c r="Z75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</v>
      </c>
      <c r="AA753"/>
      <c r="AC753" t="str">
        <f t="shared" si="1727"/>
        <v>40000_30852050_1_50</v>
      </c>
      <c r="AD75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</v>
      </c>
      <c r="AG753" t="str">
        <f t="shared" si="1728"/>
        <v>40000_30902050_1_50</v>
      </c>
      <c r="AH75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</v>
      </c>
      <c r="AJ753"/>
      <c r="AK753" t="str">
        <f t="shared" si="1729"/>
        <v>40000_30902050_1_100</v>
      </c>
      <c r="AL75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</v>
      </c>
      <c r="AO753" t="str">
        <f t="shared" si="1730"/>
        <v>40000_30850100_1_200</v>
      </c>
      <c r="AP75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3" t="str">
        <f t="shared" si="1731"/>
        <v>40000_30952050_1_1</v>
      </c>
      <c r="AT75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</v>
      </c>
      <c r="AW753" t="str">
        <f t="shared" si="1732"/>
        <v>40000_30952050_1_50</v>
      </c>
      <c r="AX75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</v>
      </c>
      <c r="BA753" t="str">
        <f t="shared" si="1733"/>
        <v>40000_31002050_1_50</v>
      </c>
      <c r="BB75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</v>
      </c>
      <c r="BE753" t="str">
        <f t="shared" si="1734"/>
        <v>40000_31002050_1_100</v>
      </c>
      <c r="BF75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</v>
      </c>
    </row>
    <row r="754" spans="1:60">
      <c r="A754" t="str">
        <f t="shared" si="1720"/>
        <v>40000_30752051_1_0</v>
      </c>
      <c r="B75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4" t="str">
        <f t="shared" si="1721"/>
        <v>40000_30752051_1_0</v>
      </c>
      <c r="F75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</v>
      </c>
      <c r="I754" t="str">
        <f t="shared" si="1722"/>
        <v>40000_30752051_1_1</v>
      </c>
      <c r="J75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</v>
      </c>
      <c r="M754" t="str">
        <f t="shared" si="1723"/>
        <v>40000_30802051_1_0</v>
      </c>
      <c r="N75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</v>
      </c>
      <c r="Q754" t="str">
        <f t="shared" si="1724"/>
        <v>40000_30802051_1_100</v>
      </c>
      <c r="R75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</v>
      </c>
      <c r="U754" t="str">
        <f t="shared" si="1725"/>
        <v>40000_30852051_1_0</v>
      </c>
      <c r="V75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4" t="str">
        <f t="shared" si="1726"/>
        <v>40000_30852051_1_0</v>
      </c>
      <c r="Z75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</v>
      </c>
      <c r="AA754"/>
      <c r="AC754" t="str">
        <f t="shared" si="1727"/>
        <v>40000_30852051_1_1</v>
      </c>
      <c r="AD75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</v>
      </c>
      <c r="AG754" t="str">
        <f t="shared" si="1728"/>
        <v>40000_30902051_1_0</v>
      </c>
      <c r="AH75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</v>
      </c>
      <c r="AJ754"/>
      <c r="AK754" t="str">
        <f t="shared" si="1729"/>
        <v>40000_30902051_1_100</v>
      </c>
      <c r="AL75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</v>
      </c>
      <c r="AO754" t="str">
        <f t="shared" si="1730"/>
        <v>40000_30952051_1_0</v>
      </c>
      <c r="AP75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4" t="str">
        <f t="shared" si="1731"/>
        <v>40000_30952051_1_0</v>
      </c>
      <c r="AT75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</v>
      </c>
      <c r="AW754" t="str">
        <f t="shared" si="1732"/>
        <v>40000_30952051_1_1</v>
      </c>
      <c r="AX75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</v>
      </c>
      <c r="BA754" t="str">
        <f t="shared" si="1733"/>
        <v>40000_31002051_1_0</v>
      </c>
      <c r="BB75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</v>
      </c>
      <c r="BE754" t="str">
        <f t="shared" si="1734"/>
        <v>40000_31002051_1_0</v>
      </c>
      <c r="BF75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</v>
      </c>
    </row>
    <row r="755" spans="1:60">
      <c r="A755" t="str">
        <f t="shared" si="1720"/>
        <v>40000_30752060_1_0</v>
      </c>
      <c r="B755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5" t="str">
        <f t="shared" si="1721"/>
        <v>40000_30752060_1_1</v>
      </c>
      <c r="F755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</v>
      </c>
      <c r="I755" t="str">
        <f t="shared" si="1722"/>
        <v>40000_30752060_1_50</v>
      </c>
      <c r="J755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</v>
      </c>
      <c r="M755" t="str">
        <f t="shared" si="1723"/>
        <v>40000_30802060_1_50</v>
      </c>
      <c r="N755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</v>
      </c>
      <c r="Q755" t="str">
        <f t="shared" si="1724"/>
        <v>40000_30802060_1_100</v>
      </c>
      <c r="R755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</v>
      </c>
      <c r="U755" t="str">
        <f t="shared" si="1725"/>
        <v>40000_30852060_1_0</v>
      </c>
      <c r="V755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5" t="str">
        <f t="shared" si="1726"/>
        <v>40000_30852060_1_1</v>
      </c>
      <c r="Z755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</v>
      </c>
      <c r="AA755"/>
      <c r="AC755" t="str">
        <f t="shared" si="1727"/>
        <v>40000_30852060_1_50</v>
      </c>
      <c r="AD755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</v>
      </c>
      <c r="AG755" t="str">
        <f t="shared" si="1728"/>
        <v>40000_30902060_1_50</v>
      </c>
      <c r="AH755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</v>
      </c>
      <c r="AJ755"/>
      <c r="AK755" t="str">
        <f t="shared" si="1729"/>
        <v>40000_30902060_1_100</v>
      </c>
      <c r="AL755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</v>
      </c>
      <c r="AO755" t="str">
        <f t="shared" si="1730"/>
        <v>40000_30952060_1_0</v>
      </c>
      <c r="AP755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5" t="str">
        <f t="shared" si="1731"/>
        <v>40000_30952060_1_1</v>
      </c>
      <c r="AT755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</v>
      </c>
      <c r="AW755" t="str">
        <f t="shared" si="1732"/>
        <v>40000_30952060_1_50</v>
      </c>
      <c r="AX755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</v>
      </c>
      <c r="BA755" t="str">
        <f t="shared" si="1733"/>
        <v>40000_31002060_1_50</v>
      </c>
      <c r="BB755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</v>
      </c>
      <c r="BE755" t="str">
        <f t="shared" si="1734"/>
        <v>40000_31002060_1_100</v>
      </c>
      <c r="BF755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</v>
      </c>
    </row>
    <row r="756" spans="1:60">
      <c r="A756" t="str">
        <f t="shared" si="1720"/>
        <v>40000_30752061_1_0</v>
      </c>
      <c r="B756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6" t="str">
        <f t="shared" si="1721"/>
        <v>40000_30752061_1_0</v>
      </c>
      <c r="F756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</v>
      </c>
      <c r="I756" t="str">
        <f t="shared" si="1722"/>
        <v>40000_30752061_1_1</v>
      </c>
      <c r="J756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</v>
      </c>
      <c r="M756" t="str">
        <f t="shared" si="1723"/>
        <v>40000_30802061_1_0</v>
      </c>
      <c r="N756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</v>
      </c>
      <c r="Q756" t="str">
        <f t="shared" si="1724"/>
        <v>40000_30802061_1_100</v>
      </c>
      <c r="R756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</v>
      </c>
      <c r="U756" t="str">
        <f t="shared" si="1725"/>
        <v>40000_30852061_1_0</v>
      </c>
      <c r="V756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6" t="str">
        <f t="shared" si="1726"/>
        <v>40000_30852061_1_0</v>
      </c>
      <c r="Z756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</v>
      </c>
      <c r="AA756"/>
      <c r="AC756" t="str">
        <f t="shared" si="1727"/>
        <v>40000_30852061_1_1</v>
      </c>
      <c r="AD756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</v>
      </c>
      <c r="AG756" t="str">
        <f t="shared" si="1728"/>
        <v>40000_30902061_1_0</v>
      </c>
      <c r="AH756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</v>
      </c>
      <c r="AJ756"/>
      <c r="AK756" t="str">
        <f t="shared" si="1729"/>
        <v>40000_30902061_1_100</v>
      </c>
      <c r="AL756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</v>
      </c>
      <c r="AO756" t="str">
        <f t="shared" si="1730"/>
        <v>40000_30952061_1_0</v>
      </c>
      <c r="AP756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6" t="str">
        <f t="shared" si="1731"/>
        <v>40000_30952061_1_0</v>
      </c>
      <c r="AT756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</v>
      </c>
      <c r="AW756" t="str">
        <f t="shared" si="1732"/>
        <v>40000_30952061_1_1</v>
      </c>
      <c r="AX756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</v>
      </c>
      <c r="BA756" t="str">
        <f t="shared" si="1733"/>
        <v>40000_31002061_1_0</v>
      </c>
      <c r="BB756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</v>
      </c>
      <c r="BE756" t="str">
        <f t="shared" si="1734"/>
        <v>40000_31002061_1_0</v>
      </c>
      <c r="BF756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</v>
      </c>
    </row>
    <row r="757" spans="1:60">
      <c r="A757" t="str">
        <f t="shared" si="1720"/>
        <v>40000_30753050_1_0</v>
      </c>
      <c r="B757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7" t="str">
        <f t="shared" si="1721"/>
        <v>40000_30753050_1_1</v>
      </c>
      <c r="F757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</v>
      </c>
      <c r="I757" t="str">
        <f t="shared" si="1722"/>
        <v>40000_30753050_1_50</v>
      </c>
      <c r="J757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</v>
      </c>
      <c r="M757" t="str">
        <f t="shared" si="1723"/>
        <v>40000_30803050_1_50</v>
      </c>
      <c r="N757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</v>
      </c>
      <c r="Q757" t="str">
        <f t="shared" si="1724"/>
        <v>40000_30803050_1_100</v>
      </c>
      <c r="R757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</v>
      </c>
      <c r="U757" t="str">
        <f t="shared" si="1725"/>
        <v>40000_30853050_1_0</v>
      </c>
      <c r="V757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7" t="str">
        <f t="shared" si="1726"/>
        <v>40000_30853050_1_1</v>
      </c>
      <c r="Z757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</v>
      </c>
      <c r="AA757"/>
      <c r="AC757" t="str">
        <f t="shared" si="1727"/>
        <v>40000_30853050_1_50</v>
      </c>
      <c r="AD757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</v>
      </c>
      <c r="AG757" t="str">
        <f t="shared" si="1728"/>
        <v>40000_30903050_1_50</v>
      </c>
      <c r="AH757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</v>
      </c>
      <c r="AJ757"/>
      <c r="AK757" t="str">
        <f t="shared" si="1729"/>
        <v>40000_30903050_1_100</v>
      </c>
      <c r="AL757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</v>
      </c>
      <c r="AO757" t="str">
        <f t="shared" si="1730"/>
        <v>40000_30953050_1_0</v>
      </c>
      <c r="AP757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7" t="str">
        <f t="shared" si="1731"/>
        <v>40000_30953050_1_1</v>
      </c>
      <c r="AT757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</v>
      </c>
      <c r="AW757" t="str">
        <f t="shared" si="1732"/>
        <v>40000_30953050_1_50</v>
      </c>
      <c r="AX757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</v>
      </c>
      <c r="BA757" t="str">
        <f t="shared" si="1733"/>
        <v>40000_31003050_1_50</v>
      </c>
      <c r="BB757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</v>
      </c>
      <c r="BE757" t="str">
        <f t="shared" si="1734"/>
        <v>40000_31003050_1_100</v>
      </c>
      <c r="BF757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</v>
      </c>
    </row>
    <row r="758" spans="1:60">
      <c r="A758" t="str">
        <f t="shared" si="1720"/>
        <v>40000_30753051_1_0</v>
      </c>
      <c r="B758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8" t="str">
        <f t="shared" si="1721"/>
        <v>40000_30753051_1_0</v>
      </c>
      <c r="F758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</v>
      </c>
      <c r="I758" t="str">
        <f t="shared" si="1722"/>
        <v>40000_30753051_1_1</v>
      </c>
      <c r="J758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</v>
      </c>
      <c r="M758" t="str">
        <f t="shared" si="1723"/>
        <v>40000_30803051_1_0</v>
      </c>
      <c r="N758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</v>
      </c>
      <c r="Q758" t="str">
        <f t="shared" si="1724"/>
        <v>40000_30803051_1_100</v>
      </c>
      <c r="R758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</v>
      </c>
      <c r="U758" t="str">
        <f t="shared" si="1725"/>
        <v>40000_30853051_1_0</v>
      </c>
      <c r="V758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8" t="str">
        <f t="shared" si="1726"/>
        <v>40000_30853051_1_0</v>
      </c>
      <c r="Z758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</v>
      </c>
      <c r="AA758"/>
      <c r="AC758" t="str">
        <f t="shared" si="1727"/>
        <v>40000_30853051_1_1</v>
      </c>
      <c r="AD758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</v>
      </c>
      <c r="AG758" t="str">
        <f t="shared" si="1728"/>
        <v>40000_30903051_1_0</v>
      </c>
      <c r="AH758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</v>
      </c>
      <c r="AJ758"/>
      <c r="AK758" t="str">
        <f t="shared" si="1729"/>
        <v>40000_30903051_1_100</v>
      </c>
      <c r="AL758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</v>
      </c>
      <c r="AO758" t="str">
        <f t="shared" si="1730"/>
        <v>40000_30953051_1_0</v>
      </c>
      <c r="AP758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8" t="str">
        <f t="shared" si="1731"/>
        <v>40000_30953051_1_0</v>
      </c>
      <c r="AT758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</v>
      </c>
      <c r="AW758" t="str">
        <f t="shared" si="1732"/>
        <v>40000_30953051_1_1</v>
      </c>
      <c r="AX758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</v>
      </c>
      <c r="BA758" t="str">
        <f t="shared" si="1733"/>
        <v>40000_31003051_1_0</v>
      </c>
      <c r="BB758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</v>
      </c>
      <c r="BE758" t="str">
        <f t="shared" si="1734"/>
        <v>40000_31003051_1_0</v>
      </c>
      <c r="BF758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</v>
      </c>
    </row>
    <row r="759" spans="1:60">
      <c r="A759" t="str">
        <f>"40000_"&amp;A713&amp;"_1_"&amp;C713</f>
        <v>40000_30753060_1_0</v>
      </c>
      <c r="B759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59" t="str">
        <f>"40000_"&amp;E713&amp;"_1_"&amp;G713</f>
        <v>40000_30753060_1_1</v>
      </c>
      <c r="F759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</v>
      </c>
      <c r="I759" t="str">
        <f>"40000_"&amp;I713&amp;"_1_"&amp;K713</f>
        <v>40000_30753060_1_50</v>
      </c>
      <c r="J759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</v>
      </c>
      <c r="M759" t="str">
        <f>"40000_"&amp;M713&amp;"_1_"&amp;O713</f>
        <v>40000_30803060_1_50</v>
      </c>
      <c r="N759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</v>
      </c>
      <c r="Q759" t="str">
        <f>"40000_"&amp;Q713&amp;"_1_"&amp;S713</f>
        <v>40000_30803060_1_100</v>
      </c>
      <c r="R759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</v>
      </c>
      <c r="U759" t="str">
        <f>"40000_"&amp;U713&amp;"_1_"&amp;W713</f>
        <v>40000_30853060_1_0</v>
      </c>
      <c r="V759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59" t="str">
        <f>"40000_"&amp;Y713&amp;"_1_"&amp;AA713</f>
        <v>40000_30853060_1_1</v>
      </c>
      <c r="Z759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</v>
      </c>
      <c r="AA759"/>
      <c r="AC759" t="str">
        <f>"40000_"&amp;AC713&amp;"_1_"&amp;AE713</f>
        <v>40000_30853060_1_50</v>
      </c>
      <c r="AD759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</v>
      </c>
      <c r="AG759" t="str">
        <f>"40000_"&amp;AG713&amp;"_1_"&amp;AI713</f>
        <v>40000_30903060_1_50</v>
      </c>
      <c r="AH759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</v>
      </c>
      <c r="AJ759"/>
      <c r="AK759" t="str">
        <f>"40000_"&amp;AK713&amp;"_1_"&amp;AM713</f>
        <v>40000_30903060_1_100</v>
      </c>
      <c r="AL759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</v>
      </c>
      <c r="AO759" t="str">
        <f>"40000_"&amp;AO713&amp;"_1_"&amp;AQ713</f>
        <v>40000_30953060_1_0</v>
      </c>
      <c r="AP759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59" t="str">
        <f>"40000_"&amp;AS713&amp;"_1_"&amp;AU713</f>
        <v>40000_30953060_1_1</v>
      </c>
      <c r="AT759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</v>
      </c>
      <c r="AW759" t="str">
        <f>"40000_"&amp;AW713&amp;"_1_"&amp;AY713</f>
        <v>40000_30953060_1_50</v>
      </c>
      <c r="AX759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</v>
      </c>
      <c r="BA759" t="str">
        <f>"40000_"&amp;BA713&amp;"_1_"&amp;BC713</f>
        <v>40000_31003060_1_50</v>
      </c>
      <c r="BB759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</v>
      </c>
      <c r="BE759" t="str">
        <f>"40000_"&amp;BE713&amp;"_1_"&amp;BG713</f>
        <v>40000_31003060_1_100</v>
      </c>
      <c r="BF759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</v>
      </c>
    </row>
    <row r="760" spans="1:60">
      <c r="A760" t="str">
        <f t="shared" ref="A760:A764" si="1750">"40000_"&amp;A714&amp;"_1_"&amp;C714</f>
        <v>40000_30753061_1_0</v>
      </c>
      <c r="B760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0" t="str">
        <f t="shared" ref="E760:E764" si="1751">"40000_"&amp;E714&amp;"_1_"&amp;G714</f>
        <v>40000_30753061_1_0</v>
      </c>
      <c r="F760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</v>
      </c>
      <c r="I760" t="str">
        <f t="shared" ref="I760:I764" si="1752">"40000_"&amp;I714&amp;"_1_"&amp;K714</f>
        <v>40000_30753061_1_1</v>
      </c>
      <c r="J760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</v>
      </c>
      <c r="M760" t="str">
        <f t="shared" ref="M760:M764" si="1753">"40000_"&amp;M714&amp;"_1_"&amp;O714</f>
        <v>40000_30803061_1_0</v>
      </c>
      <c r="N760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</v>
      </c>
      <c r="Q760" t="str">
        <f t="shared" ref="Q760:Q764" si="1754">"40000_"&amp;Q714&amp;"_1_"&amp;S714</f>
        <v>40000_30803061_1_100</v>
      </c>
      <c r="R760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</v>
      </c>
      <c r="U760" t="str">
        <f t="shared" ref="U760:U764" si="1755">"40000_"&amp;U714&amp;"_1_"&amp;W714</f>
        <v>40000_30853061_1_0</v>
      </c>
      <c r="V760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0" t="str">
        <f t="shared" ref="Y760:Y764" si="1756">"40000_"&amp;Y714&amp;"_1_"&amp;AA714</f>
        <v>40000_30853061_1_0</v>
      </c>
      <c r="Z760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</v>
      </c>
      <c r="AA760"/>
      <c r="AC760" t="str">
        <f t="shared" ref="AC760:AC764" si="1757">"40000_"&amp;AC714&amp;"_1_"&amp;AE714</f>
        <v>40000_30853061_1_1</v>
      </c>
      <c r="AD760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</v>
      </c>
      <c r="AG760" t="str">
        <f t="shared" ref="AG760:AG764" si="1758">"40000_"&amp;AG714&amp;"_1_"&amp;AI714</f>
        <v>40000_30903061_1_0</v>
      </c>
      <c r="AH760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</v>
      </c>
      <c r="AJ760"/>
      <c r="AK760" t="str">
        <f t="shared" ref="AK760:AK764" si="1759">"40000_"&amp;AK714&amp;"_1_"&amp;AM714</f>
        <v>40000_30903061_1_100</v>
      </c>
      <c r="AL760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</v>
      </c>
      <c r="AO760" t="str">
        <f t="shared" ref="AO760:AO764" si="1760">"40000_"&amp;AO714&amp;"_1_"&amp;AQ714</f>
        <v>40000_30953061_1_0</v>
      </c>
      <c r="AP760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0" t="str">
        <f t="shared" ref="AS760:AS764" si="1761">"40000_"&amp;AS714&amp;"_1_"&amp;AU714</f>
        <v>40000_30953061_1_0</v>
      </c>
      <c r="AT760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</v>
      </c>
      <c r="AW760" t="str">
        <f t="shared" ref="AW760:AW764" si="1762">"40000_"&amp;AW714&amp;"_1_"&amp;AY714</f>
        <v>40000_30953061_1_1</v>
      </c>
      <c r="AX760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</v>
      </c>
      <c r="BA760" t="str">
        <f t="shared" ref="BA760:BA764" si="1763">"40000_"&amp;BA714&amp;"_1_"&amp;BC714</f>
        <v>40000_31003061_1_0</v>
      </c>
      <c r="BB760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</v>
      </c>
      <c r="BE760" t="str">
        <f t="shared" ref="BE760:BE764" si="1764">"40000_"&amp;BE714&amp;"_1_"&amp;BG714</f>
        <v>40000_31003061_1_0</v>
      </c>
      <c r="BF760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</v>
      </c>
    </row>
    <row r="761" spans="1:60">
      <c r="A761" t="str">
        <f t="shared" si="1750"/>
        <v>40000_30750040_1_0</v>
      </c>
      <c r="B761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1" t="str">
        <f t="shared" si="1751"/>
        <v>40000_30750040_1_300</v>
      </c>
      <c r="F761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</v>
      </c>
      <c r="I761" t="str">
        <f t="shared" si="1752"/>
        <v>40000_30750040_1_100</v>
      </c>
      <c r="J761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</v>
      </c>
      <c r="M761" t="str">
        <f t="shared" si="1753"/>
        <v>40000_30800040_1_50</v>
      </c>
      <c r="N761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</v>
      </c>
      <c r="Q761" t="str">
        <f t="shared" si="1754"/>
        <v>40000_30800040_1_100</v>
      </c>
      <c r="R761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</v>
      </c>
      <c r="U761" t="str">
        <f t="shared" si="1755"/>
        <v>40000_30850040_1_0</v>
      </c>
      <c r="V761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1" t="str">
        <f t="shared" si="1756"/>
        <v>40000_30850040_1_300</v>
      </c>
      <c r="Z761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</v>
      </c>
      <c r="AA761"/>
      <c r="AC761" t="str">
        <f t="shared" si="1757"/>
        <v>40000_30850040_1_100</v>
      </c>
      <c r="AD761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</v>
      </c>
      <c r="AG761" t="str">
        <f t="shared" si="1758"/>
        <v>40000_30900040_1_50</v>
      </c>
      <c r="AH761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</v>
      </c>
      <c r="AJ761"/>
      <c r="AK761" t="str">
        <f t="shared" si="1759"/>
        <v>40000_30900040_1_100</v>
      </c>
      <c r="AL761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</v>
      </c>
      <c r="AO761" t="str">
        <f t="shared" si="1760"/>
        <v>40000_30950040_1_0</v>
      </c>
      <c r="AP761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1" t="str">
        <f t="shared" si="1761"/>
        <v>40000_30950040_1_300</v>
      </c>
      <c r="AT761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</v>
      </c>
      <c r="AW761" t="str">
        <f t="shared" si="1762"/>
        <v>40000_30950040_1_100</v>
      </c>
      <c r="AX761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</v>
      </c>
      <c r="BA761" t="str">
        <f t="shared" si="1763"/>
        <v>40000_31000040_1_50</v>
      </c>
      <c r="BB761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</v>
      </c>
      <c r="BE761" t="str">
        <f t="shared" si="1764"/>
        <v>40000_31000040_1_100</v>
      </c>
      <c r="BF761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</v>
      </c>
    </row>
    <row r="762" spans="1:60">
      <c r="A762" t="str">
        <f t="shared" si="1750"/>
        <v>40000_30750041_1_0</v>
      </c>
      <c r="B762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2" t="str">
        <f t="shared" si="1751"/>
        <v>40000_30750041_1_0</v>
      </c>
      <c r="F762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</v>
      </c>
      <c r="I762" t="str">
        <f t="shared" si="1752"/>
        <v>40000_30750041_1_1</v>
      </c>
      <c r="J762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</v>
      </c>
      <c r="M762" t="str">
        <f t="shared" si="1753"/>
        <v>40000_30800041_1_50</v>
      </c>
      <c r="N762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</v>
      </c>
      <c r="Q762" t="str">
        <f t="shared" si="1754"/>
        <v>40000_30800041_1_100</v>
      </c>
      <c r="R762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</v>
      </c>
      <c r="U762" t="str">
        <f t="shared" si="1755"/>
        <v>40000_30850041_1_0</v>
      </c>
      <c r="V762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2" t="str">
        <f t="shared" si="1756"/>
        <v>40000_30850041_1_0</v>
      </c>
      <c r="Z762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</v>
      </c>
      <c r="AA762"/>
      <c r="AC762" t="str">
        <f t="shared" si="1757"/>
        <v>40000_30850041_1_1</v>
      </c>
      <c r="AD762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</v>
      </c>
      <c r="AG762" t="str">
        <f t="shared" si="1758"/>
        <v>40000_30900041_1_50</v>
      </c>
      <c r="AH762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</v>
      </c>
      <c r="AJ762"/>
      <c r="AK762" t="str">
        <f t="shared" si="1759"/>
        <v>40000_30900041_1_100</v>
      </c>
      <c r="AL762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</v>
      </c>
      <c r="AO762" t="str">
        <f t="shared" si="1760"/>
        <v>40000_30950041_1_0</v>
      </c>
      <c r="AP762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2" t="str">
        <f t="shared" si="1761"/>
        <v>40000_30950041_1_0</v>
      </c>
      <c r="AT762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</v>
      </c>
      <c r="AW762" t="str">
        <f t="shared" si="1762"/>
        <v>40000_30950041_1_1</v>
      </c>
      <c r="AX762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</v>
      </c>
      <c r="BA762" t="str">
        <f t="shared" si="1763"/>
        <v>40000_31000041_1_50</v>
      </c>
      <c r="BB762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</v>
      </c>
      <c r="BE762" t="str">
        <f t="shared" si="1764"/>
        <v>40000_31000041_1_0</v>
      </c>
      <c r="BF762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</v>
      </c>
    </row>
    <row r="763" spans="1:60">
      <c r="A763" t="str">
        <f t="shared" si="1750"/>
        <v>40000_30750070_1_0</v>
      </c>
      <c r="B763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3" t="str">
        <f t="shared" si="1751"/>
        <v>40000_30750070_1_300</v>
      </c>
      <c r="F763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I763" t="str">
        <f t="shared" si="1752"/>
        <v>40000_30750070_1_100</v>
      </c>
      <c r="J763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</v>
      </c>
      <c r="M763" t="str">
        <f t="shared" si="1753"/>
        <v>40000_30800070_1_50</v>
      </c>
      <c r="N763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</v>
      </c>
      <c r="Q763" t="str">
        <f t="shared" si="1754"/>
        <v>40000_30800070_1_100</v>
      </c>
      <c r="R763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</v>
      </c>
      <c r="U763" t="str">
        <f t="shared" si="1755"/>
        <v>40000_30850070_1_0</v>
      </c>
      <c r="V763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3" t="str">
        <f t="shared" si="1756"/>
        <v>40000_30850070_1_300</v>
      </c>
      <c r="Z763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  <c r="AA763"/>
      <c r="AC763" t="str">
        <f t="shared" si="1757"/>
        <v>40000_30850070_1_100</v>
      </c>
      <c r="AD763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</v>
      </c>
      <c r="AG763" t="str">
        <f t="shared" si="1758"/>
        <v>40000_30900070_1_50</v>
      </c>
      <c r="AH763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</v>
      </c>
      <c r="AJ763"/>
      <c r="AK763" t="str">
        <f t="shared" si="1759"/>
        <v>40000_30900070_1_100</v>
      </c>
      <c r="AL763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</v>
      </c>
      <c r="AO763" t="str">
        <f t="shared" si="1760"/>
        <v>40000_30950070_1_0</v>
      </c>
      <c r="AP763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3" t="str">
        <f t="shared" si="1761"/>
        <v>40000_30950070_1_300</v>
      </c>
      <c r="AT763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W763" t="str">
        <f t="shared" si="1762"/>
        <v>40000_30950070_1_100</v>
      </c>
      <c r="AX763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</v>
      </c>
      <c r="BA763" t="str">
        <f t="shared" si="1763"/>
        <v>40000_31000070_1_50</v>
      </c>
      <c r="BB763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</v>
      </c>
      <c r="BE763" t="str">
        <f t="shared" si="1764"/>
        <v>40000_31000070_1_100</v>
      </c>
      <c r="BF763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</row>
    <row r="764" spans="1:60">
      <c r="A764" t="str">
        <f t="shared" si="1750"/>
        <v>40000_30750071_1_0</v>
      </c>
      <c r="B764" t="str">
        <f t="shared" si="1735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30750020_1_300,40000_30750030_1_1,40000_30750080_1_1,40000_30750090_1_300,40000_30650010_1_200,40000_30650020_1_200,40000_30650030_1_200,40000_30650080_1_200,40000_30650090_1_200,40000_30650100_1_200</v>
      </c>
      <c r="E764" t="str">
        <f t="shared" si="1751"/>
        <v>40000_30750071_1_0</v>
      </c>
      <c r="F764" t="str">
        <f t="shared" si="1736"/>
        <v>40000_30700010_1_100,40000_30700020_1_100,40000_30700030_1_100,40000_30700080_1_100,40000_30700090_1_100,40000_30700100_1_100,40000_30701050_1_100,40000_30701060_1_100,40000_30702050_1_100,40000_30702060_1_100,40000_30703050_1_100,40000_30703060_1_100,40000_30700040_1_100,40000_30700070_1_100,40000_30750010_1_300,40000_30750020_1_100,40000_30750030_1_300,40000_30750080_1_300,40000_30750090_1_100,40000_30750100_1_1,40000_30751050_1_1,40000_30751060_1_1,40000_30752050_1_1,40000_30752060_1_1,40000_30753050_1_1,40000_30753060_1_1,40000_30750040_1_300,40000_30750070_1_300</v>
      </c>
      <c r="I764" t="str">
        <f t="shared" si="1752"/>
        <v>40000_30750071_1_1</v>
      </c>
      <c r="J764" t="str">
        <f t="shared" si="1737"/>
        <v>40000_30700010_1_100,40000_30700020_1_100,40000_30700030_1_100,40000_30700080_1_100,40000_30700090_1_100,40000_30700100_1_100,40000_30701050_1_100,40000_30701060_1_100,40000_30702050_1_100,40000_30702060_1_100,40000_30800010_1_1,40000_30703050_1_100,40000_30800090_1_1,40000_30703060_1_100,40000_30703061_1_1,40000_30700040_1_100,40000_30800080_1_1,40000_30700070_1_100,40000_30750010_1_100,40000_30750020_1_100,40000_30750030_1_100,40000_30750080_1_100,40000_30750090_1_100,40000_30750100_1_100,40000_30751050_1_50,40000_30751051_1_1,40000_30751060_1_50,40000_30751061_1_1,40000_30752050_1_50,40000_30752051_1_1,40000_30752060_1_50,40000_30752061_1_1,40000_30753050_1_50,40000_30753051_1_1,40000_30753060_1_50,40000_30753061_1_1,40000_30750040_1_100,40000_30750041_1_1,40000_30750070_1_100,40000_30750071_1_1</v>
      </c>
      <c r="M764" t="str">
        <f t="shared" si="1753"/>
        <v>40000_30800071_1_50</v>
      </c>
      <c r="N764" t="str">
        <f t="shared" si="1738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50,40000_30800020_1_50,40000_30800030_1_50,40000_30800080_1_50,40000_30800090_1_50,40000_30800100_1_50,40000_30801050_1_50,40000_30801060_1_50,40000_30802050_1_50,40000_30802060_1_50,40000_30803050_1_50,40000_30803060_1_50,40000_30800040_1_50,40000_30800041_1_50,40000_30800070_1_50,40000_30800071_1_50</v>
      </c>
      <c r="Q764" t="str">
        <f t="shared" si="1754"/>
        <v>40000_30800071_1_100</v>
      </c>
      <c r="R764" t="str">
        <f t="shared" si="1739"/>
        <v>40000_30750010_1_200,40000_30750020_1_200,40000_30750030_1_200,40000_30750080_1_200,40000_30750090_1_200,40000_30750100_1_200,40000_30751050_1_200,40000_30751051_1_200,40000_30751060_1_200,40000_30751061_1_200,40000_30752050_1_200,40000_30752051_1_200,40000_30752060_1_200,40000_30752061_1_200,40000_30753050_1_200,40000_30753051_1_200,40000_30753060_1_200,40000_30753061_1_200,40000_30750040_1_200,40000_30750041_1_200,40000_30750070_1_200,40000_30750071_1_200,40000_30800010_1_100,40000_30800020_1_100,40000_30800030_1_100,40000_30800080_1_100,40000_30800090_1_100,40000_30800100_1_100,40000_30801050_1_100,40000_30801051_1_100,40000_30801060_1_100,40000_30801061_1_100,40000_30802050_1_100,40000_30802051_1_100,40000_30802060_1_100,40000_30802061_1_100,40000_30803050_1_100,40000_30803051_1_100,40000_30803060_1_100,40000_30803061_1_100,40000_30800040_1_100,40000_30800041_1_100,40000_30800070_1_100,40000_30800071_1_100</v>
      </c>
      <c r="U764" t="str">
        <f t="shared" si="1755"/>
        <v>40000_30850071_1_0</v>
      </c>
      <c r="V764" t="str">
        <f t="shared" si="1740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30850020_1_300,40000_30850030_1_1,40000_30850080_1_1,40000_30850090_1_300,40000_30750010_1_200,40000_30750020_1_200,40000_30750030_1_200,40000_30750080_1_200,40000_30750090_1_200,40000_30750100_1_200</v>
      </c>
      <c r="Y764" t="str">
        <f t="shared" si="1756"/>
        <v>40000_30850071_1_0</v>
      </c>
      <c r="Z764" t="str">
        <f t="shared" si="1741"/>
        <v>40000_30800010_1_100,40000_30800020_1_100,40000_30800030_1_100,40000_30800080_1_100,40000_30800090_1_100,40000_30800100_1_100,40000_30801050_1_100,40000_30801060_1_100,40000_30802050_1_100,40000_30802060_1_100,40000_30803050_1_100,40000_30803060_1_100,40000_30800040_1_100,40000_30800070_1_100,40000_30850010_1_300,40000_30850020_1_100,40000_30850030_1_300,40000_30850080_1_300,40000_30850090_1_100,40000_30850100_1_1,40000_30851050_1_1,40000_30851060_1_1,40000_30852050_1_1,40000_30852060_1_1,40000_30853050_1_1,40000_30853060_1_1,40000_30850040_1_300,40000_30850070_1_300</v>
      </c>
      <c r="AA764"/>
      <c r="AC764" t="str">
        <f t="shared" si="1757"/>
        <v>40000_30850071_1_1</v>
      </c>
      <c r="AD764" t="str">
        <f t="shared" si="1742"/>
        <v>40000_30800010_1_100,40000_30800020_1_100,40000_30800030_1_100,40000_30800080_1_100,40000_30800090_1_100,40000_30800100_1_100,40000_30801050_1_100,40000_30801060_1_100,40000_30802050_1_100,40000_30802060_1_100,40000_30900010_1_1,40000_30803050_1_100,40000_30900090_1_1,40000_30803060_1_100,40000_30803061_1_1,40000_30800040_1_100,40000_30900080_1_1,40000_30800070_1_100,40000_30850010_1_100,40000_30850020_1_100,40000_30850030_1_100,40000_30850080_1_100,40000_30850090_1_100,40000_30850100_1_100,40000_30851050_1_50,40000_30851051_1_1,40000_30851060_1_50,40000_30851061_1_1,40000_30852050_1_50,40000_30852051_1_1,40000_30852060_1_50,40000_30852061_1_1,40000_30853050_1_50,40000_30853051_1_1,40000_30853060_1_50,40000_30853061_1_1,40000_30850040_1_100,40000_30850041_1_1,40000_30850070_1_100,40000_30850071_1_1</v>
      </c>
      <c r="AG764" t="str">
        <f t="shared" si="1758"/>
        <v>40000_30900071_1_50</v>
      </c>
      <c r="AH764" t="str">
        <f t="shared" si="1743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50,40000_30900020_1_50,40000_30900030_1_50,40000_30900080_1_50,40000_30900090_1_50,40000_30900100_1_50,40000_30901050_1_50,40000_30901060_1_50,40000_30902050_1_50,40000_30902060_1_50,40000_30903050_1_50,40000_30903060_1_50,40000_30900040_1_50,40000_30900041_1_50,40000_30900070_1_50,40000_30900071_1_50</v>
      </c>
      <c r="AJ764"/>
      <c r="AK764" t="str">
        <f t="shared" si="1759"/>
        <v>40000_30900071_1_100</v>
      </c>
      <c r="AL764" t="str">
        <f t="shared" si="1744"/>
        <v>40000_30850010_1_200,40000_30850020_1_200,40000_30850030_1_200,40000_30850080_1_200,40000_30850090_1_200,40000_30850100_1_200,40000_30851050_1_200,40000_30851051_1_200,40000_30851060_1_200,40000_30851061_1_200,40000_30852050_1_200,40000_30852051_1_200,40000_30852060_1_200,40000_30852061_1_200,40000_30853050_1_200,40000_30853051_1_200,40000_30853060_1_200,40000_30853061_1_200,40000_30850040_1_200,40000_30850041_1_200,40000_30850070_1_200,40000_30850071_1_200,40000_30900010_1_100,40000_30900020_1_100,40000_30900030_1_100,40000_30900080_1_100,40000_30900090_1_100,40000_30900100_1_100,40000_30901050_1_100,40000_30901051_1_100,40000_30901060_1_100,40000_30901061_1_100,40000_30902050_1_100,40000_30902051_1_100,40000_30902060_1_100,40000_30902061_1_100,40000_30903050_1_100,40000_30903051_1_100,40000_30903060_1_100,40000_30903061_1_100,40000_30900040_1_100,40000_30900041_1_100,40000_30900070_1_100,40000_30900071_1_100</v>
      </c>
      <c r="AO764" t="str">
        <f t="shared" si="1760"/>
        <v>40000_30950071_1_0</v>
      </c>
      <c r="AP764" t="str">
        <f t="shared" si="1745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30950020_1_300,40000_30950030_1_1,40000_30950080_1_1,40000_30950090_1_300,40000_30850010_1_200,40000_30850020_1_200,40000_30850030_1_200,40000_30850080_1_200,40000_30850090_1_200,40000_30850100_1_200</v>
      </c>
      <c r="AS764" t="str">
        <f t="shared" si="1761"/>
        <v>40000_30950071_1_0</v>
      </c>
      <c r="AT764" t="str">
        <f t="shared" si="1746"/>
        <v>40000_30900010_1_100,40000_30900020_1_100,40000_30900030_1_100,40000_30900080_1_100,40000_30900090_1_100,40000_30900100_1_100,40000_30901050_1_100,40000_30901060_1_100,40000_30902050_1_100,40000_30902060_1_100,40000_30903050_1_100,40000_30903060_1_100,40000_30900040_1_100,40000_30900070_1_100,40000_30950010_1_300,40000_30950020_1_100,40000_30950030_1_300,40000_30950080_1_300,40000_30950090_1_100,40000_30950100_1_1,40000_30951050_1_1,40000_30951060_1_1,40000_30952050_1_1,40000_30952060_1_1,40000_30953050_1_1,40000_30953060_1_1,40000_30950040_1_300,40000_30950070_1_300</v>
      </c>
      <c r="AW764" t="str">
        <f t="shared" si="1762"/>
        <v>40000_30950071_1_1</v>
      </c>
      <c r="AX764" t="str">
        <f t="shared" si="1747"/>
        <v>40000_30900010_1_100,40000_30900020_1_100,40000_30900030_1_100,40000_30900080_1_100,40000_30900090_1_100,40000_30900100_1_100,40000_30901050_1_100,40000_30901060_1_100,40000_30902050_1_100,40000_30902060_1_100,40000_31000010_1_1,40000_30903050_1_100,40000_31000090_1_1,40000_30903060_1_100,40000_30903061_1_1,40000_30900040_1_100,40000_31000080_1_1,40000_30900070_1_100,40000_30950010_1_100,40000_30950020_1_100,40000_30950030_1_100,40000_30950080_1_100,40000_30950090_1_100,40000_30950100_1_100,40000_30951050_1_50,40000_30951051_1_1,40000_30951060_1_50,40000_30951061_1_1,40000_30952050_1_50,40000_30952051_1_1,40000_30952060_1_50,40000_30952061_1_1,40000_30953050_1_50,40000_30953051_1_1,40000_30953060_1_50,40000_30953061_1_1,40000_30950040_1_100,40000_30950041_1_1,40000_30950070_1_100,40000_30950071_1_1</v>
      </c>
      <c r="BA764" t="str">
        <f t="shared" si="1763"/>
        <v>40000_31000071_1_50</v>
      </c>
      <c r="BB764" t="str">
        <f t="shared" si="1748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50,40000_31000020_1_50,40000_31000030_1_50,40000_31000080_1_50,40000_31000090_1_50,40000_31000100_1_50,40000_31001050_1_50,40000_31001060_1_50,40000_31002050_1_50,40000_31002060_1_50,40000_31003050_1_50,40000_31003060_1_50,40000_31000040_1_50,40000_31000041_1_50,40000_31000070_1_50,40000_31000071_1_50</v>
      </c>
      <c r="BE764" t="str">
        <f t="shared" si="1764"/>
        <v>40000_31000071_1_0</v>
      </c>
      <c r="BF764" t="str">
        <f t="shared" si="1749"/>
        <v>40000_30950010_1_200,40000_30950020_1_200,40000_30950030_1_200,40000_30950080_1_200,40000_30950090_1_200,40000_30950100_1_200,40000_30951050_1_200,40000_30951051_1_200,40000_30951060_1_200,40000_30951061_1_200,40000_30952050_1_200,40000_30952051_1_200,40000_30952060_1_200,40000_30952061_1_200,40000_30953050_1_200,40000_30953051_1_200,40000_30953060_1_200,40000_30953061_1_200,40000_30950040_1_200,40000_30950041_1_200,40000_30950070_1_200,40000_30950071_1_200,40000_31000010_1_100,40000_31000020_1_100,40000_31000030_1_100,40000_31000080_1_100,40000_31000090_1_100,40000_31000100_1_100,40000_31001050_1_100,40000_31001060_1_100,40000_31002050_1_100,40000_31002060_1_100,40000_31003050_1_100,40000_31003060_1_100,40000_31000040_1_100,40000_31000070_1_100</v>
      </c>
    </row>
    <row r="765" spans="1:60">
      <c r="AA765"/>
      <c r="AC765" s="8"/>
      <c r="AJ765"/>
      <c r="AL765" s="8"/>
      <c r="AS765"/>
      <c r="AW765" s="8"/>
      <c r="BF765" s="8"/>
    </row>
    <row r="766" spans="1:60">
      <c r="AA766"/>
      <c r="AC766" s="8"/>
      <c r="AJ766"/>
      <c r="AL766" s="8"/>
      <c r="AS766"/>
      <c r="AW766" s="8"/>
      <c r="BF766" s="8"/>
    </row>
    <row r="767" spans="1:60">
      <c r="A767" s="18" t="str">
        <f>B858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B767" s="18"/>
      <c r="E767" s="18" t="str">
        <f>F858</f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F767" s="18"/>
      <c r="I767" s="18" t="str">
        <f>J858</f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  <c r="J767" s="18"/>
      <c r="M767" s="18" t="str">
        <f>N858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  <c r="N767" s="18"/>
      <c r="Q767" s="18" t="str">
        <f>R858</f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  <c r="R767" s="18"/>
      <c r="U767" s="18" t="str">
        <f>V858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V767" s="18"/>
      <c r="Y767" s="18" t="str">
        <f>Z858</f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  <c r="Z767" s="18"/>
      <c r="AA767"/>
      <c r="AC767" s="18" t="str">
        <f>AD858</f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  <c r="AD767" s="18"/>
      <c r="AG767" s="18" t="str">
        <f>AH858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  <c r="AH767" s="18"/>
      <c r="AJ767"/>
      <c r="AK767" s="18" t="str">
        <f>AL858</f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100,40000_40900071_1_100</v>
      </c>
      <c r="AL767" s="18"/>
      <c r="AO767" s="18" t="str">
        <f>AP858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P767" s="18"/>
      <c r="AS767" s="18" t="str">
        <f>AT858</f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T767" s="18"/>
      <c r="AW767" s="18" t="str">
        <f>AX858</f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  <c r="AX767" s="18"/>
      <c r="BA767" s="18" t="str">
        <f>BB858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  <c r="BB767" s="18"/>
      <c r="BE767" s="18" t="str">
        <f>BF858</f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  <c r="BF767" s="18"/>
    </row>
    <row r="768" spans="1:60" s="13" customFormat="1">
      <c r="A768" s="13" t="s">
        <v>663</v>
      </c>
      <c r="B768" s="13" t="s">
        <v>669</v>
      </c>
      <c r="C768" s="13" t="s">
        <v>668</v>
      </c>
      <c r="E768" s="13" t="s">
        <v>664</v>
      </c>
      <c r="G768" s="13" t="s">
        <v>668</v>
      </c>
      <c r="I768" s="13" t="s">
        <v>665</v>
      </c>
      <c r="J768" s="13" t="s">
        <v>669</v>
      </c>
      <c r="K768" s="13" t="s">
        <v>668</v>
      </c>
      <c r="L768" s="13" t="s">
        <v>670</v>
      </c>
      <c r="M768" s="13" t="s">
        <v>666</v>
      </c>
      <c r="N768" s="13" t="s">
        <v>669</v>
      </c>
      <c r="O768" s="13" t="s">
        <v>668</v>
      </c>
      <c r="P768" s="13" t="s">
        <v>670</v>
      </c>
      <c r="Q768" s="13" t="s">
        <v>667</v>
      </c>
      <c r="R768" s="13" t="s">
        <v>669</v>
      </c>
      <c r="S768" s="13" t="s">
        <v>668</v>
      </c>
      <c r="T768" s="13" t="s">
        <v>670</v>
      </c>
      <c r="U768" s="13" t="s">
        <v>700</v>
      </c>
      <c r="V768" s="13" t="s">
        <v>669</v>
      </c>
      <c r="W768" s="13" t="s">
        <v>356</v>
      </c>
      <c r="Y768" s="13" t="s">
        <v>699</v>
      </c>
      <c r="AA768" s="13" t="s">
        <v>356</v>
      </c>
      <c r="AC768" s="13" t="s">
        <v>698</v>
      </c>
      <c r="AD768" s="13" t="s">
        <v>669</v>
      </c>
      <c r="AE768" s="13" t="s">
        <v>356</v>
      </c>
      <c r="AF768" s="13" t="s">
        <v>670</v>
      </c>
      <c r="AG768" s="13" t="s">
        <v>697</v>
      </c>
      <c r="AH768" s="13" t="s">
        <v>669</v>
      </c>
      <c r="AI768" s="13" t="s">
        <v>356</v>
      </c>
      <c r="AJ768" s="13" t="s">
        <v>670</v>
      </c>
      <c r="AK768" s="13" t="s">
        <v>696</v>
      </c>
      <c r="AL768" s="13" t="s">
        <v>669</v>
      </c>
      <c r="AM768" s="13" t="s">
        <v>356</v>
      </c>
      <c r="AN768" s="13" t="s">
        <v>670</v>
      </c>
      <c r="AO768" s="13" t="s">
        <v>701</v>
      </c>
      <c r="AP768" s="13" t="s">
        <v>669</v>
      </c>
      <c r="AQ768" s="13" t="s">
        <v>356</v>
      </c>
      <c r="AS768" s="13" t="s">
        <v>702</v>
      </c>
      <c r="AU768" s="13" t="s">
        <v>356</v>
      </c>
      <c r="AW768" s="13" t="s">
        <v>703</v>
      </c>
      <c r="AX768" s="13" t="s">
        <v>669</v>
      </c>
      <c r="AY768" s="13" t="s">
        <v>356</v>
      </c>
      <c r="AZ768" s="13" t="s">
        <v>670</v>
      </c>
      <c r="BA768" s="13" t="s">
        <v>704</v>
      </c>
      <c r="BB768" s="13" t="s">
        <v>669</v>
      </c>
      <c r="BC768" s="13" t="s">
        <v>356</v>
      </c>
      <c r="BD768" s="13" t="s">
        <v>670</v>
      </c>
      <c r="BE768" s="13" t="s">
        <v>705</v>
      </c>
      <c r="BF768" s="13" t="s">
        <v>669</v>
      </c>
      <c r="BG768" s="13" t="s">
        <v>356</v>
      </c>
      <c r="BH768" s="13" t="s">
        <v>670</v>
      </c>
    </row>
    <row r="769" spans="1:60" s="13" customFormat="1">
      <c r="A769" s="13">
        <f>A675+10000000</f>
        <v>40700010</v>
      </c>
      <c r="B769" s="13" t="str">
        <f>B675</f>
        <v>70级头盔</v>
      </c>
      <c r="C769" s="13">
        <f>C675</f>
        <v>100</v>
      </c>
      <c r="D769" s="13">
        <f>D675</f>
        <v>3.1230480949406621E-2</v>
      </c>
      <c r="E769" s="13">
        <f>E675+10000000</f>
        <v>40700010</v>
      </c>
      <c r="F769" s="13" t="str">
        <f>F675</f>
        <v>70级头盔</v>
      </c>
      <c r="G769" s="13">
        <f>G675</f>
        <v>100</v>
      </c>
      <c r="H769" s="13">
        <f>H675</f>
        <v>3.2185387833923398E-2</v>
      </c>
      <c r="I769" s="13">
        <f>I675+10000000</f>
        <v>40700010</v>
      </c>
      <c r="J769" s="13" t="str">
        <f>J675</f>
        <v>70级头盔</v>
      </c>
      <c r="K769" s="13">
        <f>K675</f>
        <v>100</v>
      </c>
      <c r="L769" s="13">
        <f>L675</f>
        <v>3.9808917197452227E-2</v>
      </c>
      <c r="M769" s="13">
        <f>M675+10000000</f>
        <v>40750010</v>
      </c>
      <c r="N769" s="13" t="str">
        <f>N675</f>
        <v>75级头盔</v>
      </c>
      <c r="O769" s="13">
        <f>O675</f>
        <v>200</v>
      </c>
      <c r="P769" s="13">
        <f>P675</f>
        <v>3.8461538461538464E-2</v>
      </c>
      <c r="Q769" s="13">
        <f>Q675+10000000</f>
        <v>40750010</v>
      </c>
      <c r="R769" s="13" t="str">
        <f>R675</f>
        <v>75级头盔</v>
      </c>
      <c r="S769" s="13">
        <f>S675</f>
        <v>200</v>
      </c>
      <c r="T769" s="13">
        <f>T675</f>
        <v>3.0303030303030304E-2</v>
      </c>
      <c r="U769" s="13">
        <f>U675+10000000</f>
        <v>40800010</v>
      </c>
      <c r="V769" s="13" t="str">
        <f>V675</f>
        <v>80级头盔</v>
      </c>
      <c r="W769" s="13">
        <f>W675</f>
        <v>100</v>
      </c>
      <c r="X769" s="13">
        <f>X675</f>
        <v>3.1230480949406621E-2</v>
      </c>
      <c r="Y769" s="13">
        <f>Y675+10000000</f>
        <v>40800010</v>
      </c>
      <c r="Z769" s="13" t="str">
        <f>Z675</f>
        <v>80级头盔</v>
      </c>
      <c r="AA769" s="13">
        <f>AA675</f>
        <v>100</v>
      </c>
      <c r="AB769" s="13">
        <f>AB675</f>
        <v>3.2185387833923398E-2</v>
      </c>
      <c r="AC769" s="13">
        <f>AC675+10000000</f>
        <v>40800010</v>
      </c>
      <c r="AD769" s="13" t="str">
        <f>AD675</f>
        <v>80级头盔</v>
      </c>
      <c r="AE769" s="13">
        <f>AE675</f>
        <v>100</v>
      </c>
      <c r="AF769" s="13">
        <f>AF675</f>
        <v>3.9808917197452227E-2</v>
      </c>
      <c r="AG769" s="13">
        <f>AG675+10000000</f>
        <v>40850010</v>
      </c>
      <c r="AH769" s="13" t="str">
        <f>AH675</f>
        <v>85级头盔</v>
      </c>
      <c r="AI769" s="13">
        <f>AI675</f>
        <v>200</v>
      </c>
      <c r="AJ769" s="13">
        <f>AJ675</f>
        <v>3.8461538461538464E-2</v>
      </c>
      <c r="AK769" s="13">
        <f>AK675+10000000</f>
        <v>40850010</v>
      </c>
      <c r="AL769" s="13" t="str">
        <f>AL675</f>
        <v>85级头盔</v>
      </c>
      <c r="AM769" s="13">
        <f>AM675</f>
        <v>200</v>
      </c>
      <c r="AN769" s="13">
        <f>AN675</f>
        <v>3.0303030303030304E-2</v>
      </c>
      <c r="AO769" s="13">
        <f>AO675+10000000</f>
        <v>40900010</v>
      </c>
      <c r="AP769" s="13" t="str">
        <f>AP675</f>
        <v>90级头盔</v>
      </c>
      <c r="AQ769" s="13">
        <f>AQ675</f>
        <v>100</v>
      </c>
      <c r="AR769" s="13">
        <f>AR675</f>
        <v>3.1230480949406621E-2</v>
      </c>
      <c r="AS769" s="13">
        <f>AS675+10000000</f>
        <v>40900010</v>
      </c>
      <c r="AT769" s="13" t="str">
        <f>AT675</f>
        <v>90级头盔</v>
      </c>
      <c r="AU769" s="13">
        <f>AU675</f>
        <v>100</v>
      </c>
      <c r="AV769" s="13">
        <f>AV675</f>
        <v>3.2185387833923398E-2</v>
      </c>
      <c r="AW769" s="13">
        <f>AW675+10000000</f>
        <v>40900010</v>
      </c>
      <c r="AX769" s="13" t="str">
        <f>AX675</f>
        <v>90级头盔</v>
      </c>
      <c r="AY769" s="13">
        <f>AY675</f>
        <v>100</v>
      </c>
      <c r="AZ769" s="13">
        <f>AZ675</f>
        <v>3.9808917197452227E-2</v>
      </c>
      <c r="BA769" s="13">
        <f>BA675+10000000</f>
        <v>40950010</v>
      </c>
      <c r="BB769" s="13" t="str">
        <f>BB675</f>
        <v>95级头盔</v>
      </c>
      <c r="BC769" s="13">
        <f>BC675</f>
        <v>200</v>
      </c>
      <c r="BD769" s="13">
        <f>BD675</f>
        <v>3.8461538461538464E-2</v>
      </c>
      <c r="BE769" s="13">
        <f>BE675+10000000</f>
        <v>40950010</v>
      </c>
      <c r="BF769" s="13" t="str">
        <f>BF675</f>
        <v>95级头盔</v>
      </c>
      <c r="BG769" s="13">
        <f>BG675</f>
        <v>200</v>
      </c>
      <c r="BH769" s="13">
        <f>BH675</f>
        <v>3.4482758620689655E-2</v>
      </c>
    </row>
    <row r="770" spans="1:60" s="13" customFormat="1">
      <c r="A770" s="13">
        <f t="shared" ref="A770:A812" si="1765">A676+10000000</f>
        <v>40700020</v>
      </c>
      <c r="B770" s="13" t="str">
        <f t="shared" ref="B770:D770" si="1766">B676</f>
        <v>70级戒指</v>
      </c>
      <c r="C770" s="13">
        <f t="shared" si="1766"/>
        <v>100</v>
      </c>
      <c r="D770" s="13">
        <f t="shared" si="1766"/>
        <v>3.1230480949406621E-2</v>
      </c>
      <c r="E770" s="13">
        <f t="shared" ref="E770:E812" si="1767">E676+10000000</f>
        <v>40700020</v>
      </c>
      <c r="F770" s="13" t="str">
        <f t="shared" ref="F770:H770" si="1768">F676</f>
        <v>70级戒指</v>
      </c>
      <c r="G770" s="13">
        <f t="shared" si="1768"/>
        <v>100</v>
      </c>
      <c r="H770" s="13">
        <f t="shared" si="1768"/>
        <v>3.2185387833923398E-2</v>
      </c>
      <c r="I770" s="13">
        <f t="shared" ref="I770:I812" si="1769">I676+10000000</f>
        <v>40700020</v>
      </c>
      <c r="J770" s="13" t="str">
        <f t="shared" ref="J770:L770" si="1770">J676</f>
        <v>70级戒指</v>
      </c>
      <c r="K770" s="13">
        <f t="shared" si="1770"/>
        <v>100</v>
      </c>
      <c r="L770" s="13">
        <f t="shared" si="1770"/>
        <v>3.9808917197452227E-2</v>
      </c>
      <c r="M770" s="13">
        <f t="shared" ref="M770:M812" si="1771">M676+10000000</f>
        <v>40750020</v>
      </c>
      <c r="N770" s="13" t="str">
        <f t="shared" ref="N770:P770" si="1772">N676</f>
        <v>75级戒指</v>
      </c>
      <c r="O770" s="13">
        <f t="shared" si="1772"/>
        <v>200</v>
      </c>
      <c r="P770" s="13">
        <f t="shared" si="1772"/>
        <v>3.8461538461538464E-2</v>
      </c>
      <c r="Q770" s="13">
        <f t="shared" ref="Q770:Q812" si="1773">Q676+10000000</f>
        <v>40750020</v>
      </c>
      <c r="R770" s="13" t="str">
        <f t="shared" ref="R770:T770" si="1774">R676</f>
        <v>75级戒指</v>
      </c>
      <c r="S770" s="13">
        <f t="shared" si="1774"/>
        <v>200</v>
      </c>
      <c r="T770" s="13">
        <f t="shared" si="1774"/>
        <v>3.0303030303030304E-2</v>
      </c>
      <c r="U770" s="13">
        <f t="shared" ref="U770:U812" si="1775">U676+10000000</f>
        <v>40800020</v>
      </c>
      <c r="V770" s="13" t="str">
        <f t="shared" ref="V770:X770" si="1776">V676</f>
        <v>80级戒指</v>
      </c>
      <c r="W770" s="13">
        <f t="shared" si="1776"/>
        <v>100</v>
      </c>
      <c r="X770" s="13">
        <f t="shared" si="1776"/>
        <v>3.1230480949406621E-2</v>
      </c>
      <c r="Y770" s="13">
        <f t="shared" ref="Y770:Y812" si="1777">Y676+10000000</f>
        <v>40800020</v>
      </c>
      <c r="Z770" s="13" t="str">
        <f t="shared" ref="Z770:AB770" si="1778">Z676</f>
        <v>80级戒指</v>
      </c>
      <c r="AA770" s="13">
        <f t="shared" si="1778"/>
        <v>100</v>
      </c>
      <c r="AB770" s="13">
        <f t="shared" si="1778"/>
        <v>3.2185387833923398E-2</v>
      </c>
      <c r="AC770" s="13">
        <f t="shared" ref="AC770:AC812" si="1779">AC676+10000000</f>
        <v>40800020</v>
      </c>
      <c r="AD770" s="13" t="str">
        <f t="shared" ref="AD770:AF770" si="1780">AD676</f>
        <v>80级戒指</v>
      </c>
      <c r="AE770" s="13">
        <f t="shared" si="1780"/>
        <v>100</v>
      </c>
      <c r="AF770" s="13">
        <f t="shared" si="1780"/>
        <v>3.9808917197452227E-2</v>
      </c>
      <c r="AG770" s="13">
        <f t="shared" ref="AG770:AG812" si="1781">AG676+10000000</f>
        <v>40850020</v>
      </c>
      <c r="AH770" s="13" t="str">
        <f t="shared" ref="AH770:AJ770" si="1782">AH676</f>
        <v>85级戒指</v>
      </c>
      <c r="AI770" s="13">
        <f t="shared" si="1782"/>
        <v>200</v>
      </c>
      <c r="AJ770" s="13">
        <f t="shared" si="1782"/>
        <v>3.8461538461538464E-2</v>
      </c>
      <c r="AK770" s="13">
        <f t="shared" ref="AK770:AK812" si="1783">AK676+10000000</f>
        <v>40850020</v>
      </c>
      <c r="AL770" s="13" t="str">
        <f t="shared" ref="AL770:AN770" si="1784">AL676</f>
        <v>85级戒指</v>
      </c>
      <c r="AM770" s="13">
        <f t="shared" si="1784"/>
        <v>200</v>
      </c>
      <c r="AN770" s="13">
        <f t="shared" si="1784"/>
        <v>3.0303030303030304E-2</v>
      </c>
      <c r="AO770" s="13">
        <f t="shared" ref="AO770:AO812" si="1785">AO676+10000000</f>
        <v>40900020</v>
      </c>
      <c r="AP770" s="13" t="str">
        <f t="shared" ref="AP770:AR770" si="1786">AP676</f>
        <v>90级戒指</v>
      </c>
      <c r="AQ770" s="13">
        <f t="shared" si="1786"/>
        <v>100</v>
      </c>
      <c r="AR770" s="13">
        <f t="shared" si="1786"/>
        <v>3.1230480949406621E-2</v>
      </c>
      <c r="AS770" s="13">
        <f t="shared" ref="AS770:AS812" si="1787">AS676+10000000</f>
        <v>40900020</v>
      </c>
      <c r="AT770" s="13" t="str">
        <f t="shared" ref="AT770:AV770" si="1788">AT676</f>
        <v>90级戒指</v>
      </c>
      <c r="AU770" s="13">
        <f t="shared" si="1788"/>
        <v>100</v>
      </c>
      <c r="AV770" s="13">
        <f t="shared" si="1788"/>
        <v>3.2185387833923398E-2</v>
      </c>
      <c r="AW770" s="13">
        <f t="shared" ref="AW770:AW812" si="1789">AW676+10000000</f>
        <v>40900020</v>
      </c>
      <c r="AX770" s="13" t="str">
        <f t="shared" ref="AX770:AZ770" si="1790">AX676</f>
        <v>90级戒指</v>
      </c>
      <c r="AY770" s="13">
        <f t="shared" si="1790"/>
        <v>100</v>
      </c>
      <c r="AZ770" s="13">
        <f t="shared" si="1790"/>
        <v>3.9808917197452227E-2</v>
      </c>
      <c r="BA770" s="13">
        <f t="shared" ref="BA770:BA812" si="1791">BA676+10000000</f>
        <v>40950020</v>
      </c>
      <c r="BB770" s="13" t="str">
        <f t="shared" ref="BB770:BD770" si="1792">BB676</f>
        <v>95级戒指</v>
      </c>
      <c r="BC770" s="13">
        <f t="shared" si="1792"/>
        <v>200</v>
      </c>
      <c r="BD770" s="13">
        <f t="shared" si="1792"/>
        <v>3.8461538461538464E-2</v>
      </c>
      <c r="BE770" s="13">
        <f t="shared" ref="BE770:BE812" si="1793">BE676+10000000</f>
        <v>40950020</v>
      </c>
      <c r="BF770" s="13" t="str">
        <f t="shared" ref="BF770:BH770" si="1794">BF676</f>
        <v>95级戒指</v>
      </c>
      <c r="BG770" s="13">
        <f t="shared" si="1794"/>
        <v>200</v>
      </c>
      <c r="BH770" s="13">
        <f t="shared" si="1794"/>
        <v>3.4482758620689655E-2</v>
      </c>
    </row>
    <row r="771" spans="1:60" s="13" customFormat="1">
      <c r="A771" s="13">
        <f t="shared" si="1765"/>
        <v>40700030</v>
      </c>
      <c r="B771" s="13" t="str">
        <f t="shared" ref="B771:D771" si="1795">B677</f>
        <v>70级腰带</v>
      </c>
      <c r="C771" s="13">
        <f t="shared" si="1795"/>
        <v>100</v>
      </c>
      <c r="D771" s="13">
        <f t="shared" si="1795"/>
        <v>3.1230480949406621E-2</v>
      </c>
      <c r="E771" s="13">
        <f t="shared" si="1767"/>
        <v>40700030</v>
      </c>
      <c r="F771" s="13" t="str">
        <f t="shared" ref="F771:H771" si="1796">F677</f>
        <v>70级腰带</v>
      </c>
      <c r="G771" s="13">
        <f t="shared" si="1796"/>
        <v>100</v>
      </c>
      <c r="H771" s="13">
        <f t="shared" si="1796"/>
        <v>3.2185387833923398E-2</v>
      </c>
      <c r="I771" s="13">
        <f t="shared" si="1769"/>
        <v>40700030</v>
      </c>
      <c r="J771" s="13" t="str">
        <f t="shared" ref="J771:L771" si="1797">J677</f>
        <v>70级腰带</v>
      </c>
      <c r="K771" s="13">
        <f t="shared" si="1797"/>
        <v>100</v>
      </c>
      <c r="L771" s="13">
        <f t="shared" si="1797"/>
        <v>3.9808917197452227E-2</v>
      </c>
      <c r="M771" s="13">
        <f t="shared" si="1771"/>
        <v>40750030</v>
      </c>
      <c r="N771" s="13" t="str">
        <f t="shared" ref="N771:P771" si="1798">N677</f>
        <v>75级腰带</v>
      </c>
      <c r="O771" s="13">
        <f t="shared" si="1798"/>
        <v>200</v>
      </c>
      <c r="P771" s="13">
        <f t="shared" si="1798"/>
        <v>3.8461538461538464E-2</v>
      </c>
      <c r="Q771" s="13">
        <f t="shared" si="1773"/>
        <v>40750030</v>
      </c>
      <c r="R771" s="13" t="str">
        <f t="shared" ref="R771:T771" si="1799">R677</f>
        <v>75级腰带</v>
      </c>
      <c r="S771" s="13">
        <f t="shared" si="1799"/>
        <v>200</v>
      </c>
      <c r="T771" s="13">
        <f t="shared" si="1799"/>
        <v>3.0303030303030304E-2</v>
      </c>
      <c r="U771" s="13">
        <f t="shared" si="1775"/>
        <v>40800030</v>
      </c>
      <c r="V771" s="13" t="str">
        <f t="shared" ref="V771:X771" si="1800">V677</f>
        <v>80级腰带</v>
      </c>
      <c r="W771" s="13">
        <f t="shared" si="1800"/>
        <v>100</v>
      </c>
      <c r="X771" s="13">
        <f t="shared" si="1800"/>
        <v>3.1230480949406621E-2</v>
      </c>
      <c r="Y771" s="13">
        <f t="shared" si="1777"/>
        <v>40800030</v>
      </c>
      <c r="Z771" s="13" t="str">
        <f t="shared" ref="Z771:AB771" si="1801">Z677</f>
        <v>80级腰带</v>
      </c>
      <c r="AA771" s="13">
        <f t="shared" si="1801"/>
        <v>100</v>
      </c>
      <c r="AB771" s="13">
        <f t="shared" si="1801"/>
        <v>3.2185387833923398E-2</v>
      </c>
      <c r="AC771" s="13">
        <f t="shared" si="1779"/>
        <v>40800030</v>
      </c>
      <c r="AD771" s="13" t="str">
        <f t="shared" ref="AD771:AF771" si="1802">AD677</f>
        <v>80级腰带</v>
      </c>
      <c r="AE771" s="13">
        <f t="shared" si="1802"/>
        <v>100</v>
      </c>
      <c r="AF771" s="13">
        <f t="shared" si="1802"/>
        <v>3.9808917197452227E-2</v>
      </c>
      <c r="AG771" s="13">
        <f t="shared" si="1781"/>
        <v>40850030</v>
      </c>
      <c r="AH771" s="13" t="str">
        <f t="shared" ref="AH771:AJ771" si="1803">AH677</f>
        <v>85级腰带</v>
      </c>
      <c r="AI771" s="13">
        <f t="shared" si="1803"/>
        <v>200</v>
      </c>
      <c r="AJ771" s="13">
        <f t="shared" si="1803"/>
        <v>3.8461538461538464E-2</v>
      </c>
      <c r="AK771" s="13">
        <f t="shared" si="1783"/>
        <v>40850030</v>
      </c>
      <c r="AL771" s="13" t="str">
        <f t="shared" ref="AL771:AN771" si="1804">AL677</f>
        <v>85级腰带</v>
      </c>
      <c r="AM771" s="13">
        <f t="shared" si="1804"/>
        <v>200</v>
      </c>
      <c r="AN771" s="13">
        <f t="shared" si="1804"/>
        <v>3.0303030303030304E-2</v>
      </c>
      <c r="AO771" s="13">
        <f t="shared" si="1785"/>
        <v>40900030</v>
      </c>
      <c r="AP771" s="13" t="str">
        <f t="shared" ref="AP771:AR771" si="1805">AP677</f>
        <v>90级腰带</v>
      </c>
      <c r="AQ771" s="13">
        <f t="shared" si="1805"/>
        <v>100</v>
      </c>
      <c r="AR771" s="13">
        <f t="shared" si="1805"/>
        <v>3.1230480949406621E-2</v>
      </c>
      <c r="AS771" s="13">
        <f t="shared" si="1787"/>
        <v>40900030</v>
      </c>
      <c r="AT771" s="13" t="str">
        <f t="shared" ref="AT771:AV771" si="1806">AT677</f>
        <v>90级腰带</v>
      </c>
      <c r="AU771" s="13">
        <f t="shared" si="1806"/>
        <v>100</v>
      </c>
      <c r="AV771" s="13">
        <f t="shared" si="1806"/>
        <v>3.2185387833923398E-2</v>
      </c>
      <c r="AW771" s="13">
        <f t="shared" si="1789"/>
        <v>40900030</v>
      </c>
      <c r="AX771" s="13" t="str">
        <f t="shared" ref="AX771:AZ771" si="1807">AX677</f>
        <v>90级腰带</v>
      </c>
      <c r="AY771" s="13">
        <f t="shared" si="1807"/>
        <v>100</v>
      </c>
      <c r="AZ771" s="13">
        <f t="shared" si="1807"/>
        <v>3.9808917197452227E-2</v>
      </c>
      <c r="BA771" s="13">
        <f t="shared" si="1791"/>
        <v>40950030</v>
      </c>
      <c r="BB771" s="13" t="str">
        <f t="shared" ref="BB771:BD771" si="1808">BB677</f>
        <v>95级腰带</v>
      </c>
      <c r="BC771" s="13">
        <f t="shared" si="1808"/>
        <v>200</v>
      </c>
      <c r="BD771" s="13">
        <f t="shared" si="1808"/>
        <v>3.8461538461538464E-2</v>
      </c>
      <c r="BE771" s="13">
        <f t="shared" si="1793"/>
        <v>40950030</v>
      </c>
      <c r="BF771" s="13" t="str">
        <f t="shared" ref="BF771:BH771" si="1809">BF677</f>
        <v>95级腰带</v>
      </c>
      <c r="BG771" s="13">
        <f t="shared" si="1809"/>
        <v>200</v>
      </c>
      <c r="BH771" s="13">
        <f t="shared" si="1809"/>
        <v>3.4482758620689655E-2</v>
      </c>
    </row>
    <row r="772" spans="1:60" s="13" customFormat="1">
      <c r="A772" s="13">
        <f t="shared" si="1765"/>
        <v>40700080</v>
      </c>
      <c r="B772" s="13" t="str">
        <f t="shared" ref="B772:D772" si="1810">B678</f>
        <v>70级鞋子</v>
      </c>
      <c r="C772" s="13">
        <f t="shared" si="1810"/>
        <v>100</v>
      </c>
      <c r="D772" s="13">
        <f t="shared" si="1810"/>
        <v>3.1230480949406621E-2</v>
      </c>
      <c r="E772" s="13">
        <f t="shared" si="1767"/>
        <v>40700080</v>
      </c>
      <c r="F772" s="13" t="str">
        <f t="shared" ref="F772:H772" si="1811">F678</f>
        <v>70级鞋子</v>
      </c>
      <c r="G772" s="13">
        <f t="shared" si="1811"/>
        <v>100</v>
      </c>
      <c r="H772" s="13">
        <f t="shared" si="1811"/>
        <v>3.2185387833923398E-2</v>
      </c>
      <c r="I772" s="13">
        <f t="shared" si="1769"/>
        <v>40700080</v>
      </c>
      <c r="J772" s="13" t="str">
        <f t="shared" ref="J772:L772" si="1812">J678</f>
        <v>70级鞋子</v>
      </c>
      <c r="K772" s="13">
        <f t="shared" si="1812"/>
        <v>100</v>
      </c>
      <c r="L772" s="13">
        <f t="shared" si="1812"/>
        <v>3.9808917197452227E-2</v>
      </c>
      <c r="M772" s="13">
        <f t="shared" si="1771"/>
        <v>40750080</v>
      </c>
      <c r="N772" s="13" t="str">
        <f t="shared" ref="N772:P772" si="1813">N678</f>
        <v>75级鞋子</v>
      </c>
      <c r="O772" s="13">
        <f t="shared" si="1813"/>
        <v>200</v>
      </c>
      <c r="P772" s="13">
        <f t="shared" si="1813"/>
        <v>3.8461538461538464E-2</v>
      </c>
      <c r="Q772" s="13">
        <f t="shared" si="1773"/>
        <v>40750080</v>
      </c>
      <c r="R772" s="13" t="str">
        <f t="shared" ref="R772:T772" si="1814">R678</f>
        <v>75级鞋子</v>
      </c>
      <c r="S772" s="13">
        <f t="shared" si="1814"/>
        <v>200</v>
      </c>
      <c r="T772" s="13">
        <f t="shared" si="1814"/>
        <v>3.0303030303030304E-2</v>
      </c>
      <c r="U772" s="13">
        <f t="shared" si="1775"/>
        <v>40800080</v>
      </c>
      <c r="V772" s="13" t="str">
        <f t="shared" ref="V772:X772" si="1815">V678</f>
        <v>80级鞋子</v>
      </c>
      <c r="W772" s="13">
        <f t="shared" si="1815"/>
        <v>100</v>
      </c>
      <c r="X772" s="13">
        <f t="shared" si="1815"/>
        <v>3.1230480949406621E-2</v>
      </c>
      <c r="Y772" s="13">
        <f t="shared" si="1777"/>
        <v>40800080</v>
      </c>
      <c r="Z772" s="13" t="str">
        <f t="shared" ref="Z772:AB772" si="1816">Z678</f>
        <v>80级鞋子</v>
      </c>
      <c r="AA772" s="13">
        <f t="shared" si="1816"/>
        <v>100</v>
      </c>
      <c r="AB772" s="13">
        <f t="shared" si="1816"/>
        <v>3.2185387833923398E-2</v>
      </c>
      <c r="AC772" s="13">
        <f t="shared" si="1779"/>
        <v>40800080</v>
      </c>
      <c r="AD772" s="13" t="str">
        <f t="shared" ref="AD772:AF772" si="1817">AD678</f>
        <v>80级鞋子</v>
      </c>
      <c r="AE772" s="13">
        <f t="shared" si="1817"/>
        <v>100</v>
      </c>
      <c r="AF772" s="13">
        <f t="shared" si="1817"/>
        <v>3.9808917197452227E-2</v>
      </c>
      <c r="AG772" s="13">
        <f t="shared" si="1781"/>
        <v>40850080</v>
      </c>
      <c r="AH772" s="13" t="str">
        <f t="shared" ref="AH772:AJ772" si="1818">AH678</f>
        <v>85级鞋子</v>
      </c>
      <c r="AI772" s="13">
        <f t="shared" si="1818"/>
        <v>200</v>
      </c>
      <c r="AJ772" s="13">
        <f t="shared" si="1818"/>
        <v>3.8461538461538464E-2</v>
      </c>
      <c r="AK772" s="13">
        <f t="shared" si="1783"/>
        <v>40850080</v>
      </c>
      <c r="AL772" s="13" t="str">
        <f t="shared" ref="AL772:AN772" si="1819">AL678</f>
        <v>85级鞋子</v>
      </c>
      <c r="AM772" s="13">
        <f t="shared" si="1819"/>
        <v>200</v>
      </c>
      <c r="AN772" s="13">
        <f t="shared" si="1819"/>
        <v>3.0303030303030304E-2</v>
      </c>
      <c r="AO772" s="13">
        <f t="shared" si="1785"/>
        <v>40900080</v>
      </c>
      <c r="AP772" s="13" t="str">
        <f t="shared" ref="AP772:AR772" si="1820">AP678</f>
        <v>90级鞋子</v>
      </c>
      <c r="AQ772" s="13">
        <f t="shared" si="1820"/>
        <v>100</v>
      </c>
      <c r="AR772" s="13">
        <f t="shared" si="1820"/>
        <v>3.1230480949406621E-2</v>
      </c>
      <c r="AS772" s="13">
        <f t="shared" si="1787"/>
        <v>40900080</v>
      </c>
      <c r="AT772" s="13" t="str">
        <f t="shared" ref="AT772:AV772" si="1821">AT678</f>
        <v>90级鞋子</v>
      </c>
      <c r="AU772" s="13">
        <f t="shared" si="1821"/>
        <v>100</v>
      </c>
      <c r="AV772" s="13">
        <f t="shared" si="1821"/>
        <v>3.2185387833923398E-2</v>
      </c>
      <c r="AW772" s="13">
        <f t="shared" si="1789"/>
        <v>40900080</v>
      </c>
      <c r="AX772" s="13" t="str">
        <f t="shared" ref="AX772:AZ772" si="1822">AX678</f>
        <v>90级鞋子</v>
      </c>
      <c r="AY772" s="13">
        <f t="shared" si="1822"/>
        <v>100</v>
      </c>
      <c r="AZ772" s="13">
        <f t="shared" si="1822"/>
        <v>3.9808917197452227E-2</v>
      </c>
      <c r="BA772" s="13">
        <f t="shared" si="1791"/>
        <v>40950080</v>
      </c>
      <c r="BB772" s="13" t="str">
        <f t="shared" ref="BB772:BD772" si="1823">BB678</f>
        <v>95级鞋子</v>
      </c>
      <c r="BC772" s="13">
        <f t="shared" si="1823"/>
        <v>200</v>
      </c>
      <c r="BD772" s="13">
        <f t="shared" si="1823"/>
        <v>3.8461538461538464E-2</v>
      </c>
      <c r="BE772" s="13">
        <f t="shared" si="1793"/>
        <v>40950080</v>
      </c>
      <c r="BF772" s="13" t="str">
        <f t="shared" ref="BF772:BH772" si="1824">BF678</f>
        <v>95级鞋子</v>
      </c>
      <c r="BG772" s="13">
        <f t="shared" si="1824"/>
        <v>200</v>
      </c>
      <c r="BH772" s="13">
        <f t="shared" si="1824"/>
        <v>3.4482758620689655E-2</v>
      </c>
    </row>
    <row r="773" spans="1:60" s="13" customFormat="1">
      <c r="A773" s="13">
        <f t="shared" si="1765"/>
        <v>40700090</v>
      </c>
      <c r="B773" s="13" t="str">
        <f t="shared" ref="B773:D773" si="1825">B679</f>
        <v>70级手套</v>
      </c>
      <c r="C773" s="13">
        <f t="shared" si="1825"/>
        <v>100</v>
      </c>
      <c r="D773" s="13">
        <f t="shared" si="1825"/>
        <v>3.1230480949406621E-2</v>
      </c>
      <c r="E773" s="13">
        <f t="shared" si="1767"/>
        <v>40700090</v>
      </c>
      <c r="F773" s="13" t="str">
        <f t="shared" ref="F773:H773" si="1826">F679</f>
        <v>70级手套</v>
      </c>
      <c r="G773" s="13">
        <f t="shared" si="1826"/>
        <v>100</v>
      </c>
      <c r="H773" s="13">
        <f t="shared" si="1826"/>
        <v>3.2185387833923398E-2</v>
      </c>
      <c r="I773" s="13">
        <f t="shared" si="1769"/>
        <v>40700090</v>
      </c>
      <c r="J773" s="13" t="str">
        <f t="shared" ref="J773:L773" si="1827">J679</f>
        <v>70级手套</v>
      </c>
      <c r="K773" s="13">
        <f t="shared" si="1827"/>
        <v>100</v>
      </c>
      <c r="L773" s="13">
        <f t="shared" si="1827"/>
        <v>3.9808917197452227E-2</v>
      </c>
      <c r="M773" s="13">
        <f t="shared" si="1771"/>
        <v>40750090</v>
      </c>
      <c r="N773" s="13" t="str">
        <f t="shared" ref="N773:P773" si="1828">N679</f>
        <v>75级手套</v>
      </c>
      <c r="O773" s="13">
        <f t="shared" si="1828"/>
        <v>200</v>
      </c>
      <c r="P773" s="13">
        <f t="shared" si="1828"/>
        <v>3.8461538461538464E-2</v>
      </c>
      <c r="Q773" s="13">
        <f t="shared" si="1773"/>
        <v>40750090</v>
      </c>
      <c r="R773" s="13" t="str">
        <f t="shared" ref="R773:T773" si="1829">R679</f>
        <v>75级手套</v>
      </c>
      <c r="S773" s="13">
        <f t="shared" si="1829"/>
        <v>200</v>
      </c>
      <c r="T773" s="13">
        <f t="shared" si="1829"/>
        <v>3.0303030303030304E-2</v>
      </c>
      <c r="U773" s="13">
        <f t="shared" si="1775"/>
        <v>40800090</v>
      </c>
      <c r="V773" s="13" t="str">
        <f t="shared" ref="V773:X773" si="1830">V679</f>
        <v>80级手套</v>
      </c>
      <c r="W773" s="13">
        <f t="shared" si="1830"/>
        <v>100</v>
      </c>
      <c r="X773" s="13">
        <f t="shared" si="1830"/>
        <v>3.1230480949406621E-2</v>
      </c>
      <c r="Y773" s="13">
        <f t="shared" si="1777"/>
        <v>40800090</v>
      </c>
      <c r="Z773" s="13" t="str">
        <f t="shared" ref="Z773:AB773" si="1831">Z679</f>
        <v>80级手套</v>
      </c>
      <c r="AA773" s="13">
        <f t="shared" si="1831"/>
        <v>100</v>
      </c>
      <c r="AB773" s="13">
        <f t="shared" si="1831"/>
        <v>3.2185387833923398E-2</v>
      </c>
      <c r="AC773" s="13">
        <f t="shared" si="1779"/>
        <v>40800090</v>
      </c>
      <c r="AD773" s="13" t="str">
        <f t="shared" ref="AD773:AF773" si="1832">AD679</f>
        <v>80级手套</v>
      </c>
      <c r="AE773" s="13">
        <f t="shared" si="1832"/>
        <v>100</v>
      </c>
      <c r="AF773" s="13">
        <f t="shared" si="1832"/>
        <v>3.9808917197452227E-2</v>
      </c>
      <c r="AG773" s="13">
        <f t="shared" si="1781"/>
        <v>40850090</v>
      </c>
      <c r="AH773" s="13" t="str">
        <f t="shared" ref="AH773:AJ773" si="1833">AH679</f>
        <v>85级手套</v>
      </c>
      <c r="AI773" s="13">
        <f t="shared" si="1833"/>
        <v>200</v>
      </c>
      <c r="AJ773" s="13">
        <f t="shared" si="1833"/>
        <v>3.8461538461538464E-2</v>
      </c>
      <c r="AK773" s="13">
        <f t="shared" si="1783"/>
        <v>40850090</v>
      </c>
      <c r="AL773" s="13" t="str">
        <f t="shared" ref="AL773:AN773" si="1834">AL679</f>
        <v>85级手套</v>
      </c>
      <c r="AM773" s="13">
        <f t="shared" si="1834"/>
        <v>200</v>
      </c>
      <c r="AN773" s="13">
        <f t="shared" si="1834"/>
        <v>3.0303030303030304E-2</v>
      </c>
      <c r="AO773" s="13">
        <f t="shared" si="1785"/>
        <v>40900090</v>
      </c>
      <c r="AP773" s="13" t="str">
        <f t="shared" ref="AP773:AR773" si="1835">AP679</f>
        <v>90级手套</v>
      </c>
      <c r="AQ773" s="13">
        <f t="shared" si="1835"/>
        <v>100</v>
      </c>
      <c r="AR773" s="13">
        <f t="shared" si="1835"/>
        <v>3.1230480949406621E-2</v>
      </c>
      <c r="AS773" s="13">
        <f t="shared" si="1787"/>
        <v>40900090</v>
      </c>
      <c r="AT773" s="13" t="str">
        <f t="shared" ref="AT773:AV773" si="1836">AT679</f>
        <v>90级手套</v>
      </c>
      <c r="AU773" s="13">
        <f t="shared" si="1836"/>
        <v>100</v>
      </c>
      <c r="AV773" s="13">
        <f t="shared" si="1836"/>
        <v>3.2185387833923398E-2</v>
      </c>
      <c r="AW773" s="13">
        <f t="shared" si="1789"/>
        <v>40900090</v>
      </c>
      <c r="AX773" s="13" t="str">
        <f t="shared" ref="AX773:AZ773" si="1837">AX679</f>
        <v>90级手套</v>
      </c>
      <c r="AY773" s="13">
        <f t="shared" si="1837"/>
        <v>100</v>
      </c>
      <c r="AZ773" s="13">
        <f t="shared" si="1837"/>
        <v>3.9808917197452227E-2</v>
      </c>
      <c r="BA773" s="13">
        <f t="shared" si="1791"/>
        <v>40950090</v>
      </c>
      <c r="BB773" s="13" t="str">
        <f t="shared" ref="BB773:BD773" si="1838">BB679</f>
        <v>95级手套</v>
      </c>
      <c r="BC773" s="13">
        <f t="shared" si="1838"/>
        <v>200</v>
      </c>
      <c r="BD773" s="13">
        <f t="shared" si="1838"/>
        <v>3.8461538461538464E-2</v>
      </c>
      <c r="BE773" s="13">
        <f t="shared" si="1793"/>
        <v>40950090</v>
      </c>
      <c r="BF773" s="13" t="str">
        <f t="shared" ref="BF773:BH773" si="1839">BF679</f>
        <v>95级手套</v>
      </c>
      <c r="BG773" s="13">
        <f t="shared" si="1839"/>
        <v>200</v>
      </c>
      <c r="BH773" s="13">
        <f t="shared" si="1839"/>
        <v>3.4482758620689655E-2</v>
      </c>
    </row>
    <row r="774" spans="1:60" s="13" customFormat="1">
      <c r="A774" s="13">
        <f t="shared" si="1765"/>
        <v>40700100</v>
      </c>
      <c r="B774" s="13" t="str">
        <f t="shared" ref="B774:D774" si="1840">B680</f>
        <v>70级项链</v>
      </c>
      <c r="C774" s="13">
        <f t="shared" si="1840"/>
        <v>100</v>
      </c>
      <c r="D774" s="13">
        <f t="shared" si="1840"/>
        <v>3.1230480949406621E-2</v>
      </c>
      <c r="E774" s="13">
        <f t="shared" si="1767"/>
        <v>40700100</v>
      </c>
      <c r="F774" s="13" t="str">
        <f t="shared" ref="F774:H774" si="1841">F680</f>
        <v>70级项链</v>
      </c>
      <c r="G774" s="13">
        <f t="shared" si="1841"/>
        <v>100</v>
      </c>
      <c r="H774" s="13">
        <f t="shared" si="1841"/>
        <v>3.2185387833923398E-2</v>
      </c>
      <c r="I774" s="13">
        <f t="shared" si="1769"/>
        <v>40700100</v>
      </c>
      <c r="J774" s="13" t="str">
        <f t="shared" ref="J774:L774" si="1842">J680</f>
        <v>70级项链</v>
      </c>
      <c r="K774" s="13">
        <f t="shared" si="1842"/>
        <v>100</v>
      </c>
      <c r="L774" s="13">
        <f t="shared" si="1842"/>
        <v>3.9808917197452227E-2</v>
      </c>
      <c r="M774" s="13">
        <f t="shared" si="1771"/>
        <v>40750100</v>
      </c>
      <c r="N774" s="13" t="str">
        <f t="shared" ref="N774:P774" si="1843">N680</f>
        <v>75级项链</v>
      </c>
      <c r="O774" s="13">
        <f t="shared" si="1843"/>
        <v>200</v>
      </c>
      <c r="P774" s="13">
        <f t="shared" si="1843"/>
        <v>3.8461538461538464E-2</v>
      </c>
      <c r="Q774" s="13">
        <f t="shared" si="1773"/>
        <v>40750100</v>
      </c>
      <c r="R774" s="13" t="str">
        <f t="shared" ref="R774:T774" si="1844">R680</f>
        <v>75级项链</v>
      </c>
      <c r="S774" s="13">
        <f t="shared" si="1844"/>
        <v>200</v>
      </c>
      <c r="T774" s="13">
        <f t="shared" si="1844"/>
        <v>3.0303030303030304E-2</v>
      </c>
      <c r="U774" s="13">
        <f t="shared" si="1775"/>
        <v>40800100</v>
      </c>
      <c r="V774" s="13" t="str">
        <f t="shared" ref="V774:X774" si="1845">V680</f>
        <v>80级项链</v>
      </c>
      <c r="W774" s="13">
        <f t="shared" si="1845"/>
        <v>100</v>
      </c>
      <c r="X774" s="13">
        <f t="shared" si="1845"/>
        <v>3.1230480949406621E-2</v>
      </c>
      <c r="Y774" s="13">
        <f t="shared" si="1777"/>
        <v>40800100</v>
      </c>
      <c r="Z774" s="13" t="str">
        <f t="shared" ref="Z774:AB774" si="1846">Z680</f>
        <v>80级项链</v>
      </c>
      <c r="AA774" s="13">
        <f t="shared" si="1846"/>
        <v>100</v>
      </c>
      <c r="AB774" s="13">
        <f t="shared" si="1846"/>
        <v>3.2185387833923398E-2</v>
      </c>
      <c r="AC774" s="13">
        <f t="shared" si="1779"/>
        <v>40800100</v>
      </c>
      <c r="AD774" s="13" t="str">
        <f t="shared" ref="AD774:AF774" si="1847">AD680</f>
        <v>80级项链</v>
      </c>
      <c r="AE774" s="13">
        <f t="shared" si="1847"/>
        <v>100</v>
      </c>
      <c r="AF774" s="13">
        <f t="shared" si="1847"/>
        <v>3.9808917197452227E-2</v>
      </c>
      <c r="AG774" s="13">
        <f t="shared" si="1781"/>
        <v>40850100</v>
      </c>
      <c r="AH774" s="13" t="str">
        <f t="shared" ref="AH774:AJ774" si="1848">AH680</f>
        <v>85级项链</v>
      </c>
      <c r="AI774" s="13">
        <f t="shared" si="1848"/>
        <v>200</v>
      </c>
      <c r="AJ774" s="13">
        <f t="shared" si="1848"/>
        <v>3.8461538461538464E-2</v>
      </c>
      <c r="AK774" s="13">
        <f t="shared" si="1783"/>
        <v>40850100</v>
      </c>
      <c r="AL774" s="13" t="str">
        <f t="shared" ref="AL774:AN774" si="1849">AL680</f>
        <v>85级项链</v>
      </c>
      <c r="AM774" s="13">
        <f t="shared" si="1849"/>
        <v>200</v>
      </c>
      <c r="AN774" s="13">
        <f t="shared" si="1849"/>
        <v>3.0303030303030304E-2</v>
      </c>
      <c r="AO774" s="13">
        <f t="shared" si="1785"/>
        <v>40900100</v>
      </c>
      <c r="AP774" s="13" t="str">
        <f t="shared" ref="AP774:AR774" si="1850">AP680</f>
        <v>90级项链</v>
      </c>
      <c r="AQ774" s="13">
        <f t="shared" si="1850"/>
        <v>100</v>
      </c>
      <c r="AR774" s="13">
        <f t="shared" si="1850"/>
        <v>3.1230480949406621E-2</v>
      </c>
      <c r="AS774" s="13">
        <f t="shared" si="1787"/>
        <v>40900100</v>
      </c>
      <c r="AT774" s="13" t="str">
        <f t="shared" ref="AT774:AV774" si="1851">AT680</f>
        <v>90级项链</v>
      </c>
      <c r="AU774" s="13">
        <f t="shared" si="1851"/>
        <v>100</v>
      </c>
      <c r="AV774" s="13">
        <f t="shared" si="1851"/>
        <v>3.2185387833923398E-2</v>
      </c>
      <c r="AW774" s="13">
        <f t="shared" si="1789"/>
        <v>40900100</v>
      </c>
      <c r="AX774" s="13" t="str">
        <f t="shared" ref="AX774:AZ774" si="1852">AX680</f>
        <v>90级项链</v>
      </c>
      <c r="AY774" s="13">
        <f t="shared" si="1852"/>
        <v>100</v>
      </c>
      <c r="AZ774" s="13">
        <f t="shared" si="1852"/>
        <v>3.9808917197452227E-2</v>
      </c>
      <c r="BA774" s="13">
        <f t="shared" si="1791"/>
        <v>40950100</v>
      </c>
      <c r="BB774" s="13" t="str">
        <f t="shared" ref="BB774:BD774" si="1853">BB680</f>
        <v>95级项链</v>
      </c>
      <c r="BC774" s="13">
        <f t="shared" si="1853"/>
        <v>200</v>
      </c>
      <c r="BD774" s="13">
        <f t="shared" si="1853"/>
        <v>3.8461538461538464E-2</v>
      </c>
      <c r="BE774" s="13">
        <f t="shared" si="1793"/>
        <v>40950100</v>
      </c>
      <c r="BF774" s="13" t="str">
        <f t="shared" ref="BF774:BH774" si="1854">BF680</f>
        <v>95级项链</v>
      </c>
      <c r="BG774" s="13">
        <f t="shared" si="1854"/>
        <v>200</v>
      </c>
      <c r="BH774" s="13">
        <f t="shared" si="1854"/>
        <v>3.4482758620689655E-2</v>
      </c>
    </row>
    <row r="775" spans="1:60" s="13" customFormat="1">
      <c r="A775" s="13">
        <f t="shared" si="1765"/>
        <v>40701050</v>
      </c>
      <c r="B775" s="13" t="str">
        <f t="shared" ref="B775:D775" si="1855">B681</f>
        <v>70级主手武器</v>
      </c>
      <c r="C775" s="13">
        <f t="shared" si="1855"/>
        <v>100</v>
      </c>
      <c r="D775" s="13">
        <f t="shared" si="1855"/>
        <v>3.1230480949406621E-2</v>
      </c>
      <c r="E775" s="13">
        <f t="shared" si="1767"/>
        <v>40701050</v>
      </c>
      <c r="F775" s="13" t="str">
        <f t="shared" ref="F775:H775" si="1856">F681</f>
        <v>70级主手武器</v>
      </c>
      <c r="G775" s="13">
        <f t="shared" si="1856"/>
        <v>100</v>
      </c>
      <c r="H775" s="13">
        <f t="shared" si="1856"/>
        <v>3.2185387833923398E-2</v>
      </c>
      <c r="I775" s="13">
        <f t="shared" si="1769"/>
        <v>40701050</v>
      </c>
      <c r="J775" s="13" t="str">
        <f t="shared" ref="J775:L775" si="1857">J681</f>
        <v>70级主手武器</v>
      </c>
      <c r="K775" s="13">
        <f t="shared" si="1857"/>
        <v>100</v>
      </c>
      <c r="L775" s="13">
        <f t="shared" si="1857"/>
        <v>3.9808917197452227E-2</v>
      </c>
      <c r="M775" s="13">
        <f t="shared" si="1771"/>
        <v>40751050</v>
      </c>
      <c r="N775" s="13" t="str">
        <f t="shared" ref="N775:P775" si="1858">N681</f>
        <v>75级主手武器</v>
      </c>
      <c r="O775" s="13">
        <f t="shared" si="1858"/>
        <v>200</v>
      </c>
      <c r="P775" s="13">
        <f t="shared" si="1858"/>
        <v>3.8461538461538464E-2</v>
      </c>
      <c r="Q775" s="13">
        <f t="shared" si="1773"/>
        <v>40751050</v>
      </c>
      <c r="R775" s="13" t="str">
        <f t="shared" ref="R775:T775" si="1859">R681</f>
        <v>75级主手武器</v>
      </c>
      <c r="S775" s="13">
        <f t="shared" si="1859"/>
        <v>200</v>
      </c>
      <c r="T775" s="13">
        <f t="shared" si="1859"/>
        <v>3.0303030303030304E-2</v>
      </c>
      <c r="U775" s="13">
        <f t="shared" si="1775"/>
        <v>40801050</v>
      </c>
      <c r="V775" s="13" t="str">
        <f t="shared" ref="V775:X775" si="1860">V681</f>
        <v>80级主手武器</v>
      </c>
      <c r="W775" s="13">
        <f t="shared" si="1860"/>
        <v>100</v>
      </c>
      <c r="X775" s="13">
        <f t="shared" si="1860"/>
        <v>3.1230480949406621E-2</v>
      </c>
      <c r="Y775" s="13">
        <f t="shared" si="1777"/>
        <v>40801050</v>
      </c>
      <c r="Z775" s="13" t="str">
        <f t="shared" ref="Z775:AB775" si="1861">Z681</f>
        <v>80级主手武器</v>
      </c>
      <c r="AA775" s="13">
        <f t="shared" si="1861"/>
        <v>100</v>
      </c>
      <c r="AB775" s="13">
        <f t="shared" si="1861"/>
        <v>3.2185387833923398E-2</v>
      </c>
      <c r="AC775" s="13">
        <f t="shared" si="1779"/>
        <v>40801050</v>
      </c>
      <c r="AD775" s="13" t="str">
        <f t="shared" ref="AD775:AF775" si="1862">AD681</f>
        <v>80级主手武器</v>
      </c>
      <c r="AE775" s="13">
        <f t="shared" si="1862"/>
        <v>100</v>
      </c>
      <c r="AF775" s="13">
        <f t="shared" si="1862"/>
        <v>3.9808917197452227E-2</v>
      </c>
      <c r="AG775" s="13">
        <f t="shared" si="1781"/>
        <v>40851050</v>
      </c>
      <c r="AH775" s="13" t="str">
        <f t="shared" ref="AH775:AJ775" si="1863">AH681</f>
        <v>85级主手武器</v>
      </c>
      <c r="AI775" s="13">
        <f t="shared" si="1863"/>
        <v>200</v>
      </c>
      <c r="AJ775" s="13">
        <f t="shared" si="1863"/>
        <v>3.8461538461538464E-2</v>
      </c>
      <c r="AK775" s="13">
        <f t="shared" si="1783"/>
        <v>40851050</v>
      </c>
      <c r="AL775" s="13" t="str">
        <f t="shared" ref="AL775:AN775" si="1864">AL681</f>
        <v>85级主手武器</v>
      </c>
      <c r="AM775" s="13">
        <f t="shared" si="1864"/>
        <v>200</v>
      </c>
      <c r="AN775" s="13">
        <f t="shared" si="1864"/>
        <v>3.0303030303030304E-2</v>
      </c>
      <c r="AO775" s="13">
        <f t="shared" si="1785"/>
        <v>40901050</v>
      </c>
      <c r="AP775" s="13" t="str">
        <f t="shared" ref="AP775:AR775" si="1865">AP681</f>
        <v>90级主手武器</v>
      </c>
      <c r="AQ775" s="13">
        <f t="shared" si="1865"/>
        <v>100</v>
      </c>
      <c r="AR775" s="13">
        <f t="shared" si="1865"/>
        <v>3.1230480949406621E-2</v>
      </c>
      <c r="AS775" s="13">
        <f t="shared" si="1787"/>
        <v>40901050</v>
      </c>
      <c r="AT775" s="13" t="str">
        <f t="shared" ref="AT775:AV775" si="1866">AT681</f>
        <v>90级主手武器</v>
      </c>
      <c r="AU775" s="13">
        <f t="shared" si="1866"/>
        <v>100</v>
      </c>
      <c r="AV775" s="13">
        <f t="shared" si="1866"/>
        <v>3.2185387833923398E-2</v>
      </c>
      <c r="AW775" s="13">
        <f t="shared" si="1789"/>
        <v>40901050</v>
      </c>
      <c r="AX775" s="13" t="str">
        <f t="shared" ref="AX775:AZ775" si="1867">AX681</f>
        <v>90级主手武器</v>
      </c>
      <c r="AY775" s="13">
        <f t="shared" si="1867"/>
        <v>100</v>
      </c>
      <c r="AZ775" s="13">
        <f t="shared" si="1867"/>
        <v>3.9808917197452227E-2</v>
      </c>
      <c r="BA775" s="13">
        <f t="shared" si="1791"/>
        <v>40951050</v>
      </c>
      <c r="BB775" s="13" t="str">
        <f t="shared" ref="BB775:BD775" si="1868">BB681</f>
        <v>95级主手武器</v>
      </c>
      <c r="BC775" s="13">
        <f t="shared" si="1868"/>
        <v>200</v>
      </c>
      <c r="BD775" s="13">
        <f t="shared" si="1868"/>
        <v>3.8461538461538464E-2</v>
      </c>
      <c r="BE775" s="13">
        <f t="shared" si="1793"/>
        <v>40951050</v>
      </c>
      <c r="BF775" s="13" t="str">
        <f t="shared" ref="BF775:BH775" si="1869">BF681</f>
        <v>95级主手武器</v>
      </c>
      <c r="BG775" s="13">
        <f t="shared" si="1869"/>
        <v>200</v>
      </c>
      <c r="BH775" s="13">
        <f t="shared" si="1869"/>
        <v>3.4482758620689655E-2</v>
      </c>
    </row>
    <row r="776" spans="1:60" s="13" customFormat="1">
      <c r="A776" s="13">
        <f t="shared" si="1765"/>
        <v>40701051</v>
      </c>
      <c r="B776" s="13" t="str">
        <f t="shared" ref="B776:D776" si="1870">B682</f>
        <v>70级极品主手武器</v>
      </c>
      <c r="C776" s="13">
        <f t="shared" si="1870"/>
        <v>0</v>
      </c>
      <c r="D776" s="13">
        <f t="shared" si="1870"/>
        <v>0</v>
      </c>
      <c r="E776" s="13">
        <f t="shared" si="1767"/>
        <v>40701051</v>
      </c>
      <c r="F776" s="13" t="str">
        <f t="shared" ref="F776:H776" si="1871">F682</f>
        <v>70级极品主手武器</v>
      </c>
      <c r="G776" s="13">
        <f t="shared" si="1871"/>
        <v>0</v>
      </c>
      <c r="H776" s="13">
        <f t="shared" si="1871"/>
        <v>0</v>
      </c>
      <c r="I776" s="13">
        <f t="shared" si="1769"/>
        <v>40701051</v>
      </c>
      <c r="J776" s="13" t="str">
        <f t="shared" ref="J776:L776" si="1872">J682</f>
        <v>70级极品主手武器</v>
      </c>
      <c r="K776" s="13">
        <f t="shared" si="1872"/>
        <v>0</v>
      </c>
      <c r="L776" s="13">
        <f t="shared" si="1872"/>
        <v>0</v>
      </c>
      <c r="M776" s="13">
        <f t="shared" si="1771"/>
        <v>40751051</v>
      </c>
      <c r="N776" s="13" t="str">
        <f t="shared" ref="N776:P776" si="1873">N682</f>
        <v>75级极品主手武器</v>
      </c>
      <c r="O776" s="13">
        <f t="shared" si="1873"/>
        <v>200</v>
      </c>
      <c r="P776" s="13">
        <f t="shared" si="1873"/>
        <v>3.8461538461538464E-2</v>
      </c>
      <c r="Q776" s="13">
        <f t="shared" si="1773"/>
        <v>40751051</v>
      </c>
      <c r="R776" s="13" t="str">
        <f t="shared" ref="R776:T776" si="1874">R682</f>
        <v>75级极品主手武器</v>
      </c>
      <c r="S776" s="13">
        <f t="shared" si="1874"/>
        <v>200</v>
      </c>
      <c r="T776" s="13">
        <f t="shared" si="1874"/>
        <v>3.0303030303030304E-2</v>
      </c>
      <c r="U776" s="13">
        <f t="shared" si="1775"/>
        <v>40801051</v>
      </c>
      <c r="V776" s="13" t="str">
        <f t="shared" ref="V776:X776" si="1875">V682</f>
        <v>80级极品主手武器</v>
      </c>
      <c r="W776" s="13">
        <f t="shared" si="1875"/>
        <v>0</v>
      </c>
      <c r="X776" s="13">
        <f t="shared" si="1875"/>
        <v>0</v>
      </c>
      <c r="Y776" s="13">
        <f t="shared" si="1777"/>
        <v>40801051</v>
      </c>
      <c r="Z776" s="13" t="str">
        <f t="shared" ref="Z776:AB776" si="1876">Z682</f>
        <v>80级极品主手武器</v>
      </c>
      <c r="AA776" s="13">
        <f t="shared" si="1876"/>
        <v>0</v>
      </c>
      <c r="AB776" s="13">
        <f t="shared" si="1876"/>
        <v>0</v>
      </c>
      <c r="AC776" s="13">
        <f t="shared" si="1779"/>
        <v>40801051</v>
      </c>
      <c r="AD776" s="13" t="str">
        <f t="shared" ref="AD776:AF776" si="1877">AD682</f>
        <v>80级极品主手武器</v>
      </c>
      <c r="AE776" s="13">
        <f t="shared" si="1877"/>
        <v>0</v>
      </c>
      <c r="AF776" s="13">
        <f t="shared" si="1877"/>
        <v>0</v>
      </c>
      <c r="AG776" s="13">
        <f t="shared" si="1781"/>
        <v>40851051</v>
      </c>
      <c r="AH776" s="13" t="str">
        <f t="shared" ref="AH776:AJ776" si="1878">AH682</f>
        <v>85级极品主手武器</v>
      </c>
      <c r="AI776" s="13">
        <f t="shared" si="1878"/>
        <v>200</v>
      </c>
      <c r="AJ776" s="13">
        <f t="shared" si="1878"/>
        <v>3.8461538461538464E-2</v>
      </c>
      <c r="AK776" s="13">
        <f t="shared" si="1783"/>
        <v>40851051</v>
      </c>
      <c r="AL776" s="13" t="str">
        <f t="shared" ref="AL776:AN776" si="1879">AL682</f>
        <v>85级极品主手武器</v>
      </c>
      <c r="AM776" s="13">
        <f t="shared" si="1879"/>
        <v>200</v>
      </c>
      <c r="AN776" s="13">
        <f t="shared" si="1879"/>
        <v>3.0303030303030304E-2</v>
      </c>
      <c r="AO776" s="13">
        <f t="shared" si="1785"/>
        <v>40901051</v>
      </c>
      <c r="AP776" s="13" t="str">
        <f t="shared" ref="AP776:AR776" si="1880">AP682</f>
        <v>90级极品主手武器</v>
      </c>
      <c r="AQ776" s="13">
        <f t="shared" si="1880"/>
        <v>0</v>
      </c>
      <c r="AR776" s="13">
        <f t="shared" si="1880"/>
        <v>0</v>
      </c>
      <c r="AS776" s="13">
        <f t="shared" si="1787"/>
        <v>40901051</v>
      </c>
      <c r="AT776" s="13" t="str">
        <f t="shared" ref="AT776:AV776" si="1881">AT682</f>
        <v>90级极品主手武器</v>
      </c>
      <c r="AU776" s="13">
        <f t="shared" si="1881"/>
        <v>0</v>
      </c>
      <c r="AV776" s="13">
        <f t="shared" si="1881"/>
        <v>0</v>
      </c>
      <c r="AW776" s="13">
        <f t="shared" si="1789"/>
        <v>40901051</v>
      </c>
      <c r="AX776" s="13" t="str">
        <f t="shared" ref="AX776:AZ776" si="1882">AX682</f>
        <v>90级极品主手武器</v>
      </c>
      <c r="AY776" s="13">
        <f t="shared" si="1882"/>
        <v>0</v>
      </c>
      <c r="AZ776" s="13">
        <f t="shared" si="1882"/>
        <v>0</v>
      </c>
      <c r="BA776" s="13">
        <f t="shared" si="1791"/>
        <v>40951051</v>
      </c>
      <c r="BB776" s="13" t="str">
        <f t="shared" ref="BB776:BD776" si="1883">BB682</f>
        <v>95级极品主手武器</v>
      </c>
      <c r="BC776" s="13">
        <f t="shared" si="1883"/>
        <v>200</v>
      </c>
      <c r="BD776" s="13">
        <f t="shared" si="1883"/>
        <v>3.8461538461538464E-2</v>
      </c>
      <c r="BE776" s="13">
        <f t="shared" si="1793"/>
        <v>40951051</v>
      </c>
      <c r="BF776" s="13" t="str">
        <f t="shared" ref="BF776:BH776" si="1884">BF682</f>
        <v>95级极品主手武器</v>
      </c>
      <c r="BG776" s="13">
        <f t="shared" si="1884"/>
        <v>200</v>
      </c>
      <c r="BH776" s="13">
        <f t="shared" si="1884"/>
        <v>3.4482758620689655E-2</v>
      </c>
    </row>
    <row r="777" spans="1:60" s="13" customFormat="1">
      <c r="A777" s="13">
        <f t="shared" si="1765"/>
        <v>40701060</v>
      </c>
      <c r="B777" s="13" t="str">
        <f t="shared" ref="B777:D777" si="1885">B683</f>
        <v>70级副手武器</v>
      </c>
      <c r="C777" s="13">
        <f t="shared" si="1885"/>
        <v>100</v>
      </c>
      <c r="D777" s="13">
        <f t="shared" si="1885"/>
        <v>3.1230480949406621E-2</v>
      </c>
      <c r="E777" s="13">
        <f t="shared" si="1767"/>
        <v>40701060</v>
      </c>
      <c r="F777" s="13" t="str">
        <f t="shared" ref="F777:H777" si="1886">F683</f>
        <v>70级副手武器</v>
      </c>
      <c r="G777" s="13">
        <f t="shared" si="1886"/>
        <v>100</v>
      </c>
      <c r="H777" s="13">
        <f t="shared" si="1886"/>
        <v>3.2185387833923398E-2</v>
      </c>
      <c r="I777" s="13">
        <f t="shared" si="1769"/>
        <v>40701060</v>
      </c>
      <c r="J777" s="13" t="str">
        <f t="shared" ref="J777:L777" si="1887">J683</f>
        <v>70级副手武器</v>
      </c>
      <c r="K777" s="13">
        <f t="shared" si="1887"/>
        <v>100</v>
      </c>
      <c r="L777" s="13">
        <f t="shared" si="1887"/>
        <v>3.9808917197452227E-2</v>
      </c>
      <c r="M777" s="13">
        <f t="shared" si="1771"/>
        <v>40751060</v>
      </c>
      <c r="N777" s="13" t="str">
        <f t="shared" ref="N777:P777" si="1888">N683</f>
        <v>75级副手武器</v>
      </c>
      <c r="O777" s="13">
        <f t="shared" si="1888"/>
        <v>200</v>
      </c>
      <c r="P777" s="13">
        <f t="shared" si="1888"/>
        <v>3.8461538461538464E-2</v>
      </c>
      <c r="Q777" s="13">
        <f t="shared" si="1773"/>
        <v>40751060</v>
      </c>
      <c r="R777" s="13" t="str">
        <f t="shared" ref="R777:T777" si="1889">R683</f>
        <v>75级副手武器</v>
      </c>
      <c r="S777" s="13">
        <f t="shared" si="1889"/>
        <v>200</v>
      </c>
      <c r="T777" s="13">
        <f t="shared" si="1889"/>
        <v>3.0303030303030304E-2</v>
      </c>
      <c r="U777" s="13">
        <f t="shared" si="1775"/>
        <v>40801060</v>
      </c>
      <c r="V777" s="13" t="str">
        <f t="shared" ref="V777:X777" si="1890">V683</f>
        <v>80级副手武器</v>
      </c>
      <c r="W777" s="13">
        <f t="shared" si="1890"/>
        <v>100</v>
      </c>
      <c r="X777" s="13">
        <f t="shared" si="1890"/>
        <v>3.1230480949406621E-2</v>
      </c>
      <c r="Y777" s="13">
        <f t="shared" si="1777"/>
        <v>40801060</v>
      </c>
      <c r="Z777" s="13" t="str">
        <f t="shared" ref="Z777:AB777" si="1891">Z683</f>
        <v>80级副手武器</v>
      </c>
      <c r="AA777" s="13">
        <f t="shared" si="1891"/>
        <v>100</v>
      </c>
      <c r="AB777" s="13">
        <f t="shared" si="1891"/>
        <v>3.2185387833923398E-2</v>
      </c>
      <c r="AC777" s="13">
        <f t="shared" si="1779"/>
        <v>40801060</v>
      </c>
      <c r="AD777" s="13" t="str">
        <f t="shared" ref="AD777:AF777" si="1892">AD683</f>
        <v>80级副手武器</v>
      </c>
      <c r="AE777" s="13">
        <f t="shared" si="1892"/>
        <v>100</v>
      </c>
      <c r="AF777" s="13">
        <f t="shared" si="1892"/>
        <v>3.9808917197452227E-2</v>
      </c>
      <c r="AG777" s="13">
        <f t="shared" si="1781"/>
        <v>40851060</v>
      </c>
      <c r="AH777" s="13" t="str">
        <f t="shared" ref="AH777:AJ777" si="1893">AH683</f>
        <v>85级副手武器</v>
      </c>
      <c r="AI777" s="13">
        <f t="shared" si="1893"/>
        <v>200</v>
      </c>
      <c r="AJ777" s="13">
        <f t="shared" si="1893"/>
        <v>3.8461538461538464E-2</v>
      </c>
      <c r="AK777" s="13">
        <f t="shared" si="1783"/>
        <v>40851060</v>
      </c>
      <c r="AL777" s="13" t="str">
        <f t="shared" ref="AL777:AN777" si="1894">AL683</f>
        <v>85级副手武器</v>
      </c>
      <c r="AM777" s="13">
        <f t="shared" si="1894"/>
        <v>200</v>
      </c>
      <c r="AN777" s="13">
        <f t="shared" si="1894"/>
        <v>3.0303030303030304E-2</v>
      </c>
      <c r="AO777" s="13">
        <f t="shared" si="1785"/>
        <v>40901060</v>
      </c>
      <c r="AP777" s="13" t="str">
        <f t="shared" ref="AP777:AR777" si="1895">AP683</f>
        <v>90级副手武器</v>
      </c>
      <c r="AQ777" s="13">
        <f t="shared" si="1895"/>
        <v>100</v>
      </c>
      <c r="AR777" s="13">
        <f t="shared" si="1895"/>
        <v>3.1230480949406621E-2</v>
      </c>
      <c r="AS777" s="13">
        <f t="shared" si="1787"/>
        <v>40901060</v>
      </c>
      <c r="AT777" s="13" t="str">
        <f t="shared" ref="AT777:AV777" si="1896">AT683</f>
        <v>90级副手武器</v>
      </c>
      <c r="AU777" s="13">
        <f t="shared" si="1896"/>
        <v>100</v>
      </c>
      <c r="AV777" s="13">
        <f t="shared" si="1896"/>
        <v>3.2185387833923398E-2</v>
      </c>
      <c r="AW777" s="13">
        <f t="shared" si="1789"/>
        <v>40901060</v>
      </c>
      <c r="AX777" s="13" t="str">
        <f t="shared" ref="AX777:AZ777" si="1897">AX683</f>
        <v>90级副手武器</v>
      </c>
      <c r="AY777" s="13">
        <f t="shared" si="1897"/>
        <v>100</v>
      </c>
      <c r="AZ777" s="13">
        <f t="shared" si="1897"/>
        <v>3.9808917197452227E-2</v>
      </c>
      <c r="BA777" s="13">
        <f t="shared" si="1791"/>
        <v>40951060</v>
      </c>
      <c r="BB777" s="13" t="str">
        <f t="shared" ref="BB777:BD777" si="1898">BB683</f>
        <v>95级副手武器</v>
      </c>
      <c r="BC777" s="13">
        <f t="shared" si="1898"/>
        <v>200</v>
      </c>
      <c r="BD777" s="13">
        <f t="shared" si="1898"/>
        <v>3.8461538461538464E-2</v>
      </c>
      <c r="BE777" s="13">
        <f t="shared" si="1793"/>
        <v>40951060</v>
      </c>
      <c r="BF777" s="13" t="str">
        <f t="shared" ref="BF777:BH777" si="1899">BF683</f>
        <v>95级副手武器</v>
      </c>
      <c r="BG777" s="13">
        <f t="shared" si="1899"/>
        <v>200</v>
      </c>
      <c r="BH777" s="13">
        <f t="shared" si="1899"/>
        <v>3.4482758620689655E-2</v>
      </c>
    </row>
    <row r="778" spans="1:60" s="13" customFormat="1">
      <c r="A778" s="13">
        <f t="shared" si="1765"/>
        <v>40701061</v>
      </c>
      <c r="B778" s="13" t="str">
        <f t="shared" ref="B778:D778" si="1900">B684</f>
        <v>70级极品副手武器</v>
      </c>
      <c r="C778" s="13">
        <f t="shared" si="1900"/>
        <v>0</v>
      </c>
      <c r="D778" s="13">
        <f t="shared" si="1900"/>
        <v>0</v>
      </c>
      <c r="E778" s="13">
        <f t="shared" si="1767"/>
        <v>40701061</v>
      </c>
      <c r="F778" s="13" t="str">
        <f t="shared" ref="F778:H778" si="1901">F684</f>
        <v>70级极品副手武器</v>
      </c>
      <c r="G778" s="13">
        <f t="shared" si="1901"/>
        <v>0</v>
      </c>
      <c r="H778" s="13">
        <f t="shared" si="1901"/>
        <v>0</v>
      </c>
      <c r="I778" s="13">
        <f t="shared" si="1769"/>
        <v>40701061</v>
      </c>
      <c r="J778" s="13" t="str">
        <f t="shared" ref="J778:L778" si="1902">J684</f>
        <v>70级极品副手武器</v>
      </c>
      <c r="K778" s="13">
        <f t="shared" si="1902"/>
        <v>0</v>
      </c>
      <c r="L778" s="13">
        <f t="shared" si="1902"/>
        <v>0</v>
      </c>
      <c r="M778" s="13">
        <f t="shared" si="1771"/>
        <v>40751061</v>
      </c>
      <c r="N778" s="13" t="str">
        <f t="shared" ref="N778:P778" si="1903">N684</f>
        <v>75级极品副手武器</v>
      </c>
      <c r="O778" s="13">
        <f t="shared" si="1903"/>
        <v>200</v>
      </c>
      <c r="P778" s="13">
        <f t="shared" si="1903"/>
        <v>3.8461538461538464E-2</v>
      </c>
      <c r="Q778" s="13">
        <f t="shared" si="1773"/>
        <v>40751061</v>
      </c>
      <c r="R778" s="13" t="str">
        <f t="shared" ref="R778:T778" si="1904">R684</f>
        <v>75级极品副手武器</v>
      </c>
      <c r="S778" s="13">
        <f t="shared" si="1904"/>
        <v>200</v>
      </c>
      <c r="T778" s="13">
        <f t="shared" si="1904"/>
        <v>3.0303030303030304E-2</v>
      </c>
      <c r="U778" s="13">
        <f t="shared" si="1775"/>
        <v>40801061</v>
      </c>
      <c r="V778" s="13" t="str">
        <f t="shared" ref="V778:X778" si="1905">V684</f>
        <v>80级极品副手武器</v>
      </c>
      <c r="W778" s="13">
        <f t="shared" si="1905"/>
        <v>0</v>
      </c>
      <c r="X778" s="13">
        <f t="shared" si="1905"/>
        <v>0</v>
      </c>
      <c r="Y778" s="13">
        <f t="shared" si="1777"/>
        <v>40801061</v>
      </c>
      <c r="Z778" s="13" t="str">
        <f t="shared" ref="Z778:AB778" si="1906">Z684</f>
        <v>80级极品副手武器</v>
      </c>
      <c r="AA778" s="13">
        <f t="shared" si="1906"/>
        <v>0</v>
      </c>
      <c r="AB778" s="13">
        <f t="shared" si="1906"/>
        <v>0</v>
      </c>
      <c r="AC778" s="13">
        <f t="shared" si="1779"/>
        <v>40801061</v>
      </c>
      <c r="AD778" s="13" t="str">
        <f t="shared" ref="AD778:AF778" si="1907">AD684</f>
        <v>80级极品副手武器</v>
      </c>
      <c r="AE778" s="13">
        <f t="shared" si="1907"/>
        <v>0</v>
      </c>
      <c r="AF778" s="13">
        <f t="shared" si="1907"/>
        <v>0</v>
      </c>
      <c r="AG778" s="13">
        <f t="shared" si="1781"/>
        <v>40851061</v>
      </c>
      <c r="AH778" s="13" t="str">
        <f t="shared" ref="AH778:AJ778" si="1908">AH684</f>
        <v>85级极品副手武器</v>
      </c>
      <c r="AI778" s="13">
        <f t="shared" si="1908"/>
        <v>200</v>
      </c>
      <c r="AJ778" s="13">
        <f t="shared" si="1908"/>
        <v>3.8461538461538464E-2</v>
      </c>
      <c r="AK778" s="13">
        <f t="shared" si="1783"/>
        <v>40851061</v>
      </c>
      <c r="AL778" s="13" t="str">
        <f t="shared" ref="AL778:AN778" si="1909">AL684</f>
        <v>85级极品副手武器</v>
      </c>
      <c r="AM778" s="13">
        <f t="shared" si="1909"/>
        <v>200</v>
      </c>
      <c r="AN778" s="13">
        <f t="shared" si="1909"/>
        <v>3.0303030303030304E-2</v>
      </c>
      <c r="AO778" s="13">
        <f t="shared" si="1785"/>
        <v>40901061</v>
      </c>
      <c r="AP778" s="13" t="str">
        <f t="shared" ref="AP778:AR778" si="1910">AP684</f>
        <v>90级极品副手武器</v>
      </c>
      <c r="AQ778" s="13">
        <f t="shared" si="1910"/>
        <v>0</v>
      </c>
      <c r="AR778" s="13">
        <f t="shared" si="1910"/>
        <v>0</v>
      </c>
      <c r="AS778" s="13">
        <f t="shared" si="1787"/>
        <v>40901061</v>
      </c>
      <c r="AT778" s="13" t="str">
        <f t="shared" ref="AT778:AV778" si="1911">AT684</f>
        <v>90级极品副手武器</v>
      </c>
      <c r="AU778" s="13">
        <f t="shared" si="1911"/>
        <v>0</v>
      </c>
      <c r="AV778" s="13">
        <f t="shared" si="1911"/>
        <v>0</v>
      </c>
      <c r="AW778" s="13">
        <f t="shared" si="1789"/>
        <v>40901061</v>
      </c>
      <c r="AX778" s="13" t="str">
        <f t="shared" ref="AX778:AZ778" si="1912">AX684</f>
        <v>90级极品副手武器</v>
      </c>
      <c r="AY778" s="13">
        <f t="shared" si="1912"/>
        <v>0</v>
      </c>
      <c r="AZ778" s="13">
        <f t="shared" si="1912"/>
        <v>0</v>
      </c>
      <c r="BA778" s="13">
        <f t="shared" si="1791"/>
        <v>40951061</v>
      </c>
      <c r="BB778" s="13" t="str">
        <f t="shared" ref="BB778:BD778" si="1913">BB684</f>
        <v>95级极品副手武器</v>
      </c>
      <c r="BC778" s="13">
        <f t="shared" si="1913"/>
        <v>200</v>
      </c>
      <c r="BD778" s="13">
        <f t="shared" si="1913"/>
        <v>3.8461538461538464E-2</v>
      </c>
      <c r="BE778" s="13">
        <f t="shared" si="1793"/>
        <v>40951061</v>
      </c>
      <c r="BF778" s="13" t="str">
        <f t="shared" ref="BF778:BH778" si="1914">BF684</f>
        <v>95级极品副手武器</v>
      </c>
      <c r="BG778" s="13">
        <f t="shared" si="1914"/>
        <v>200</v>
      </c>
      <c r="BH778" s="13">
        <f t="shared" si="1914"/>
        <v>3.4482758620689655E-2</v>
      </c>
    </row>
    <row r="779" spans="1:60" s="13" customFormat="1">
      <c r="A779" s="13">
        <f t="shared" si="1765"/>
        <v>40702050</v>
      </c>
      <c r="B779" s="13" t="str">
        <f t="shared" ref="B779:D779" si="1915">B685</f>
        <v>70级主手武器</v>
      </c>
      <c r="C779" s="13">
        <f t="shared" si="1915"/>
        <v>100</v>
      </c>
      <c r="D779" s="13">
        <f t="shared" si="1915"/>
        <v>3.1230480949406621E-2</v>
      </c>
      <c r="E779" s="13">
        <f t="shared" si="1767"/>
        <v>40702050</v>
      </c>
      <c r="F779" s="13" t="str">
        <f t="shared" ref="F779:H779" si="1916">F685</f>
        <v>70级主手武器</v>
      </c>
      <c r="G779" s="13">
        <f t="shared" si="1916"/>
        <v>100</v>
      </c>
      <c r="H779" s="13">
        <f t="shared" si="1916"/>
        <v>3.2185387833923398E-2</v>
      </c>
      <c r="I779" s="13">
        <f t="shared" si="1769"/>
        <v>40702050</v>
      </c>
      <c r="J779" s="13" t="str">
        <f t="shared" ref="J779:L779" si="1917">J685</f>
        <v>70级主手武器</v>
      </c>
      <c r="K779" s="13">
        <f t="shared" si="1917"/>
        <v>100</v>
      </c>
      <c r="L779" s="13">
        <f t="shared" si="1917"/>
        <v>3.9808917197452227E-2</v>
      </c>
      <c r="M779" s="13">
        <f t="shared" si="1771"/>
        <v>40752050</v>
      </c>
      <c r="N779" s="13" t="str">
        <f t="shared" ref="N779:P779" si="1918">N685</f>
        <v>75级主手武器</v>
      </c>
      <c r="O779" s="13">
        <f t="shared" si="1918"/>
        <v>200</v>
      </c>
      <c r="P779" s="13">
        <f t="shared" si="1918"/>
        <v>3.8461538461538464E-2</v>
      </c>
      <c r="Q779" s="13">
        <f t="shared" si="1773"/>
        <v>40752050</v>
      </c>
      <c r="R779" s="13" t="str">
        <f t="shared" ref="R779:T779" si="1919">R685</f>
        <v>75级主手武器</v>
      </c>
      <c r="S779" s="13">
        <f t="shared" si="1919"/>
        <v>200</v>
      </c>
      <c r="T779" s="13">
        <f t="shared" si="1919"/>
        <v>3.0303030303030304E-2</v>
      </c>
      <c r="U779" s="13">
        <f t="shared" si="1775"/>
        <v>40802050</v>
      </c>
      <c r="V779" s="13" t="str">
        <f t="shared" ref="V779:X779" si="1920">V685</f>
        <v>80级主手武器</v>
      </c>
      <c r="W779" s="13">
        <f t="shared" si="1920"/>
        <v>100</v>
      </c>
      <c r="X779" s="13">
        <f t="shared" si="1920"/>
        <v>3.1230480949406621E-2</v>
      </c>
      <c r="Y779" s="13">
        <f t="shared" si="1777"/>
        <v>40802050</v>
      </c>
      <c r="Z779" s="13" t="str">
        <f t="shared" ref="Z779:AB779" si="1921">Z685</f>
        <v>80级主手武器</v>
      </c>
      <c r="AA779" s="13">
        <f t="shared" si="1921"/>
        <v>100</v>
      </c>
      <c r="AB779" s="13">
        <f t="shared" si="1921"/>
        <v>3.2185387833923398E-2</v>
      </c>
      <c r="AC779" s="13">
        <f t="shared" si="1779"/>
        <v>40802050</v>
      </c>
      <c r="AD779" s="13" t="str">
        <f t="shared" ref="AD779:AF779" si="1922">AD685</f>
        <v>80级主手武器</v>
      </c>
      <c r="AE779" s="13">
        <f t="shared" si="1922"/>
        <v>100</v>
      </c>
      <c r="AF779" s="13">
        <f t="shared" si="1922"/>
        <v>3.9808917197452227E-2</v>
      </c>
      <c r="AG779" s="13">
        <f t="shared" si="1781"/>
        <v>40852050</v>
      </c>
      <c r="AH779" s="13" t="str">
        <f t="shared" ref="AH779:AJ779" si="1923">AH685</f>
        <v>85级主手武器</v>
      </c>
      <c r="AI779" s="13">
        <f t="shared" si="1923"/>
        <v>200</v>
      </c>
      <c r="AJ779" s="13">
        <f t="shared" si="1923"/>
        <v>3.8461538461538464E-2</v>
      </c>
      <c r="AK779" s="13">
        <f t="shared" si="1783"/>
        <v>40852050</v>
      </c>
      <c r="AL779" s="13" t="str">
        <f t="shared" ref="AL779:AN779" si="1924">AL685</f>
        <v>85级主手武器</v>
      </c>
      <c r="AM779" s="13">
        <f t="shared" si="1924"/>
        <v>200</v>
      </c>
      <c r="AN779" s="13">
        <f t="shared" si="1924"/>
        <v>3.0303030303030304E-2</v>
      </c>
      <c r="AO779" s="13">
        <f t="shared" si="1785"/>
        <v>40902050</v>
      </c>
      <c r="AP779" s="13" t="str">
        <f t="shared" ref="AP779:AR779" si="1925">AP685</f>
        <v>90级主手武器</v>
      </c>
      <c r="AQ779" s="13">
        <f t="shared" si="1925"/>
        <v>100</v>
      </c>
      <c r="AR779" s="13">
        <f t="shared" si="1925"/>
        <v>3.1230480949406621E-2</v>
      </c>
      <c r="AS779" s="13">
        <f t="shared" si="1787"/>
        <v>40902050</v>
      </c>
      <c r="AT779" s="13" t="str">
        <f t="shared" ref="AT779:AV779" si="1926">AT685</f>
        <v>90级主手武器</v>
      </c>
      <c r="AU779" s="13">
        <f t="shared" si="1926"/>
        <v>100</v>
      </c>
      <c r="AV779" s="13">
        <f t="shared" si="1926"/>
        <v>3.2185387833923398E-2</v>
      </c>
      <c r="AW779" s="13">
        <f t="shared" si="1789"/>
        <v>40902050</v>
      </c>
      <c r="AX779" s="13" t="str">
        <f t="shared" ref="AX779:AZ779" si="1927">AX685</f>
        <v>90级主手武器</v>
      </c>
      <c r="AY779" s="13">
        <f t="shared" si="1927"/>
        <v>100</v>
      </c>
      <c r="AZ779" s="13">
        <f t="shared" si="1927"/>
        <v>3.9808917197452227E-2</v>
      </c>
      <c r="BA779" s="13">
        <f t="shared" si="1791"/>
        <v>40952050</v>
      </c>
      <c r="BB779" s="13" t="str">
        <f t="shared" ref="BB779:BD779" si="1928">BB685</f>
        <v>95级主手武器</v>
      </c>
      <c r="BC779" s="13">
        <f t="shared" si="1928"/>
        <v>200</v>
      </c>
      <c r="BD779" s="13">
        <f t="shared" si="1928"/>
        <v>3.8461538461538464E-2</v>
      </c>
      <c r="BE779" s="13">
        <f t="shared" si="1793"/>
        <v>40952050</v>
      </c>
      <c r="BF779" s="13" t="str">
        <f t="shared" ref="BF779:BH779" si="1929">BF685</f>
        <v>95级主手武器</v>
      </c>
      <c r="BG779" s="13">
        <f t="shared" si="1929"/>
        <v>200</v>
      </c>
      <c r="BH779" s="13">
        <f t="shared" si="1929"/>
        <v>3.4482758620689655E-2</v>
      </c>
    </row>
    <row r="780" spans="1:60" s="13" customFormat="1">
      <c r="A780" s="13">
        <f t="shared" si="1765"/>
        <v>40702051</v>
      </c>
      <c r="B780" s="13" t="str">
        <f t="shared" ref="B780:D780" si="1930">B686</f>
        <v>70级极品主手武器</v>
      </c>
      <c r="C780" s="13">
        <f t="shared" si="1930"/>
        <v>0</v>
      </c>
      <c r="D780" s="13">
        <f t="shared" si="1930"/>
        <v>0</v>
      </c>
      <c r="E780" s="13">
        <f t="shared" si="1767"/>
        <v>40702051</v>
      </c>
      <c r="F780" s="13" t="str">
        <f t="shared" ref="F780:H780" si="1931">F686</f>
        <v>70级极品主手武器</v>
      </c>
      <c r="G780" s="13">
        <f t="shared" si="1931"/>
        <v>0</v>
      </c>
      <c r="H780" s="13">
        <f t="shared" si="1931"/>
        <v>0</v>
      </c>
      <c r="I780" s="13">
        <f t="shared" si="1769"/>
        <v>40702051</v>
      </c>
      <c r="J780" s="13" t="str">
        <f t="shared" ref="J780:L780" si="1932">J686</f>
        <v>70级极品主手武器</v>
      </c>
      <c r="K780" s="13">
        <f t="shared" si="1932"/>
        <v>0</v>
      </c>
      <c r="L780" s="13">
        <f t="shared" si="1932"/>
        <v>0</v>
      </c>
      <c r="M780" s="13">
        <f t="shared" si="1771"/>
        <v>40752051</v>
      </c>
      <c r="N780" s="13" t="str">
        <f t="shared" ref="N780:P780" si="1933">N686</f>
        <v>75级极品主手武器</v>
      </c>
      <c r="O780" s="13">
        <f t="shared" si="1933"/>
        <v>200</v>
      </c>
      <c r="P780" s="13">
        <f t="shared" si="1933"/>
        <v>3.8461538461538464E-2</v>
      </c>
      <c r="Q780" s="13">
        <f t="shared" si="1773"/>
        <v>40752051</v>
      </c>
      <c r="R780" s="13" t="str">
        <f t="shared" ref="R780:T780" si="1934">R686</f>
        <v>75级极品主手武器</v>
      </c>
      <c r="S780" s="13">
        <f t="shared" si="1934"/>
        <v>200</v>
      </c>
      <c r="T780" s="13">
        <f t="shared" si="1934"/>
        <v>3.0303030303030304E-2</v>
      </c>
      <c r="U780" s="13">
        <f t="shared" si="1775"/>
        <v>40802051</v>
      </c>
      <c r="V780" s="13" t="str">
        <f t="shared" ref="V780:X780" si="1935">V686</f>
        <v>80级极品主手武器</v>
      </c>
      <c r="W780" s="13">
        <f t="shared" si="1935"/>
        <v>0</v>
      </c>
      <c r="X780" s="13">
        <f t="shared" si="1935"/>
        <v>0</v>
      </c>
      <c r="Y780" s="13">
        <f t="shared" si="1777"/>
        <v>40802051</v>
      </c>
      <c r="Z780" s="13" t="str">
        <f t="shared" ref="Z780:AB780" si="1936">Z686</f>
        <v>80级极品主手武器</v>
      </c>
      <c r="AA780" s="13">
        <f t="shared" si="1936"/>
        <v>0</v>
      </c>
      <c r="AB780" s="13">
        <f t="shared" si="1936"/>
        <v>0</v>
      </c>
      <c r="AC780" s="13">
        <f t="shared" si="1779"/>
        <v>40802051</v>
      </c>
      <c r="AD780" s="13" t="str">
        <f t="shared" ref="AD780:AF780" si="1937">AD686</f>
        <v>80级极品主手武器</v>
      </c>
      <c r="AE780" s="13">
        <f t="shared" si="1937"/>
        <v>0</v>
      </c>
      <c r="AF780" s="13">
        <f t="shared" si="1937"/>
        <v>0</v>
      </c>
      <c r="AG780" s="13">
        <f t="shared" si="1781"/>
        <v>40852051</v>
      </c>
      <c r="AH780" s="13" t="str">
        <f t="shared" ref="AH780:AJ780" si="1938">AH686</f>
        <v>85级极品主手武器</v>
      </c>
      <c r="AI780" s="13">
        <f t="shared" si="1938"/>
        <v>200</v>
      </c>
      <c r="AJ780" s="13">
        <f t="shared" si="1938"/>
        <v>3.8461538461538464E-2</v>
      </c>
      <c r="AK780" s="13">
        <f t="shared" si="1783"/>
        <v>40852051</v>
      </c>
      <c r="AL780" s="13" t="str">
        <f t="shared" ref="AL780:AN780" si="1939">AL686</f>
        <v>85级极品主手武器</v>
      </c>
      <c r="AM780" s="13">
        <f t="shared" si="1939"/>
        <v>200</v>
      </c>
      <c r="AN780" s="13">
        <f t="shared" si="1939"/>
        <v>3.0303030303030304E-2</v>
      </c>
      <c r="AO780" s="13">
        <f t="shared" si="1785"/>
        <v>40902051</v>
      </c>
      <c r="AP780" s="13" t="str">
        <f t="shared" ref="AP780:AR780" si="1940">AP686</f>
        <v>90级极品主手武器</v>
      </c>
      <c r="AQ780" s="13">
        <f t="shared" si="1940"/>
        <v>0</v>
      </c>
      <c r="AR780" s="13">
        <f t="shared" si="1940"/>
        <v>0</v>
      </c>
      <c r="AS780" s="13">
        <f t="shared" si="1787"/>
        <v>40902051</v>
      </c>
      <c r="AT780" s="13" t="str">
        <f t="shared" ref="AT780:AV780" si="1941">AT686</f>
        <v>90级极品主手武器</v>
      </c>
      <c r="AU780" s="13">
        <f t="shared" si="1941"/>
        <v>0</v>
      </c>
      <c r="AV780" s="13">
        <f t="shared" si="1941"/>
        <v>0</v>
      </c>
      <c r="AW780" s="13">
        <f t="shared" si="1789"/>
        <v>40902051</v>
      </c>
      <c r="AX780" s="13" t="str">
        <f t="shared" ref="AX780:AZ780" si="1942">AX686</f>
        <v>90级极品主手武器</v>
      </c>
      <c r="AY780" s="13">
        <f t="shared" si="1942"/>
        <v>0</v>
      </c>
      <c r="AZ780" s="13">
        <f t="shared" si="1942"/>
        <v>0</v>
      </c>
      <c r="BA780" s="13">
        <f t="shared" si="1791"/>
        <v>40952051</v>
      </c>
      <c r="BB780" s="13" t="str">
        <f t="shared" ref="BB780:BD780" si="1943">BB686</f>
        <v>95级极品主手武器</v>
      </c>
      <c r="BC780" s="13">
        <f t="shared" si="1943"/>
        <v>200</v>
      </c>
      <c r="BD780" s="13">
        <f t="shared" si="1943"/>
        <v>3.8461538461538464E-2</v>
      </c>
      <c r="BE780" s="13">
        <f t="shared" si="1793"/>
        <v>40952051</v>
      </c>
      <c r="BF780" s="13" t="str">
        <f t="shared" ref="BF780:BH780" si="1944">BF686</f>
        <v>95级极品主手武器</v>
      </c>
      <c r="BG780" s="13">
        <f t="shared" si="1944"/>
        <v>200</v>
      </c>
      <c r="BH780" s="13">
        <f t="shared" si="1944"/>
        <v>3.4482758620689655E-2</v>
      </c>
    </row>
    <row r="781" spans="1:60" s="13" customFormat="1">
      <c r="A781" s="13">
        <f t="shared" si="1765"/>
        <v>40702060</v>
      </c>
      <c r="B781" s="13" t="str">
        <f t="shared" ref="B781:D781" si="1945">B687</f>
        <v>70级副手武器</v>
      </c>
      <c r="C781" s="13">
        <f t="shared" si="1945"/>
        <v>100</v>
      </c>
      <c r="D781" s="13">
        <f t="shared" si="1945"/>
        <v>3.1230480949406621E-2</v>
      </c>
      <c r="E781" s="13">
        <f t="shared" si="1767"/>
        <v>40702060</v>
      </c>
      <c r="F781" s="13" t="str">
        <f t="shared" ref="F781:H781" si="1946">F687</f>
        <v>70级副手武器</v>
      </c>
      <c r="G781" s="13">
        <f t="shared" si="1946"/>
        <v>100</v>
      </c>
      <c r="H781" s="13">
        <f t="shared" si="1946"/>
        <v>3.2185387833923398E-2</v>
      </c>
      <c r="I781" s="13">
        <f t="shared" si="1769"/>
        <v>40702060</v>
      </c>
      <c r="J781" s="13" t="str">
        <f t="shared" ref="J781:L781" si="1947">J687</f>
        <v>70级副手武器</v>
      </c>
      <c r="K781" s="13">
        <f t="shared" si="1947"/>
        <v>100</v>
      </c>
      <c r="L781" s="13">
        <f t="shared" si="1947"/>
        <v>3.9808917197452227E-2</v>
      </c>
      <c r="M781" s="13">
        <f t="shared" si="1771"/>
        <v>40752060</v>
      </c>
      <c r="N781" s="13" t="str">
        <f t="shared" ref="N781:P781" si="1948">N687</f>
        <v>75级副手武器</v>
      </c>
      <c r="O781" s="13">
        <f t="shared" si="1948"/>
        <v>200</v>
      </c>
      <c r="P781" s="13">
        <f t="shared" si="1948"/>
        <v>3.8461538461538464E-2</v>
      </c>
      <c r="Q781" s="13">
        <f t="shared" si="1773"/>
        <v>40752060</v>
      </c>
      <c r="R781" s="13" t="str">
        <f t="shared" ref="R781:T781" si="1949">R687</f>
        <v>75级副手武器</v>
      </c>
      <c r="S781" s="13">
        <f t="shared" si="1949"/>
        <v>200</v>
      </c>
      <c r="T781" s="13">
        <f t="shared" si="1949"/>
        <v>3.0303030303030304E-2</v>
      </c>
      <c r="U781" s="13">
        <f t="shared" si="1775"/>
        <v>40802060</v>
      </c>
      <c r="V781" s="13" t="str">
        <f t="shared" ref="V781:X781" si="1950">V687</f>
        <v>80级副手武器</v>
      </c>
      <c r="W781" s="13">
        <f t="shared" si="1950"/>
        <v>100</v>
      </c>
      <c r="X781" s="13">
        <f t="shared" si="1950"/>
        <v>3.1230480949406621E-2</v>
      </c>
      <c r="Y781" s="13">
        <f t="shared" si="1777"/>
        <v>40802060</v>
      </c>
      <c r="Z781" s="13" t="str">
        <f t="shared" ref="Z781:AB781" si="1951">Z687</f>
        <v>80级副手武器</v>
      </c>
      <c r="AA781" s="13">
        <f t="shared" si="1951"/>
        <v>100</v>
      </c>
      <c r="AB781" s="13">
        <f t="shared" si="1951"/>
        <v>3.2185387833923398E-2</v>
      </c>
      <c r="AC781" s="13">
        <f t="shared" si="1779"/>
        <v>40802060</v>
      </c>
      <c r="AD781" s="13" t="str">
        <f t="shared" ref="AD781:AF781" si="1952">AD687</f>
        <v>80级副手武器</v>
      </c>
      <c r="AE781" s="13">
        <f t="shared" si="1952"/>
        <v>100</v>
      </c>
      <c r="AF781" s="13">
        <f t="shared" si="1952"/>
        <v>3.9808917197452227E-2</v>
      </c>
      <c r="AG781" s="13">
        <f t="shared" si="1781"/>
        <v>40852060</v>
      </c>
      <c r="AH781" s="13" t="str">
        <f t="shared" ref="AH781:AJ781" si="1953">AH687</f>
        <v>85级副手武器</v>
      </c>
      <c r="AI781" s="13">
        <f t="shared" si="1953"/>
        <v>200</v>
      </c>
      <c r="AJ781" s="13">
        <f t="shared" si="1953"/>
        <v>3.8461538461538464E-2</v>
      </c>
      <c r="AK781" s="13">
        <f t="shared" si="1783"/>
        <v>40852060</v>
      </c>
      <c r="AL781" s="13" t="str">
        <f t="shared" ref="AL781:AN781" si="1954">AL687</f>
        <v>85级副手武器</v>
      </c>
      <c r="AM781" s="13">
        <f t="shared" si="1954"/>
        <v>200</v>
      </c>
      <c r="AN781" s="13">
        <f t="shared" si="1954"/>
        <v>3.0303030303030304E-2</v>
      </c>
      <c r="AO781" s="13">
        <f t="shared" si="1785"/>
        <v>40902060</v>
      </c>
      <c r="AP781" s="13" t="str">
        <f t="shared" ref="AP781:AR781" si="1955">AP687</f>
        <v>90级副手武器</v>
      </c>
      <c r="AQ781" s="13">
        <f t="shared" si="1955"/>
        <v>100</v>
      </c>
      <c r="AR781" s="13">
        <f t="shared" si="1955"/>
        <v>3.1230480949406621E-2</v>
      </c>
      <c r="AS781" s="13">
        <f t="shared" si="1787"/>
        <v>40902060</v>
      </c>
      <c r="AT781" s="13" t="str">
        <f t="shared" ref="AT781:AV781" si="1956">AT687</f>
        <v>90级副手武器</v>
      </c>
      <c r="AU781" s="13">
        <f t="shared" si="1956"/>
        <v>100</v>
      </c>
      <c r="AV781" s="13">
        <f t="shared" si="1956"/>
        <v>3.2185387833923398E-2</v>
      </c>
      <c r="AW781" s="13">
        <f t="shared" si="1789"/>
        <v>40902060</v>
      </c>
      <c r="AX781" s="13" t="str">
        <f t="shared" ref="AX781:AZ781" si="1957">AX687</f>
        <v>90级副手武器</v>
      </c>
      <c r="AY781" s="13">
        <f t="shared" si="1957"/>
        <v>100</v>
      </c>
      <c r="AZ781" s="13">
        <f t="shared" si="1957"/>
        <v>3.9808917197452227E-2</v>
      </c>
      <c r="BA781" s="13">
        <f t="shared" si="1791"/>
        <v>40952060</v>
      </c>
      <c r="BB781" s="13" t="str">
        <f t="shared" ref="BB781:BD781" si="1958">BB687</f>
        <v>95级副手武器</v>
      </c>
      <c r="BC781" s="13">
        <f t="shared" si="1958"/>
        <v>200</v>
      </c>
      <c r="BD781" s="13">
        <f t="shared" si="1958"/>
        <v>3.8461538461538464E-2</v>
      </c>
      <c r="BE781" s="13">
        <f t="shared" si="1793"/>
        <v>40952060</v>
      </c>
      <c r="BF781" s="13" t="str">
        <f t="shared" ref="BF781:BH781" si="1959">BF687</f>
        <v>95级副手武器</v>
      </c>
      <c r="BG781" s="13">
        <f t="shared" si="1959"/>
        <v>200</v>
      </c>
      <c r="BH781" s="13">
        <f t="shared" si="1959"/>
        <v>3.4482758620689655E-2</v>
      </c>
    </row>
    <row r="782" spans="1:60" s="13" customFormat="1">
      <c r="A782" s="13">
        <f t="shared" si="1765"/>
        <v>40702061</v>
      </c>
      <c r="B782" s="13" t="str">
        <f t="shared" ref="B782:D782" si="1960">B688</f>
        <v>70级极品副手武器</v>
      </c>
      <c r="C782" s="13">
        <f t="shared" si="1960"/>
        <v>0</v>
      </c>
      <c r="D782" s="13">
        <f t="shared" si="1960"/>
        <v>0</v>
      </c>
      <c r="E782" s="13">
        <f t="shared" si="1767"/>
        <v>40702061</v>
      </c>
      <c r="F782" s="13" t="str">
        <f t="shared" ref="F782:H782" si="1961">F688</f>
        <v>70级极品副手武器</v>
      </c>
      <c r="G782" s="13">
        <f t="shared" si="1961"/>
        <v>0</v>
      </c>
      <c r="H782" s="13">
        <f t="shared" si="1961"/>
        <v>0</v>
      </c>
      <c r="I782" s="13">
        <f t="shared" si="1769"/>
        <v>40800010</v>
      </c>
      <c r="J782" s="13" t="str">
        <f t="shared" ref="J782:L782" si="1962">J688</f>
        <v>80级头盔</v>
      </c>
      <c r="K782" s="13">
        <f t="shared" si="1962"/>
        <v>1</v>
      </c>
      <c r="L782" s="13">
        <f t="shared" si="1962"/>
        <v>3.9808917197452231E-4</v>
      </c>
      <c r="M782" s="13">
        <f t="shared" si="1771"/>
        <v>40752061</v>
      </c>
      <c r="N782" s="13" t="str">
        <f t="shared" ref="N782:P782" si="1963">N688</f>
        <v>75级极品副手武器</v>
      </c>
      <c r="O782" s="13">
        <f t="shared" si="1963"/>
        <v>200</v>
      </c>
      <c r="P782" s="13">
        <f t="shared" si="1963"/>
        <v>3.8461538461538464E-2</v>
      </c>
      <c r="Q782" s="13">
        <f t="shared" si="1773"/>
        <v>40752061</v>
      </c>
      <c r="R782" s="13" t="str">
        <f t="shared" ref="R782:T782" si="1964">R688</f>
        <v>75级极品副手武器</v>
      </c>
      <c r="S782" s="13">
        <f t="shared" si="1964"/>
        <v>200</v>
      </c>
      <c r="T782" s="13">
        <f t="shared" si="1964"/>
        <v>3.0303030303030304E-2</v>
      </c>
      <c r="U782" s="13">
        <f t="shared" si="1775"/>
        <v>40802061</v>
      </c>
      <c r="V782" s="13" t="str">
        <f t="shared" ref="V782:X782" si="1965">V688</f>
        <v>80级极品副手武器</v>
      </c>
      <c r="W782" s="13">
        <f t="shared" si="1965"/>
        <v>0</v>
      </c>
      <c r="X782" s="13">
        <f t="shared" si="1965"/>
        <v>0</v>
      </c>
      <c r="Y782" s="13">
        <f t="shared" si="1777"/>
        <v>40802061</v>
      </c>
      <c r="Z782" s="13" t="str">
        <f t="shared" ref="Z782:AB782" si="1966">Z688</f>
        <v>80级极品副手武器</v>
      </c>
      <c r="AA782" s="13">
        <f t="shared" si="1966"/>
        <v>0</v>
      </c>
      <c r="AB782" s="13">
        <f t="shared" si="1966"/>
        <v>0</v>
      </c>
      <c r="AC782" s="13">
        <f t="shared" si="1779"/>
        <v>40900010</v>
      </c>
      <c r="AD782" s="13" t="str">
        <f t="shared" ref="AD782:AF782" si="1967">AD688</f>
        <v>90级头盔</v>
      </c>
      <c r="AE782" s="13">
        <f t="shared" si="1967"/>
        <v>1</v>
      </c>
      <c r="AF782" s="13">
        <f t="shared" si="1967"/>
        <v>3.9808917197452231E-4</v>
      </c>
      <c r="AG782" s="13">
        <f t="shared" si="1781"/>
        <v>40852061</v>
      </c>
      <c r="AH782" s="13" t="str">
        <f t="shared" ref="AH782:AJ782" si="1968">AH688</f>
        <v>85级极品副手武器</v>
      </c>
      <c r="AI782" s="13">
        <f t="shared" si="1968"/>
        <v>200</v>
      </c>
      <c r="AJ782" s="13">
        <f t="shared" si="1968"/>
        <v>3.8461538461538464E-2</v>
      </c>
      <c r="AK782" s="13">
        <f t="shared" si="1783"/>
        <v>40852061</v>
      </c>
      <c r="AL782" s="13" t="str">
        <f t="shared" ref="AL782:AN782" si="1969">AL688</f>
        <v>85级极品副手武器</v>
      </c>
      <c r="AM782" s="13">
        <f t="shared" si="1969"/>
        <v>200</v>
      </c>
      <c r="AN782" s="13">
        <f t="shared" si="1969"/>
        <v>3.0303030303030304E-2</v>
      </c>
      <c r="AO782" s="13">
        <f t="shared" si="1785"/>
        <v>40902061</v>
      </c>
      <c r="AP782" s="13" t="str">
        <f t="shared" ref="AP782:AR782" si="1970">AP688</f>
        <v>90级极品副手武器</v>
      </c>
      <c r="AQ782" s="13">
        <f t="shared" si="1970"/>
        <v>0</v>
      </c>
      <c r="AR782" s="13">
        <f t="shared" si="1970"/>
        <v>0</v>
      </c>
      <c r="AS782" s="13">
        <f t="shared" si="1787"/>
        <v>40902061</v>
      </c>
      <c r="AT782" s="13" t="str">
        <f t="shared" ref="AT782:AV782" si="1971">AT688</f>
        <v>90级极品副手武器</v>
      </c>
      <c r="AU782" s="13">
        <f t="shared" si="1971"/>
        <v>0</v>
      </c>
      <c r="AV782" s="13">
        <f t="shared" si="1971"/>
        <v>0</v>
      </c>
      <c r="AW782" s="13">
        <f t="shared" si="1789"/>
        <v>41000010</v>
      </c>
      <c r="AX782" s="13" t="str">
        <f t="shared" ref="AX782:AZ782" si="1972">AX688</f>
        <v>100级头盔</v>
      </c>
      <c r="AY782" s="13">
        <f t="shared" si="1972"/>
        <v>1</v>
      </c>
      <c r="AZ782" s="13">
        <f t="shared" si="1972"/>
        <v>3.9808917197452231E-4</v>
      </c>
      <c r="BA782" s="13">
        <f t="shared" si="1791"/>
        <v>40952061</v>
      </c>
      <c r="BB782" s="13" t="str">
        <f t="shared" ref="BB782:BD782" si="1973">BB688</f>
        <v>95级极品副手武器</v>
      </c>
      <c r="BC782" s="13">
        <f t="shared" si="1973"/>
        <v>200</v>
      </c>
      <c r="BD782" s="13">
        <f t="shared" si="1973"/>
        <v>3.8461538461538464E-2</v>
      </c>
      <c r="BE782" s="13">
        <f t="shared" si="1793"/>
        <v>40952061</v>
      </c>
      <c r="BF782" s="13" t="str">
        <f t="shared" ref="BF782:BH782" si="1974">BF688</f>
        <v>95级极品副手武器</v>
      </c>
      <c r="BG782" s="13">
        <f t="shared" si="1974"/>
        <v>200</v>
      </c>
      <c r="BH782" s="13">
        <f t="shared" si="1974"/>
        <v>3.4482758620689655E-2</v>
      </c>
    </row>
    <row r="783" spans="1:60" s="13" customFormat="1">
      <c r="A783" s="13">
        <f t="shared" si="1765"/>
        <v>40703050</v>
      </c>
      <c r="B783" s="13" t="str">
        <f t="shared" ref="B783:D783" si="1975">B689</f>
        <v>70级主手武器</v>
      </c>
      <c r="C783" s="13">
        <f t="shared" si="1975"/>
        <v>100</v>
      </c>
      <c r="D783" s="13">
        <f t="shared" si="1975"/>
        <v>3.1230480949406621E-2</v>
      </c>
      <c r="E783" s="13">
        <f t="shared" si="1767"/>
        <v>40703050</v>
      </c>
      <c r="F783" s="13" t="str">
        <f t="shared" ref="F783:H783" si="1976">F689</f>
        <v>70级主手武器</v>
      </c>
      <c r="G783" s="13">
        <f t="shared" si="1976"/>
        <v>100</v>
      </c>
      <c r="H783" s="13">
        <f t="shared" si="1976"/>
        <v>3.2185387833923398E-2</v>
      </c>
      <c r="I783" s="13">
        <f t="shared" si="1769"/>
        <v>40703050</v>
      </c>
      <c r="J783" s="13" t="str">
        <f t="shared" ref="J783:L783" si="1977">J689</f>
        <v>70级主手武器</v>
      </c>
      <c r="K783" s="13">
        <f t="shared" si="1977"/>
        <v>100</v>
      </c>
      <c r="L783" s="13">
        <f t="shared" si="1977"/>
        <v>3.9808917197452227E-2</v>
      </c>
      <c r="M783" s="13">
        <f t="shared" si="1771"/>
        <v>40753050</v>
      </c>
      <c r="N783" s="13" t="str">
        <f t="shared" ref="N783:P783" si="1978">N689</f>
        <v>75级主手武器</v>
      </c>
      <c r="O783" s="13">
        <f t="shared" si="1978"/>
        <v>200</v>
      </c>
      <c r="P783" s="13">
        <f t="shared" si="1978"/>
        <v>3.8461538461538464E-2</v>
      </c>
      <c r="Q783" s="13">
        <f t="shared" si="1773"/>
        <v>40753050</v>
      </c>
      <c r="R783" s="13" t="str">
        <f t="shared" ref="R783:T783" si="1979">R689</f>
        <v>75级主手武器</v>
      </c>
      <c r="S783" s="13">
        <f t="shared" si="1979"/>
        <v>200</v>
      </c>
      <c r="T783" s="13">
        <f t="shared" si="1979"/>
        <v>3.0303030303030304E-2</v>
      </c>
      <c r="U783" s="13">
        <f t="shared" si="1775"/>
        <v>40803050</v>
      </c>
      <c r="V783" s="13" t="str">
        <f t="shared" ref="V783:X783" si="1980">V689</f>
        <v>80级主手武器</v>
      </c>
      <c r="W783" s="13">
        <f t="shared" si="1980"/>
        <v>100</v>
      </c>
      <c r="X783" s="13">
        <f t="shared" si="1980"/>
        <v>3.1230480949406621E-2</v>
      </c>
      <c r="Y783" s="13">
        <f t="shared" si="1777"/>
        <v>40803050</v>
      </c>
      <c r="Z783" s="13" t="str">
        <f t="shared" ref="Z783:AB783" si="1981">Z689</f>
        <v>80级主手武器</v>
      </c>
      <c r="AA783" s="13">
        <f t="shared" si="1981"/>
        <v>100</v>
      </c>
      <c r="AB783" s="13">
        <f t="shared" si="1981"/>
        <v>3.2185387833923398E-2</v>
      </c>
      <c r="AC783" s="13">
        <f t="shared" si="1779"/>
        <v>40803050</v>
      </c>
      <c r="AD783" s="13" t="str">
        <f t="shared" ref="AD783:AF783" si="1982">AD689</f>
        <v>80级主手武器</v>
      </c>
      <c r="AE783" s="13">
        <f t="shared" si="1982"/>
        <v>100</v>
      </c>
      <c r="AF783" s="13">
        <f t="shared" si="1982"/>
        <v>3.9808917197452227E-2</v>
      </c>
      <c r="AG783" s="13">
        <f t="shared" si="1781"/>
        <v>40853050</v>
      </c>
      <c r="AH783" s="13" t="str">
        <f t="shared" ref="AH783:AJ783" si="1983">AH689</f>
        <v>85级主手武器</v>
      </c>
      <c r="AI783" s="13">
        <f t="shared" si="1983"/>
        <v>200</v>
      </c>
      <c r="AJ783" s="13">
        <f t="shared" si="1983"/>
        <v>3.8461538461538464E-2</v>
      </c>
      <c r="AK783" s="13">
        <f t="shared" si="1783"/>
        <v>40853050</v>
      </c>
      <c r="AL783" s="13" t="str">
        <f t="shared" ref="AL783:AN783" si="1984">AL689</f>
        <v>85级主手武器</v>
      </c>
      <c r="AM783" s="13">
        <f t="shared" si="1984"/>
        <v>200</v>
      </c>
      <c r="AN783" s="13">
        <f t="shared" si="1984"/>
        <v>3.0303030303030304E-2</v>
      </c>
      <c r="AO783" s="13">
        <f t="shared" si="1785"/>
        <v>40903050</v>
      </c>
      <c r="AP783" s="13" t="str">
        <f t="shared" ref="AP783:AR783" si="1985">AP689</f>
        <v>90级主手武器</v>
      </c>
      <c r="AQ783" s="13">
        <f t="shared" si="1985"/>
        <v>100</v>
      </c>
      <c r="AR783" s="13">
        <f t="shared" si="1985"/>
        <v>3.1230480949406621E-2</v>
      </c>
      <c r="AS783" s="13">
        <f t="shared" si="1787"/>
        <v>40903050</v>
      </c>
      <c r="AT783" s="13" t="str">
        <f t="shared" ref="AT783:AV783" si="1986">AT689</f>
        <v>90级主手武器</v>
      </c>
      <c r="AU783" s="13">
        <f t="shared" si="1986"/>
        <v>100</v>
      </c>
      <c r="AV783" s="13">
        <f t="shared" si="1986"/>
        <v>3.2185387833923398E-2</v>
      </c>
      <c r="AW783" s="13">
        <f t="shared" si="1789"/>
        <v>40903050</v>
      </c>
      <c r="AX783" s="13" t="str">
        <f t="shared" ref="AX783:AZ783" si="1987">AX689</f>
        <v>90级主手武器</v>
      </c>
      <c r="AY783" s="13">
        <f t="shared" si="1987"/>
        <v>100</v>
      </c>
      <c r="AZ783" s="13">
        <f t="shared" si="1987"/>
        <v>3.9808917197452227E-2</v>
      </c>
      <c r="BA783" s="13">
        <f t="shared" si="1791"/>
        <v>40953050</v>
      </c>
      <c r="BB783" s="13" t="str">
        <f t="shared" ref="BB783:BD783" si="1988">BB689</f>
        <v>95级主手武器</v>
      </c>
      <c r="BC783" s="13">
        <f t="shared" si="1988"/>
        <v>200</v>
      </c>
      <c r="BD783" s="13">
        <f t="shared" si="1988"/>
        <v>3.8461538461538464E-2</v>
      </c>
      <c r="BE783" s="13">
        <f t="shared" si="1793"/>
        <v>40953050</v>
      </c>
      <c r="BF783" s="13" t="str">
        <f t="shared" ref="BF783:BH783" si="1989">BF689</f>
        <v>95级主手武器</v>
      </c>
      <c r="BG783" s="13">
        <f t="shared" si="1989"/>
        <v>200</v>
      </c>
      <c r="BH783" s="13">
        <f t="shared" si="1989"/>
        <v>3.4482758620689655E-2</v>
      </c>
    </row>
    <row r="784" spans="1:60" s="13" customFormat="1">
      <c r="A784" s="13">
        <f t="shared" si="1765"/>
        <v>40703051</v>
      </c>
      <c r="B784" s="13" t="str">
        <f t="shared" ref="B784:D784" si="1990">B690</f>
        <v>70级极品主手武器</v>
      </c>
      <c r="C784" s="13">
        <f t="shared" si="1990"/>
        <v>0</v>
      </c>
      <c r="D784" s="13">
        <f t="shared" si="1990"/>
        <v>0</v>
      </c>
      <c r="E784" s="13">
        <f t="shared" si="1767"/>
        <v>40703051</v>
      </c>
      <c r="F784" s="13" t="str">
        <f t="shared" ref="F784:H784" si="1991">F690</f>
        <v>70级极品主手武器</v>
      </c>
      <c r="G784" s="13">
        <f t="shared" si="1991"/>
        <v>0</v>
      </c>
      <c r="H784" s="13">
        <f t="shared" si="1991"/>
        <v>0</v>
      </c>
      <c r="I784" s="13">
        <f t="shared" si="1769"/>
        <v>40800090</v>
      </c>
      <c r="J784" s="13" t="str">
        <f t="shared" ref="J784:L784" si="1992">J690</f>
        <v>80级手套</v>
      </c>
      <c r="K784" s="13">
        <f t="shared" si="1992"/>
        <v>1</v>
      </c>
      <c r="L784" s="13">
        <f t="shared" si="1992"/>
        <v>3.9808917197452231E-4</v>
      </c>
      <c r="M784" s="13">
        <f t="shared" si="1771"/>
        <v>40753051</v>
      </c>
      <c r="N784" s="13" t="str">
        <f t="shared" ref="N784:P784" si="1993">N690</f>
        <v>75级极品主手武器</v>
      </c>
      <c r="O784" s="13">
        <f t="shared" si="1993"/>
        <v>200</v>
      </c>
      <c r="P784" s="13">
        <f t="shared" si="1993"/>
        <v>3.8461538461538464E-2</v>
      </c>
      <c r="Q784" s="13">
        <f t="shared" si="1773"/>
        <v>40753051</v>
      </c>
      <c r="R784" s="13" t="str">
        <f t="shared" ref="R784:T784" si="1994">R690</f>
        <v>75级极品主手武器</v>
      </c>
      <c r="S784" s="13">
        <f t="shared" si="1994"/>
        <v>200</v>
      </c>
      <c r="T784" s="13">
        <f t="shared" si="1994"/>
        <v>3.0303030303030304E-2</v>
      </c>
      <c r="U784" s="13">
        <f t="shared" si="1775"/>
        <v>40803051</v>
      </c>
      <c r="V784" s="13" t="str">
        <f t="shared" ref="V784:X784" si="1995">V690</f>
        <v>80级极品主手武器</v>
      </c>
      <c r="W784" s="13">
        <f t="shared" si="1995"/>
        <v>0</v>
      </c>
      <c r="X784" s="13">
        <f t="shared" si="1995"/>
        <v>0</v>
      </c>
      <c r="Y784" s="13">
        <f t="shared" si="1777"/>
        <v>40803051</v>
      </c>
      <c r="Z784" s="13" t="str">
        <f t="shared" ref="Z784:AB784" si="1996">Z690</f>
        <v>80级极品主手武器</v>
      </c>
      <c r="AA784" s="13">
        <f t="shared" si="1996"/>
        <v>0</v>
      </c>
      <c r="AB784" s="13">
        <f t="shared" si="1996"/>
        <v>0</v>
      </c>
      <c r="AC784" s="13">
        <f t="shared" si="1779"/>
        <v>40900090</v>
      </c>
      <c r="AD784" s="13" t="str">
        <f t="shared" ref="AD784:AF784" si="1997">AD690</f>
        <v>90级手套</v>
      </c>
      <c r="AE784" s="13">
        <f t="shared" si="1997"/>
        <v>1</v>
      </c>
      <c r="AF784" s="13">
        <f t="shared" si="1997"/>
        <v>3.9808917197452231E-4</v>
      </c>
      <c r="AG784" s="13">
        <f t="shared" si="1781"/>
        <v>40853051</v>
      </c>
      <c r="AH784" s="13" t="str">
        <f t="shared" ref="AH784:AJ784" si="1998">AH690</f>
        <v>85级极品主手武器</v>
      </c>
      <c r="AI784" s="13">
        <f t="shared" si="1998"/>
        <v>200</v>
      </c>
      <c r="AJ784" s="13">
        <f t="shared" si="1998"/>
        <v>3.8461538461538464E-2</v>
      </c>
      <c r="AK784" s="13">
        <f t="shared" si="1783"/>
        <v>40853051</v>
      </c>
      <c r="AL784" s="13" t="str">
        <f t="shared" ref="AL784:AN784" si="1999">AL690</f>
        <v>85级极品主手武器</v>
      </c>
      <c r="AM784" s="13">
        <f t="shared" si="1999"/>
        <v>200</v>
      </c>
      <c r="AN784" s="13">
        <f t="shared" si="1999"/>
        <v>3.0303030303030304E-2</v>
      </c>
      <c r="AO784" s="13">
        <f t="shared" si="1785"/>
        <v>40903051</v>
      </c>
      <c r="AP784" s="13" t="str">
        <f t="shared" ref="AP784:AR784" si="2000">AP690</f>
        <v>90级极品主手武器</v>
      </c>
      <c r="AQ784" s="13">
        <f t="shared" si="2000"/>
        <v>0</v>
      </c>
      <c r="AR784" s="13">
        <f t="shared" si="2000"/>
        <v>0</v>
      </c>
      <c r="AS784" s="13">
        <f t="shared" si="1787"/>
        <v>40903051</v>
      </c>
      <c r="AT784" s="13" t="str">
        <f t="shared" ref="AT784:AV784" si="2001">AT690</f>
        <v>90级极品主手武器</v>
      </c>
      <c r="AU784" s="13">
        <f t="shared" si="2001"/>
        <v>0</v>
      </c>
      <c r="AV784" s="13">
        <f t="shared" si="2001"/>
        <v>0</v>
      </c>
      <c r="AW784" s="13">
        <f t="shared" si="1789"/>
        <v>41000090</v>
      </c>
      <c r="AX784" s="13" t="str">
        <f t="shared" ref="AX784:AZ784" si="2002">AX690</f>
        <v>100级手套</v>
      </c>
      <c r="AY784" s="13">
        <f t="shared" si="2002"/>
        <v>1</v>
      </c>
      <c r="AZ784" s="13">
        <f t="shared" si="2002"/>
        <v>3.9808917197452231E-4</v>
      </c>
      <c r="BA784" s="13">
        <f t="shared" si="1791"/>
        <v>40953051</v>
      </c>
      <c r="BB784" s="13" t="str">
        <f t="shared" ref="BB784:BD784" si="2003">BB690</f>
        <v>95级极品主手武器</v>
      </c>
      <c r="BC784" s="13">
        <f t="shared" si="2003"/>
        <v>200</v>
      </c>
      <c r="BD784" s="13">
        <f t="shared" si="2003"/>
        <v>3.8461538461538464E-2</v>
      </c>
      <c r="BE784" s="13">
        <f t="shared" si="1793"/>
        <v>40953051</v>
      </c>
      <c r="BF784" s="13" t="str">
        <f t="shared" ref="BF784:BH784" si="2004">BF690</f>
        <v>95级极品主手武器</v>
      </c>
      <c r="BG784" s="13">
        <f t="shared" si="2004"/>
        <v>200</v>
      </c>
      <c r="BH784" s="13">
        <f t="shared" si="2004"/>
        <v>3.4482758620689655E-2</v>
      </c>
    </row>
    <row r="785" spans="1:60" s="13" customFormat="1">
      <c r="A785" s="13">
        <f t="shared" si="1765"/>
        <v>40703060</v>
      </c>
      <c r="B785" s="13" t="str">
        <f t="shared" ref="B785:D785" si="2005">B691</f>
        <v>70级副手武器</v>
      </c>
      <c r="C785" s="13">
        <f t="shared" si="2005"/>
        <v>100</v>
      </c>
      <c r="D785" s="13">
        <f t="shared" si="2005"/>
        <v>3.1230480949406621E-2</v>
      </c>
      <c r="E785" s="13">
        <f t="shared" si="1767"/>
        <v>40703060</v>
      </c>
      <c r="F785" s="13" t="str">
        <f t="shared" ref="F785:H785" si="2006">F691</f>
        <v>70级副手武器</v>
      </c>
      <c r="G785" s="13">
        <f t="shared" si="2006"/>
        <v>100</v>
      </c>
      <c r="H785" s="13">
        <f t="shared" si="2006"/>
        <v>3.2185387833923398E-2</v>
      </c>
      <c r="I785" s="13">
        <f t="shared" si="1769"/>
        <v>40703060</v>
      </c>
      <c r="J785" s="13" t="str">
        <f t="shared" ref="J785:L785" si="2007">J691</f>
        <v>70级副手武器</v>
      </c>
      <c r="K785" s="13">
        <f t="shared" si="2007"/>
        <v>100</v>
      </c>
      <c r="L785" s="13">
        <f t="shared" si="2007"/>
        <v>3.9808917197452227E-2</v>
      </c>
      <c r="M785" s="13">
        <f t="shared" si="1771"/>
        <v>40753060</v>
      </c>
      <c r="N785" s="13" t="str">
        <f t="shared" ref="N785:P785" si="2008">N691</f>
        <v>75级副手武器</v>
      </c>
      <c r="O785" s="13">
        <f t="shared" si="2008"/>
        <v>200</v>
      </c>
      <c r="P785" s="13">
        <f t="shared" si="2008"/>
        <v>3.8461538461538464E-2</v>
      </c>
      <c r="Q785" s="13">
        <f t="shared" si="1773"/>
        <v>40753060</v>
      </c>
      <c r="R785" s="13" t="str">
        <f t="shared" ref="R785:T785" si="2009">R691</f>
        <v>75级副手武器</v>
      </c>
      <c r="S785" s="13">
        <f t="shared" si="2009"/>
        <v>200</v>
      </c>
      <c r="T785" s="13">
        <f t="shared" si="2009"/>
        <v>3.0303030303030304E-2</v>
      </c>
      <c r="U785" s="13">
        <f t="shared" si="1775"/>
        <v>40803060</v>
      </c>
      <c r="V785" s="13" t="str">
        <f t="shared" ref="V785:X785" si="2010">V691</f>
        <v>80级副手武器</v>
      </c>
      <c r="W785" s="13">
        <f t="shared" si="2010"/>
        <v>100</v>
      </c>
      <c r="X785" s="13">
        <f t="shared" si="2010"/>
        <v>3.1230480949406621E-2</v>
      </c>
      <c r="Y785" s="13">
        <f t="shared" si="1777"/>
        <v>40803060</v>
      </c>
      <c r="Z785" s="13" t="str">
        <f t="shared" ref="Z785:AB785" si="2011">Z691</f>
        <v>80级副手武器</v>
      </c>
      <c r="AA785" s="13">
        <f t="shared" si="2011"/>
        <v>100</v>
      </c>
      <c r="AB785" s="13">
        <f t="shared" si="2011"/>
        <v>3.2185387833923398E-2</v>
      </c>
      <c r="AC785" s="13">
        <f t="shared" si="1779"/>
        <v>40803060</v>
      </c>
      <c r="AD785" s="13" t="str">
        <f t="shared" ref="AD785:AF785" si="2012">AD691</f>
        <v>80级副手武器</v>
      </c>
      <c r="AE785" s="13">
        <f t="shared" si="2012"/>
        <v>100</v>
      </c>
      <c r="AF785" s="13">
        <f t="shared" si="2012"/>
        <v>3.9808917197452227E-2</v>
      </c>
      <c r="AG785" s="13">
        <f t="shared" si="1781"/>
        <v>40853060</v>
      </c>
      <c r="AH785" s="13" t="str">
        <f t="shared" ref="AH785:AJ785" si="2013">AH691</f>
        <v>85级副手武器</v>
      </c>
      <c r="AI785" s="13">
        <f t="shared" si="2013"/>
        <v>200</v>
      </c>
      <c r="AJ785" s="13">
        <f t="shared" si="2013"/>
        <v>3.8461538461538464E-2</v>
      </c>
      <c r="AK785" s="13">
        <f t="shared" si="1783"/>
        <v>40853060</v>
      </c>
      <c r="AL785" s="13" t="str">
        <f t="shared" ref="AL785:AN785" si="2014">AL691</f>
        <v>85级副手武器</v>
      </c>
      <c r="AM785" s="13">
        <f t="shared" si="2014"/>
        <v>200</v>
      </c>
      <c r="AN785" s="13">
        <f t="shared" si="2014"/>
        <v>3.0303030303030304E-2</v>
      </c>
      <c r="AO785" s="13">
        <f t="shared" si="1785"/>
        <v>40903060</v>
      </c>
      <c r="AP785" s="13" t="str">
        <f t="shared" ref="AP785:AR785" si="2015">AP691</f>
        <v>90级副手武器</v>
      </c>
      <c r="AQ785" s="13">
        <f t="shared" si="2015"/>
        <v>100</v>
      </c>
      <c r="AR785" s="13">
        <f t="shared" si="2015"/>
        <v>3.1230480949406621E-2</v>
      </c>
      <c r="AS785" s="13">
        <f t="shared" si="1787"/>
        <v>40903060</v>
      </c>
      <c r="AT785" s="13" t="str">
        <f t="shared" ref="AT785:AV785" si="2016">AT691</f>
        <v>90级副手武器</v>
      </c>
      <c r="AU785" s="13">
        <f t="shared" si="2016"/>
        <v>100</v>
      </c>
      <c r="AV785" s="13">
        <f t="shared" si="2016"/>
        <v>3.2185387833923398E-2</v>
      </c>
      <c r="AW785" s="13">
        <f t="shared" si="1789"/>
        <v>40903060</v>
      </c>
      <c r="AX785" s="13" t="str">
        <f t="shared" ref="AX785:AZ785" si="2017">AX691</f>
        <v>90级副手武器</v>
      </c>
      <c r="AY785" s="13">
        <f t="shared" si="2017"/>
        <v>100</v>
      </c>
      <c r="AZ785" s="13">
        <f t="shared" si="2017"/>
        <v>3.9808917197452227E-2</v>
      </c>
      <c r="BA785" s="13">
        <f t="shared" si="1791"/>
        <v>40953060</v>
      </c>
      <c r="BB785" s="13" t="str">
        <f t="shared" ref="BB785:BD785" si="2018">BB691</f>
        <v>95级副手武器</v>
      </c>
      <c r="BC785" s="13">
        <f t="shared" si="2018"/>
        <v>200</v>
      </c>
      <c r="BD785" s="13">
        <f t="shared" si="2018"/>
        <v>3.8461538461538464E-2</v>
      </c>
      <c r="BE785" s="13">
        <f t="shared" si="1793"/>
        <v>40953060</v>
      </c>
      <c r="BF785" s="13" t="str">
        <f t="shared" ref="BF785:BH785" si="2019">BF691</f>
        <v>95级副手武器</v>
      </c>
      <c r="BG785" s="13">
        <f t="shared" si="2019"/>
        <v>200</v>
      </c>
      <c r="BH785" s="13">
        <f t="shared" si="2019"/>
        <v>3.4482758620689655E-2</v>
      </c>
    </row>
    <row r="786" spans="1:60" s="13" customFormat="1">
      <c r="A786" s="13">
        <f t="shared" si="1765"/>
        <v>40703061</v>
      </c>
      <c r="B786" s="13" t="str">
        <f t="shared" ref="B786:D786" si="2020">B692</f>
        <v>70级极品副手武器</v>
      </c>
      <c r="C786" s="13">
        <f t="shared" si="2020"/>
        <v>0</v>
      </c>
      <c r="D786" s="13">
        <f t="shared" si="2020"/>
        <v>0</v>
      </c>
      <c r="E786" s="13">
        <f t="shared" si="1767"/>
        <v>40703061</v>
      </c>
      <c r="F786" s="13" t="str">
        <f t="shared" ref="F786:H786" si="2021">F692</f>
        <v>70级极品副手武器</v>
      </c>
      <c r="G786" s="13">
        <f t="shared" si="2021"/>
        <v>0</v>
      </c>
      <c r="H786" s="13">
        <f t="shared" si="2021"/>
        <v>0</v>
      </c>
      <c r="I786" s="13">
        <f t="shared" si="1769"/>
        <v>40703061</v>
      </c>
      <c r="J786" s="13" t="str">
        <f t="shared" ref="J786:L786" si="2022">J692</f>
        <v>70级极品副手武器</v>
      </c>
      <c r="K786" s="13">
        <f t="shared" si="2022"/>
        <v>1</v>
      </c>
      <c r="L786" s="13">
        <f t="shared" si="2022"/>
        <v>3.9808917197452231E-4</v>
      </c>
      <c r="M786" s="13">
        <f t="shared" si="1771"/>
        <v>40753061</v>
      </c>
      <c r="N786" s="13" t="str">
        <f t="shared" ref="N786:P786" si="2023">N692</f>
        <v>75级极品副手武器</v>
      </c>
      <c r="O786" s="13">
        <f t="shared" si="2023"/>
        <v>200</v>
      </c>
      <c r="P786" s="13">
        <f t="shared" si="2023"/>
        <v>3.8461538461538464E-2</v>
      </c>
      <c r="Q786" s="13">
        <f t="shared" si="1773"/>
        <v>40753061</v>
      </c>
      <c r="R786" s="13" t="str">
        <f t="shared" ref="R786:T786" si="2024">R692</f>
        <v>75级极品副手武器</v>
      </c>
      <c r="S786" s="13">
        <f t="shared" si="2024"/>
        <v>200</v>
      </c>
      <c r="T786" s="13">
        <f t="shared" si="2024"/>
        <v>3.0303030303030304E-2</v>
      </c>
      <c r="U786" s="13">
        <f t="shared" si="1775"/>
        <v>40803061</v>
      </c>
      <c r="V786" s="13" t="str">
        <f t="shared" ref="V786:X786" si="2025">V692</f>
        <v>80级极品副手武器</v>
      </c>
      <c r="W786" s="13">
        <f t="shared" si="2025"/>
        <v>0</v>
      </c>
      <c r="X786" s="13">
        <f t="shared" si="2025"/>
        <v>0</v>
      </c>
      <c r="Y786" s="13">
        <f t="shared" si="1777"/>
        <v>40803061</v>
      </c>
      <c r="Z786" s="13" t="str">
        <f t="shared" ref="Z786:AB786" si="2026">Z692</f>
        <v>80级极品副手武器</v>
      </c>
      <c r="AA786" s="13">
        <f t="shared" si="2026"/>
        <v>0</v>
      </c>
      <c r="AB786" s="13">
        <f t="shared" si="2026"/>
        <v>0</v>
      </c>
      <c r="AC786" s="13">
        <f t="shared" si="1779"/>
        <v>40803061</v>
      </c>
      <c r="AD786" s="13" t="str">
        <f t="shared" ref="AD786:AF786" si="2027">AD692</f>
        <v>80级极品副手武器</v>
      </c>
      <c r="AE786" s="13">
        <f t="shared" si="2027"/>
        <v>1</v>
      </c>
      <c r="AF786" s="13">
        <f t="shared" si="2027"/>
        <v>3.9808917197452231E-4</v>
      </c>
      <c r="AG786" s="13">
        <f t="shared" si="1781"/>
        <v>40853061</v>
      </c>
      <c r="AH786" s="13" t="str">
        <f t="shared" ref="AH786:AJ786" si="2028">AH692</f>
        <v>85级极品副手武器</v>
      </c>
      <c r="AI786" s="13">
        <f t="shared" si="2028"/>
        <v>200</v>
      </c>
      <c r="AJ786" s="13">
        <f t="shared" si="2028"/>
        <v>3.8461538461538464E-2</v>
      </c>
      <c r="AK786" s="13">
        <f t="shared" si="1783"/>
        <v>40853061</v>
      </c>
      <c r="AL786" s="13" t="str">
        <f t="shared" ref="AL786:AN786" si="2029">AL692</f>
        <v>85级极品副手武器</v>
      </c>
      <c r="AM786" s="13">
        <f t="shared" si="2029"/>
        <v>200</v>
      </c>
      <c r="AN786" s="13">
        <f t="shared" si="2029"/>
        <v>3.0303030303030304E-2</v>
      </c>
      <c r="AO786" s="13">
        <f t="shared" si="1785"/>
        <v>40903061</v>
      </c>
      <c r="AP786" s="13" t="str">
        <f t="shared" ref="AP786:AR786" si="2030">AP692</f>
        <v>90级极品副手武器</v>
      </c>
      <c r="AQ786" s="13">
        <f t="shared" si="2030"/>
        <v>0</v>
      </c>
      <c r="AR786" s="13">
        <f t="shared" si="2030"/>
        <v>0</v>
      </c>
      <c r="AS786" s="13">
        <f t="shared" si="1787"/>
        <v>40903061</v>
      </c>
      <c r="AT786" s="13" t="str">
        <f t="shared" ref="AT786:AV786" si="2031">AT692</f>
        <v>90级极品副手武器</v>
      </c>
      <c r="AU786" s="13">
        <f t="shared" si="2031"/>
        <v>0</v>
      </c>
      <c r="AV786" s="13">
        <f t="shared" si="2031"/>
        <v>0</v>
      </c>
      <c r="AW786" s="13">
        <f t="shared" si="1789"/>
        <v>40903061</v>
      </c>
      <c r="AX786" s="13" t="str">
        <f t="shared" ref="AX786:AZ786" si="2032">AX692</f>
        <v>90级极品副手武器</v>
      </c>
      <c r="AY786" s="13">
        <f t="shared" si="2032"/>
        <v>1</v>
      </c>
      <c r="AZ786" s="13">
        <f t="shared" si="2032"/>
        <v>3.9808917197452231E-4</v>
      </c>
      <c r="BA786" s="13">
        <f t="shared" si="1791"/>
        <v>40953061</v>
      </c>
      <c r="BB786" s="13" t="str">
        <f t="shared" ref="BB786:BD786" si="2033">BB692</f>
        <v>95级极品副手武器</v>
      </c>
      <c r="BC786" s="13">
        <f t="shared" si="2033"/>
        <v>200</v>
      </c>
      <c r="BD786" s="13">
        <f t="shared" si="2033"/>
        <v>3.8461538461538464E-2</v>
      </c>
      <c r="BE786" s="13">
        <f t="shared" si="1793"/>
        <v>40953061</v>
      </c>
      <c r="BF786" s="13" t="str">
        <f t="shared" ref="BF786:BH786" si="2034">BF692</f>
        <v>95级极品副手武器</v>
      </c>
      <c r="BG786" s="13">
        <f t="shared" si="2034"/>
        <v>200</v>
      </c>
      <c r="BH786" s="13">
        <f t="shared" si="2034"/>
        <v>3.4482758620689655E-2</v>
      </c>
    </row>
    <row r="787" spans="1:60" s="13" customFormat="1">
      <c r="A787" s="13">
        <f t="shared" si="1765"/>
        <v>40700040</v>
      </c>
      <c r="B787" s="13" t="str">
        <f t="shared" ref="B787:D787" si="2035">B693</f>
        <v>70级胸甲</v>
      </c>
      <c r="C787" s="13">
        <f t="shared" si="2035"/>
        <v>100</v>
      </c>
      <c r="D787" s="13">
        <f t="shared" si="2035"/>
        <v>3.1230480949406621E-2</v>
      </c>
      <c r="E787" s="13">
        <f t="shared" si="1767"/>
        <v>40700040</v>
      </c>
      <c r="F787" s="13" t="str">
        <f t="shared" ref="F787:H787" si="2036">F693</f>
        <v>70级胸甲</v>
      </c>
      <c r="G787" s="13">
        <f t="shared" si="2036"/>
        <v>100</v>
      </c>
      <c r="H787" s="13">
        <f t="shared" si="2036"/>
        <v>3.2185387833923398E-2</v>
      </c>
      <c r="I787" s="13">
        <f t="shared" si="1769"/>
        <v>40700040</v>
      </c>
      <c r="J787" s="13" t="str">
        <f t="shared" ref="J787:L787" si="2037">J693</f>
        <v>70级胸甲</v>
      </c>
      <c r="K787" s="13">
        <f t="shared" si="2037"/>
        <v>100</v>
      </c>
      <c r="L787" s="13">
        <f t="shared" si="2037"/>
        <v>3.9808917197452227E-2</v>
      </c>
      <c r="M787" s="13">
        <f t="shared" si="1771"/>
        <v>40750040</v>
      </c>
      <c r="N787" s="13" t="str">
        <f t="shared" ref="N787:P787" si="2038">N693</f>
        <v>75级胸甲</v>
      </c>
      <c r="O787" s="13">
        <f t="shared" si="2038"/>
        <v>200</v>
      </c>
      <c r="P787" s="13">
        <f t="shared" si="2038"/>
        <v>3.8461538461538464E-2</v>
      </c>
      <c r="Q787" s="13">
        <f t="shared" si="1773"/>
        <v>40750040</v>
      </c>
      <c r="R787" s="13" t="str">
        <f t="shared" ref="R787:T787" si="2039">R693</f>
        <v>75级胸甲</v>
      </c>
      <c r="S787" s="13">
        <f t="shared" si="2039"/>
        <v>200</v>
      </c>
      <c r="T787" s="13">
        <f t="shared" si="2039"/>
        <v>3.0303030303030304E-2</v>
      </c>
      <c r="U787" s="13">
        <f t="shared" si="1775"/>
        <v>40800040</v>
      </c>
      <c r="V787" s="13" t="str">
        <f t="shared" ref="V787:X787" si="2040">V693</f>
        <v>80级胸甲</v>
      </c>
      <c r="W787" s="13">
        <f t="shared" si="2040"/>
        <v>100</v>
      </c>
      <c r="X787" s="13">
        <f t="shared" si="2040"/>
        <v>3.1230480949406621E-2</v>
      </c>
      <c r="Y787" s="13">
        <f t="shared" si="1777"/>
        <v>40800040</v>
      </c>
      <c r="Z787" s="13" t="str">
        <f t="shared" ref="Z787:AB787" si="2041">Z693</f>
        <v>80级胸甲</v>
      </c>
      <c r="AA787" s="13">
        <f t="shared" si="2041"/>
        <v>100</v>
      </c>
      <c r="AB787" s="13">
        <f t="shared" si="2041"/>
        <v>3.2185387833923398E-2</v>
      </c>
      <c r="AC787" s="13">
        <f t="shared" si="1779"/>
        <v>40800040</v>
      </c>
      <c r="AD787" s="13" t="str">
        <f t="shared" ref="AD787:AF787" si="2042">AD693</f>
        <v>80级胸甲</v>
      </c>
      <c r="AE787" s="13">
        <f t="shared" si="2042"/>
        <v>100</v>
      </c>
      <c r="AF787" s="13">
        <f t="shared" si="2042"/>
        <v>3.9808917197452227E-2</v>
      </c>
      <c r="AG787" s="13">
        <f t="shared" si="1781"/>
        <v>40850040</v>
      </c>
      <c r="AH787" s="13" t="str">
        <f t="shared" ref="AH787:AJ787" si="2043">AH693</f>
        <v>85级胸甲</v>
      </c>
      <c r="AI787" s="13">
        <f t="shared" si="2043"/>
        <v>200</v>
      </c>
      <c r="AJ787" s="13">
        <f t="shared" si="2043"/>
        <v>3.8461538461538464E-2</v>
      </c>
      <c r="AK787" s="13">
        <f t="shared" si="1783"/>
        <v>40850040</v>
      </c>
      <c r="AL787" s="13" t="str">
        <f t="shared" ref="AL787:AN787" si="2044">AL693</f>
        <v>85级胸甲</v>
      </c>
      <c r="AM787" s="13">
        <f t="shared" si="2044"/>
        <v>200</v>
      </c>
      <c r="AN787" s="13">
        <f t="shared" si="2044"/>
        <v>3.0303030303030304E-2</v>
      </c>
      <c r="AO787" s="13">
        <f t="shared" si="1785"/>
        <v>40900040</v>
      </c>
      <c r="AP787" s="13" t="str">
        <f t="shared" ref="AP787:AR787" si="2045">AP693</f>
        <v>90级胸甲</v>
      </c>
      <c r="AQ787" s="13">
        <f t="shared" si="2045"/>
        <v>100</v>
      </c>
      <c r="AR787" s="13">
        <f t="shared" si="2045"/>
        <v>3.1230480949406621E-2</v>
      </c>
      <c r="AS787" s="13">
        <f t="shared" si="1787"/>
        <v>40900040</v>
      </c>
      <c r="AT787" s="13" t="str">
        <f t="shared" ref="AT787:AV787" si="2046">AT693</f>
        <v>90级胸甲</v>
      </c>
      <c r="AU787" s="13">
        <f t="shared" si="2046"/>
        <v>100</v>
      </c>
      <c r="AV787" s="13">
        <f t="shared" si="2046"/>
        <v>3.2185387833923398E-2</v>
      </c>
      <c r="AW787" s="13">
        <f t="shared" si="1789"/>
        <v>40900040</v>
      </c>
      <c r="AX787" s="13" t="str">
        <f t="shared" ref="AX787:AZ787" si="2047">AX693</f>
        <v>90级胸甲</v>
      </c>
      <c r="AY787" s="13">
        <f t="shared" si="2047"/>
        <v>100</v>
      </c>
      <c r="AZ787" s="13">
        <f t="shared" si="2047"/>
        <v>3.9808917197452227E-2</v>
      </c>
      <c r="BA787" s="13">
        <f t="shared" si="1791"/>
        <v>40950040</v>
      </c>
      <c r="BB787" s="13" t="str">
        <f t="shared" ref="BB787:BD787" si="2048">BB693</f>
        <v>95级胸甲</v>
      </c>
      <c r="BC787" s="13">
        <f t="shared" si="2048"/>
        <v>200</v>
      </c>
      <c r="BD787" s="13">
        <f t="shared" si="2048"/>
        <v>3.8461538461538464E-2</v>
      </c>
      <c r="BE787" s="13">
        <f t="shared" si="1793"/>
        <v>40950040</v>
      </c>
      <c r="BF787" s="13" t="str">
        <f t="shared" ref="BF787:BH787" si="2049">BF693</f>
        <v>95级胸甲</v>
      </c>
      <c r="BG787" s="13">
        <f t="shared" si="2049"/>
        <v>200</v>
      </c>
      <c r="BH787" s="13">
        <f t="shared" si="2049"/>
        <v>3.4482758620689655E-2</v>
      </c>
    </row>
    <row r="788" spans="1:60" s="13" customFormat="1">
      <c r="A788" s="13">
        <f t="shared" si="1765"/>
        <v>40700041</v>
      </c>
      <c r="B788" s="13" t="str">
        <f t="shared" ref="B788:D788" si="2050">B694</f>
        <v>70级极品胸甲</v>
      </c>
      <c r="C788" s="13">
        <f t="shared" si="2050"/>
        <v>0</v>
      </c>
      <c r="D788" s="13">
        <f t="shared" si="2050"/>
        <v>0</v>
      </c>
      <c r="E788" s="13">
        <f t="shared" si="1767"/>
        <v>40700041</v>
      </c>
      <c r="F788" s="13" t="str">
        <f t="shared" ref="F788:H788" si="2051">F694</f>
        <v>70级极品胸甲</v>
      </c>
      <c r="G788" s="13">
        <f t="shared" si="2051"/>
        <v>0</v>
      </c>
      <c r="H788" s="13">
        <f t="shared" si="2051"/>
        <v>0</v>
      </c>
      <c r="I788" s="13">
        <f t="shared" si="1769"/>
        <v>40800080</v>
      </c>
      <c r="J788" s="13" t="str">
        <f t="shared" ref="J788:L788" si="2052">J694</f>
        <v>80级鞋子</v>
      </c>
      <c r="K788" s="13">
        <f t="shared" si="2052"/>
        <v>1</v>
      </c>
      <c r="L788" s="13">
        <f t="shared" si="2052"/>
        <v>3.9808917197452231E-4</v>
      </c>
      <c r="M788" s="13">
        <f t="shared" si="1771"/>
        <v>40750041</v>
      </c>
      <c r="N788" s="13" t="str">
        <f t="shared" ref="N788:P788" si="2053">N694</f>
        <v>75级极品胸甲</v>
      </c>
      <c r="O788" s="13">
        <f t="shared" si="2053"/>
        <v>200</v>
      </c>
      <c r="P788" s="13">
        <f t="shared" si="2053"/>
        <v>3.8461538461538464E-2</v>
      </c>
      <c r="Q788" s="13">
        <f t="shared" si="1773"/>
        <v>40750041</v>
      </c>
      <c r="R788" s="13" t="str">
        <f t="shared" ref="R788:T788" si="2054">R694</f>
        <v>75级极品胸甲</v>
      </c>
      <c r="S788" s="13">
        <f t="shared" si="2054"/>
        <v>200</v>
      </c>
      <c r="T788" s="13">
        <f t="shared" si="2054"/>
        <v>3.0303030303030304E-2</v>
      </c>
      <c r="U788" s="13">
        <f t="shared" si="1775"/>
        <v>40800041</v>
      </c>
      <c r="V788" s="13" t="str">
        <f t="shared" ref="V788:X788" si="2055">V694</f>
        <v>80级极品胸甲</v>
      </c>
      <c r="W788" s="13">
        <f t="shared" si="2055"/>
        <v>0</v>
      </c>
      <c r="X788" s="13">
        <f t="shared" si="2055"/>
        <v>0</v>
      </c>
      <c r="Y788" s="13">
        <f t="shared" si="1777"/>
        <v>40800041</v>
      </c>
      <c r="Z788" s="13" t="str">
        <f t="shared" ref="Z788:AB788" si="2056">Z694</f>
        <v>80级极品胸甲</v>
      </c>
      <c r="AA788" s="13">
        <f t="shared" si="2056"/>
        <v>0</v>
      </c>
      <c r="AB788" s="13">
        <f t="shared" si="2056"/>
        <v>0</v>
      </c>
      <c r="AC788" s="13">
        <f t="shared" si="1779"/>
        <v>40900080</v>
      </c>
      <c r="AD788" s="13" t="str">
        <f t="shared" ref="AD788:AF788" si="2057">AD694</f>
        <v>90级鞋子</v>
      </c>
      <c r="AE788" s="13">
        <f t="shared" si="2057"/>
        <v>1</v>
      </c>
      <c r="AF788" s="13">
        <f t="shared" si="2057"/>
        <v>3.9808917197452231E-4</v>
      </c>
      <c r="AG788" s="13">
        <f t="shared" si="1781"/>
        <v>40850041</v>
      </c>
      <c r="AH788" s="13" t="str">
        <f t="shared" ref="AH788:AJ788" si="2058">AH694</f>
        <v>85级极品胸甲</v>
      </c>
      <c r="AI788" s="13">
        <f t="shared" si="2058"/>
        <v>200</v>
      </c>
      <c r="AJ788" s="13">
        <f t="shared" si="2058"/>
        <v>3.8461538461538464E-2</v>
      </c>
      <c r="AK788" s="13">
        <f t="shared" si="1783"/>
        <v>40850041</v>
      </c>
      <c r="AL788" s="13" t="str">
        <f t="shared" ref="AL788:AN788" si="2059">AL694</f>
        <v>85级极品胸甲</v>
      </c>
      <c r="AM788" s="13">
        <f t="shared" si="2059"/>
        <v>200</v>
      </c>
      <c r="AN788" s="13">
        <f t="shared" si="2059"/>
        <v>3.0303030303030304E-2</v>
      </c>
      <c r="AO788" s="13">
        <f t="shared" si="1785"/>
        <v>40900041</v>
      </c>
      <c r="AP788" s="13" t="str">
        <f t="shared" ref="AP788:AR788" si="2060">AP694</f>
        <v>90级极品胸甲</v>
      </c>
      <c r="AQ788" s="13">
        <f t="shared" si="2060"/>
        <v>0</v>
      </c>
      <c r="AR788" s="13">
        <f t="shared" si="2060"/>
        <v>0</v>
      </c>
      <c r="AS788" s="13">
        <f t="shared" si="1787"/>
        <v>40900041</v>
      </c>
      <c r="AT788" s="13" t="str">
        <f t="shared" ref="AT788:AV788" si="2061">AT694</f>
        <v>90级极品胸甲</v>
      </c>
      <c r="AU788" s="13">
        <f t="shared" si="2061"/>
        <v>0</v>
      </c>
      <c r="AV788" s="13">
        <f t="shared" si="2061"/>
        <v>0</v>
      </c>
      <c r="AW788" s="13">
        <f t="shared" si="1789"/>
        <v>41000080</v>
      </c>
      <c r="AX788" s="13" t="str">
        <f t="shared" ref="AX788:AZ788" si="2062">AX694</f>
        <v>100级鞋子</v>
      </c>
      <c r="AY788" s="13">
        <f t="shared" si="2062"/>
        <v>1</v>
      </c>
      <c r="AZ788" s="13">
        <f t="shared" si="2062"/>
        <v>3.9808917197452231E-4</v>
      </c>
      <c r="BA788" s="13">
        <f t="shared" si="1791"/>
        <v>40950041</v>
      </c>
      <c r="BB788" s="13" t="str">
        <f t="shared" ref="BB788:BD788" si="2063">BB694</f>
        <v>95级极品胸甲</v>
      </c>
      <c r="BC788" s="13">
        <f t="shared" si="2063"/>
        <v>200</v>
      </c>
      <c r="BD788" s="13">
        <f t="shared" si="2063"/>
        <v>3.8461538461538464E-2</v>
      </c>
      <c r="BE788" s="13">
        <f t="shared" si="1793"/>
        <v>40950041</v>
      </c>
      <c r="BF788" s="13" t="str">
        <f t="shared" ref="BF788:BH788" si="2064">BF694</f>
        <v>95级极品胸甲</v>
      </c>
      <c r="BG788" s="13">
        <f t="shared" si="2064"/>
        <v>200</v>
      </c>
      <c r="BH788" s="13">
        <f t="shared" si="2064"/>
        <v>3.4482758620689655E-2</v>
      </c>
    </row>
    <row r="789" spans="1:60" s="13" customFormat="1">
      <c r="A789" s="13">
        <f t="shared" si="1765"/>
        <v>40700070</v>
      </c>
      <c r="B789" s="13" t="str">
        <f t="shared" ref="B789:D789" si="2065">B695</f>
        <v>70级护腿</v>
      </c>
      <c r="C789" s="13">
        <f t="shared" si="2065"/>
        <v>100</v>
      </c>
      <c r="D789" s="13">
        <f t="shared" si="2065"/>
        <v>3.1230480949406621E-2</v>
      </c>
      <c r="E789" s="13">
        <f t="shared" si="1767"/>
        <v>40700070</v>
      </c>
      <c r="F789" s="13" t="str">
        <f t="shared" ref="F789:H789" si="2066">F695</f>
        <v>70级护腿</v>
      </c>
      <c r="G789" s="13">
        <f t="shared" si="2066"/>
        <v>100</v>
      </c>
      <c r="H789" s="13">
        <f t="shared" si="2066"/>
        <v>3.2185387833923398E-2</v>
      </c>
      <c r="I789" s="13">
        <f t="shared" si="1769"/>
        <v>40700070</v>
      </c>
      <c r="J789" s="13" t="str">
        <f t="shared" ref="J789:L789" si="2067">J695</f>
        <v>70级护腿</v>
      </c>
      <c r="K789" s="13">
        <f t="shared" si="2067"/>
        <v>100</v>
      </c>
      <c r="L789" s="13">
        <f t="shared" si="2067"/>
        <v>3.9808917197452227E-2</v>
      </c>
      <c r="M789" s="13">
        <f t="shared" si="1771"/>
        <v>40750070</v>
      </c>
      <c r="N789" s="13" t="str">
        <f t="shared" ref="N789:P789" si="2068">N695</f>
        <v>75级护腿</v>
      </c>
      <c r="O789" s="13">
        <f t="shared" si="2068"/>
        <v>200</v>
      </c>
      <c r="P789" s="13">
        <f t="shared" si="2068"/>
        <v>3.8461538461538464E-2</v>
      </c>
      <c r="Q789" s="13">
        <f t="shared" si="1773"/>
        <v>40750070</v>
      </c>
      <c r="R789" s="13" t="str">
        <f t="shared" ref="R789:T789" si="2069">R695</f>
        <v>75级护腿</v>
      </c>
      <c r="S789" s="13">
        <f t="shared" si="2069"/>
        <v>200</v>
      </c>
      <c r="T789" s="13">
        <f t="shared" si="2069"/>
        <v>3.0303030303030304E-2</v>
      </c>
      <c r="U789" s="13">
        <f t="shared" si="1775"/>
        <v>40800070</v>
      </c>
      <c r="V789" s="13" t="str">
        <f t="shared" ref="V789:X789" si="2070">V695</f>
        <v>80级护腿</v>
      </c>
      <c r="W789" s="13">
        <f t="shared" si="2070"/>
        <v>100</v>
      </c>
      <c r="X789" s="13">
        <f t="shared" si="2070"/>
        <v>3.1230480949406621E-2</v>
      </c>
      <c r="Y789" s="13">
        <f t="shared" si="1777"/>
        <v>40800070</v>
      </c>
      <c r="Z789" s="13" t="str">
        <f t="shared" ref="Z789:AB789" si="2071">Z695</f>
        <v>80级护腿</v>
      </c>
      <c r="AA789" s="13">
        <f t="shared" si="2071"/>
        <v>100</v>
      </c>
      <c r="AB789" s="13">
        <f t="shared" si="2071"/>
        <v>3.2185387833923398E-2</v>
      </c>
      <c r="AC789" s="13">
        <f t="shared" si="1779"/>
        <v>40800070</v>
      </c>
      <c r="AD789" s="13" t="str">
        <f t="shared" ref="AD789:AF789" si="2072">AD695</f>
        <v>80级护腿</v>
      </c>
      <c r="AE789" s="13">
        <f t="shared" si="2072"/>
        <v>100</v>
      </c>
      <c r="AF789" s="13">
        <f t="shared" si="2072"/>
        <v>3.9808917197452227E-2</v>
      </c>
      <c r="AG789" s="13">
        <f t="shared" si="1781"/>
        <v>40850070</v>
      </c>
      <c r="AH789" s="13" t="str">
        <f t="shared" ref="AH789:AJ789" si="2073">AH695</f>
        <v>85级护腿</v>
      </c>
      <c r="AI789" s="13">
        <f t="shared" si="2073"/>
        <v>200</v>
      </c>
      <c r="AJ789" s="13">
        <f t="shared" si="2073"/>
        <v>3.8461538461538464E-2</v>
      </c>
      <c r="AK789" s="13">
        <f t="shared" si="1783"/>
        <v>40850070</v>
      </c>
      <c r="AL789" s="13" t="str">
        <f t="shared" ref="AL789:AN789" si="2074">AL695</f>
        <v>85级护腿</v>
      </c>
      <c r="AM789" s="13">
        <f t="shared" si="2074"/>
        <v>200</v>
      </c>
      <c r="AN789" s="13">
        <f t="shared" si="2074"/>
        <v>3.0303030303030304E-2</v>
      </c>
      <c r="AO789" s="13">
        <f t="shared" si="1785"/>
        <v>40900070</v>
      </c>
      <c r="AP789" s="13" t="str">
        <f t="shared" ref="AP789:AR789" si="2075">AP695</f>
        <v>90级护腿</v>
      </c>
      <c r="AQ789" s="13">
        <f t="shared" si="2075"/>
        <v>100</v>
      </c>
      <c r="AR789" s="13">
        <f t="shared" si="2075"/>
        <v>3.1230480949406621E-2</v>
      </c>
      <c r="AS789" s="13">
        <f t="shared" si="1787"/>
        <v>40900070</v>
      </c>
      <c r="AT789" s="13" t="str">
        <f t="shared" ref="AT789:AV789" si="2076">AT695</f>
        <v>90级护腿</v>
      </c>
      <c r="AU789" s="13">
        <f t="shared" si="2076"/>
        <v>100</v>
      </c>
      <c r="AV789" s="13">
        <f t="shared" si="2076"/>
        <v>3.2185387833923398E-2</v>
      </c>
      <c r="AW789" s="13">
        <f t="shared" si="1789"/>
        <v>40900070</v>
      </c>
      <c r="AX789" s="13" t="str">
        <f t="shared" ref="AX789:AZ789" si="2077">AX695</f>
        <v>90级护腿</v>
      </c>
      <c r="AY789" s="13">
        <f t="shared" si="2077"/>
        <v>100</v>
      </c>
      <c r="AZ789" s="13">
        <f t="shared" si="2077"/>
        <v>3.9808917197452227E-2</v>
      </c>
      <c r="BA789" s="13">
        <f t="shared" si="1791"/>
        <v>40950070</v>
      </c>
      <c r="BB789" s="13" t="str">
        <f t="shared" ref="BB789:BD789" si="2078">BB695</f>
        <v>95级护腿</v>
      </c>
      <c r="BC789" s="13">
        <f t="shared" si="2078"/>
        <v>200</v>
      </c>
      <c r="BD789" s="13">
        <f t="shared" si="2078"/>
        <v>3.8461538461538464E-2</v>
      </c>
      <c r="BE789" s="13">
        <f t="shared" si="1793"/>
        <v>40950070</v>
      </c>
      <c r="BF789" s="13" t="str">
        <f t="shared" ref="BF789:BH789" si="2079">BF695</f>
        <v>95级护腿</v>
      </c>
      <c r="BG789" s="13">
        <f t="shared" si="2079"/>
        <v>200</v>
      </c>
      <c r="BH789" s="13">
        <f t="shared" si="2079"/>
        <v>3.4482758620689655E-2</v>
      </c>
    </row>
    <row r="790" spans="1:60" s="13" customFormat="1">
      <c r="A790" s="13">
        <f t="shared" si="1765"/>
        <v>40700071</v>
      </c>
      <c r="B790" s="13" t="str">
        <f t="shared" ref="B790:D790" si="2080">B696</f>
        <v>70级极品护腿</v>
      </c>
      <c r="C790" s="13">
        <f t="shared" si="2080"/>
        <v>0</v>
      </c>
      <c r="D790" s="13">
        <f t="shared" si="2080"/>
        <v>0</v>
      </c>
      <c r="E790" s="13">
        <f t="shared" si="1767"/>
        <v>40700071</v>
      </c>
      <c r="F790" s="13" t="str">
        <f t="shared" ref="F790:H790" si="2081">F696</f>
        <v>70级极品护腿</v>
      </c>
      <c r="G790" s="13">
        <f t="shared" si="2081"/>
        <v>0</v>
      </c>
      <c r="H790" s="13">
        <f t="shared" si="2081"/>
        <v>0</v>
      </c>
      <c r="I790" s="13">
        <f t="shared" si="1769"/>
        <v>40800020</v>
      </c>
      <c r="J790" s="13" t="str">
        <f t="shared" ref="J790:L790" si="2082">J696</f>
        <v>80级戒指</v>
      </c>
      <c r="K790" s="13">
        <f t="shared" si="2082"/>
        <v>0</v>
      </c>
      <c r="L790" s="13">
        <f t="shared" si="2082"/>
        <v>0</v>
      </c>
      <c r="M790" s="13">
        <f t="shared" si="1771"/>
        <v>40750071</v>
      </c>
      <c r="N790" s="13" t="str">
        <f t="shared" ref="N790:P790" si="2083">N696</f>
        <v>75级极品护腿</v>
      </c>
      <c r="O790" s="13">
        <f t="shared" si="2083"/>
        <v>200</v>
      </c>
      <c r="P790" s="13">
        <f t="shared" si="2083"/>
        <v>3.8461538461538464E-2</v>
      </c>
      <c r="Q790" s="13">
        <f t="shared" si="1773"/>
        <v>40750071</v>
      </c>
      <c r="R790" s="13" t="str">
        <f t="shared" ref="R790:T790" si="2084">R696</f>
        <v>75级极品护腿</v>
      </c>
      <c r="S790" s="13">
        <f t="shared" si="2084"/>
        <v>200</v>
      </c>
      <c r="T790" s="13">
        <f t="shared" si="2084"/>
        <v>3.0303030303030304E-2</v>
      </c>
      <c r="U790" s="13">
        <f t="shared" si="1775"/>
        <v>40800071</v>
      </c>
      <c r="V790" s="13" t="str">
        <f t="shared" ref="V790:X790" si="2085">V696</f>
        <v>80级极品护腿</v>
      </c>
      <c r="W790" s="13">
        <f t="shared" si="2085"/>
        <v>0</v>
      </c>
      <c r="X790" s="13">
        <f t="shared" si="2085"/>
        <v>0</v>
      </c>
      <c r="Y790" s="13">
        <f t="shared" si="1777"/>
        <v>40800071</v>
      </c>
      <c r="Z790" s="13" t="str">
        <f t="shared" ref="Z790:AB790" si="2086">Z696</f>
        <v>80级极品护腿</v>
      </c>
      <c r="AA790" s="13">
        <f t="shared" si="2086"/>
        <v>0</v>
      </c>
      <c r="AB790" s="13">
        <f t="shared" si="2086"/>
        <v>0</v>
      </c>
      <c r="AC790" s="13">
        <f t="shared" si="1779"/>
        <v>40900020</v>
      </c>
      <c r="AD790" s="13" t="str">
        <f t="shared" ref="AD790:AF790" si="2087">AD696</f>
        <v>90级戒指</v>
      </c>
      <c r="AE790" s="13">
        <f t="shared" si="2087"/>
        <v>0</v>
      </c>
      <c r="AF790" s="13">
        <f t="shared" si="2087"/>
        <v>0</v>
      </c>
      <c r="AG790" s="13">
        <f t="shared" si="1781"/>
        <v>40850071</v>
      </c>
      <c r="AH790" s="13" t="str">
        <f t="shared" ref="AH790:AJ790" si="2088">AH696</f>
        <v>85级极品护腿</v>
      </c>
      <c r="AI790" s="13">
        <f t="shared" si="2088"/>
        <v>200</v>
      </c>
      <c r="AJ790" s="13">
        <f t="shared" si="2088"/>
        <v>3.8461538461538464E-2</v>
      </c>
      <c r="AK790" s="13">
        <f t="shared" si="1783"/>
        <v>40850071</v>
      </c>
      <c r="AL790" s="13" t="str">
        <f t="shared" ref="AL790:AN790" si="2089">AL696</f>
        <v>85级极品护腿</v>
      </c>
      <c r="AM790" s="13">
        <f t="shared" si="2089"/>
        <v>200</v>
      </c>
      <c r="AN790" s="13">
        <f t="shared" si="2089"/>
        <v>3.0303030303030304E-2</v>
      </c>
      <c r="AO790" s="13">
        <f t="shared" si="1785"/>
        <v>40900071</v>
      </c>
      <c r="AP790" s="13" t="str">
        <f t="shared" ref="AP790:AR790" si="2090">AP696</f>
        <v>90级极品护腿</v>
      </c>
      <c r="AQ790" s="13">
        <f t="shared" si="2090"/>
        <v>0</v>
      </c>
      <c r="AR790" s="13">
        <f t="shared" si="2090"/>
        <v>0</v>
      </c>
      <c r="AS790" s="13">
        <f t="shared" si="1787"/>
        <v>40900071</v>
      </c>
      <c r="AT790" s="13" t="str">
        <f t="shared" ref="AT790:AV790" si="2091">AT696</f>
        <v>90级极品护腿</v>
      </c>
      <c r="AU790" s="13">
        <f t="shared" si="2091"/>
        <v>0</v>
      </c>
      <c r="AV790" s="13">
        <f t="shared" si="2091"/>
        <v>0</v>
      </c>
      <c r="AW790" s="13">
        <f t="shared" si="1789"/>
        <v>41000020</v>
      </c>
      <c r="AX790" s="13" t="str">
        <f t="shared" ref="AX790:AZ790" si="2092">AX696</f>
        <v>100级戒指</v>
      </c>
      <c r="AY790" s="13">
        <f t="shared" si="2092"/>
        <v>0</v>
      </c>
      <c r="AZ790" s="13">
        <f t="shared" si="2092"/>
        <v>0</v>
      </c>
      <c r="BA790" s="13">
        <f t="shared" si="1791"/>
        <v>40950071</v>
      </c>
      <c r="BB790" s="13" t="str">
        <f t="shared" ref="BB790:BD790" si="2093">BB696</f>
        <v>95级极品护腿</v>
      </c>
      <c r="BC790" s="13">
        <f t="shared" si="2093"/>
        <v>200</v>
      </c>
      <c r="BD790" s="13">
        <f t="shared" si="2093"/>
        <v>3.8461538461538464E-2</v>
      </c>
      <c r="BE790" s="13">
        <f t="shared" si="1793"/>
        <v>40950071</v>
      </c>
      <c r="BF790" s="13" t="str">
        <f t="shared" ref="BF790:BH790" si="2094">BF696</f>
        <v>95级极品护腿</v>
      </c>
      <c r="BG790" s="13">
        <f t="shared" si="2094"/>
        <v>200</v>
      </c>
      <c r="BH790" s="13">
        <f t="shared" si="2094"/>
        <v>3.4482758620689655E-2</v>
      </c>
    </row>
    <row r="791" spans="1:60" s="13" customFormat="1">
      <c r="A791" s="13">
        <f t="shared" si="1765"/>
        <v>40750010</v>
      </c>
      <c r="B791" s="13" t="str">
        <f t="shared" ref="B791:D791" si="2095">B697</f>
        <v>75级头盔</v>
      </c>
      <c r="C791" s="13">
        <f t="shared" si="2095"/>
        <v>0</v>
      </c>
      <c r="D791" s="13">
        <f t="shared" si="2095"/>
        <v>0</v>
      </c>
      <c r="E791" s="13">
        <f t="shared" si="1767"/>
        <v>40750010</v>
      </c>
      <c r="F791" s="13" t="str">
        <f t="shared" ref="F791:H791" si="2096">F697</f>
        <v>75级头盔</v>
      </c>
      <c r="G791" s="13">
        <f t="shared" si="2096"/>
        <v>300</v>
      </c>
      <c r="H791" s="13">
        <f t="shared" si="2096"/>
        <v>9.6556163501770195E-2</v>
      </c>
      <c r="I791" s="13">
        <f t="shared" si="1769"/>
        <v>40750010</v>
      </c>
      <c r="J791" s="13" t="str">
        <f t="shared" ref="J791:L791" si="2097">J697</f>
        <v>75级头盔</v>
      </c>
      <c r="K791" s="13">
        <f t="shared" si="2097"/>
        <v>100</v>
      </c>
      <c r="L791" s="13">
        <f t="shared" si="2097"/>
        <v>3.9808917197452227E-2</v>
      </c>
      <c r="M791" s="13">
        <f t="shared" si="1771"/>
        <v>40800010</v>
      </c>
      <c r="N791" s="13" t="str">
        <f t="shared" ref="N791:P791" si="2098">N697</f>
        <v>80级头盔</v>
      </c>
      <c r="O791" s="13">
        <f t="shared" si="2098"/>
        <v>50</v>
      </c>
      <c r="P791" s="13">
        <f t="shared" si="2098"/>
        <v>9.6153846153846159E-3</v>
      </c>
      <c r="Q791" s="13">
        <f t="shared" si="1773"/>
        <v>40800010</v>
      </c>
      <c r="R791" s="13" t="str">
        <f t="shared" ref="R791:T791" si="2099">R697</f>
        <v>80级头盔</v>
      </c>
      <c r="S791" s="13">
        <f t="shared" si="2099"/>
        <v>100</v>
      </c>
      <c r="T791" s="13">
        <f t="shared" si="2099"/>
        <v>1.5151515151515152E-2</v>
      </c>
      <c r="U791" s="13">
        <f t="shared" si="1775"/>
        <v>40850010</v>
      </c>
      <c r="V791" s="13" t="str">
        <f t="shared" ref="V791:X791" si="2100">V697</f>
        <v>85级头盔</v>
      </c>
      <c r="W791" s="13">
        <f t="shared" si="2100"/>
        <v>0</v>
      </c>
      <c r="X791" s="13">
        <f t="shared" si="2100"/>
        <v>0</v>
      </c>
      <c r="Y791" s="13">
        <f t="shared" si="1777"/>
        <v>40850010</v>
      </c>
      <c r="Z791" s="13" t="str">
        <f t="shared" ref="Z791:AB791" si="2101">Z697</f>
        <v>85级头盔</v>
      </c>
      <c r="AA791" s="13">
        <f t="shared" si="2101"/>
        <v>300</v>
      </c>
      <c r="AB791" s="13">
        <f t="shared" si="2101"/>
        <v>9.6556163501770195E-2</v>
      </c>
      <c r="AC791" s="13">
        <f t="shared" si="1779"/>
        <v>40850010</v>
      </c>
      <c r="AD791" s="13" t="str">
        <f t="shared" ref="AD791:AF791" si="2102">AD697</f>
        <v>85级头盔</v>
      </c>
      <c r="AE791" s="13">
        <f t="shared" si="2102"/>
        <v>100</v>
      </c>
      <c r="AF791" s="13">
        <f t="shared" si="2102"/>
        <v>3.9808917197452227E-2</v>
      </c>
      <c r="AG791" s="13">
        <f t="shared" si="1781"/>
        <v>40900010</v>
      </c>
      <c r="AH791" s="13" t="str">
        <f t="shared" ref="AH791:AJ791" si="2103">AH697</f>
        <v>90级头盔</v>
      </c>
      <c r="AI791" s="13">
        <f t="shared" si="2103"/>
        <v>50</v>
      </c>
      <c r="AJ791" s="13">
        <f t="shared" si="2103"/>
        <v>9.6153846153846159E-3</v>
      </c>
      <c r="AK791" s="13">
        <f t="shared" si="1783"/>
        <v>40900010</v>
      </c>
      <c r="AL791" s="13" t="str">
        <f t="shared" ref="AL791:AN791" si="2104">AL697</f>
        <v>90级头盔</v>
      </c>
      <c r="AM791" s="13">
        <f t="shared" si="2104"/>
        <v>100</v>
      </c>
      <c r="AN791" s="13">
        <f t="shared" si="2104"/>
        <v>1.5151515151515152E-2</v>
      </c>
      <c r="AO791" s="13">
        <f t="shared" si="1785"/>
        <v>40950010</v>
      </c>
      <c r="AP791" s="13" t="str">
        <f t="shared" ref="AP791:AR791" si="2105">AP697</f>
        <v>95级头盔</v>
      </c>
      <c r="AQ791" s="13">
        <f t="shared" si="2105"/>
        <v>0</v>
      </c>
      <c r="AR791" s="13">
        <f t="shared" si="2105"/>
        <v>0</v>
      </c>
      <c r="AS791" s="13">
        <f t="shared" si="1787"/>
        <v>40950010</v>
      </c>
      <c r="AT791" s="13" t="str">
        <f t="shared" ref="AT791:AV791" si="2106">AT697</f>
        <v>95级头盔</v>
      </c>
      <c r="AU791" s="13">
        <f t="shared" si="2106"/>
        <v>300</v>
      </c>
      <c r="AV791" s="13">
        <f t="shared" si="2106"/>
        <v>9.6556163501770195E-2</v>
      </c>
      <c r="AW791" s="13">
        <f t="shared" si="1789"/>
        <v>40950010</v>
      </c>
      <c r="AX791" s="13" t="str">
        <f t="shared" ref="AX791:AZ791" si="2107">AX697</f>
        <v>95级头盔</v>
      </c>
      <c r="AY791" s="13">
        <f t="shared" si="2107"/>
        <v>100</v>
      </c>
      <c r="AZ791" s="13">
        <f t="shared" si="2107"/>
        <v>3.9808917197452227E-2</v>
      </c>
      <c r="BA791" s="13">
        <f t="shared" si="1791"/>
        <v>41000010</v>
      </c>
      <c r="BB791" s="13" t="str">
        <f t="shared" ref="BB791:BD791" si="2108">BB697</f>
        <v>100级头盔</v>
      </c>
      <c r="BC791" s="13">
        <f t="shared" si="2108"/>
        <v>50</v>
      </c>
      <c r="BD791" s="13">
        <f t="shared" si="2108"/>
        <v>9.6153846153846159E-3</v>
      </c>
      <c r="BE791" s="13">
        <f t="shared" si="1793"/>
        <v>41000010</v>
      </c>
      <c r="BF791" s="13" t="str">
        <f t="shared" ref="BF791:BH791" si="2109">BF697</f>
        <v>100级头盔</v>
      </c>
      <c r="BG791" s="13">
        <f t="shared" si="2109"/>
        <v>100</v>
      </c>
      <c r="BH791" s="13">
        <f t="shared" si="2109"/>
        <v>1.7241379310344827E-2</v>
      </c>
    </row>
    <row r="792" spans="1:60" s="13" customFormat="1">
      <c r="A792" s="13">
        <f t="shared" si="1765"/>
        <v>40750020</v>
      </c>
      <c r="B792" s="13" t="str">
        <f t="shared" ref="B792:D792" si="2110">B698</f>
        <v>75级戒指</v>
      </c>
      <c r="C792" s="13">
        <f t="shared" si="2110"/>
        <v>300</v>
      </c>
      <c r="D792" s="13">
        <f t="shared" si="2110"/>
        <v>9.3691442848219869E-2</v>
      </c>
      <c r="E792" s="13">
        <f t="shared" si="1767"/>
        <v>40750020</v>
      </c>
      <c r="F792" s="13" t="str">
        <f t="shared" ref="F792:H792" si="2111">F698</f>
        <v>75级戒指</v>
      </c>
      <c r="G792" s="13">
        <f t="shared" si="2111"/>
        <v>100</v>
      </c>
      <c r="H792" s="13">
        <f t="shared" si="2111"/>
        <v>3.2185387833923398E-2</v>
      </c>
      <c r="I792" s="13">
        <f t="shared" si="1769"/>
        <v>40750020</v>
      </c>
      <c r="J792" s="13" t="str">
        <f t="shared" ref="J792:L792" si="2112">J698</f>
        <v>75级戒指</v>
      </c>
      <c r="K792" s="13">
        <f t="shared" si="2112"/>
        <v>100</v>
      </c>
      <c r="L792" s="13">
        <f t="shared" si="2112"/>
        <v>3.9808917197452227E-2</v>
      </c>
      <c r="M792" s="13">
        <f t="shared" si="1771"/>
        <v>40800020</v>
      </c>
      <c r="N792" s="13" t="str">
        <f t="shared" ref="N792:P792" si="2113">N698</f>
        <v>80级戒指</v>
      </c>
      <c r="O792" s="13">
        <f t="shared" si="2113"/>
        <v>50</v>
      </c>
      <c r="P792" s="13">
        <f t="shared" si="2113"/>
        <v>9.6153846153846159E-3</v>
      </c>
      <c r="Q792" s="13">
        <f t="shared" si="1773"/>
        <v>40800020</v>
      </c>
      <c r="R792" s="13" t="str">
        <f t="shared" ref="R792:T792" si="2114">R698</f>
        <v>80级戒指</v>
      </c>
      <c r="S792" s="13">
        <f t="shared" si="2114"/>
        <v>100</v>
      </c>
      <c r="T792" s="13">
        <f t="shared" si="2114"/>
        <v>1.5151515151515152E-2</v>
      </c>
      <c r="U792" s="13">
        <f t="shared" si="1775"/>
        <v>40850020</v>
      </c>
      <c r="V792" s="13" t="str">
        <f t="shared" ref="V792:X792" si="2115">V698</f>
        <v>85级戒指</v>
      </c>
      <c r="W792" s="13">
        <f t="shared" si="2115"/>
        <v>300</v>
      </c>
      <c r="X792" s="13">
        <f t="shared" si="2115"/>
        <v>9.3691442848219869E-2</v>
      </c>
      <c r="Y792" s="13">
        <f t="shared" si="1777"/>
        <v>40850020</v>
      </c>
      <c r="Z792" s="13" t="str">
        <f t="shared" ref="Z792:AB792" si="2116">Z698</f>
        <v>85级戒指</v>
      </c>
      <c r="AA792" s="13">
        <f t="shared" si="2116"/>
        <v>100</v>
      </c>
      <c r="AB792" s="13">
        <f t="shared" si="2116"/>
        <v>3.2185387833923398E-2</v>
      </c>
      <c r="AC792" s="13">
        <f t="shared" si="1779"/>
        <v>40850020</v>
      </c>
      <c r="AD792" s="13" t="str">
        <f t="shared" ref="AD792:AF792" si="2117">AD698</f>
        <v>85级戒指</v>
      </c>
      <c r="AE792" s="13">
        <f t="shared" si="2117"/>
        <v>100</v>
      </c>
      <c r="AF792" s="13">
        <f t="shared" si="2117"/>
        <v>3.9808917197452227E-2</v>
      </c>
      <c r="AG792" s="13">
        <f t="shared" si="1781"/>
        <v>40900020</v>
      </c>
      <c r="AH792" s="13" t="str">
        <f t="shared" ref="AH792:AJ792" si="2118">AH698</f>
        <v>90级戒指</v>
      </c>
      <c r="AI792" s="13">
        <f t="shared" si="2118"/>
        <v>50</v>
      </c>
      <c r="AJ792" s="13">
        <f t="shared" si="2118"/>
        <v>9.6153846153846159E-3</v>
      </c>
      <c r="AK792" s="13">
        <f t="shared" si="1783"/>
        <v>40900020</v>
      </c>
      <c r="AL792" s="13" t="str">
        <f t="shared" ref="AL792:AN792" si="2119">AL698</f>
        <v>90级戒指</v>
      </c>
      <c r="AM792" s="13">
        <f t="shared" si="2119"/>
        <v>100</v>
      </c>
      <c r="AN792" s="13">
        <f t="shared" si="2119"/>
        <v>1.5151515151515152E-2</v>
      </c>
      <c r="AO792" s="13">
        <f t="shared" si="1785"/>
        <v>40950020</v>
      </c>
      <c r="AP792" s="13" t="str">
        <f t="shared" ref="AP792:AR792" si="2120">AP698</f>
        <v>95级戒指</v>
      </c>
      <c r="AQ792" s="13">
        <f t="shared" si="2120"/>
        <v>300</v>
      </c>
      <c r="AR792" s="13">
        <f t="shared" si="2120"/>
        <v>9.3691442848219869E-2</v>
      </c>
      <c r="AS792" s="13">
        <f t="shared" si="1787"/>
        <v>40950020</v>
      </c>
      <c r="AT792" s="13" t="str">
        <f t="shared" ref="AT792:AV792" si="2121">AT698</f>
        <v>95级戒指</v>
      </c>
      <c r="AU792" s="13">
        <f t="shared" si="2121"/>
        <v>100</v>
      </c>
      <c r="AV792" s="13">
        <f t="shared" si="2121"/>
        <v>3.2185387833923398E-2</v>
      </c>
      <c r="AW792" s="13">
        <f t="shared" si="1789"/>
        <v>40950020</v>
      </c>
      <c r="AX792" s="13" t="str">
        <f t="shared" ref="AX792:AZ792" si="2122">AX698</f>
        <v>95级戒指</v>
      </c>
      <c r="AY792" s="13">
        <f t="shared" si="2122"/>
        <v>100</v>
      </c>
      <c r="AZ792" s="13">
        <f t="shared" si="2122"/>
        <v>3.9808917197452227E-2</v>
      </c>
      <c r="BA792" s="13">
        <f t="shared" si="1791"/>
        <v>41000020</v>
      </c>
      <c r="BB792" s="13" t="str">
        <f t="shared" ref="BB792:BD792" si="2123">BB698</f>
        <v>100级戒指</v>
      </c>
      <c r="BC792" s="13">
        <f t="shared" si="2123"/>
        <v>50</v>
      </c>
      <c r="BD792" s="13">
        <f t="shared" si="2123"/>
        <v>9.6153846153846159E-3</v>
      </c>
      <c r="BE792" s="13">
        <f t="shared" si="1793"/>
        <v>41000020</v>
      </c>
      <c r="BF792" s="13" t="str">
        <f t="shared" ref="BF792:BH792" si="2124">BF698</f>
        <v>100级戒指</v>
      </c>
      <c r="BG792" s="13">
        <f t="shared" si="2124"/>
        <v>100</v>
      </c>
      <c r="BH792" s="13">
        <f t="shared" si="2124"/>
        <v>1.7241379310344827E-2</v>
      </c>
    </row>
    <row r="793" spans="1:60" s="13" customFormat="1">
      <c r="A793" s="13">
        <f t="shared" si="1765"/>
        <v>40750030</v>
      </c>
      <c r="B793" s="13" t="str">
        <f t="shared" ref="B793:D793" si="2125">B699</f>
        <v>75级腰带</v>
      </c>
      <c r="C793" s="13">
        <f t="shared" si="2125"/>
        <v>1</v>
      </c>
      <c r="D793" s="13">
        <f t="shared" si="2125"/>
        <v>3.1230480949406619E-4</v>
      </c>
      <c r="E793" s="13">
        <f t="shared" si="1767"/>
        <v>40750030</v>
      </c>
      <c r="F793" s="13" t="str">
        <f t="shared" ref="F793:H793" si="2126">F699</f>
        <v>75级腰带</v>
      </c>
      <c r="G793" s="13">
        <f t="shared" si="2126"/>
        <v>300</v>
      </c>
      <c r="H793" s="13">
        <f t="shared" si="2126"/>
        <v>9.6556163501770195E-2</v>
      </c>
      <c r="I793" s="13">
        <f t="shared" si="1769"/>
        <v>40750030</v>
      </c>
      <c r="J793" s="13" t="str">
        <f t="shared" ref="J793:L793" si="2127">J699</f>
        <v>75级腰带</v>
      </c>
      <c r="K793" s="13">
        <f t="shared" si="2127"/>
        <v>100</v>
      </c>
      <c r="L793" s="13">
        <f t="shared" si="2127"/>
        <v>3.9808917197452227E-2</v>
      </c>
      <c r="M793" s="13">
        <f t="shared" si="1771"/>
        <v>40800030</v>
      </c>
      <c r="N793" s="13" t="str">
        <f t="shared" ref="N793:P793" si="2128">N699</f>
        <v>80级腰带</v>
      </c>
      <c r="O793" s="13">
        <f t="shared" si="2128"/>
        <v>50</v>
      </c>
      <c r="P793" s="13">
        <f t="shared" si="2128"/>
        <v>9.6153846153846159E-3</v>
      </c>
      <c r="Q793" s="13">
        <f t="shared" si="1773"/>
        <v>40800030</v>
      </c>
      <c r="R793" s="13" t="str">
        <f t="shared" ref="R793:T793" si="2129">R699</f>
        <v>80级腰带</v>
      </c>
      <c r="S793" s="13">
        <f t="shared" si="2129"/>
        <v>100</v>
      </c>
      <c r="T793" s="13">
        <f t="shared" si="2129"/>
        <v>1.5151515151515152E-2</v>
      </c>
      <c r="U793" s="13">
        <f t="shared" si="1775"/>
        <v>40850030</v>
      </c>
      <c r="V793" s="13" t="str">
        <f t="shared" ref="V793:X793" si="2130">V699</f>
        <v>85级腰带</v>
      </c>
      <c r="W793" s="13">
        <f t="shared" si="2130"/>
        <v>1</v>
      </c>
      <c r="X793" s="13">
        <f t="shared" si="2130"/>
        <v>3.1230480949406619E-4</v>
      </c>
      <c r="Y793" s="13">
        <f t="shared" si="1777"/>
        <v>40850030</v>
      </c>
      <c r="Z793" s="13" t="str">
        <f t="shared" ref="Z793:AB793" si="2131">Z699</f>
        <v>85级腰带</v>
      </c>
      <c r="AA793" s="13">
        <f t="shared" si="2131"/>
        <v>300</v>
      </c>
      <c r="AB793" s="13">
        <f t="shared" si="2131"/>
        <v>9.6556163501770195E-2</v>
      </c>
      <c r="AC793" s="13">
        <f t="shared" si="1779"/>
        <v>40850030</v>
      </c>
      <c r="AD793" s="13" t="str">
        <f t="shared" ref="AD793:AF793" si="2132">AD699</f>
        <v>85级腰带</v>
      </c>
      <c r="AE793" s="13">
        <f t="shared" si="2132"/>
        <v>100</v>
      </c>
      <c r="AF793" s="13">
        <f t="shared" si="2132"/>
        <v>3.9808917197452227E-2</v>
      </c>
      <c r="AG793" s="13">
        <f t="shared" si="1781"/>
        <v>40900030</v>
      </c>
      <c r="AH793" s="13" t="str">
        <f t="shared" ref="AH793:AJ793" si="2133">AH699</f>
        <v>90级腰带</v>
      </c>
      <c r="AI793" s="13">
        <f t="shared" si="2133"/>
        <v>50</v>
      </c>
      <c r="AJ793" s="13">
        <f t="shared" si="2133"/>
        <v>9.6153846153846159E-3</v>
      </c>
      <c r="AK793" s="13">
        <f t="shared" si="1783"/>
        <v>40900030</v>
      </c>
      <c r="AL793" s="13" t="str">
        <f t="shared" ref="AL793:AN793" si="2134">AL699</f>
        <v>90级腰带</v>
      </c>
      <c r="AM793" s="13">
        <f t="shared" si="2134"/>
        <v>100</v>
      </c>
      <c r="AN793" s="13">
        <f t="shared" si="2134"/>
        <v>1.5151515151515152E-2</v>
      </c>
      <c r="AO793" s="13">
        <f t="shared" si="1785"/>
        <v>40950030</v>
      </c>
      <c r="AP793" s="13" t="str">
        <f t="shared" ref="AP793:AR793" si="2135">AP699</f>
        <v>95级腰带</v>
      </c>
      <c r="AQ793" s="13">
        <f t="shared" si="2135"/>
        <v>1</v>
      </c>
      <c r="AR793" s="13">
        <f t="shared" si="2135"/>
        <v>3.1230480949406619E-4</v>
      </c>
      <c r="AS793" s="13">
        <f t="shared" si="1787"/>
        <v>40950030</v>
      </c>
      <c r="AT793" s="13" t="str">
        <f t="shared" ref="AT793:AV793" si="2136">AT699</f>
        <v>95级腰带</v>
      </c>
      <c r="AU793" s="13">
        <f t="shared" si="2136"/>
        <v>300</v>
      </c>
      <c r="AV793" s="13">
        <f t="shared" si="2136"/>
        <v>9.6556163501770195E-2</v>
      </c>
      <c r="AW793" s="13">
        <f t="shared" si="1789"/>
        <v>40950030</v>
      </c>
      <c r="AX793" s="13" t="str">
        <f t="shared" ref="AX793:AZ793" si="2137">AX699</f>
        <v>95级腰带</v>
      </c>
      <c r="AY793" s="13">
        <f t="shared" si="2137"/>
        <v>100</v>
      </c>
      <c r="AZ793" s="13">
        <f t="shared" si="2137"/>
        <v>3.9808917197452227E-2</v>
      </c>
      <c r="BA793" s="13">
        <f t="shared" si="1791"/>
        <v>41000030</v>
      </c>
      <c r="BB793" s="13" t="str">
        <f t="shared" ref="BB793:BD793" si="2138">BB699</f>
        <v>100级腰带</v>
      </c>
      <c r="BC793" s="13">
        <f t="shared" si="2138"/>
        <v>50</v>
      </c>
      <c r="BD793" s="13">
        <f t="shared" si="2138"/>
        <v>9.6153846153846159E-3</v>
      </c>
      <c r="BE793" s="13">
        <f t="shared" si="1793"/>
        <v>41000030</v>
      </c>
      <c r="BF793" s="13" t="str">
        <f t="shared" ref="BF793:BH793" si="2139">BF699</f>
        <v>100级腰带</v>
      </c>
      <c r="BG793" s="13">
        <f t="shared" si="2139"/>
        <v>100</v>
      </c>
      <c r="BH793" s="13">
        <f t="shared" si="2139"/>
        <v>1.7241379310344827E-2</v>
      </c>
    </row>
    <row r="794" spans="1:60" s="13" customFormat="1">
      <c r="A794" s="13">
        <f t="shared" si="1765"/>
        <v>40750080</v>
      </c>
      <c r="B794" s="13" t="str">
        <f t="shared" ref="B794:D794" si="2140">B700</f>
        <v>75级鞋子</v>
      </c>
      <c r="C794" s="13">
        <f t="shared" si="2140"/>
        <v>1</v>
      </c>
      <c r="D794" s="13">
        <f t="shared" si="2140"/>
        <v>3.1230480949406619E-4</v>
      </c>
      <c r="E794" s="13">
        <f t="shared" si="1767"/>
        <v>40750080</v>
      </c>
      <c r="F794" s="13" t="str">
        <f t="shared" ref="F794:H794" si="2141">F700</f>
        <v>75级鞋子</v>
      </c>
      <c r="G794" s="13">
        <f t="shared" si="2141"/>
        <v>300</v>
      </c>
      <c r="H794" s="13">
        <f t="shared" si="2141"/>
        <v>9.6556163501770195E-2</v>
      </c>
      <c r="I794" s="13">
        <f t="shared" si="1769"/>
        <v>40750080</v>
      </c>
      <c r="J794" s="13" t="str">
        <f t="shared" ref="J794:L794" si="2142">J700</f>
        <v>75级鞋子</v>
      </c>
      <c r="K794" s="13">
        <f t="shared" si="2142"/>
        <v>100</v>
      </c>
      <c r="L794" s="13">
        <f t="shared" si="2142"/>
        <v>3.9808917197452227E-2</v>
      </c>
      <c r="M794" s="13">
        <f t="shared" si="1771"/>
        <v>40800080</v>
      </c>
      <c r="N794" s="13" t="str">
        <f t="shared" ref="N794:P794" si="2143">N700</f>
        <v>80级鞋子</v>
      </c>
      <c r="O794" s="13">
        <f t="shared" si="2143"/>
        <v>50</v>
      </c>
      <c r="P794" s="13">
        <f t="shared" si="2143"/>
        <v>9.6153846153846159E-3</v>
      </c>
      <c r="Q794" s="13">
        <f t="shared" si="1773"/>
        <v>40800080</v>
      </c>
      <c r="R794" s="13" t="str">
        <f t="shared" ref="R794:T794" si="2144">R700</f>
        <v>80级鞋子</v>
      </c>
      <c r="S794" s="13">
        <f t="shared" si="2144"/>
        <v>100</v>
      </c>
      <c r="T794" s="13">
        <f t="shared" si="2144"/>
        <v>1.5151515151515152E-2</v>
      </c>
      <c r="U794" s="13">
        <f t="shared" si="1775"/>
        <v>40850080</v>
      </c>
      <c r="V794" s="13" t="str">
        <f t="shared" ref="V794:X794" si="2145">V700</f>
        <v>85级鞋子</v>
      </c>
      <c r="W794" s="13">
        <f t="shared" si="2145"/>
        <v>1</v>
      </c>
      <c r="X794" s="13">
        <f t="shared" si="2145"/>
        <v>3.1230480949406619E-4</v>
      </c>
      <c r="Y794" s="13">
        <f t="shared" si="1777"/>
        <v>40850080</v>
      </c>
      <c r="Z794" s="13" t="str">
        <f t="shared" ref="Z794:AB794" si="2146">Z700</f>
        <v>85级鞋子</v>
      </c>
      <c r="AA794" s="13">
        <f t="shared" si="2146"/>
        <v>300</v>
      </c>
      <c r="AB794" s="13">
        <f t="shared" si="2146"/>
        <v>9.6556163501770195E-2</v>
      </c>
      <c r="AC794" s="13">
        <f t="shared" si="1779"/>
        <v>40850080</v>
      </c>
      <c r="AD794" s="13" t="str">
        <f t="shared" ref="AD794:AF794" si="2147">AD700</f>
        <v>85级鞋子</v>
      </c>
      <c r="AE794" s="13">
        <f t="shared" si="2147"/>
        <v>100</v>
      </c>
      <c r="AF794" s="13">
        <f t="shared" si="2147"/>
        <v>3.9808917197452227E-2</v>
      </c>
      <c r="AG794" s="13">
        <f t="shared" si="1781"/>
        <v>40900080</v>
      </c>
      <c r="AH794" s="13" t="str">
        <f t="shared" ref="AH794:AJ794" si="2148">AH700</f>
        <v>90级鞋子</v>
      </c>
      <c r="AI794" s="13">
        <f t="shared" si="2148"/>
        <v>50</v>
      </c>
      <c r="AJ794" s="13">
        <f t="shared" si="2148"/>
        <v>9.6153846153846159E-3</v>
      </c>
      <c r="AK794" s="13">
        <f t="shared" si="1783"/>
        <v>40900080</v>
      </c>
      <c r="AL794" s="13" t="str">
        <f t="shared" ref="AL794:AN794" si="2149">AL700</f>
        <v>90级鞋子</v>
      </c>
      <c r="AM794" s="13">
        <f t="shared" si="2149"/>
        <v>100</v>
      </c>
      <c r="AN794" s="13">
        <f t="shared" si="2149"/>
        <v>1.5151515151515152E-2</v>
      </c>
      <c r="AO794" s="13">
        <f t="shared" si="1785"/>
        <v>40950080</v>
      </c>
      <c r="AP794" s="13" t="str">
        <f t="shared" ref="AP794:AR794" si="2150">AP700</f>
        <v>95级鞋子</v>
      </c>
      <c r="AQ794" s="13">
        <f t="shared" si="2150"/>
        <v>1</v>
      </c>
      <c r="AR794" s="13">
        <f t="shared" si="2150"/>
        <v>3.1230480949406619E-4</v>
      </c>
      <c r="AS794" s="13">
        <f t="shared" si="1787"/>
        <v>40950080</v>
      </c>
      <c r="AT794" s="13" t="str">
        <f t="shared" ref="AT794:AV794" si="2151">AT700</f>
        <v>95级鞋子</v>
      </c>
      <c r="AU794" s="13">
        <f t="shared" si="2151"/>
        <v>300</v>
      </c>
      <c r="AV794" s="13">
        <f t="shared" si="2151"/>
        <v>9.6556163501770195E-2</v>
      </c>
      <c r="AW794" s="13">
        <f t="shared" si="1789"/>
        <v>40950080</v>
      </c>
      <c r="AX794" s="13" t="str">
        <f t="shared" ref="AX794:AZ794" si="2152">AX700</f>
        <v>95级鞋子</v>
      </c>
      <c r="AY794" s="13">
        <f t="shared" si="2152"/>
        <v>100</v>
      </c>
      <c r="AZ794" s="13">
        <f t="shared" si="2152"/>
        <v>3.9808917197452227E-2</v>
      </c>
      <c r="BA794" s="13">
        <f t="shared" si="1791"/>
        <v>41000080</v>
      </c>
      <c r="BB794" s="13" t="str">
        <f t="shared" ref="BB794:BD794" si="2153">BB700</f>
        <v>100级鞋子</v>
      </c>
      <c r="BC794" s="13">
        <f t="shared" si="2153"/>
        <v>50</v>
      </c>
      <c r="BD794" s="13">
        <f t="shared" si="2153"/>
        <v>9.6153846153846159E-3</v>
      </c>
      <c r="BE794" s="13">
        <f t="shared" si="1793"/>
        <v>41000080</v>
      </c>
      <c r="BF794" s="13" t="str">
        <f t="shared" ref="BF794:BH794" si="2154">BF700</f>
        <v>100级鞋子</v>
      </c>
      <c r="BG794" s="13">
        <f t="shared" si="2154"/>
        <v>100</v>
      </c>
      <c r="BH794" s="13">
        <f t="shared" si="2154"/>
        <v>1.7241379310344827E-2</v>
      </c>
    </row>
    <row r="795" spans="1:60" s="13" customFormat="1">
      <c r="A795" s="13">
        <f t="shared" si="1765"/>
        <v>40750090</v>
      </c>
      <c r="B795" s="13" t="str">
        <f t="shared" ref="B795:D795" si="2155">B701</f>
        <v>75级手套</v>
      </c>
      <c r="C795" s="13">
        <f t="shared" si="2155"/>
        <v>300</v>
      </c>
      <c r="D795" s="13">
        <f t="shared" si="2155"/>
        <v>9.3691442848219869E-2</v>
      </c>
      <c r="E795" s="13">
        <f t="shared" si="1767"/>
        <v>40750090</v>
      </c>
      <c r="F795" s="13" t="str">
        <f t="shared" ref="F795:H795" si="2156">F701</f>
        <v>75级手套</v>
      </c>
      <c r="G795" s="13">
        <f t="shared" si="2156"/>
        <v>100</v>
      </c>
      <c r="H795" s="13">
        <f t="shared" si="2156"/>
        <v>3.2185387833923398E-2</v>
      </c>
      <c r="I795" s="13">
        <f t="shared" si="1769"/>
        <v>40750090</v>
      </c>
      <c r="J795" s="13" t="str">
        <f t="shared" ref="J795:L795" si="2157">J701</f>
        <v>75级手套</v>
      </c>
      <c r="K795" s="13">
        <f t="shared" si="2157"/>
        <v>100</v>
      </c>
      <c r="L795" s="13">
        <f t="shared" si="2157"/>
        <v>3.9808917197452227E-2</v>
      </c>
      <c r="M795" s="13">
        <f t="shared" si="1771"/>
        <v>40800090</v>
      </c>
      <c r="N795" s="13" t="str">
        <f t="shared" ref="N795:P795" si="2158">N701</f>
        <v>80级手套</v>
      </c>
      <c r="O795" s="13">
        <f t="shared" si="2158"/>
        <v>50</v>
      </c>
      <c r="P795" s="13">
        <f t="shared" si="2158"/>
        <v>9.6153846153846159E-3</v>
      </c>
      <c r="Q795" s="13">
        <f t="shared" si="1773"/>
        <v>40800090</v>
      </c>
      <c r="R795" s="13" t="str">
        <f t="shared" ref="R795:T795" si="2159">R701</f>
        <v>80级手套</v>
      </c>
      <c r="S795" s="13">
        <f t="shared" si="2159"/>
        <v>100</v>
      </c>
      <c r="T795" s="13">
        <f t="shared" si="2159"/>
        <v>1.5151515151515152E-2</v>
      </c>
      <c r="U795" s="13">
        <f t="shared" si="1775"/>
        <v>40850090</v>
      </c>
      <c r="V795" s="13" t="str">
        <f t="shared" ref="V795:X795" si="2160">V701</f>
        <v>85级手套</v>
      </c>
      <c r="W795" s="13">
        <f t="shared" si="2160"/>
        <v>300</v>
      </c>
      <c r="X795" s="13">
        <f t="shared" si="2160"/>
        <v>9.3691442848219869E-2</v>
      </c>
      <c r="Y795" s="13">
        <f t="shared" si="1777"/>
        <v>40850090</v>
      </c>
      <c r="Z795" s="13" t="str">
        <f t="shared" ref="Z795:AB795" si="2161">Z701</f>
        <v>85级手套</v>
      </c>
      <c r="AA795" s="13">
        <f t="shared" si="2161"/>
        <v>100</v>
      </c>
      <c r="AB795" s="13">
        <f t="shared" si="2161"/>
        <v>3.2185387833923398E-2</v>
      </c>
      <c r="AC795" s="13">
        <f t="shared" si="1779"/>
        <v>40850090</v>
      </c>
      <c r="AD795" s="13" t="str">
        <f t="shared" ref="AD795:AF795" si="2162">AD701</f>
        <v>85级手套</v>
      </c>
      <c r="AE795" s="13">
        <f t="shared" si="2162"/>
        <v>100</v>
      </c>
      <c r="AF795" s="13">
        <f t="shared" si="2162"/>
        <v>3.9808917197452227E-2</v>
      </c>
      <c r="AG795" s="13">
        <f t="shared" si="1781"/>
        <v>40900090</v>
      </c>
      <c r="AH795" s="13" t="str">
        <f t="shared" ref="AH795:AJ795" si="2163">AH701</f>
        <v>90级手套</v>
      </c>
      <c r="AI795" s="13">
        <f t="shared" si="2163"/>
        <v>50</v>
      </c>
      <c r="AJ795" s="13">
        <f t="shared" si="2163"/>
        <v>9.6153846153846159E-3</v>
      </c>
      <c r="AK795" s="13">
        <f t="shared" si="1783"/>
        <v>40900090</v>
      </c>
      <c r="AL795" s="13" t="str">
        <f t="shared" ref="AL795:AN795" si="2164">AL701</f>
        <v>90级手套</v>
      </c>
      <c r="AM795" s="13">
        <f t="shared" si="2164"/>
        <v>100</v>
      </c>
      <c r="AN795" s="13">
        <f t="shared" si="2164"/>
        <v>1.5151515151515152E-2</v>
      </c>
      <c r="AO795" s="13">
        <f t="shared" si="1785"/>
        <v>40950090</v>
      </c>
      <c r="AP795" s="13" t="str">
        <f t="shared" ref="AP795:AR795" si="2165">AP701</f>
        <v>95级手套</v>
      </c>
      <c r="AQ795" s="13">
        <f t="shared" si="2165"/>
        <v>300</v>
      </c>
      <c r="AR795" s="13">
        <f t="shared" si="2165"/>
        <v>9.3691442848219869E-2</v>
      </c>
      <c r="AS795" s="13">
        <f t="shared" si="1787"/>
        <v>40950090</v>
      </c>
      <c r="AT795" s="13" t="str">
        <f t="shared" ref="AT795:AV795" si="2166">AT701</f>
        <v>95级手套</v>
      </c>
      <c r="AU795" s="13">
        <f t="shared" si="2166"/>
        <v>100</v>
      </c>
      <c r="AV795" s="13">
        <f t="shared" si="2166"/>
        <v>3.2185387833923398E-2</v>
      </c>
      <c r="AW795" s="13">
        <f t="shared" si="1789"/>
        <v>40950090</v>
      </c>
      <c r="AX795" s="13" t="str">
        <f t="shared" ref="AX795:AZ795" si="2167">AX701</f>
        <v>95级手套</v>
      </c>
      <c r="AY795" s="13">
        <f t="shared" si="2167"/>
        <v>100</v>
      </c>
      <c r="AZ795" s="13">
        <f t="shared" si="2167"/>
        <v>3.9808917197452227E-2</v>
      </c>
      <c r="BA795" s="13">
        <f t="shared" si="1791"/>
        <v>41000090</v>
      </c>
      <c r="BB795" s="13" t="str">
        <f t="shared" ref="BB795:BD795" si="2168">BB701</f>
        <v>100级手套</v>
      </c>
      <c r="BC795" s="13">
        <f t="shared" si="2168"/>
        <v>50</v>
      </c>
      <c r="BD795" s="13">
        <f t="shared" si="2168"/>
        <v>9.6153846153846159E-3</v>
      </c>
      <c r="BE795" s="13">
        <f t="shared" si="1793"/>
        <v>41000090</v>
      </c>
      <c r="BF795" s="13" t="str">
        <f t="shared" ref="BF795:BH795" si="2169">BF701</f>
        <v>100级手套</v>
      </c>
      <c r="BG795" s="13">
        <f t="shared" si="2169"/>
        <v>100</v>
      </c>
      <c r="BH795" s="13">
        <f t="shared" si="2169"/>
        <v>1.7241379310344827E-2</v>
      </c>
    </row>
    <row r="796" spans="1:60" s="13" customFormat="1">
      <c r="A796" s="13">
        <f t="shared" si="1765"/>
        <v>40650010</v>
      </c>
      <c r="B796" s="13" t="str">
        <f t="shared" ref="B796:D796" si="2170">B702</f>
        <v>65级头盔</v>
      </c>
      <c r="C796" s="13">
        <f t="shared" si="2170"/>
        <v>200</v>
      </c>
      <c r="D796" s="13">
        <f t="shared" si="2170"/>
        <v>6.2460961898813241E-2</v>
      </c>
      <c r="E796" s="13">
        <f t="shared" si="1767"/>
        <v>40750100</v>
      </c>
      <c r="F796" s="13" t="str">
        <f t="shared" ref="F796:H796" si="2171">F702</f>
        <v>75级项链</v>
      </c>
      <c r="G796" s="13">
        <f t="shared" si="2171"/>
        <v>1</v>
      </c>
      <c r="H796" s="13">
        <f t="shared" si="2171"/>
        <v>3.2185387833923401E-4</v>
      </c>
      <c r="I796" s="13">
        <f t="shared" si="1769"/>
        <v>40750100</v>
      </c>
      <c r="J796" s="13" t="str">
        <f t="shared" ref="J796:L796" si="2172">J702</f>
        <v>75级项链</v>
      </c>
      <c r="K796" s="13">
        <f t="shared" si="2172"/>
        <v>100</v>
      </c>
      <c r="L796" s="13">
        <f t="shared" si="2172"/>
        <v>3.9808917197452227E-2</v>
      </c>
      <c r="M796" s="13">
        <f t="shared" si="1771"/>
        <v>40800100</v>
      </c>
      <c r="N796" s="13" t="str">
        <f t="shared" ref="N796:P796" si="2173">N702</f>
        <v>80级项链</v>
      </c>
      <c r="O796" s="13">
        <f t="shared" si="2173"/>
        <v>50</v>
      </c>
      <c r="P796" s="13">
        <f t="shared" si="2173"/>
        <v>9.6153846153846159E-3</v>
      </c>
      <c r="Q796" s="13">
        <f t="shared" si="1773"/>
        <v>40800100</v>
      </c>
      <c r="R796" s="13" t="str">
        <f t="shared" ref="R796:T796" si="2174">R702</f>
        <v>80级项链</v>
      </c>
      <c r="S796" s="13">
        <f t="shared" si="2174"/>
        <v>100</v>
      </c>
      <c r="T796" s="13">
        <f t="shared" si="2174"/>
        <v>1.5151515151515152E-2</v>
      </c>
      <c r="U796" s="13">
        <f t="shared" si="1775"/>
        <v>40750010</v>
      </c>
      <c r="V796" s="13" t="str">
        <f t="shared" ref="V796:X796" si="2175">V702</f>
        <v>75级头盔</v>
      </c>
      <c r="W796" s="13">
        <f t="shared" si="2175"/>
        <v>200</v>
      </c>
      <c r="X796" s="13">
        <f t="shared" si="2175"/>
        <v>6.2460961898813241E-2</v>
      </c>
      <c r="Y796" s="13">
        <f t="shared" si="1777"/>
        <v>40850100</v>
      </c>
      <c r="Z796" s="13" t="str">
        <f t="shared" ref="Z796:AB796" si="2176">Z702</f>
        <v>85级项链</v>
      </c>
      <c r="AA796" s="13">
        <f t="shared" si="2176"/>
        <v>1</v>
      </c>
      <c r="AB796" s="13">
        <f t="shared" si="2176"/>
        <v>3.2185387833923401E-4</v>
      </c>
      <c r="AC796" s="13">
        <f t="shared" si="1779"/>
        <v>40850100</v>
      </c>
      <c r="AD796" s="13" t="str">
        <f t="shared" ref="AD796:AF796" si="2177">AD702</f>
        <v>85级项链</v>
      </c>
      <c r="AE796" s="13">
        <f t="shared" si="2177"/>
        <v>100</v>
      </c>
      <c r="AF796" s="13">
        <f t="shared" si="2177"/>
        <v>3.9808917197452227E-2</v>
      </c>
      <c r="AG796" s="13">
        <f t="shared" si="1781"/>
        <v>40900100</v>
      </c>
      <c r="AH796" s="13" t="str">
        <f t="shared" ref="AH796:AJ796" si="2178">AH702</f>
        <v>90级项链</v>
      </c>
      <c r="AI796" s="13">
        <f t="shared" si="2178"/>
        <v>50</v>
      </c>
      <c r="AJ796" s="13">
        <f t="shared" si="2178"/>
        <v>9.6153846153846159E-3</v>
      </c>
      <c r="AK796" s="13">
        <f t="shared" si="1783"/>
        <v>40900100</v>
      </c>
      <c r="AL796" s="13" t="str">
        <f t="shared" ref="AL796:AN796" si="2179">AL702</f>
        <v>90级项链</v>
      </c>
      <c r="AM796" s="13">
        <f t="shared" si="2179"/>
        <v>100</v>
      </c>
      <c r="AN796" s="13">
        <f t="shared" si="2179"/>
        <v>1.5151515151515152E-2</v>
      </c>
      <c r="AO796" s="13">
        <f t="shared" si="1785"/>
        <v>40850010</v>
      </c>
      <c r="AP796" s="13" t="str">
        <f t="shared" ref="AP796:AR796" si="2180">AP702</f>
        <v>85级头盔</v>
      </c>
      <c r="AQ796" s="13">
        <f t="shared" si="2180"/>
        <v>200</v>
      </c>
      <c r="AR796" s="13">
        <f t="shared" si="2180"/>
        <v>6.2460961898813241E-2</v>
      </c>
      <c r="AS796" s="13">
        <f t="shared" si="1787"/>
        <v>40950100</v>
      </c>
      <c r="AT796" s="13" t="str">
        <f t="shared" ref="AT796:AV796" si="2181">AT702</f>
        <v>95级项链</v>
      </c>
      <c r="AU796" s="13">
        <f t="shared" si="2181"/>
        <v>1</v>
      </c>
      <c r="AV796" s="13">
        <f t="shared" si="2181"/>
        <v>3.2185387833923401E-4</v>
      </c>
      <c r="AW796" s="13">
        <f t="shared" si="1789"/>
        <v>40950100</v>
      </c>
      <c r="AX796" s="13" t="str">
        <f t="shared" ref="AX796:AZ796" si="2182">AX702</f>
        <v>95级项链</v>
      </c>
      <c r="AY796" s="13">
        <f t="shared" si="2182"/>
        <v>100</v>
      </c>
      <c r="AZ796" s="13">
        <f t="shared" si="2182"/>
        <v>3.9808917197452227E-2</v>
      </c>
      <c r="BA796" s="13">
        <f t="shared" si="1791"/>
        <v>41000100</v>
      </c>
      <c r="BB796" s="13" t="str">
        <f t="shared" ref="BB796:BD796" si="2183">BB702</f>
        <v>100级项链</v>
      </c>
      <c r="BC796" s="13">
        <f t="shared" si="2183"/>
        <v>50</v>
      </c>
      <c r="BD796" s="13">
        <f t="shared" si="2183"/>
        <v>9.6153846153846159E-3</v>
      </c>
      <c r="BE796" s="13">
        <f t="shared" si="1793"/>
        <v>41000100</v>
      </c>
      <c r="BF796" s="13" t="str">
        <f t="shared" ref="BF796:BH796" si="2184">BF702</f>
        <v>100级项链</v>
      </c>
      <c r="BG796" s="13">
        <f t="shared" si="2184"/>
        <v>100</v>
      </c>
      <c r="BH796" s="13">
        <f t="shared" si="2184"/>
        <v>1.7241379310344827E-2</v>
      </c>
    </row>
    <row r="797" spans="1:60" s="13" customFormat="1">
      <c r="A797" s="13">
        <f t="shared" si="1765"/>
        <v>40650020</v>
      </c>
      <c r="B797" s="13" t="str">
        <f t="shared" ref="B797:D797" si="2185">B703</f>
        <v>65级戒指</v>
      </c>
      <c r="C797" s="13">
        <f t="shared" si="2185"/>
        <v>200</v>
      </c>
      <c r="D797" s="13">
        <f t="shared" si="2185"/>
        <v>6.2460961898813241E-2</v>
      </c>
      <c r="E797" s="13">
        <f t="shared" si="1767"/>
        <v>40751050</v>
      </c>
      <c r="F797" s="13" t="str">
        <f t="shared" ref="F797:H797" si="2186">F703</f>
        <v>75级主手武器</v>
      </c>
      <c r="G797" s="13">
        <f t="shared" si="2186"/>
        <v>1</v>
      </c>
      <c r="H797" s="13">
        <f t="shared" si="2186"/>
        <v>3.2185387833923401E-4</v>
      </c>
      <c r="I797" s="13">
        <f t="shared" si="1769"/>
        <v>40751050</v>
      </c>
      <c r="J797" s="13" t="str">
        <f t="shared" ref="J797:L797" si="2187">J703</f>
        <v>75级主手武器</v>
      </c>
      <c r="K797" s="13">
        <f t="shared" si="2187"/>
        <v>50</v>
      </c>
      <c r="L797" s="13">
        <f t="shared" si="2187"/>
        <v>1.9904458598726114E-2</v>
      </c>
      <c r="M797" s="13">
        <f t="shared" si="1771"/>
        <v>40801050</v>
      </c>
      <c r="N797" s="13" t="str">
        <f t="shared" ref="N797:P797" si="2188">N703</f>
        <v>80级主手武器</v>
      </c>
      <c r="O797" s="13">
        <f t="shared" si="2188"/>
        <v>50</v>
      </c>
      <c r="P797" s="13">
        <f t="shared" si="2188"/>
        <v>9.6153846153846159E-3</v>
      </c>
      <c r="Q797" s="13">
        <f t="shared" si="1773"/>
        <v>40801050</v>
      </c>
      <c r="R797" s="13" t="str">
        <f t="shared" ref="R797:T797" si="2189">R703</f>
        <v>80级主手武器</v>
      </c>
      <c r="S797" s="13">
        <f t="shared" si="2189"/>
        <v>100</v>
      </c>
      <c r="T797" s="13">
        <f t="shared" si="2189"/>
        <v>1.5151515151515152E-2</v>
      </c>
      <c r="U797" s="13">
        <f t="shared" si="1775"/>
        <v>40750020</v>
      </c>
      <c r="V797" s="13" t="str">
        <f t="shared" ref="V797:X797" si="2190">V703</f>
        <v>75级戒指</v>
      </c>
      <c r="W797" s="13">
        <f t="shared" si="2190"/>
        <v>200</v>
      </c>
      <c r="X797" s="13">
        <f t="shared" si="2190"/>
        <v>6.2460961898813241E-2</v>
      </c>
      <c r="Y797" s="13">
        <f t="shared" si="1777"/>
        <v>40851050</v>
      </c>
      <c r="Z797" s="13" t="str">
        <f t="shared" ref="Z797:AB797" si="2191">Z703</f>
        <v>85级主手武器</v>
      </c>
      <c r="AA797" s="13">
        <f t="shared" si="2191"/>
        <v>1</v>
      </c>
      <c r="AB797" s="13">
        <f t="shared" si="2191"/>
        <v>3.2185387833923401E-4</v>
      </c>
      <c r="AC797" s="13">
        <f t="shared" si="1779"/>
        <v>40851050</v>
      </c>
      <c r="AD797" s="13" t="str">
        <f t="shared" ref="AD797:AF797" si="2192">AD703</f>
        <v>85级主手武器</v>
      </c>
      <c r="AE797" s="13">
        <f t="shared" si="2192"/>
        <v>50</v>
      </c>
      <c r="AF797" s="13">
        <f t="shared" si="2192"/>
        <v>1.9904458598726114E-2</v>
      </c>
      <c r="AG797" s="13">
        <f t="shared" si="1781"/>
        <v>40901050</v>
      </c>
      <c r="AH797" s="13" t="str">
        <f t="shared" ref="AH797:AJ797" si="2193">AH703</f>
        <v>90级主手武器</v>
      </c>
      <c r="AI797" s="13">
        <f t="shared" si="2193"/>
        <v>50</v>
      </c>
      <c r="AJ797" s="13">
        <f t="shared" si="2193"/>
        <v>9.6153846153846159E-3</v>
      </c>
      <c r="AK797" s="13">
        <f t="shared" si="1783"/>
        <v>40901050</v>
      </c>
      <c r="AL797" s="13" t="str">
        <f t="shared" ref="AL797:AN797" si="2194">AL703</f>
        <v>90级主手武器</v>
      </c>
      <c r="AM797" s="13">
        <f t="shared" si="2194"/>
        <v>100</v>
      </c>
      <c r="AN797" s="13">
        <f t="shared" si="2194"/>
        <v>1.5151515151515152E-2</v>
      </c>
      <c r="AO797" s="13">
        <f t="shared" si="1785"/>
        <v>40850020</v>
      </c>
      <c r="AP797" s="13" t="str">
        <f t="shared" ref="AP797:AR797" si="2195">AP703</f>
        <v>85级戒指</v>
      </c>
      <c r="AQ797" s="13">
        <f t="shared" si="2195"/>
        <v>200</v>
      </c>
      <c r="AR797" s="13">
        <f t="shared" si="2195"/>
        <v>6.2460961898813241E-2</v>
      </c>
      <c r="AS797" s="13">
        <f t="shared" si="1787"/>
        <v>40951050</v>
      </c>
      <c r="AT797" s="13" t="str">
        <f t="shared" ref="AT797:AV797" si="2196">AT703</f>
        <v>95级主手武器</v>
      </c>
      <c r="AU797" s="13">
        <f t="shared" si="2196"/>
        <v>1</v>
      </c>
      <c r="AV797" s="13">
        <f t="shared" si="2196"/>
        <v>3.2185387833923401E-4</v>
      </c>
      <c r="AW797" s="13">
        <f t="shared" si="1789"/>
        <v>40951050</v>
      </c>
      <c r="AX797" s="13" t="str">
        <f t="shared" ref="AX797:AZ797" si="2197">AX703</f>
        <v>95级主手武器</v>
      </c>
      <c r="AY797" s="13">
        <f t="shared" si="2197"/>
        <v>50</v>
      </c>
      <c r="AZ797" s="13">
        <f t="shared" si="2197"/>
        <v>1.9904458598726114E-2</v>
      </c>
      <c r="BA797" s="13">
        <f t="shared" si="1791"/>
        <v>41001050</v>
      </c>
      <c r="BB797" s="13" t="str">
        <f t="shared" ref="BB797:BD797" si="2198">BB703</f>
        <v>100级主手武器</v>
      </c>
      <c r="BC797" s="13">
        <f t="shared" si="2198"/>
        <v>50</v>
      </c>
      <c r="BD797" s="13">
        <f t="shared" si="2198"/>
        <v>9.6153846153846159E-3</v>
      </c>
      <c r="BE797" s="13">
        <f t="shared" si="1793"/>
        <v>41001050</v>
      </c>
      <c r="BF797" s="13" t="str">
        <f t="shared" ref="BF797:BH797" si="2199">BF703</f>
        <v>100级主手武器</v>
      </c>
      <c r="BG797" s="13">
        <f t="shared" si="2199"/>
        <v>100</v>
      </c>
      <c r="BH797" s="13">
        <f t="shared" si="2199"/>
        <v>1.7241379310344827E-2</v>
      </c>
    </row>
    <row r="798" spans="1:60" s="13" customFormat="1">
      <c r="A798" s="13">
        <f t="shared" si="1765"/>
        <v>40650030</v>
      </c>
      <c r="B798" s="13" t="str">
        <f t="shared" ref="B798:D798" si="2200">B704</f>
        <v>65级腰带</v>
      </c>
      <c r="C798" s="13">
        <f t="shared" si="2200"/>
        <v>200</v>
      </c>
      <c r="D798" s="13">
        <f t="shared" si="2200"/>
        <v>6.2460961898813241E-2</v>
      </c>
      <c r="E798" s="13">
        <f t="shared" si="1767"/>
        <v>40751051</v>
      </c>
      <c r="F798" s="13" t="str">
        <f t="shared" ref="F798:H798" si="2201">F704</f>
        <v>75级极品主手武器</v>
      </c>
      <c r="G798" s="13">
        <f t="shared" si="2201"/>
        <v>0</v>
      </c>
      <c r="H798" s="13">
        <f t="shared" si="2201"/>
        <v>0</v>
      </c>
      <c r="I798" s="13">
        <f t="shared" si="1769"/>
        <v>40751051</v>
      </c>
      <c r="J798" s="13" t="str">
        <f t="shared" ref="J798:L798" si="2202">J704</f>
        <v>75级极品主手武器</v>
      </c>
      <c r="K798" s="13">
        <f t="shared" si="2202"/>
        <v>1</v>
      </c>
      <c r="L798" s="13">
        <f t="shared" si="2202"/>
        <v>3.9808917197452231E-4</v>
      </c>
      <c r="M798" s="13">
        <f t="shared" si="1771"/>
        <v>40801051</v>
      </c>
      <c r="N798" s="13" t="str">
        <f t="shared" ref="N798:P798" si="2203">N704</f>
        <v>80级极品主手武器</v>
      </c>
      <c r="O798" s="13">
        <f t="shared" si="2203"/>
        <v>0</v>
      </c>
      <c r="P798" s="13">
        <f t="shared" si="2203"/>
        <v>0</v>
      </c>
      <c r="Q798" s="13">
        <f t="shared" si="1773"/>
        <v>40801051</v>
      </c>
      <c r="R798" s="13" t="str">
        <f t="shared" ref="R798:T798" si="2204">R704</f>
        <v>80级极品主手武器</v>
      </c>
      <c r="S798" s="13">
        <f t="shared" si="2204"/>
        <v>100</v>
      </c>
      <c r="T798" s="13">
        <f t="shared" si="2204"/>
        <v>1.5151515151515152E-2</v>
      </c>
      <c r="U798" s="13">
        <f t="shared" si="1775"/>
        <v>40750030</v>
      </c>
      <c r="V798" s="13" t="str">
        <f t="shared" ref="V798:X798" si="2205">V704</f>
        <v>75级腰带</v>
      </c>
      <c r="W798" s="13">
        <f t="shared" si="2205"/>
        <v>200</v>
      </c>
      <c r="X798" s="13">
        <f t="shared" si="2205"/>
        <v>6.2460961898813241E-2</v>
      </c>
      <c r="Y798" s="13">
        <f t="shared" si="1777"/>
        <v>40851051</v>
      </c>
      <c r="Z798" s="13" t="str">
        <f t="shared" ref="Z798:AB798" si="2206">Z704</f>
        <v>85级极品主手武器</v>
      </c>
      <c r="AA798" s="13">
        <f t="shared" si="2206"/>
        <v>0</v>
      </c>
      <c r="AB798" s="13">
        <f t="shared" si="2206"/>
        <v>0</v>
      </c>
      <c r="AC798" s="13">
        <f t="shared" si="1779"/>
        <v>40851051</v>
      </c>
      <c r="AD798" s="13" t="str">
        <f t="shared" ref="AD798:AF798" si="2207">AD704</f>
        <v>85级极品主手武器</v>
      </c>
      <c r="AE798" s="13">
        <f t="shared" si="2207"/>
        <v>1</v>
      </c>
      <c r="AF798" s="13">
        <f t="shared" si="2207"/>
        <v>3.9808917197452231E-4</v>
      </c>
      <c r="AG798" s="13">
        <f t="shared" si="1781"/>
        <v>40901051</v>
      </c>
      <c r="AH798" s="13" t="str">
        <f t="shared" ref="AH798:AJ798" si="2208">AH704</f>
        <v>90级极品主手武器</v>
      </c>
      <c r="AI798" s="13">
        <f t="shared" si="2208"/>
        <v>0</v>
      </c>
      <c r="AJ798" s="13">
        <f t="shared" si="2208"/>
        <v>0</v>
      </c>
      <c r="AK798" s="13">
        <f t="shared" si="1783"/>
        <v>40901051</v>
      </c>
      <c r="AL798" s="13" t="str">
        <f t="shared" ref="AL798:AN798" si="2209">AL704</f>
        <v>90级极品主手武器</v>
      </c>
      <c r="AM798" s="13">
        <f t="shared" si="2209"/>
        <v>100</v>
      </c>
      <c r="AN798" s="13">
        <f t="shared" si="2209"/>
        <v>1.5151515151515152E-2</v>
      </c>
      <c r="AO798" s="13">
        <f t="shared" si="1785"/>
        <v>40850030</v>
      </c>
      <c r="AP798" s="13" t="str">
        <f t="shared" ref="AP798:AR798" si="2210">AP704</f>
        <v>85级腰带</v>
      </c>
      <c r="AQ798" s="13">
        <f t="shared" si="2210"/>
        <v>200</v>
      </c>
      <c r="AR798" s="13">
        <f t="shared" si="2210"/>
        <v>6.2460961898813241E-2</v>
      </c>
      <c r="AS798" s="13">
        <f t="shared" si="1787"/>
        <v>40951051</v>
      </c>
      <c r="AT798" s="13" t="str">
        <f t="shared" ref="AT798:AV798" si="2211">AT704</f>
        <v>95级极品主手武器</v>
      </c>
      <c r="AU798" s="13">
        <f t="shared" si="2211"/>
        <v>0</v>
      </c>
      <c r="AV798" s="13">
        <f t="shared" si="2211"/>
        <v>0</v>
      </c>
      <c r="AW798" s="13">
        <f t="shared" si="1789"/>
        <v>40951051</v>
      </c>
      <c r="AX798" s="13" t="str">
        <f t="shared" ref="AX798:AZ798" si="2212">AX704</f>
        <v>95级极品主手武器</v>
      </c>
      <c r="AY798" s="13">
        <f t="shared" si="2212"/>
        <v>1</v>
      </c>
      <c r="AZ798" s="13">
        <f t="shared" si="2212"/>
        <v>3.9808917197452231E-4</v>
      </c>
      <c r="BA798" s="13">
        <f t="shared" si="1791"/>
        <v>41001051</v>
      </c>
      <c r="BB798" s="13" t="str">
        <f t="shared" ref="BB798:BD798" si="2213">BB704</f>
        <v>100级极品主手武器</v>
      </c>
      <c r="BC798" s="13">
        <f t="shared" si="2213"/>
        <v>0</v>
      </c>
      <c r="BD798" s="13">
        <f t="shared" si="2213"/>
        <v>0</v>
      </c>
      <c r="BE798" s="13">
        <f t="shared" si="1793"/>
        <v>41001051</v>
      </c>
      <c r="BF798" s="13" t="str">
        <f t="shared" ref="BF798:BH798" si="2214">BF704</f>
        <v>100级极品主手武器</v>
      </c>
      <c r="BG798" s="13">
        <f t="shared" si="2214"/>
        <v>0</v>
      </c>
      <c r="BH798" s="13">
        <f t="shared" si="2214"/>
        <v>0</v>
      </c>
    </row>
    <row r="799" spans="1:60" s="13" customFormat="1">
      <c r="A799" s="13">
        <f t="shared" si="1765"/>
        <v>40650080</v>
      </c>
      <c r="B799" s="13" t="str">
        <f t="shared" ref="B799:D799" si="2215">B705</f>
        <v>65级鞋子</v>
      </c>
      <c r="C799" s="13">
        <f t="shared" si="2215"/>
        <v>200</v>
      </c>
      <c r="D799" s="13">
        <f t="shared" si="2215"/>
        <v>6.2460961898813241E-2</v>
      </c>
      <c r="E799" s="13">
        <f t="shared" si="1767"/>
        <v>40751060</v>
      </c>
      <c r="F799" s="13" t="str">
        <f t="shared" ref="F799:H799" si="2216">F705</f>
        <v>75级副手武器</v>
      </c>
      <c r="G799" s="13">
        <f t="shared" si="2216"/>
        <v>1</v>
      </c>
      <c r="H799" s="13">
        <f t="shared" si="2216"/>
        <v>3.2185387833923401E-4</v>
      </c>
      <c r="I799" s="13">
        <f t="shared" si="1769"/>
        <v>40751060</v>
      </c>
      <c r="J799" s="13" t="str">
        <f t="shared" ref="J799:L799" si="2217">J705</f>
        <v>75级副手武器</v>
      </c>
      <c r="K799" s="13">
        <f t="shared" si="2217"/>
        <v>50</v>
      </c>
      <c r="L799" s="13">
        <f t="shared" si="2217"/>
        <v>1.9904458598726114E-2</v>
      </c>
      <c r="M799" s="13">
        <f t="shared" si="1771"/>
        <v>40801060</v>
      </c>
      <c r="N799" s="13" t="str">
        <f t="shared" ref="N799:P799" si="2218">N705</f>
        <v>80级副手武器</v>
      </c>
      <c r="O799" s="13">
        <f t="shared" si="2218"/>
        <v>50</v>
      </c>
      <c r="P799" s="13">
        <f t="shared" si="2218"/>
        <v>9.6153846153846159E-3</v>
      </c>
      <c r="Q799" s="13">
        <f t="shared" si="1773"/>
        <v>40801060</v>
      </c>
      <c r="R799" s="13" t="str">
        <f t="shared" ref="R799:T799" si="2219">R705</f>
        <v>80级副手武器</v>
      </c>
      <c r="S799" s="13">
        <f t="shared" si="2219"/>
        <v>100</v>
      </c>
      <c r="T799" s="13">
        <f t="shared" si="2219"/>
        <v>1.5151515151515152E-2</v>
      </c>
      <c r="U799" s="13">
        <f t="shared" si="1775"/>
        <v>40750080</v>
      </c>
      <c r="V799" s="13" t="str">
        <f t="shared" ref="V799:X799" si="2220">V705</f>
        <v>75级鞋子</v>
      </c>
      <c r="W799" s="13">
        <f t="shared" si="2220"/>
        <v>200</v>
      </c>
      <c r="X799" s="13">
        <f t="shared" si="2220"/>
        <v>6.2460961898813241E-2</v>
      </c>
      <c r="Y799" s="13">
        <f t="shared" si="1777"/>
        <v>40851060</v>
      </c>
      <c r="Z799" s="13" t="str">
        <f t="shared" ref="Z799:AB799" si="2221">Z705</f>
        <v>85级副手武器</v>
      </c>
      <c r="AA799" s="13">
        <f t="shared" si="2221"/>
        <v>1</v>
      </c>
      <c r="AB799" s="13">
        <f t="shared" si="2221"/>
        <v>3.2185387833923401E-4</v>
      </c>
      <c r="AC799" s="13">
        <f t="shared" si="1779"/>
        <v>40851060</v>
      </c>
      <c r="AD799" s="13" t="str">
        <f t="shared" ref="AD799:AF799" si="2222">AD705</f>
        <v>85级副手武器</v>
      </c>
      <c r="AE799" s="13">
        <f t="shared" si="2222"/>
        <v>50</v>
      </c>
      <c r="AF799" s="13">
        <f t="shared" si="2222"/>
        <v>1.9904458598726114E-2</v>
      </c>
      <c r="AG799" s="13">
        <f t="shared" si="1781"/>
        <v>40901060</v>
      </c>
      <c r="AH799" s="13" t="str">
        <f t="shared" ref="AH799:AJ799" si="2223">AH705</f>
        <v>90级副手武器</v>
      </c>
      <c r="AI799" s="13">
        <f t="shared" si="2223"/>
        <v>50</v>
      </c>
      <c r="AJ799" s="13">
        <f t="shared" si="2223"/>
        <v>9.6153846153846159E-3</v>
      </c>
      <c r="AK799" s="13">
        <f t="shared" si="1783"/>
        <v>40901060</v>
      </c>
      <c r="AL799" s="13" t="str">
        <f t="shared" ref="AL799:AN799" si="2224">AL705</f>
        <v>90级副手武器</v>
      </c>
      <c r="AM799" s="13">
        <f t="shared" si="2224"/>
        <v>100</v>
      </c>
      <c r="AN799" s="13">
        <f t="shared" si="2224"/>
        <v>1.5151515151515152E-2</v>
      </c>
      <c r="AO799" s="13">
        <f t="shared" si="1785"/>
        <v>40850080</v>
      </c>
      <c r="AP799" s="13" t="str">
        <f t="shared" ref="AP799:AR799" si="2225">AP705</f>
        <v>85级鞋子</v>
      </c>
      <c r="AQ799" s="13">
        <f t="shared" si="2225"/>
        <v>200</v>
      </c>
      <c r="AR799" s="13">
        <f t="shared" si="2225"/>
        <v>6.2460961898813241E-2</v>
      </c>
      <c r="AS799" s="13">
        <f t="shared" si="1787"/>
        <v>40951060</v>
      </c>
      <c r="AT799" s="13" t="str">
        <f t="shared" ref="AT799:AV799" si="2226">AT705</f>
        <v>95级副手武器</v>
      </c>
      <c r="AU799" s="13">
        <f t="shared" si="2226"/>
        <v>1</v>
      </c>
      <c r="AV799" s="13">
        <f t="shared" si="2226"/>
        <v>3.2185387833923401E-4</v>
      </c>
      <c r="AW799" s="13">
        <f t="shared" si="1789"/>
        <v>40951060</v>
      </c>
      <c r="AX799" s="13" t="str">
        <f t="shared" ref="AX799:AZ799" si="2227">AX705</f>
        <v>95级副手武器</v>
      </c>
      <c r="AY799" s="13">
        <f t="shared" si="2227"/>
        <v>50</v>
      </c>
      <c r="AZ799" s="13">
        <f t="shared" si="2227"/>
        <v>1.9904458598726114E-2</v>
      </c>
      <c r="BA799" s="13">
        <f t="shared" si="1791"/>
        <v>41001060</v>
      </c>
      <c r="BB799" s="13" t="str">
        <f t="shared" ref="BB799:BD799" si="2228">BB705</f>
        <v>100级副手武器</v>
      </c>
      <c r="BC799" s="13">
        <f t="shared" si="2228"/>
        <v>50</v>
      </c>
      <c r="BD799" s="13">
        <f t="shared" si="2228"/>
        <v>9.6153846153846159E-3</v>
      </c>
      <c r="BE799" s="13">
        <f t="shared" si="1793"/>
        <v>41001060</v>
      </c>
      <c r="BF799" s="13" t="str">
        <f t="shared" ref="BF799:BH799" si="2229">BF705</f>
        <v>100级副手武器</v>
      </c>
      <c r="BG799" s="13">
        <f t="shared" si="2229"/>
        <v>100</v>
      </c>
      <c r="BH799" s="13">
        <f t="shared" si="2229"/>
        <v>1.7241379310344827E-2</v>
      </c>
    </row>
    <row r="800" spans="1:60" s="13" customFormat="1">
      <c r="A800" s="13">
        <f t="shared" si="1765"/>
        <v>40650090</v>
      </c>
      <c r="B800" s="13" t="str">
        <f t="shared" ref="B800:D800" si="2230">B706</f>
        <v>65级手套</v>
      </c>
      <c r="C800" s="13">
        <f t="shared" si="2230"/>
        <v>200</v>
      </c>
      <c r="D800" s="13">
        <f t="shared" si="2230"/>
        <v>6.2460961898813241E-2</v>
      </c>
      <c r="E800" s="13">
        <f t="shared" si="1767"/>
        <v>40751061</v>
      </c>
      <c r="F800" s="13" t="str">
        <f t="shared" ref="F800:H800" si="2231">F706</f>
        <v>75级极品副手武器</v>
      </c>
      <c r="G800" s="13">
        <f t="shared" si="2231"/>
        <v>0</v>
      </c>
      <c r="H800" s="13">
        <f t="shared" si="2231"/>
        <v>0</v>
      </c>
      <c r="I800" s="13">
        <f t="shared" si="1769"/>
        <v>40751061</v>
      </c>
      <c r="J800" s="13" t="str">
        <f t="shared" ref="J800:L800" si="2232">J706</f>
        <v>75级极品副手武器</v>
      </c>
      <c r="K800" s="13">
        <f t="shared" si="2232"/>
        <v>1</v>
      </c>
      <c r="L800" s="13">
        <f t="shared" si="2232"/>
        <v>3.9808917197452231E-4</v>
      </c>
      <c r="M800" s="13">
        <f t="shared" si="1771"/>
        <v>40801061</v>
      </c>
      <c r="N800" s="13" t="str">
        <f t="shared" ref="N800:P800" si="2233">N706</f>
        <v>80级极品副手武器</v>
      </c>
      <c r="O800" s="13">
        <f t="shared" si="2233"/>
        <v>0</v>
      </c>
      <c r="P800" s="13">
        <f t="shared" si="2233"/>
        <v>0</v>
      </c>
      <c r="Q800" s="13">
        <f t="shared" si="1773"/>
        <v>40801061</v>
      </c>
      <c r="R800" s="13" t="str">
        <f t="shared" ref="R800:T800" si="2234">R706</f>
        <v>80级极品副手武器</v>
      </c>
      <c r="S800" s="13">
        <f t="shared" si="2234"/>
        <v>100</v>
      </c>
      <c r="T800" s="13">
        <f t="shared" si="2234"/>
        <v>1.5151515151515152E-2</v>
      </c>
      <c r="U800" s="13">
        <f t="shared" si="1775"/>
        <v>40750090</v>
      </c>
      <c r="V800" s="13" t="str">
        <f t="shared" ref="V800:X800" si="2235">V706</f>
        <v>75级手套</v>
      </c>
      <c r="W800" s="13">
        <f t="shared" si="2235"/>
        <v>200</v>
      </c>
      <c r="X800" s="13">
        <f t="shared" si="2235"/>
        <v>6.2460961898813241E-2</v>
      </c>
      <c r="Y800" s="13">
        <f t="shared" si="1777"/>
        <v>40851061</v>
      </c>
      <c r="Z800" s="13" t="str">
        <f t="shared" ref="Z800:AB800" si="2236">Z706</f>
        <v>85级极品副手武器</v>
      </c>
      <c r="AA800" s="13">
        <f t="shared" si="2236"/>
        <v>0</v>
      </c>
      <c r="AB800" s="13">
        <f t="shared" si="2236"/>
        <v>0</v>
      </c>
      <c r="AC800" s="13">
        <f t="shared" si="1779"/>
        <v>40851061</v>
      </c>
      <c r="AD800" s="13" t="str">
        <f t="shared" ref="AD800:AF800" si="2237">AD706</f>
        <v>85级极品副手武器</v>
      </c>
      <c r="AE800" s="13">
        <f t="shared" si="2237"/>
        <v>1</v>
      </c>
      <c r="AF800" s="13">
        <f t="shared" si="2237"/>
        <v>3.9808917197452231E-4</v>
      </c>
      <c r="AG800" s="13">
        <f t="shared" si="1781"/>
        <v>40901061</v>
      </c>
      <c r="AH800" s="13" t="str">
        <f t="shared" ref="AH800:AJ800" si="2238">AH706</f>
        <v>90级极品副手武器</v>
      </c>
      <c r="AI800" s="13">
        <f t="shared" si="2238"/>
        <v>0</v>
      </c>
      <c r="AJ800" s="13">
        <f t="shared" si="2238"/>
        <v>0</v>
      </c>
      <c r="AK800" s="13">
        <f t="shared" si="1783"/>
        <v>40901061</v>
      </c>
      <c r="AL800" s="13" t="str">
        <f t="shared" ref="AL800:AN800" si="2239">AL706</f>
        <v>90级极品副手武器</v>
      </c>
      <c r="AM800" s="13">
        <f t="shared" si="2239"/>
        <v>100</v>
      </c>
      <c r="AN800" s="13">
        <f t="shared" si="2239"/>
        <v>1.5151515151515152E-2</v>
      </c>
      <c r="AO800" s="13">
        <f t="shared" si="1785"/>
        <v>40850090</v>
      </c>
      <c r="AP800" s="13" t="str">
        <f t="shared" ref="AP800:AR800" si="2240">AP706</f>
        <v>85级手套</v>
      </c>
      <c r="AQ800" s="13">
        <f t="shared" si="2240"/>
        <v>200</v>
      </c>
      <c r="AR800" s="13">
        <f t="shared" si="2240"/>
        <v>6.2460961898813241E-2</v>
      </c>
      <c r="AS800" s="13">
        <f t="shared" si="1787"/>
        <v>40951061</v>
      </c>
      <c r="AT800" s="13" t="str">
        <f t="shared" ref="AT800:AV800" si="2241">AT706</f>
        <v>95级极品副手武器</v>
      </c>
      <c r="AU800" s="13">
        <f t="shared" si="2241"/>
        <v>0</v>
      </c>
      <c r="AV800" s="13">
        <f t="shared" si="2241"/>
        <v>0</v>
      </c>
      <c r="AW800" s="13">
        <f t="shared" si="1789"/>
        <v>40951061</v>
      </c>
      <c r="AX800" s="13" t="str">
        <f t="shared" ref="AX800:AZ800" si="2242">AX706</f>
        <v>95级极品副手武器</v>
      </c>
      <c r="AY800" s="13">
        <f t="shared" si="2242"/>
        <v>1</v>
      </c>
      <c r="AZ800" s="13">
        <f t="shared" si="2242"/>
        <v>3.9808917197452231E-4</v>
      </c>
      <c r="BA800" s="13">
        <f t="shared" si="1791"/>
        <v>41001061</v>
      </c>
      <c r="BB800" s="13" t="str">
        <f t="shared" ref="BB800:BD800" si="2243">BB706</f>
        <v>100级极品副手武器</v>
      </c>
      <c r="BC800" s="13">
        <f t="shared" si="2243"/>
        <v>0</v>
      </c>
      <c r="BD800" s="13">
        <f t="shared" si="2243"/>
        <v>0</v>
      </c>
      <c r="BE800" s="13">
        <f t="shared" si="1793"/>
        <v>41001061</v>
      </c>
      <c r="BF800" s="13" t="str">
        <f t="shared" ref="BF800:BH800" si="2244">BF706</f>
        <v>100级极品副手武器</v>
      </c>
      <c r="BG800" s="13">
        <f t="shared" si="2244"/>
        <v>0</v>
      </c>
      <c r="BH800" s="13">
        <f t="shared" si="2244"/>
        <v>0</v>
      </c>
    </row>
    <row r="801" spans="1:60" s="13" customFormat="1">
      <c r="A801" s="13">
        <f t="shared" si="1765"/>
        <v>40650100</v>
      </c>
      <c r="B801" s="13" t="str">
        <f t="shared" ref="B801:D801" si="2245">B707</f>
        <v>65级项链</v>
      </c>
      <c r="C801" s="13">
        <f t="shared" si="2245"/>
        <v>200</v>
      </c>
      <c r="D801" s="13">
        <f t="shared" si="2245"/>
        <v>6.2460961898813241E-2</v>
      </c>
      <c r="E801" s="13">
        <f t="shared" si="1767"/>
        <v>40752050</v>
      </c>
      <c r="F801" s="13" t="str">
        <f t="shared" ref="F801:H801" si="2246">F707</f>
        <v>75级主手武器</v>
      </c>
      <c r="G801" s="13">
        <f t="shared" si="2246"/>
        <v>1</v>
      </c>
      <c r="H801" s="13">
        <f t="shared" si="2246"/>
        <v>3.2185387833923401E-4</v>
      </c>
      <c r="I801" s="13">
        <f t="shared" si="1769"/>
        <v>40752050</v>
      </c>
      <c r="J801" s="13" t="str">
        <f t="shared" ref="J801:L801" si="2247">J707</f>
        <v>75级主手武器</v>
      </c>
      <c r="K801" s="13">
        <f t="shared" si="2247"/>
        <v>50</v>
      </c>
      <c r="L801" s="13">
        <f t="shared" si="2247"/>
        <v>1.9904458598726114E-2</v>
      </c>
      <c r="M801" s="13">
        <f t="shared" si="1771"/>
        <v>40802050</v>
      </c>
      <c r="N801" s="13" t="str">
        <f t="shared" ref="N801:P801" si="2248">N707</f>
        <v>80级主手武器</v>
      </c>
      <c r="O801" s="13">
        <f t="shared" si="2248"/>
        <v>50</v>
      </c>
      <c r="P801" s="13">
        <f t="shared" si="2248"/>
        <v>9.6153846153846159E-3</v>
      </c>
      <c r="Q801" s="13">
        <f t="shared" si="1773"/>
        <v>40802050</v>
      </c>
      <c r="R801" s="13" t="str">
        <f t="shared" ref="R801:T801" si="2249">R707</f>
        <v>80级主手武器</v>
      </c>
      <c r="S801" s="13">
        <f t="shared" si="2249"/>
        <v>100</v>
      </c>
      <c r="T801" s="13">
        <f t="shared" si="2249"/>
        <v>1.5151515151515152E-2</v>
      </c>
      <c r="U801" s="13">
        <f t="shared" si="1775"/>
        <v>40750100</v>
      </c>
      <c r="V801" s="13" t="str">
        <f t="shared" ref="V801:X801" si="2250">V707</f>
        <v>75级项链</v>
      </c>
      <c r="W801" s="13">
        <f t="shared" si="2250"/>
        <v>200</v>
      </c>
      <c r="X801" s="13">
        <f t="shared" si="2250"/>
        <v>6.2460961898813241E-2</v>
      </c>
      <c r="Y801" s="13">
        <f t="shared" si="1777"/>
        <v>40852050</v>
      </c>
      <c r="Z801" s="13" t="str">
        <f t="shared" ref="Z801:AB801" si="2251">Z707</f>
        <v>85级主手武器</v>
      </c>
      <c r="AA801" s="13">
        <f t="shared" si="2251"/>
        <v>1</v>
      </c>
      <c r="AB801" s="13">
        <f t="shared" si="2251"/>
        <v>3.2185387833923401E-4</v>
      </c>
      <c r="AC801" s="13">
        <f t="shared" si="1779"/>
        <v>40852050</v>
      </c>
      <c r="AD801" s="13" t="str">
        <f t="shared" ref="AD801:AF801" si="2252">AD707</f>
        <v>85级主手武器</v>
      </c>
      <c r="AE801" s="13">
        <f t="shared" si="2252"/>
        <v>50</v>
      </c>
      <c r="AF801" s="13">
        <f t="shared" si="2252"/>
        <v>1.9904458598726114E-2</v>
      </c>
      <c r="AG801" s="13">
        <f t="shared" si="1781"/>
        <v>40902050</v>
      </c>
      <c r="AH801" s="13" t="str">
        <f t="shared" ref="AH801:AJ801" si="2253">AH707</f>
        <v>90级主手武器</v>
      </c>
      <c r="AI801" s="13">
        <f t="shared" si="2253"/>
        <v>50</v>
      </c>
      <c r="AJ801" s="13">
        <f t="shared" si="2253"/>
        <v>9.6153846153846159E-3</v>
      </c>
      <c r="AK801" s="13">
        <f t="shared" si="1783"/>
        <v>40902050</v>
      </c>
      <c r="AL801" s="13" t="str">
        <f t="shared" ref="AL801:AN801" si="2254">AL707</f>
        <v>90级主手武器</v>
      </c>
      <c r="AM801" s="13">
        <f t="shared" si="2254"/>
        <v>100</v>
      </c>
      <c r="AN801" s="13">
        <f t="shared" si="2254"/>
        <v>1.5151515151515152E-2</v>
      </c>
      <c r="AO801" s="13">
        <f t="shared" si="1785"/>
        <v>40850100</v>
      </c>
      <c r="AP801" s="13" t="str">
        <f t="shared" ref="AP801:AR801" si="2255">AP707</f>
        <v>85级项链</v>
      </c>
      <c r="AQ801" s="13">
        <f t="shared" si="2255"/>
        <v>200</v>
      </c>
      <c r="AR801" s="13">
        <f t="shared" si="2255"/>
        <v>6.2460961898813241E-2</v>
      </c>
      <c r="AS801" s="13">
        <f t="shared" si="1787"/>
        <v>40952050</v>
      </c>
      <c r="AT801" s="13" t="str">
        <f t="shared" ref="AT801:AV801" si="2256">AT707</f>
        <v>95级主手武器</v>
      </c>
      <c r="AU801" s="13">
        <f t="shared" si="2256"/>
        <v>1</v>
      </c>
      <c r="AV801" s="13">
        <f t="shared" si="2256"/>
        <v>3.2185387833923401E-4</v>
      </c>
      <c r="AW801" s="13">
        <f t="shared" si="1789"/>
        <v>40952050</v>
      </c>
      <c r="AX801" s="13" t="str">
        <f t="shared" ref="AX801:AZ801" si="2257">AX707</f>
        <v>95级主手武器</v>
      </c>
      <c r="AY801" s="13">
        <f t="shared" si="2257"/>
        <v>50</v>
      </c>
      <c r="AZ801" s="13">
        <f t="shared" si="2257"/>
        <v>1.9904458598726114E-2</v>
      </c>
      <c r="BA801" s="13">
        <f t="shared" si="1791"/>
        <v>41002050</v>
      </c>
      <c r="BB801" s="13" t="str">
        <f t="shared" ref="BB801:BD801" si="2258">BB707</f>
        <v>100级主手武器</v>
      </c>
      <c r="BC801" s="13">
        <f t="shared" si="2258"/>
        <v>50</v>
      </c>
      <c r="BD801" s="13">
        <f t="shared" si="2258"/>
        <v>9.6153846153846159E-3</v>
      </c>
      <c r="BE801" s="13">
        <f t="shared" si="1793"/>
        <v>41002050</v>
      </c>
      <c r="BF801" s="13" t="str">
        <f t="shared" ref="BF801:BH801" si="2259">BF707</f>
        <v>100级主手武器</v>
      </c>
      <c r="BG801" s="13">
        <f t="shared" si="2259"/>
        <v>100</v>
      </c>
      <c r="BH801" s="13">
        <f t="shared" si="2259"/>
        <v>1.7241379310344827E-2</v>
      </c>
    </row>
    <row r="802" spans="1:60" s="13" customFormat="1">
      <c r="A802" s="13">
        <f t="shared" si="1765"/>
        <v>40752051</v>
      </c>
      <c r="B802" s="13" t="str">
        <f t="shared" ref="B802:D802" si="2260">B708</f>
        <v>75级极品主手武器</v>
      </c>
      <c r="C802" s="13">
        <f t="shared" si="2260"/>
        <v>0</v>
      </c>
      <c r="D802" s="13">
        <f t="shared" si="2260"/>
        <v>0</v>
      </c>
      <c r="E802" s="13">
        <f t="shared" si="1767"/>
        <v>40752051</v>
      </c>
      <c r="F802" s="13" t="str">
        <f t="shared" ref="F802:H802" si="2261">F708</f>
        <v>75级极品主手武器</v>
      </c>
      <c r="G802" s="13">
        <f t="shared" si="2261"/>
        <v>0</v>
      </c>
      <c r="H802" s="13">
        <f t="shared" si="2261"/>
        <v>0</v>
      </c>
      <c r="I802" s="13">
        <f t="shared" si="1769"/>
        <v>40752051</v>
      </c>
      <c r="J802" s="13" t="str">
        <f t="shared" ref="J802:L802" si="2262">J708</f>
        <v>75级极品主手武器</v>
      </c>
      <c r="K802" s="13">
        <f t="shared" si="2262"/>
        <v>1</v>
      </c>
      <c r="L802" s="13">
        <f t="shared" si="2262"/>
        <v>3.9808917197452231E-4</v>
      </c>
      <c r="M802" s="13">
        <f t="shared" si="1771"/>
        <v>40802051</v>
      </c>
      <c r="N802" s="13" t="str">
        <f t="shared" ref="N802:P802" si="2263">N708</f>
        <v>80级极品主手武器</v>
      </c>
      <c r="O802" s="13">
        <f t="shared" si="2263"/>
        <v>0</v>
      </c>
      <c r="P802" s="13">
        <f t="shared" si="2263"/>
        <v>0</v>
      </c>
      <c r="Q802" s="13">
        <f t="shared" si="1773"/>
        <v>40802051</v>
      </c>
      <c r="R802" s="13" t="str">
        <f t="shared" ref="R802:T802" si="2264">R708</f>
        <v>80级极品主手武器</v>
      </c>
      <c r="S802" s="13">
        <f t="shared" si="2264"/>
        <v>100</v>
      </c>
      <c r="T802" s="13">
        <f t="shared" si="2264"/>
        <v>1.5151515151515152E-2</v>
      </c>
      <c r="U802" s="13">
        <f t="shared" si="1775"/>
        <v>40852051</v>
      </c>
      <c r="V802" s="13" t="str">
        <f t="shared" ref="V802:X802" si="2265">V708</f>
        <v>85级极品主手武器</v>
      </c>
      <c r="W802" s="13">
        <f t="shared" si="2265"/>
        <v>0</v>
      </c>
      <c r="X802" s="13">
        <f t="shared" si="2265"/>
        <v>0</v>
      </c>
      <c r="Y802" s="13">
        <f t="shared" si="1777"/>
        <v>40852051</v>
      </c>
      <c r="Z802" s="13" t="str">
        <f t="shared" ref="Z802:AB802" si="2266">Z708</f>
        <v>85级极品主手武器</v>
      </c>
      <c r="AA802" s="13">
        <f t="shared" si="2266"/>
        <v>0</v>
      </c>
      <c r="AB802" s="13">
        <f t="shared" si="2266"/>
        <v>0</v>
      </c>
      <c r="AC802" s="13">
        <f t="shared" si="1779"/>
        <v>40852051</v>
      </c>
      <c r="AD802" s="13" t="str">
        <f t="shared" ref="AD802:AF802" si="2267">AD708</f>
        <v>85级极品主手武器</v>
      </c>
      <c r="AE802" s="13">
        <f t="shared" si="2267"/>
        <v>1</v>
      </c>
      <c r="AF802" s="13">
        <f t="shared" si="2267"/>
        <v>3.9808917197452231E-4</v>
      </c>
      <c r="AG802" s="13">
        <f t="shared" si="1781"/>
        <v>40902051</v>
      </c>
      <c r="AH802" s="13" t="str">
        <f t="shared" ref="AH802:AJ802" si="2268">AH708</f>
        <v>90级极品主手武器</v>
      </c>
      <c r="AI802" s="13">
        <f t="shared" si="2268"/>
        <v>0</v>
      </c>
      <c r="AJ802" s="13">
        <f t="shared" si="2268"/>
        <v>0</v>
      </c>
      <c r="AK802" s="13">
        <f t="shared" si="1783"/>
        <v>40902051</v>
      </c>
      <c r="AL802" s="13" t="str">
        <f t="shared" ref="AL802:AN802" si="2269">AL708</f>
        <v>90级极品主手武器</v>
      </c>
      <c r="AM802" s="13">
        <f t="shared" si="2269"/>
        <v>100</v>
      </c>
      <c r="AN802" s="13">
        <f t="shared" si="2269"/>
        <v>1.5151515151515152E-2</v>
      </c>
      <c r="AO802" s="13">
        <f t="shared" si="1785"/>
        <v>40952051</v>
      </c>
      <c r="AP802" s="13" t="str">
        <f t="shared" ref="AP802:AR802" si="2270">AP708</f>
        <v>95级极品主手武器</v>
      </c>
      <c r="AQ802" s="13">
        <f t="shared" si="2270"/>
        <v>0</v>
      </c>
      <c r="AR802" s="13">
        <f t="shared" si="2270"/>
        <v>0</v>
      </c>
      <c r="AS802" s="13">
        <f t="shared" si="1787"/>
        <v>40952051</v>
      </c>
      <c r="AT802" s="13" t="str">
        <f t="shared" ref="AT802:AV802" si="2271">AT708</f>
        <v>95级极品主手武器</v>
      </c>
      <c r="AU802" s="13">
        <f t="shared" si="2271"/>
        <v>0</v>
      </c>
      <c r="AV802" s="13">
        <f t="shared" si="2271"/>
        <v>0</v>
      </c>
      <c r="AW802" s="13">
        <f t="shared" si="1789"/>
        <v>40952051</v>
      </c>
      <c r="AX802" s="13" t="str">
        <f t="shared" ref="AX802:AZ802" si="2272">AX708</f>
        <v>95级极品主手武器</v>
      </c>
      <c r="AY802" s="13">
        <f t="shared" si="2272"/>
        <v>1</v>
      </c>
      <c r="AZ802" s="13">
        <f t="shared" si="2272"/>
        <v>3.9808917197452231E-4</v>
      </c>
      <c r="BA802" s="13">
        <f t="shared" si="1791"/>
        <v>41002051</v>
      </c>
      <c r="BB802" s="13" t="str">
        <f t="shared" ref="BB802:BD802" si="2273">BB708</f>
        <v>100级极品主手武器</v>
      </c>
      <c r="BC802" s="13">
        <f t="shared" si="2273"/>
        <v>0</v>
      </c>
      <c r="BD802" s="13">
        <f t="shared" si="2273"/>
        <v>0</v>
      </c>
      <c r="BE802" s="13">
        <f t="shared" si="1793"/>
        <v>41002051</v>
      </c>
      <c r="BF802" s="13" t="str">
        <f t="shared" ref="BF802:BH802" si="2274">BF708</f>
        <v>100级极品主手武器</v>
      </c>
      <c r="BG802" s="13">
        <f t="shared" si="2274"/>
        <v>0</v>
      </c>
      <c r="BH802" s="13">
        <f t="shared" si="2274"/>
        <v>0</v>
      </c>
    </row>
    <row r="803" spans="1:60" s="13" customFormat="1">
      <c r="A803" s="13">
        <f t="shared" si="1765"/>
        <v>40752060</v>
      </c>
      <c r="B803" s="13" t="str">
        <f t="shared" ref="B803:D803" si="2275">B709</f>
        <v>75级副手武器</v>
      </c>
      <c r="C803" s="13">
        <f t="shared" si="2275"/>
        <v>0</v>
      </c>
      <c r="D803" s="13">
        <f t="shared" si="2275"/>
        <v>0</v>
      </c>
      <c r="E803" s="13">
        <f t="shared" si="1767"/>
        <v>40752060</v>
      </c>
      <c r="F803" s="13" t="str">
        <f t="shared" ref="F803:H803" si="2276">F709</f>
        <v>75级副手武器</v>
      </c>
      <c r="G803" s="13">
        <f t="shared" si="2276"/>
        <v>1</v>
      </c>
      <c r="H803" s="13">
        <f t="shared" si="2276"/>
        <v>3.2185387833923401E-4</v>
      </c>
      <c r="I803" s="13">
        <f t="shared" si="1769"/>
        <v>40752060</v>
      </c>
      <c r="J803" s="13" t="str">
        <f t="shared" ref="J803:L803" si="2277">J709</f>
        <v>75级副手武器</v>
      </c>
      <c r="K803" s="13">
        <f t="shared" si="2277"/>
        <v>50</v>
      </c>
      <c r="L803" s="13">
        <f t="shared" si="2277"/>
        <v>1.9904458598726114E-2</v>
      </c>
      <c r="M803" s="13">
        <f t="shared" si="1771"/>
        <v>40802060</v>
      </c>
      <c r="N803" s="13" t="str">
        <f t="shared" ref="N803:P803" si="2278">N709</f>
        <v>80级副手武器</v>
      </c>
      <c r="O803" s="13">
        <f t="shared" si="2278"/>
        <v>50</v>
      </c>
      <c r="P803" s="13">
        <f t="shared" si="2278"/>
        <v>9.6153846153846159E-3</v>
      </c>
      <c r="Q803" s="13">
        <f t="shared" si="1773"/>
        <v>40802060</v>
      </c>
      <c r="R803" s="13" t="str">
        <f t="shared" ref="R803:T803" si="2279">R709</f>
        <v>80级副手武器</v>
      </c>
      <c r="S803" s="13">
        <f t="shared" si="2279"/>
        <v>100</v>
      </c>
      <c r="T803" s="13">
        <f t="shared" si="2279"/>
        <v>1.5151515151515152E-2</v>
      </c>
      <c r="U803" s="13">
        <f t="shared" si="1775"/>
        <v>40852060</v>
      </c>
      <c r="V803" s="13" t="str">
        <f t="shared" ref="V803:X803" si="2280">V709</f>
        <v>85级副手武器</v>
      </c>
      <c r="W803" s="13">
        <f t="shared" si="2280"/>
        <v>0</v>
      </c>
      <c r="X803" s="13">
        <f t="shared" si="2280"/>
        <v>0</v>
      </c>
      <c r="Y803" s="13">
        <f t="shared" si="1777"/>
        <v>40852060</v>
      </c>
      <c r="Z803" s="13" t="str">
        <f t="shared" ref="Z803:AB803" si="2281">Z709</f>
        <v>85级副手武器</v>
      </c>
      <c r="AA803" s="13">
        <f t="shared" si="2281"/>
        <v>1</v>
      </c>
      <c r="AB803" s="13">
        <f t="shared" si="2281"/>
        <v>3.2185387833923401E-4</v>
      </c>
      <c r="AC803" s="13">
        <f t="shared" si="1779"/>
        <v>40852060</v>
      </c>
      <c r="AD803" s="13" t="str">
        <f t="shared" ref="AD803:AF803" si="2282">AD709</f>
        <v>85级副手武器</v>
      </c>
      <c r="AE803" s="13">
        <f t="shared" si="2282"/>
        <v>50</v>
      </c>
      <c r="AF803" s="13">
        <f t="shared" si="2282"/>
        <v>1.9904458598726114E-2</v>
      </c>
      <c r="AG803" s="13">
        <f t="shared" si="1781"/>
        <v>40902060</v>
      </c>
      <c r="AH803" s="13" t="str">
        <f t="shared" ref="AH803:AJ803" si="2283">AH709</f>
        <v>90级副手武器</v>
      </c>
      <c r="AI803" s="13">
        <f t="shared" si="2283"/>
        <v>50</v>
      </c>
      <c r="AJ803" s="13">
        <f t="shared" si="2283"/>
        <v>9.6153846153846159E-3</v>
      </c>
      <c r="AK803" s="13">
        <f t="shared" si="1783"/>
        <v>40902060</v>
      </c>
      <c r="AL803" s="13" t="str">
        <f t="shared" ref="AL803:AN803" si="2284">AL709</f>
        <v>90级副手武器</v>
      </c>
      <c r="AM803" s="13">
        <f t="shared" si="2284"/>
        <v>100</v>
      </c>
      <c r="AN803" s="13">
        <f t="shared" si="2284"/>
        <v>1.5151515151515152E-2</v>
      </c>
      <c r="AO803" s="13">
        <f t="shared" si="1785"/>
        <v>40952060</v>
      </c>
      <c r="AP803" s="13" t="str">
        <f t="shared" ref="AP803:AR803" si="2285">AP709</f>
        <v>95级副手武器</v>
      </c>
      <c r="AQ803" s="13">
        <f t="shared" si="2285"/>
        <v>0</v>
      </c>
      <c r="AR803" s="13">
        <f t="shared" si="2285"/>
        <v>0</v>
      </c>
      <c r="AS803" s="13">
        <f t="shared" si="1787"/>
        <v>40952060</v>
      </c>
      <c r="AT803" s="13" t="str">
        <f t="shared" ref="AT803:AV803" si="2286">AT709</f>
        <v>95级副手武器</v>
      </c>
      <c r="AU803" s="13">
        <f t="shared" si="2286"/>
        <v>1</v>
      </c>
      <c r="AV803" s="13">
        <f t="shared" si="2286"/>
        <v>3.2185387833923401E-4</v>
      </c>
      <c r="AW803" s="13">
        <f t="shared" si="1789"/>
        <v>40952060</v>
      </c>
      <c r="AX803" s="13" t="str">
        <f t="shared" ref="AX803:AZ803" si="2287">AX709</f>
        <v>95级副手武器</v>
      </c>
      <c r="AY803" s="13">
        <f t="shared" si="2287"/>
        <v>50</v>
      </c>
      <c r="AZ803" s="13">
        <f t="shared" si="2287"/>
        <v>1.9904458598726114E-2</v>
      </c>
      <c r="BA803" s="13">
        <f t="shared" si="1791"/>
        <v>41002060</v>
      </c>
      <c r="BB803" s="13" t="str">
        <f t="shared" ref="BB803:BD803" si="2288">BB709</f>
        <v>100级副手武器</v>
      </c>
      <c r="BC803" s="13">
        <f t="shared" si="2288"/>
        <v>50</v>
      </c>
      <c r="BD803" s="13">
        <f t="shared" si="2288"/>
        <v>9.6153846153846159E-3</v>
      </c>
      <c r="BE803" s="13">
        <f t="shared" si="1793"/>
        <v>41002060</v>
      </c>
      <c r="BF803" s="13" t="str">
        <f t="shared" ref="BF803:BH803" si="2289">BF709</f>
        <v>100级副手武器</v>
      </c>
      <c r="BG803" s="13">
        <f t="shared" si="2289"/>
        <v>100</v>
      </c>
      <c r="BH803" s="13">
        <f t="shared" si="2289"/>
        <v>1.7241379310344827E-2</v>
      </c>
    </row>
    <row r="804" spans="1:60" s="13" customFormat="1">
      <c r="A804" s="13">
        <f t="shared" si="1765"/>
        <v>40752061</v>
      </c>
      <c r="B804" s="13" t="str">
        <f t="shared" ref="B804:D804" si="2290">B710</f>
        <v>75级极品副手武器</v>
      </c>
      <c r="C804" s="13">
        <f t="shared" si="2290"/>
        <v>0</v>
      </c>
      <c r="D804" s="13">
        <f t="shared" si="2290"/>
        <v>0</v>
      </c>
      <c r="E804" s="13">
        <f t="shared" si="1767"/>
        <v>40752061</v>
      </c>
      <c r="F804" s="13" t="str">
        <f t="shared" ref="F804:H804" si="2291">F710</f>
        <v>75级极品副手武器</v>
      </c>
      <c r="G804" s="13">
        <f t="shared" si="2291"/>
        <v>0</v>
      </c>
      <c r="H804" s="13">
        <f t="shared" si="2291"/>
        <v>0</v>
      </c>
      <c r="I804" s="13">
        <f t="shared" si="1769"/>
        <v>40752061</v>
      </c>
      <c r="J804" s="13" t="str">
        <f t="shared" ref="J804:L804" si="2292">J710</f>
        <v>75级极品副手武器</v>
      </c>
      <c r="K804" s="13">
        <f t="shared" si="2292"/>
        <v>1</v>
      </c>
      <c r="L804" s="13">
        <f t="shared" si="2292"/>
        <v>3.9808917197452231E-4</v>
      </c>
      <c r="M804" s="13">
        <f t="shared" si="1771"/>
        <v>40802061</v>
      </c>
      <c r="N804" s="13" t="str">
        <f t="shared" ref="N804:P804" si="2293">N710</f>
        <v>80级极品副手武器</v>
      </c>
      <c r="O804" s="13">
        <f t="shared" si="2293"/>
        <v>0</v>
      </c>
      <c r="P804" s="13">
        <f t="shared" si="2293"/>
        <v>0</v>
      </c>
      <c r="Q804" s="13">
        <f t="shared" si="1773"/>
        <v>40802061</v>
      </c>
      <c r="R804" s="13" t="str">
        <f t="shared" ref="R804:T804" si="2294">R710</f>
        <v>80级极品副手武器</v>
      </c>
      <c r="S804" s="13">
        <f t="shared" si="2294"/>
        <v>100</v>
      </c>
      <c r="T804" s="13">
        <f t="shared" si="2294"/>
        <v>1.5151515151515152E-2</v>
      </c>
      <c r="U804" s="13">
        <f t="shared" si="1775"/>
        <v>40852061</v>
      </c>
      <c r="V804" s="13" t="str">
        <f t="shared" ref="V804:X804" si="2295">V710</f>
        <v>85级极品副手武器</v>
      </c>
      <c r="W804" s="13">
        <f t="shared" si="2295"/>
        <v>0</v>
      </c>
      <c r="X804" s="13">
        <f t="shared" si="2295"/>
        <v>0</v>
      </c>
      <c r="Y804" s="13">
        <f t="shared" si="1777"/>
        <v>40852061</v>
      </c>
      <c r="Z804" s="13" t="str">
        <f t="shared" ref="Z804:AB804" si="2296">Z710</f>
        <v>85级极品副手武器</v>
      </c>
      <c r="AA804" s="13">
        <f t="shared" si="2296"/>
        <v>0</v>
      </c>
      <c r="AB804" s="13">
        <f t="shared" si="2296"/>
        <v>0</v>
      </c>
      <c r="AC804" s="13">
        <f t="shared" si="1779"/>
        <v>40852061</v>
      </c>
      <c r="AD804" s="13" t="str">
        <f t="shared" ref="AD804:AF804" si="2297">AD710</f>
        <v>85级极品副手武器</v>
      </c>
      <c r="AE804" s="13">
        <f t="shared" si="2297"/>
        <v>1</v>
      </c>
      <c r="AF804" s="13">
        <f t="shared" si="2297"/>
        <v>3.9808917197452231E-4</v>
      </c>
      <c r="AG804" s="13">
        <f t="shared" si="1781"/>
        <v>40902061</v>
      </c>
      <c r="AH804" s="13" t="str">
        <f t="shared" ref="AH804:AJ804" si="2298">AH710</f>
        <v>90级极品副手武器</v>
      </c>
      <c r="AI804" s="13">
        <f t="shared" si="2298"/>
        <v>0</v>
      </c>
      <c r="AJ804" s="13">
        <f t="shared" si="2298"/>
        <v>0</v>
      </c>
      <c r="AK804" s="13">
        <f t="shared" si="1783"/>
        <v>40902061</v>
      </c>
      <c r="AL804" s="13" t="str">
        <f t="shared" ref="AL804:AN804" si="2299">AL710</f>
        <v>90级极品副手武器</v>
      </c>
      <c r="AM804" s="13">
        <f t="shared" si="2299"/>
        <v>100</v>
      </c>
      <c r="AN804" s="13">
        <f t="shared" si="2299"/>
        <v>1.5151515151515152E-2</v>
      </c>
      <c r="AO804" s="13">
        <f t="shared" si="1785"/>
        <v>40952061</v>
      </c>
      <c r="AP804" s="13" t="str">
        <f t="shared" ref="AP804:AR804" si="2300">AP710</f>
        <v>95级极品副手武器</v>
      </c>
      <c r="AQ804" s="13">
        <f t="shared" si="2300"/>
        <v>0</v>
      </c>
      <c r="AR804" s="13">
        <f t="shared" si="2300"/>
        <v>0</v>
      </c>
      <c r="AS804" s="13">
        <f t="shared" si="1787"/>
        <v>40952061</v>
      </c>
      <c r="AT804" s="13" t="str">
        <f t="shared" ref="AT804:AV804" si="2301">AT710</f>
        <v>95级极品副手武器</v>
      </c>
      <c r="AU804" s="13">
        <f t="shared" si="2301"/>
        <v>0</v>
      </c>
      <c r="AV804" s="13">
        <f t="shared" si="2301"/>
        <v>0</v>
      </c>
      <c r="AW804" s="13">
        <f t="shared" si="1789"/>
        <v>40952061</v>
      </c>
      <c r="AX804" s="13" t="str">
        <f t="shared" ref="AX804:AZ804" si="2302">AX710</f>
        <v>95级极品副手武器</v>
      </c>
      <c r="AY804" s="13">
        <f t="shared" si="2302"/>
        <v>1</v>
      </c>
      <c r="AZ804" s="13">
        <f t="shared" si="2302"/>
        <v>3.9808917197452231E-4</v>
      </c>
      <c r="BA804" s="13">
        <f t="shared" si="1791"/>
        <v>41002061</v>
      </c>
      <c r="BB804" s="13" t="str">
        <f t="shared" ref="BB804:BD804" si="2303">BB710</f>
        <v>100级极品副手武器</v>
      </c>
      <c r="BC804" s="13">
        <f t="shared" si="2303"/>
        <v>0</v>
      </c>
      <c r="BD804" s="13">
        <f t="shared" si="2303"/>
        <v>0</v>
      </c>
      <c r="BE804" s="13">
        <f t="shared" si="1793"/>
        <v>41002061</v>
      </c>
      <c r="BF804" s="13" t="str">
        <f t="shared" ref="BF804:BH804" si="2304">BF710</f>
        <v>100级极品副手武器</v>
      </c>
      <c r="BG804" s="13">
        <f t="shared" si="2304"/>
        <v>0</v>
      </c>
      <c r="BH804" s="13">
        <f t="shared" si="2304"/>
        <v>0</v>
      </c>
    </row>
    <row r="805" spans="1:60" s="13" customFormat="1">
      <c r="A805" s="13">
        <f t="shared" si="1765"/>
        <v>40753050</v>
      </c>
      <c r="B805" s="13" t="str">
        <f t="shared" ref="B805:D805" si="2305">B711</f>
        <v>75级主手武器</v>
      </c>
      <c r="C805" s="13">
        <f t="shared" si="2305"/>
        <v>0</v>
      </c>
      <c r="D805" s="13">
        <f t="shared" si="2305"/>
        <v>0</v>
      </c>
      <c r="E805" s="13">
        <f t="shared" si="1767"/>
        <v>40753050</v>
      </c>
      <c r="F805" s="13" t="str">
        <f t="shared" ref="F805:H805" si="2306">F711</f>
        <v>75级主手武器</v>
      </c>
      <c r="G805" s="13">
        <f t="shared" si="2306"/>
        <v>1</v>
      </c>
      <c r="H805" s="13">
        <f t="shared" si="2306"/>
        <v>3.2185387833923401E-4</v>
      </c>
      <c r="I805" s="13">
        <f t="shared" si="1769"/>
        <v>40753050</v>
      </c>
      <c r="J805" s="13" t="str">
        <f t="shared" ref="J805:L805" si="2307">J711</f>
        <v>75级主手武器</v>
      </c>
      <c r="K805" s="13">
        <f t="shared" si="2307"/>
        <v>50</v>
      </c>
      <c r="L805" s="13">
        <f t="shared" si="2307"/>
        <v>1.9904458598726114E-2</v>
      </c>
      <c r="M805" s="13">
        <f t="shared" si="1771"/>
        <v>40803050</v>
      </c>
      <c r="N805" s="13" t="str">
        <f t="shared" ref="N805:P805" si="2308">N711</f>
        <v>80级主手武器</v>
      </c>
      <c r="O805" s="13">
        <f t="shared" si="2308"/>
        <v>50</v>
      </c>
      <c r="P805" s="13">
        <f t="shared" si="2308"/>
        <v>9.6153846153846159E-3</v>
      </c>
      <c r="Q805" s="13">
        <f t="shared" si="1773"/>
        <v>40803050</v>
      </c>
      <c r="R805" s="13" t="str">
        <f t="shared" ref="R805:T805" si="2309">R711</f>
        <v>80级主手武器</v>
      </c>
      <c r="S805" s="13">
        <f t="shared" si="2309"/>
        <v>100</v>
      </c>
      <c r="T805" s="13">
        <f t="shared" si="2309"/>
        <v>1.5151515151515152E-2</v>
      </c>
      <c r="U805" s="13">
        <f t="shared" si="1775"/>
        <v>40853050</v>
      </c>
      <c r="V805" s="13" t="str">
        <f t="shared" ref="V805:X805" si="2310">V711</f>
        <v>85级主手武器</v>
      </c>
      <c r="W805" s="13">
        <f t="shared" si="2310"/>
        <v>0</v>
      </c>
      <c r="X805" s="13">
        <f t="shared" si="2310"/>
        <v>0</v>
      </c>
      <c r="Y805" s="13">
        <f t="shared" si="1777"/>
        <v>40853050</v>
      </c>
      <c r="Z805" s="13" t="str">
        <f t="shared" ref="Z805:AB805" si="2311">Z711</f>
        <v>85级主手武器</v>
      </c>
      <c r="AA805" s="13">
        <f t="shared" si="2311"/>
        <v>1</v>
      </c>
      <c r="AB805" s="13">
        <f t="shared" si="2311"/>
        <v>3.2185387833923401E-4</v>
      </c>
      <c r="AC805" s="13">
        <f t="shared" si="1779"/>
        <v>40853050</v>
      </c>
      <c r="AD805" s="13" t="str">
        <f t="shared" ref="AD805:AF805" si="2312">AD711</f>
        <v>85级主手武器</v>
      </c>
      <c r="AE805" s="13">
        <f t="shared" si="2312"/>
        <v>50</v>
      </c>
      <c r="AF805" s="13">
        <f t="shared" si="2312"/>
        <v>1.9904458598726114E-2</v>
      </c>
      <c r="AG805" s="13">
        <f t="shared" si="1781"/>
        <v>40903050</v>
      </c>
      <c r="AH805" s="13" t="str">
        <f t="shared" ref="AH805:AJ805" si="2313">AH711</f>
        <v>90级主手武器</v>
      </c>
      <c r="AI805" s="13">
        <f t="shared" si="2313"/>
        <v>50</v>
      </c>
      <c r="AJ805" s="13">
        <f t="shared" si="2313"/>
        <v>9.6153846153846159E-3</v>
      </c>
      <c r="AK805" s="13">
        <f t="shared" si="1783"/>
        <v>40903050</v>
      </c>
      <c r="AL805" s="13" t="str">
        <f t="shared" ref="AL805:AN805" si="2314">AL711</f>
        <v>90级主手武器</v>
      </c>
      <c r="AM805" s="13">
        <f t="shared" si="2314"/>
        <v>100</v>
      </c>
      <c r="AN805" s="13">
        <f t="shared" si="2314"/>
        <v>1.5151515151515152E-2</v>
      </c>
      <c r="AO805" s="13">
        <f t="shared" si="1785"/>
        <v>40953050</v>
      </c>
      <c r="AP805" s="13" t="str">
        <f t="shared" ref="AP805:AR805" si="2315">AP711</f>
        <v>95级主手武器</v>
      </c>
      <c r="AQ805" s="13">
        <f t="shared" si="2315"/>
        <v>0</v>
      </c>
      <c r="AR805" s="13">
        <f t="shared" si="2315"/>
        <v>0</v>
      </c>
      <c r="AS805" s="13">
        <f t="shared" si="1787"/>
        <v>40953050</v>
      </c>
      <c r="AT805" s="13" t="str">
        <f t="shared" ref="AT805:AV805" si="2316">AT711</f>
        <v>95级主手武器</v>
      </c>
      <c r="AU805" s="13">
        <f t="shared" si="2316"/>
        <v>1</v>
      </c>
      <c r="AV805" s="13">
        <f t="shared" si="2316"/>
        <v>3.2185387833923401E-4</v>
      </c>
      <c r="AW805" s="13">
        <f t="shared" si="1789"/>
        <v>40953050</v>
      </c>
      <c r="AX805" s="13" t="str">
        <f t="shared" ref="AX805:AZ805" si="2317">AX711</f>
        <v>95级主手武器</v>
      </c>
      <c r="AY805" s="13">
        <f t="shared" si="2317"/>
        <v>50</v>
      </c>
      <c r="AZ805" s="13">
        <f t="shared" si="2317"/>
        <v>1.9904458598726114E-2</v>
      </c>
      <c r="BA805" s="13">
        <f t="shared" si="1791"/>
        <v>41003050</v>
      </c>
      <c r="BB805" s="13" t="str">
        <f t="shared" ref="BB805:BD805" si="2318">BB711</f>
        <v>100级主手武器</v>
      </c>
      <c r="BC805" s="13">
        <f t="shared" si="2318"/>
        <v>50</v>
      </c>
      <c r="BD805" s="13">
        <f t="shared" si="2318"/>
        <v>9.6153846153846159E-3</v>
      </c>
      <c r="BE805" s="13">
        <f t="shared" si="1793"/>
        <v>41003050</v>
      </c>
      <c r="BF805" s="13" t="str">
        <f t="shared" ref="BF805:BH805" si="2319">BF711</f>
        <v>100级主手武器</v>
      </c>
      <c r="BG805" s="13">
        <f t="shared" si="2319"/>
        <v>100</v>
      </c>
      <c r="BH805" s="13">
        <f t="shared" si="2319"/>
        <v>1.7241379310344827E-2</v>
      </c>
    </row>
    <row r="806" spans="1:60" s="13" customFormat="1">
      <c r="A806" s="13">
        <f t="shared" si="1765"/>
        <v>40753051</v>
      </c>
      <c r="B806" s="13" t="str">
        <f t="shared" ref="B806:D806" si="2320">B712</f>
        <v>75级极品主手武器</v>
      </c>
      <c r="C806" s="13">
        <f t="shared" si="2320"/>
        <v>0</v>
      </c>
      <c r="D806" s="13">
        <f t="shared" si="2320"/>
        <v>0</v>
      </c>
      <c r="E806" s="13">
        <f t="shared" si="1767"/>
        <v>40753051</v>
      </c>
      <c r="F806" s="13" t="str">
        <f t="shared" ref="F806:H806" si="2321">F712</f>
        <v>75级极品主手武器</v>
      </c>
      <c r="G806" s="13">
        <f t="shared" si="2321"/>
        <v>0</v>
      </c>
      <c r="H806" s="13">
        <f t="shared" si="2321"/>
        <v>0</v>
      </c>
      <c r="I806" s="13">
        <f t="shared" si="1769"/>
        <v>40753051</v>
      </c>
      <c r="J806" s="13" t="str">
        <f t="shared" ref="J806:L806" si="2322">J712</f>
        <v>75级极品主手武器</v>
      </c>
      <c r="K806" s="13">
        <f t="shared" si="2322"/>
        <v>1</v>
      </c>
      <c r="L806" s="13">
        <f t="shared" si="2322"/>
        <v>3.9808917197452231E-4</v>
      </c>
      <c r="M806" s="13">
        <f t="shared" si="1771"/>
        <v>40803051</v>
      </c>
      <c r="N806" s="13" t="str">
        <f t="shared" ref="N806:P806" si="2323">N712</f>
        <v>80级极品主手武器</v>
      </c>
      <c r="O806" s="13">
        <f t="shared" si="2323"/>
        <v>0</v>
      </c>
      <c r="P806" s="13">
        <f t="shared" si="2323"/>
        <v>0</v>
      </c>
      <c r="Q806" s="13">
        <f t="shared" si="1773"/>
        <v>40803051</v>
      </c>
      <c r="R806" s="13" t="str">
        <f t="shared" ref="R806:T806" si="2324">R712</f>
        <v>80级极品主手武器</v>
      </c>
      <c r="S806" s="13">
        <f t="shared" si="2324"/>
        <v>100</v>
      </c>
      <c r="T806" s="13">
        <f t="shared" si="2324"/>
        <v>1.5151515151515152E-2</v>
      </c>
      <c r="U806" s="13">
        <f t="shared" si="1775"/>
        <v>40853051</v>
      </c>
      <c r="V806" s="13" t="str">
        <f t="shared" ref="V806:X806" si="2325">V712</f>
        <v>85级极品主手武器</v>
      </c>
      <c r="W806" s="13">
        <f t="shared" si="2325"/>
        <v>0</v>
      </c>
      <c r="X806" s="13">
        <f t="shared" si="2325"/>
        <v>0</v>
      </c>
      <c r="Y806" s="13">
        <f t="shared" si="1777"/>
        <v>40853051</v>
      </c>
      <c r="Z806" s="13" t="str">
        <f t="shared" ref="Z806:AB806" si="2326">Z712</f>
        <v>85级极品主手武器</v>
      </c>
      <c r="AA806" s="13">
        <f t="shared" si="2326"/>
        <v>0</v>
      </c>
      <c r="AB806" s="13">
        <f t="shared" si="2326"/>
        <v>0</v>
      </c>
      <c r="AC806" s="13">
        <f t="shared" si="1779"/>
        <v>40853051</v>
      </c>
      <c r="AD806" s="13" t="str">
        <f t="shared" ref="AD806:AF806" si="2327">AD712</f>
        <v>85级极品主手武器</v>
      </c>
      <c r="AE806" s="13">
        <f t="shared" si="2327"/>
        <v>1</v>
      </c>
      <c r="AF806" s="13">
        <f t="shared" si="2327"/>
        <v>3.9808917197452231E-4</v>
      </c>
      <c r="AG806" s="13">
        <f t="shared" si="1781"/>
        <v>40903051</v>
      </c>
      <c r="AH806" s="13" t="str">
        <f t="shared" ref="AH806:AJ806" si="2328">AH712</f>
        <v>90级极品主手武器</v>
      </c>
      <c r="AI806" s="13">
        <f t="shared" si="2328"/>
        <v>0</v>
      </c>
      <c r="AJ806" s="13">
        <f t="shared" si="2328"/>
        <v>0</v>
      </c>
      <c r="AK806" s="13">
        <f t="shared" si="1783"/>
        <v>40903051</v>
      </c>
      <c r="AL806" s="13" t="str">
        <f t="shared" ref="AL806:AN806" si="2329">AL712</f>
        <v>90级极品主手武器</v>
      </c>
      <c r="AM806" s="13">
        <f t="shared" si="2329"/>
        <v>100</v>
      </c>
      <c r="AN806" s="13">
        <f t="shared" si="2329"/>
        <v>1.5151515151515152E-2</v>
      </c>
      <c r="AO806" s="13">
        <f t="shared" si="1785"/>
        <v>40953051</v>
      </c>
      <c r="AP806" s="13" t="str">
        <f t="shared" ref="AP806:AR806" si="2330">AP712</f>
        <v>95级极品主手武器</v>
      </c>
      <c r="AQ806" s="13">
        <f t="shared" si="2330"/>
        <v>0</v>
      </c>
      <c r="AR806" s="13">
        <f t="shared" si="2330"/>
        <v>0</v>
      </c>
      <c r="AS806" s="13">
        <f t="shared" si="1787"/>
        <v>40953051</v>
      </c>
      <c r="AT806" s="13" t="str">
        <f t="shared" ref="AT806:AV806" si="2331">AT712</f>
        <v>95级极品主手武器</v>
      </c>
      <c r="AU806" s="13">
        <f t="shared" si="2331"/>
        <v>0</v>
      </c>
      <c r="AV806" s="13">
        <f t="shared" si="2331"/>
        <v>0</v>
      </c>
      <c r="AW806" s="13">
        <f t="shared" si="1789"/>
        <v>40953051</v>
      </c>
      <c r="AX806" s="13" t="str">
        <f t="shared" ref="AX806:AZ806" si="2332">AX712</f>
        <v>95级极品主手武器</v>
      </c>
      <c r="AY806" s="13">
        <f t="shared" si="2332"/>
        <v>1</v>
      </c>
      <c r="AZ806" s="13">
        <f t="shared" si="2332"/>
        <v>3.9808917197452231E-4</v>
      </c>
      <c r="BA806" s="13">
        <f t="shared" si="1791"/>
        <v>41003051</v>
      </c>
      <c r="BB806" s="13" t="str">
        <f t="shared" ref="BB806:BD806" si="2333">BB712</f>
        <v>100级极品主手武器</v>
      </c>
      <c r="BC806" s="13">
        <f t="shared" si="2333"/>
        <v>0</v>
      </c>
      <c r="BD806" s="13">
        <f t="shared" si="2333"/>
        <v>0</v>
      </c>
      <c r="BE806" s="13">
        <f t="shared" si="1793"/>
        <v>41003051</v>
      </c>
      <c r="BF806" s="13" t="str">
        <f t="shared" ref="BF806:BH806" si="2334">BF712</f>
        <v>100级极品主手武器</v>
      </c>
      <c r="BG806" s="13">
        <f t="shared" si="2334"/>
        <v>0</v>
      </c>
      <c r="BH806" s="13">
        <f t="shared" si="2334"/>
        <v>0</v>
      </c>
    </row>
    <row r="807" spans="1:60" s="13" customFormat="1">
      <c r="A807" s="13">
        <f t="shared" si="1765"/>
        <v>40753060</v>
      </c>
      <c r="B807" s="13" t="str">
        <f t="shared" ref="B807:D807" si="2335">B713</f>
        <v>75级副手武器</v>
      </c>
      <c r="C807" s="13">
        <f t="shared" si="2335"/>
        <v>0</v>
      </c>
      <c r="D807" s="13">
        <f t="shared" si="2335"/>
        <v>0</v>
      </c>
      <c r="E807" s="13">
        <f t="shared" si="1767"/>
        <v>40753060</v>
      </c>
      <c r="F807" s="13" t="str">
        <f t="shared" ref="F807:H807" si="2336">F713</f>
        <v>75级副手武器</v>
      </c>
      <c r="G807" s="13">
        <f t="shared" si="2336"/>
        <v>1</v>
      </c>
      <c r="H807" s="13">
        <f t="shared" si="2336"/>
        <v>3.2185387833923401E-4</v>
      </c>
      <c r="I807" s="13">
        <f t="shared" si="1769"/>
        <v>40753060</v>
      </c>
      <c r="J807" s="13" t="str">
        <f t="shared" ref="J807:L807" si="2337">J713</f>
        <v>75级副手武器</v>
      </c>
      <c r="K807" s="13">
        <f t="shared" si="2337"/>
        <v>50</v>
      </c>
      <c r="L807" s="13">
        <f t="shared" si="2337"/>
        <v>1.9904458598726114E-2</v>
      </c>
      <c r="M807" s="13">
        <f t="shared" si="1771"/>
        <v>40803060</v>
      </c>
      <c r="N807" s="13" t="str">
        <f t="shared" ref="N807:P807" si="2338">N713</f>
        <v>80级副手武器</v>
      </c>
      <c r="O807" s="13">
        <f t="shared" si="2338"/>
        <v>50</v>
      </c>
      <c r="P807" s="13">
        <f t="shared" si="2338"/>
        <v>9.6153846153846159E-3</v>
      </c>
      <c r="Q807" s="13">
        <f t="shared" si="1773"/>
        <v>40803060</v>
      </c>
      <c r="R807" s="13" t="str">
        <f t="shared" ref="R807:T807" si="2339">R713</f>
        <v>80级副手武器</v>
      </c>
      <c r="S807" s="13">
        <f t="shared" si="2339"/>
        <v>100</v>
      </c>
      <c r="T807" s="13">
        <f t="shared" si="2339"/>
        <v>1.5151515151515152E-2</v>
      </c>
      <c r="U807" s="13">
        <f t="shared" si="1775"/>
        <v>40853060</v>
      </c>
      <c r="V807" s="13" t="str">
        <f t="shared" ref="V807:X807" si="2340">V713</f>
        <v>85级副手武器</v>
      </c>
      <c r="W807" s="13">
        <f t="shared" si="2340"/>
        <v>0</v>
      </c>
      <c r="X807" s="13">
        <f t="shared" si="2340"/>
        <v>0</v>
      </c>
      <c r="Y807" s="13">
        <f t="shared" si="1777"/>
        <v>40853060</v>
      </c>
      <c r="Z807" s="13" t="str">
        <f t="shared" ref="Z807:AB807" si="2341">Z713</f>
        <v>85级副手武器</v>
      </c>
      <c r="AA807" s="13">
        <f t="shared" si="2341"/>
        <v>1</v>
      </c>
      <c r="AB807" s="13">
        <f t="shared" si="2341"/>
        <v>3.2185387833923401E-4</v>
      </c>
      <c r="AC807" s="13">
        <f t="shared" si="1779"/>
        <v>40853060</v>
      </c>
      <c r="AD807" s="13" t="str">
        <f t="shared" ref="AD807:AF807" si="2342">AD713</f>
        <v>85级副手武器</v>
      </c>
      <c r="AE807" s="13">
        <f t="shared" si="2342"/>
        <v>50</v>
      </c>
      <c r="AF807" s="13">
        <f t="shared" si="2342"/>
        <v>1.9904458598726114E-2</v>
      </c>
      <c r="AG807" s="13">
        <f t="shared" si="1781"/>
        <v>40903060</v>
      </c>
      <c r="AH807" s="13" t="str">
        <f t="shared" ref="AH807:AJ807" si="2343">AH713</f>
        <v>90级副手武器</v>
      </c>
      <c r="AI807" s="13">
        <f t="shared" si="2343"/>
        <v>50</v>
      </c>
      <c r="AJ807" s="13">
        <f t="shared" si="2343"/>
        <v>9.6153846153846159E-3</v>
      </c>
      <c r="AK807" s="13">
        <f t="shared" si="1783"/>
        <v>40903060</v>
      </c>
      <c r="AL807" s="13" t="str">
        <f t="shared" ref="AL807:AN807" si="2344">AL713</f>
        <v>90级副手武器</v>
      </c>
      <c r="AM807" s="13">
        <f t="shared" si="2344"/>
        <v>100</v>
      </c>
      <c r="AN807" s="13">
        <f t="shared" si="2344"/>
        <v>1.5151515151515152E-2</v>
      </c>
      <c r="AO807" s="13">
        <f t="shared" si="1785"/>
        <v>40953060</v>
      </c>
      <c r="AP807" s="13" t="str">
        <f t="shared" ref="AP807:AR807" si="2345">AP713</f>
        <v>95级副手武器</v>
      </c>
      <c r="AQ807" s="13">
        <f t="shared" si="2345"/>
        <v>0</v>
      </c>
      <c r="AR807" s="13">
        <f t="shared" si="2345"/>
        <v>0</v>
      </c>
      <c r="AS807" s="13">
        <f t="shared" si="1787"/>
        <v>40953060</v>
      </c>
      <c r="AT807" s="13" t="str">
        <f t="shared" ref="AT807:AV807" si="2346">AT713</f>
        <v>95级副手武器</v>
      </c>
      <c r="AU807" s="13">
        <f t="shared" si="2346"/>
        <v>1</v>
      </c>
      <c r="AV807" s="13">
        <f t="shared" si="2346"/>
        <v>3.2185387833923401E-4</v>
      </c>
      <c r="AW807" s="13">
        <f t="shared" si="1789"/>
        <v>40953060</v>
      </c>
      <c r="AX807" s="13" t="str">
        <f t="shared" ref="AX807:AZ807" si="2347">AX713</f>
        <v>95级副手武器</v>
      </c>
      <c r="AY807" s="13">
        <f t="shared" si="2347"/>
        <v>50</v>
      </c>
      <c r="AZ807" s="13">
        <f t="shared" si="2347"/>
        <v>1.9904458598726114E-2</v>
      </c>
      <c r="BA807" s="13">
        <f t="shared" si="1791"/>
        <v>41003060</v>
      </c>
      <c r="BB807" s="13" t="str">
        <f t="shared" ref="BB807:BD807" si="2348">BB713</f>
        <v>100级副手武器</v>
      </c>
      <c r="BC807" s="13">
        <f t="shared" si="2348"/>
        <v>50</v>
      </c>
      <c r="BD807" s="13">
        <f t="shared" si="2348"/>
        <v>9.6153846153846159E-3</v>
      </c>
      <c r="BE807" s="13">
        <f t="shared" si="1793"/>
        <v>41003060</v>
      </c>
      <c r="BF807" s="13" t="str">
        <f t="shared" ref="BF807:BH807" si="2349">BF713</f>
        <v>100级副手武器</v>
      </c>
      <c r="BG807" s="13">
        <f t="shared" si="2349"/>
        <v>100</v>
      </c>
      <c r="BH807" s="13">
        <f t="shared" si="2349"/>
        <v>1.7241379310344827E-2</v>
      </c>
    </row>
    <row r="808" spans="1:60" s="13" customFormat="1">
      <c r="A808" s="13">
        <f t="shared" si="1765"/>
        <v>40753061</v>
      </c>
      <c r="B808" s="13" t="str">
        <f t="shared" ref="B808:D808" si="2350">B714</f>
        <v>75级极品副手武器</v>
      </c>
      <c r="C808" s="13">
        <f t="shared" si="2350"/>
        <v>0</v>
      </c>
      <c r="D808" s="13">
        <f t="shared" si="2350"/>
        <v>0</v>
      </c>
      <c r="E808" s="13">
        <f t="shared" si="1767"/>
        <v>40753061</v>
      </c>
      <c r="F808" s="13" t="str">
        <f t="shared" ref="F808:H808" si="2351">F714</f>
        <v>75级极品副手武器</v>
      </c>
      <c r="G808" s="13">
        <f t="shared" si="2351"/>
        <v>0</v>
      </c>
      <c r="H808" s="13">
        <f t="shared" si="2351"/>
        <v>0</v>
      </c>
      <c r="I808" s="13">
        <f t="shared" si="1769"/>
        <v>40753061</v>
      </c>
      <c r="J808" s="13" t="str">
        <f t="shared" ref="J808:L808" si="2352">J714</f>
        <v>75级极品副手武器</v>
      </c>
      <c r="K808" s="13">
        <f t="shared" si="2352"/>
        <v>1</v>
      </c>
      <c r="L808" s="13">
        <f t="shared" si="2352"/>
        <v>3.9808917197452231E-4</v>
      </c>
      <c r="M808" s="13">
        <f t="shared" si="1771"/>
        <v>40803061</v>
      </c>
      <c r="N808" s="13" t="str">
        <f t="shared" ref="N808:P808" si="2353">N714</f>
        <v>80级极品副手武器</v>
      </c>
      <c r="O808" s="13">
        <f t="shared" si="2353"/>
        <v>0</v>
      </c>
      <c r="P808" s="13">
        <f t="shared" si="2353"/>
        <v>0</v>
      </c>
      <c r="Q808" s="13">
        <f t="shared" si="1773"/>
        <v>40803061</v>
      </c>
      <c r="R808" s="13" t="str">
        <f t="shared" ref="R808:T808" si="2354">R714</f>
        <v>80级极品副手武器</v>
      </c>
      <c r="S808" s="13">
        <f t="shared" si="2354"/>
        <v>100</v>
      </c>
      <c r="T808" s="13">
        <f t="shared" si="2354"/>
        <v>1.5151515151515152E-2</v>
      </c>
      <c r="U808" s="13">
        <f t="shared" si="1775"/>
        <v>40853061</v>
      </c>
      <c r="V808" s="13" t="str">
        <f t="shared" ref="V808:X808" si="2355">V714</f>
        <v>85级极品副手武器</v>
      </c>
      <c r="W808" s="13">
        <f t="shared" si="2355"/>
        <v>0</v>
      </c>
      <c r="X808" s="13">
        <f t="shared" si="2355"/>
        <v>0</v>
      </c>
      <c r="Y808" s="13">
        <f t="shared" si="1777"/>
        <v>40853061</v>
      </c>
      <c r="Z808" s="13" t="str">
        <f t="shared" ref="Z808:AB808" si="2356">Z714</f>
        <v>85级极品副手武器</v>
      </c>
      <c r="AA808" s="13">
        <f t="shared" si="2356"/>
        <v>0</v>
      </c>
      <c r="AB808" s="13">
        <f t="shared" si="2356"/>
        <v>0</v>
      </c>
      <c r="AC808" s="13">
        <f t="shared" si="1779"/>
        <v>40853061</v>
      </c>
      <c r="AD808" s="13" t="str">
        <f t="shared" ref="AD808:AF808" si="2357">AD714</f>
        <v>85级极品副手武器</v>
      </c>
      <c r="AE808" s="13">
        <f t="shared" si="2357"/>
        <v>1</v>
      </c>
      <c r="AF808" s="13">
        <f t="shared" si="2357"/>
        <v>3.9808917197452231E-4</v>
      </c>
      <c r="AG808" s="13">
        <f t="shared" si="1781"/>
        <v>40903061</v>
      </c>
      <c r="AH808" s="13" t="str">
        <f t="shared" ref="AH808:AJ808" si="2358">AH714</f>
        <v>90级极品副手武器</v>
      </c>
      <c r="AI808" s="13">
        <f t="shared" si="2358"/>
        <v>0</v>
      </c>
      <c r="AJ808" s="13">
        <f t="shared" si="2358"/>
        <v>0</v>
      </c>
      <c r="AK808" s="13">
        <f t="shared" si="1783"/>
        <v>40903061</v>
      </c>
      <c r="AL808" s="13" t="str">
        <f t="shared" ref="AL808:AN808" si="2359">AL714</f>
        <v>90级极品副手武器</v>
      </c>
      <c r="AM808" s="13">
        <f t="shared" si="2359"/>
        <v>100</v>
      </c>
      <c r="AN808" s="13">
        <f t="shared" si="2359"/>
        <v>1.5151515151515152E-2</v>
      </c>
      <c r="AO808" s="13">
        <f t="shared" si="1785"/>
        <v>40953061</v>
      </c>
      <c r="AP808" s="13" t="str">
        <f t="shared" ref="AP808:AR808" si="2360">AP714</f>
        <v>95级极品副手武器</v>
      </c>
      <c r="AQ808" s="13">
        <f t="shared" si="2360"/>
        <v>0</v>
      </c>
      <c r="AR808" s="13">
        <f t="shared" si="2360"/>
        <v>0</v>
      </c>
      <c r="AS808" s="13">
        <f t="shared" si="1787"/>
        <v>40953061</v>
      </c>
      <c r="AT808" s="13" t="str">
        <f t="shared" ref="AT808:AV808" si="2361">AT714</f>
        <v>95级极品副手武器</v>
      </c>
      <c r="AU808" s="13">
        <f t="shared" si="2361"/>
        <v>0</v>
      </c>
      <c r="AV808" s="13">
        <f t="shared" si="2361"/>
        <v>0</v>
      </c>
      <c r="AW808" s="13">
        <f t="shared" si="1789"/>
        <v>40953061</v>
      </c>
      <c r="AX808" s="13" t="str">
        <f t="shared" ref="AX808:AZ808" si="2362">AX714</f>
        <v>95级极品副手武器</v>
      </c>
      <c r="AY808" s="13">
        <f t="shared" si="2362"/>
        <v>1</v>
      </c>
      <c r="AZ808" s="13">
        <f t="shared" si="2362"/>
        <v>3.9808917197452231E-4</v>
      </c>
      <c r="BA808" s="13">
        <f t="shared" si="1791"/>
        <v>41003061</v>
      </c>
      <c r="BB808" s="13" t="str">
        <f t="shared" ref="BB808:BD808" si="2363">BB714</f>
        <v>100级极品副手武器</v>
      </c>
      <c r="BC808" s="13">
        <f t="shared" si="2363"/>
        <v>0</v>
      </c>
      <c r="BD808" s="13">
        <f t="shared" si="2363"/>
        <v>0</v>
      </c>
      <c r="BE808" s="13">
        <f t="shared" si="1793"/>
        <v>41003061</v>
      </c>
      <c r="BF808" s="13" t="str">
        <f t="shared" ref="BF808:BH808" si="2364">BF714</f>
        <v>100级极品副手武器</v>
      </c>
      <c r="BG808" s="13">
        <f t="shared" si="2364"/>
        <v>0</v>
      </c>
      <c r="BH808" s="13">
        <f t="shared" si="2364"/>
        <v>0</v>
      </c>
    </row>
    <row r="809" spans="1:60" s="13" customFormat="1">
      <c r="A809" s="13">
        <f t="shared" si="1765"/>
        <v>40750040</v>
      </c>
      <c r="B809" s="13" t="str">
        <f t="shared" ref="B809:D809" si="2365">B715</f>
        <v>75级胸甲</v>
      </c>
      <c r="C809" s="13">
        <f t="shared" si="2365"/>
        <v>0</v>
      </c>
      <c r="D809" s="13">
        <f t="shared" si="2365"/>
        <v>0</v>
      </c>
      <c r="E809" s="13">
        <f t="shared" si="1767"/>
        <v>40750040</v>
      </c>
      <c r="F809" s="13" t="str">
        <f t="shared" ref="F809:H809" si="2366">F715</f>
        <v>75级胸甲</v>
      </c>
      <c r="G809" s="13">
        <f t="shared" si="2366"/>
        <v>300</v>
      </c>
      <c r="H809" s="13">
        <f t="shared" si="2366"/>
        <v>9.6556163501770195E-2</v>
      </c>
      <c r="I809" s="13">
        <f t="shared" si="1769"/>
        <v>40750040</v>
      </c>
      <c r="J809" s="13" t="str">
        <f t="shared" ref="J809:L809" si="2367">J715</f>
        <v>75级胸甲</v>
      </c>
      <c r="K809" s="13">
        <f t="shared" si="2367"/>
        <v>100</v>
      </c>
      <c r="L809" s="13">
        <f t="shared" si="2367"/>
        <v>3.9808917197452227E-2</v>
      </c>
      <c r="M809" s="13">
        <f t="shared" si="1771"/>
        <v>40800040</v>
      </c>
      <c r="N809" s="13" t="str">
        <f t="shared" ref="N809:P809" si="2368">N715</f>
        <v>80级胸甲</v>
      </c>
      <c r="O809" s="13">
        <f t="shared" si="2368"/>
        <v>50</v>
      </c>
      <c r="P809" s="13">
        <f t="shared" si="2368"/>
        <v>9.6153846153846159E-3</v>
      </c>
      <c r="Q809" s="13">
        <f t="shared" si="1773"/>
        <v>40800040</v>
      </c>
      <c r="R809" s="13" t="str">
        <f t="shared" ref="R809:T809" si="2369">R715</f>
        <v>80级胸甲</v>
      </c>
      <c r="S809" s="13">
        <f t="shared" si="2369"/>
        <v>100</v>
      </c>
      <c r="T809" s="13">
        <f t="shared" si="2369"/>
        <v>1.5151515151515152E-2</v>
      </c>
      <c r="U809" s="13">
        <f t="shared" si="1775"/>
        <v>40850040</v>
      </c>
      <c r="V809" s="13" t="str">
        <f t="shared" ref="V809:X809" si="2370">V715</f>
        <v>85级胸甲</v>
      </c>
      <c r="W809" s="13">
        <f t="shared" si="2370"/>
        <v>0</v>
      </c>
      <c r="X809" s="13">
        <f t="shared" si="2370"/>
        <v>0</v>
      </c>
      <c r="Y809" s="13">
        <f t="shared" si="1777"/>
        <v>40850040</v>
      </c>
      <c r="Z809" s="13" t="str">
        <f t="shared" ref="Z809:AB809" si="2371">Z715</f>
        <v>85级胸甲</v>
      </c>
      <c r="AA809" s="13">
        <f t="shared" si="2371"/>
        <v>300</v>
      </c>
      <c r="AB809" s="13">
        <f t="shared" si="2371"/>
        <v>9.6556163501770195E-2</v>
      </c>
      <c r="AC809" s="13">
        <f t="shared" si="1779"/>
        <v>40850040</v>
      </c>
      <c r="AD809" s="13" t="str">
        <f t="shared" ref="AD809:AF809" si="2372">AD715</f>
        <v>85级胸甲</v>
      </c>
      <c r="AE809" s="13">
        <f t="shared" si="2372"/>
        <v>100</v>
      </c>
      <c r="AF809" s="13">
        <f t="shared" si="2372"/>
        <v>3.9808917197452227E-2</v>
      </c>
      <c r="AG809" s="13">
        <f t="shared" si="1781"/>
        <v>40900040</v>
      </c>
      <c r="AH809" s="13" t="str">
        <f t="shared" ref="AH809:AJ809" si="2373">AH715</f>
        <v>90级胸甲</v>
      </c>
      <c r="AI809" s="13">
        <f t="shared" si="2373"/>
        <v>50</v>
      </c>
      <c r="AJ809" s="13">
        <f t="shared" si="2373"/>
        <v>9.6153846153846159E-3</v>
      </c>
      <c r="AK809" s="13">
        <f t="shared" si="1783"/>
        <v>40900040</v>
      </c>
      <c r="AL809" s="13" t="str">
        <f t="shared" ref="AL809:AN809" si="2374">AL715</f>
        <v>90级胸甲</v>
      </c>
      <c r="AM809" s="13">
        <f t="shared" si="2374"/>
        <v>100</v>
      </c>
      <c r="AN809" s="13">
        <f t="shared" si="2374"/>
        <v>1.5151515151515152E-2</v>
      </c>
      <c r="AO809" s="13">
        <f t="shared" si="1785"/>
        <v>40950040</v>
      </c>
      <c r="AP809" s="13" t="str">
        <f t="shared" ref="AP809:AR809" si="2375">AP715</f>
        <v>95级胸甲</v>
      </c>
      <c r="AQ809" s="13">
        <f t="shared" si="2375"/>
        <v>0</v>
      </c>
      <c r="AR809" s="13">
        <f t="shared" si="2375"/>
        <v>0</v>
      </c>
      <c r="AS809" s="13">
        <f t="shared" si="1787"/>
        <v>40950040</v>
      </c>
      <c r="AT809" s="13" t="str">
        <f t="shared" ref="AT809:AV809" si="2376">AT715</f>
        <v>95级胸甲</v>
      </c>
      <c r="AU809" s="13">
        <f t="shared" si="2376"/>
        <v>300</v>
      </c>
      <c r="AV809" s="13">
        <f t="shared" si="2376"/>
        <v>9.6556163501770195E-2</v>
      </c>
      <c r="AW809" s="13">
        <f t="shared" si="1789"/>
        <v>40950040</v>
      </c>
      <c r="AX809" s="13" t="str">
        <f t="shared" ref="AX809:AZ809" si="2377">AX715</f>
        <v>95级胸甲</v>
      </c>
      <c r="AY809" s="13">
        <f t="shared" si="2377"/>
        <v>100</v>
      </c>
      <c r="AZ809" s="13">
        <f t="shared" si="2377"/>
        <v>3.9808917197452227E-2</v>
      </c>
      <c r="BA809" s="13">
        <f t="shared" si="1791"/>
        <v>41000040</v>
      </c>
      <c r="BB809" s="13" t="str">
        <f t="shared" ref="BB809:BD809" si="2378">BB715</f>
        <v>100级胸甲</v>
      </c>
      <c r="BC809" s="13">
        <f t="shared" si="2378"/>
        <v>50</v>
      </c>
      <c r="BD809" s="13">
        <f t="shared" si="2378"/>
        <v>9.6153846153846159E-3</v>
      </c>
      <c r="BE809" s="13">
        <f t="shared" si="1793"/>
        <v>41000040</v>
      </c>
      <c r="BF809" s="13" t="str">
        <f t="shared" ref="BF809:BH809" si="2379">BF715</f>
        <v>100级胸甲</v>
      </c>
      <c r="BG809" s="13">
        <f t="shared" si="2379"/>
        <v>100</v>
      </c>
      <c r="BH809" s="13">
        <f t="shared" si="2379"/>
        <v>1.7241379310344827E-2</v>
      </c>
    </row>
    <row r="810" spans="1:60" s="13" customFormat="1">
      <c r="A810" s="13">
        <f t="shared" si="1765"/>
        <v>40750041</v>
      </c>
      <c r="B810" s="13" t="str">
        <f t="shared" ref="B810:D810" si="2380">B716</f>
        <v>75级极品胸甲</v>
      </c>
      <c r="C810" s="13">
        <f t="shared" si="2380"/>
        <v>0</v>
      </c>
      <c r="D810" s="13">
        <f t="shared" si="2380"/>
        <v>0</v>
      </c>
      <c r="E810" s="13">
        <f t="shared" si="1767"/>
        <v>40750041</v>
      </c>
      <c r="F810" s="13" t="str">
        <f t="shared" ref="F810:H810" si="2381">F716</f>
        <v>75级极品胸甲</v>
      </c>
      <c r="G810" s="13">
        <f t="shared" si="2381"/>
        <v>0</v>
      </c>
      <c r="H810" s="13">
        <f t="shared" si="2381"/>
        <v>0</v>
      </c>
      <c r="I810" s="13">
        <f t="shared" si="1769"/>
        <v>40750041</v>
      </c>
      <c r="J810" s="13" t="str">
        <f t="shared" ref="J810:L810" si="2382">J716</f>
        <v>75级极品胸甲</v>
      </c>
      <c r="K810" s="13">
        <f t="shared" si="2382"/>
        <v>1</v>
      </c>
      <c r="L810" s="13">
        <f t="shared" si="2382"/>
        <v>3.9808917197452231E-4</v>
      </c>
      <c r="M810" s="13">
        <f t="shared" si="1771"/>
        <v>40800041</v>
      </c>
      <c r="N810" s="13" t="str">
        <f t="shared" ref="N810:P810" si="2383">N716</f>
        <v>80级极品胸甲</v>
      </c>
      <c r="O810" s="13">
        <f t="shared" si="2383"/>
        <v>50</v>
      </c>
      <c r="P810" s="13">
        <f t="shared" si="2383"/>
        <v>9.6153846153846159E-3</v>
      </c>
      <c r="Q810" s="13">
        <f t="shared" si="1773"/>
        <v>40800041</v>
      </c>
      <c r="R810" s="13" t="str">
        <f t="shared" ref="R810:T810" si="2384">R716</f>
        <v>80级极品胸甲</v>
      </c>
      <c r="S810" s="13">
        <f t="shared" si="2384"/>
        <v>100</v>
      </c>
      <c r="T810" s="13">
        <f t="shared" si="2384"/>
        <v>1.5151515151515152E-2</v>
      </c>
      <c r="U810" s="13">
        <f t="shared" si="1775"/>
        <v>40850041</v>
      </c>
      <c r="V810" s="13" t="str">
        <f t="shared" ref="V810:X810" si="2385">V716</f>
        <v>85级极品胸甲</v>
      </c>
      <c r="W810" s="13">
        <f t="shared" si="2385"/>
        <v>0</v>
      </c>
      <c r="X810" s="13">
        <f t="shared" si="2385"/>
        <v>0</v>
      </c>
      <c r="Y810" s="13">
        <f t="shared" si="1777"/>
        <v>40850041</v>
      </c>
      <c r="Z810" s="13" t="str">
        <f t="shared" ref="Z810:AB810" si="2386">Z716</f>
        <v>85级极品胸甲</v>
      </c>
      <c r="AA810" s="13">
        <f t="shared" si="2386"/>
        <v>0</v>
      </c>
      <c r="AB810" s="13">
        <f t="shared" si="2386"/>
        <v>0</v>
      </c>
      <c r="AC810" s="13">
        <f t="shared" si="1779"/>
        <v>40850041</v>
      </c>
      <c r="AD810" s="13" t="str">
        <f t="shared" ref="AD810:AF810" si="2387">AD716</f>
        <v>85级极品胸甲</v>
      </c>
      <c r="AE810" s="13">
        <f t="shared" si="2387"/>
        <v>1</v>
      </c>
      <c r="AF810" s="13">
        <f t="shared" si="2387"/>
        <v>3.9808917197452231E-4</v>
      </c>
      <c r="AG810" s="13">
        <f t="shared" si="1781"/>
        <v>40900041</v>
      </c>
      <c r="AH810" s="13" t="str">
        <f t="shared" ref="AH810:AJ810" si="2388">AH716</f>
        <v>90级极品胸甲</v>
      </c>
      <c r="AI810" s="13">
        <f t="shared" si="2388"/>
        <v>50</v>
      </c>
      <c r="AJ810" s="13">
        <f t="shared" si="2388"/>
        <v>9.6153846153846159E-3</v>
      </c>
      <c r="AK810" s="13">
        <f t="shared" si="1783"/>
        <v>40900041</v>
      </c>
      <c r="AL810" s="13" t="str">
        <f t="shared" ref="AL810:AN810" si="2389">AL716</f>
        <v>90级极品胸甲</v>
      </c>
      <c r="AM810" s="13">
        <f t="shared" si="2389"/>
        <v>100</v>
      </c>
      <c r="AN810" s="13">
        <f t="shared" si="2389"/>
        <v>1.5151515151515152E-2</v>
      </c>
      <c r="AO810" s="13">
        <f t="shared" si="1785"/>
        <v>40950041</v>
      </c>
      <c r="AP810" s="13" t="str">
        <f t="shared" ref="AP810:AR810" si="2390">AP716</f>
        <v>95级极品胸甲</v>
      </c>
      <c r="AQ810" s="13">
        <f t="shared" si="2390"/>
        <v>0</v>
      </c>
      <c r="AR810" s="13">
        <f t="shared" si="2390"/>
        <v>0</v>
      </c>
      <c r="AS810" s="13">
        <f t="shared" si="1787"/>
        <v>40950041</v>
      </c>
      <c r="AT810" s="13" t="str">
        <f t="shared" ref="AT810:AV810" si="2391">AT716</f>
        <v>95级极品胸甲</v>
      </c>
      <c r="AU810" s="13">
        <f t="shared" si="2391"/>
        <v>0</v>
      </c>
      <c r="AV810" s="13">
        <f t="shared" si="2391"/>
        <v>0</v>
      </c>
      <c r="AW810" s="13">
        <f t="shared" si="1789"/>
        <v>40950041</v>
      </c>
      <c r="AX810" s="13" t="str">
        <f t="shared" ref="AX810:AZ810" si="2392">AX716</f>
        <v>95级极品胸甲</v>
      </c>
      <c r="AY810" s="13">
        <f t="shared" si="2392"/>
        <v>1</v>
      </c>
      <c r="AZ810" s="13">
        <f t="shared" si="2392"/>
        <v>3.9808917197452231E-4</v>
      </c>
      <c r="BA810" s="13">
        <f t="shared" si="1791"/>
        <v>41000041</v>
      </c>
      <c r="BB810" s="13" t="str">
        <f t="shared" ref="BB810:BD810" si="2393">BB716</f>
        <v>100级极品胸甲</v>
      </c>
      <c r="BC810" s="13">
        <f t="shared" si="2393"/>
        <v>50</v>
      </c>
      <c r="BD810" s="13">
        <f t="shared" si="2393"/>
        <v>9.6153846153846159E-3</v>
      </c>
      <c r="BE810" s="13">
        <f t="shared" si="1793"/>
        <v>41000041</v>
      </c>
      <c r="BF810" s="13" t="str">
        <f t="shared" ref="BF810:BH810" si="2394">BF716</f>
        <v>100级极品胸甲</v>
      </c>
      <c r="BG810" s="13">
        <f t="shared" si="2394"/>
        <v>0</v>
      </c>
      <c r="BH810" s="13">
        <f t="shared" si="2394"/>
        <v>0</v>
      </c>
    </row>
    <row r="811" spans="1:60" s="13" customFormat="1">
      <c r="A811" s="13">
        <f t="shared" si="1765"/>
        <v>40750070</v>
      </c>
      <c r="B811" s="13" t="str">
        <f t="shared" ref="B811:D811" si="2395">B717</f>
        <v>75级护腿</v>
      </c>
      <c r="C811" s="13">
        <f t="shared" si="2395"/>
        <v>0</v>
      </c>
      <c r="D811" s="13">
        <f t="shared" si="2395"/>
        <v>0</v>
      </c>
      <c r="E811" s="13">
        <f t="shared" si="1767"/>
        <v>40750070</v>
      </c>
      <c r="F811" s="13" t="str">
        <f t="shared" ref="F811:H811" si="2396">F717</f>
        <v>75级护腿</v>
      </c>
      <c r="G811" s="13">
        <f t="shared" si="2396"/>
        <v>300</v>
      </c>
      <c r="H811" s="13">
        <f t="shared" si="2396"/>
        <v>9.6556163501770195E-2</v>
      </c>
      <c r="I811" s="13">
        <f t="shared" si="1769"/>
        <v>40750070</v>
      </c>
      <c r="J811" s="13" t="str">
        <f t="shared" ref="J811:L811" si="2397">J717</f>
        <v>75级护腿</v>
      </c>
      <c r="K811" s="13">
        <f t="shared" si="2397"/>
        <v>100</v>
      </c>
      <c r="L811" s="13">
        <f t="shared" si="2397"/>
        <v>3.9808917197452227E-2</v>
      </c>
      <c r="M811" s="13">
        <f t="shared" si="1771"/>
        <v>40800070</v>
      </c>
      <c r="N811" s="13" t="str">
        <f t="shared" ref="N811:P811" si="2398">N717</f>
        <v>80级护腿</v>
      </c>
      <c r="O811" s="13">
        <f t="shared" si="2398"/>
        <v>50</v>
      </c>
      <c r="P811" s="13">
        <f t="shared" si="2398"/>
        <v>9.6153846153846159E-3</v>
      </c>
      <c r="Q811" s="13">
        <f t="shared" si="1773"/>
        <v>40800070</v>
      </c>
      <c r="R811" s="13" t="str">
        <f t="shared" ref="R811:T811" si="2399">R717</f>
        <v>80级护腿</v>
      </c>
      <c r="S811" s="13">
        <f t="shared" si="2399"/>
        <v>100</v>
      </c>
      <c r="T811" s="13">
        <f t="shared" si="2399"/>
        <v>1.5151515151515152E-2</v>
      </c>
      <c r="U811" s="13">
        <f t="shared" si="1775"/>
        <v>40850070</v>
      </c>
      <c r="V811" s="13" t="str">
        <f t="shared" ref="V811:X811" si="2400">V717</f>
        <v>85级护腿</v>
      </c>
      <c r="W811" s="13">
        <f t="shared" si="2400"/>
        <v>0</v>
      </c>
      <c r="X811" s="13">
        <f t="shared" si="2400"/>
        <v>0</v>
      </c>
      <c r="Y811" s="13">
        <f t="shared" si="1777"/>
        <v>40850070</v>
      </c>
      <c r="Z811" s="13" t="str">
        <f t="shared" ref="Z811:AB811" si="2401">Z717</f>
        <v>85级护腿</v>
      </c>
      <c r="AA811" s="13">
        <f t="shared" si="2401"/>
        <v>300</v>
      </c>
      <c r="AB811" s="13">
        <f t="shared" si="2401"/>
        <v>9.6556163501770195E-2</v>
      </c>
      <c r="AC811" s="13">
        <f t="shared" si="1779"/>
        <v>40850070</v>
      </c>
      <c r="AD811" s="13" t="str">
        <f t="shared" ref="AD811:AF811" si="2402">AD717</f>
        <v>85级护腿</v>
      </c>
      <c r="AE811" s="13">
        <f t="shared" si="2402"/>
        <v>100</v>
      </c>
      <c r="AF811" s="13">
        <f t="shared" si="2402"/>
        <v>3.9808917197452227E-2</v>
      </c>
      <c r="AG811" s="13">
        <f t="shared" si="1781"/>
        <v>40900070</v>
      </c>
      <c r="AH811" s="13" t="str">
        <f t="shared" ref="AH811:AJ811" si="2403">AH717</f>
        <v>90级护腿</v>
      </c>
      <c r="AI811" s="13">
        <f t="shared" si="2403"/>
        <v>50</v>
      </c>
      <c r="AJ811" s="13">
        <f t="shared" si="2403"/>
        <v>9.6153846153846159E-3</v>
      </c>
      <c r="AK811" s="13">
        <f t="shared" si="1783"/>
        <v>40900070</v>
      </c>
      <c r="AL811" s="13" t="str">
        <f t="shared" ref="AL811:AN811" si="2404">AL717</f>
        <v>90级护腿</v>
      </c>
      <c r="AM811" s="13">
        <f t="shared" si="2404"/>
        <v>100</v>
      </c>
      <c r="AN811" s="13">
        <f t="shared" si="2404"/>
        <v>1.5151515151515152E-2</v>
      </c>
      <c r="AO811" s="13">
        <f t="shared" si="1785"/>
        <v>40950070</v>
      </c>
      <c r="AP811" s="13" t="str">
        <f t="shared" ref="AP811:AR811" si="2405">AP717</f>
        <v>95级护腿</v>
      </c>
      <c r="AQ811" s="13">
        <f t="shared" si="2405"/>
        <v>0</v>
      </c>
      <c r="AR811" s="13">
        <f t="shared" si="2405"/>
        <v>0</v>
      </c>
      <c r="AS811" s="13">
        <f t="shared" si="1787"/>
        <v>40950070</v>
      </c>
      <c r="AT811" s="13" t="str">
        <f t="shared" ref="AT811:AV811" si="2406">AT717</f>
        <v>95级护腿</v>
      </c>
      <c r="AU811" s="13">
        <f t="shared" si="2406"/>
        <v>300</v>
      </c>
      <c r="AV811" s="13">
        <f t="shared" si="2406"/>
        <v>9.6556163501770195E-2</v>
      </c>
      <c r="AW811" s="13">
        <f t="shared" si="1789"/>
        <v>40950070</v>
      </c>
      <c r="AX811" s="13" t="str">
        <f t="shared" ref="AX811:AZ811" si="2407">AX717</f>
        <v>95级护腿</v>
      </c>
      <c r="AY811" s="13">
        <f t="shared" si="2407"/>
        <v>100</v>
      </c>
      <c r="AZ811" s="13">
        <f t="shared" si="2407"/>
        <v>3.9808917197452227E-2</v>
      </c>
      <c r="BA811" s="13">
        <f t="shared" si="1791"/>
        <v>41000070</v>
      </c>
      <c r="BB811" s="13" t="str">
        <f t="shared" ref="BB811:BD811" si="2408">BB717</f>
        <v>100级护腿</v>
      </c>
      <c r="BC811" s="13">
        <f t="shared" si="2408"/>
        <v>50</v>
      </c>
      <c r="BD811" s="13">
        <f t="shared" si="2408"/>
        <v>9.6153846153846159E-3</v>
      </c>
      <c r="BE811" s="13">
        <f t="shared" si="1793"/>
        <v>41000070</v>
      </c>
      <c r="BF811" s="13" t="str">
        <f t="shared" ref="BF811:BH811" si="2409">BF717</f>
        <v>100级护腿</v>
      </c>
      <c r="BG811" s="13">
        <f t="shared" si="2409"/>
        <v>100</v>
      </c>
      <c r="BH811" s="13">
        <f t="shared" si="2409"/>
        <v>1.7241379310344827E-2</v>
      </c>
    </row>
    <row r="812" spans="1:60" s="13" customFormat="1">
      <c r="A812" s="13">
        <f t="shared" si="1765"/>
        <v>40750071</v>
      </c>
      <c r="B812" s="13" t="str">
        <f t="shared" ref="B812:D812" si="2410">B718</f>
        <v>75级极品护腿</v>
      </c>
      <c r="C812" s="13">
        <f t="shared" si="2410"/>
        <v>0</v>
      </c>
      <c r="D812" s="13">
        <f t="shared" si="2410"/>
        <v>0</v>
      </c>
      <c r="E812" s="13">
        <f t="shared" si="1767"/>
        <v>40750071</v>
      </c>
      <c r="F812" s="13" t="str">
        <f t="shared" ref="F812:H812" si="2411">F718</f>
        <v>75级极品护腿</v>
      </c>
      <c r="G812" s="13">
        <f t="shared" si="2411"/>
        <v>0</v>
      </c>
      <c r="H812" s="13">
        <f t="shared" si="2411"/>
        <v>0</v>
      </c>
      <c r="I812" s="13">
        <f t="shared" si="1769"/>
        <v>40750071</v>
      </c>
      <c r="J812" s="13" t="str">
        <f t="shared" ref="J812:L812" si="2412">J718</f>
        <v>75级极品护腿</v>
      </c>
      <c r="K812" s="13">
        <f t="shared" si="2412"/>
        <v>1</v>
      </c>
      <c r="L812" s="13">
        <f t="shared" si="2412"/>
        <v>3.9808917197452231E-4</v>
      </c>
      <c r="M812" s="13">
        <f t="shared" si="1771"/>
        <v>40800071</v>
      </c>
      <c r="N812" s="13" t="str">
        <f t="shared" ref="N812:P812" si="2413">N718</f>
        <v>80级极品护腿</v>
      </c>
      <c r="O812" s="13">
        <f t="shared" si="2413"/>
        <v>50</v>
      </c>
      <c r="P812" s="13">
        <f t="shared" si="2413"/>
        <v>9.6153846153846159E-3</v>
      </c>
      <c r="Q812" s="13">
        <f t="shared" si="1773"/>
        <v>40800071</v>
      </c>
      <c r="R812" s="13" t="str">
        <f t="shared" ref="R812:T812" si="2414">R718</f>
        <v>80级极品护腿</v>
      </c>
      <c r="S812" s="13">
        <f t="shared" si="2414"/>
        <v>100</v>
      </c>
      <c r="T812" s="13">
        <f t="shared" si="2414"/>
        <v>1.5151515151515152E-2</v>
      </c>
      <c r="U812" s="13">
        <f t="shared" si="1775"/>
        <v>40850071</v>
      </c>
      <c r="V812" s="13" t="str">
        <f t="shared" ref="V812:X812" si="2415">V718</f>
        <v>85级极品护腿</v>
      </c>
      <c r="W812" s="13">
        <f t="shared" si="2415"/>
        <v>0</v>
      </c>
      <c r="X812" s="13">
        <f t="shared" si="2415"/>
        <v>0</v>
      </c>
      <c r="Y812" s="13">
        <f t="shared" si="1777"/>
        <v>40850071</v>
      </c>
      <c r="Z812" s="13" t="str">
        <f t="shared" ref="Z812:AB812" si="2416">Z718</f>
        <v>85级极品护腿</v>
      </c>
      <c r="AA812" s="13">
        <f t="shared" si="2416"/>
        <v>0</v>
      </c>
      <c r="AB812" s="13">
        <f t="shared" si="2416"/>
        <v>0</v>
      </c>
      <c r="AC812" s="13">
        <f t="shared" si="1779"/>
        <v>40850071</v>
      </c>
      <c r="AD812" s="13" t="str">
        <f t="shared" ref="AD812:AF812" si="2417">AD718</f>
        <v>85级极品护腿</v>
      </c>
      <c r="AE812" s="13">
        <f t="shared" si="2417"/>
        <v>1</v>
      </c>
      <c r="AF812" s="13">
        <f t="shared" si="2417"/>
        <v>3.9808917197452231E-4</v>
      </c>
      <c r="AG812" s="13">
        <f t="shared" si="1781"/>
        <v>40900071</v>
      </c>
      <c r="AH812" s="13" t="str">
        <f t="shared" ref="AH812:AJ812" si="2418">AH718</f>
        <v>90级极品护腿</v>
      </c>
      <c r="AI812" s="13">
        <f t="shared" si="2418"/>
        <v>50</v>
      </c>
      <c r="AJ812" s="13">
        <f t="shared" si="2418"/>
        <v>9.6153846153846159E-3</v>
      </c>
      <c r="AK812" s="13">
        <f t="shared" si="1783"/>
        <v>40900071</v>
      </c>
      <c r="AL812" s="13" t="str">
        <f t="shared" ref="AL812:AN812" si="2419">AL718</f>
        <v>90级极品护腿</v>
      </c>
      <c r="AM812" s="13">
        <f t="shared" si="2419"/>
        <v>100</v>
      </c>
      <c r="AN812" s="13">
        <f t="shared" si="2419"/>
        <v>1.5151515151515152E-2</v>
      </c>
      <c r="AO812" s="13">
        <f t="shared" si="1785"/>
        <v>40950071</v>
      </c>
      <c r="AP812" s="13" t="str">
        <f t="shared" ref="AP812:AR812" si="2420">AP718</f>
        <v>95级极品护腿</v>
      </c>
      <c r="AQ812" s="13">
        <f t="shared" si="2420"/>
        <v>0</v>
      </c>
      <c r="AR812" s="13">
        <f t="shared" si="2420"/>
        <v>0</v>
      </c>
      <c r="AS812" s="13">
        <f t="shared" si="1787"/>
        <v>40950071</v>
      </c>
      <c r="AT812" s="13" t="str">
        <f t="shared" ref="AT812:AV812" si="2421">AT718</f>
        <v>95级极品护腿</v>
      </c>
      <c r="AU812" s="13">
        <f t="shared" si="2421"/>
        <v>0</v>
      </c>
      <c r="AV812" s="13">
        <f t="shared" si="2421"/>
        <v>0</v>
      </c>
      <c r="AW812" s="13">
        <f t="shared" si="1789"/>
        <v>40950071</v>
      </c>
      <c r="AX812" s="13" t="str">
        <f t="shared" ref="AX812:AZ812" si="2422">AX718</f>
        <v>95级极品护腿</v>
      </c>
      <c r="AY812" s="13">
        <f t="shared" si="2422"/>
        <v>1</v>
      </c>
      <c r="AZ812" s="13">
        <f t="shared" si="2422"/>
        <v>3.9808917197452231E-4</v>
      </c>
      <c r="BA812" s="13">
        <f t="shared" si="1791"/>
        <v>41000071</v>
      </c>
      <c r="BB812" s="13" t="str">
        <f t="shared" ref="BB812:BD812" si="2423">BB718</f>
        <v>100级极品护腿</v>
      </c>
      <c r="BC812" s="13">
        <f t="shared" si="2423"/>
        <v>50</v>
      </c>
      <c r="BD812" s="13">
        <f t="shared" si="2423"/>
        <v>9.6153846153846159E-3</v>
      </c>
      <c r="BE812" s="13">
        <f t="shared" si="1793"/>
        <v>41000071</v>
      </c>
      <c r="BF812" s="13" t="str">
        <f t="shared" ref="BF812:BH812" si="2424">BF718</f>
        <v>100级极品护腿</v>
      </c>
      <c r="BG812" s="13">
        <f t="shared" si="2424"/>
        <v>0</v>
      </c>
      <c r="BH812" s="13">
        <f t="shared" si="2424"/>
        <v>0</v>
      </c>
    </row>
    <row r="813" spans="1:60">
      <c r="AA813"/>
      <c r="AC813" s="8"/>
      <c r="AJ813"/>
      <c r="AL813" s="8"/>
      <c r="AS813"/>
      <c r="AW813" s="8"/>
      <c r="BF813" s="8"/>
    </row>
    <row r="814" spans="1:60">
      <c r="AA814"/>
      <c r="AC814" s="8"/>
      <c r="AJ814"/>
      <c r="AL814" s="8"/>
      <c r="AS814"/>
      <c r="AW814" s="8"/>
      <c r="BF814" s="8"/>
    </row>
    <row r="815" spans="1:60">
      <c r="A815" t="str">
        <f>"40000_"&amp;A769&amp;"_1_"&amp;C769</f>
        <v>40000_40700010_1_100</v>
      </c>
      <c r="B815" t="str">
        <f>A815</f>
        <v>40000_40700010_1_100</v>
      </c>
      <c r="E815" t="str">
        <f>"40000_"&amp;E769&amp;"_1_"&amp;G769</f>
        <v>40000_40700010_1_100</v>
      </c>
      <c r="F815" t="str">
        <f>E815</f>
        <v>40000_40700010_1_100</v>
      </c>
      <c r="I815" t="str">
        <f>"40000_"&amp;I769&amp;"_1_"&amp;K769</f>
        <v>40000_40700010_1_100</v>
      </c>
      <c r="J815" t="str">
        <f>I815</f>
        <v>40000_40700010_1_100</v>
      </c>
      <c r="M815" t="str">
        <f>"40000_"&amp;M769&amp;"_1_"&amp;O769</f>
        <v>40000_40750010_1_200</v>
      </c>
      <c r="N815" t="str">
        <f>M815</f>
        <v>40000_40750010_1_200</v>
      </c>
      <c r="Q815" t="str">
        <f>"40000_"&amp;Q769&amp;"_1_"&amp;S769</f>
        <v>40000_40750010_1_200</v>
      </c>
      <c r="R815" t="str">
        <f>Q815</f>
        <v>40000_40750010_1_200</v>
      </c>
      <c r="U815" t="str">
        <f>"40000_"&amp;U769&amp;"_1_"&amp;W769</f>
        <v>40000_40800010_1_100</v>
      </c>
      <c r="V815" t="str">
        <f>U815</f>
        <v>40000_40800010_1_100</v>
      </c>
      <c r="Y815" t="str">
        <f>"40000_"&amp;Y769&amp;"_1_"&amp;AA769</f>
        <v>40000_40800010_1_100</v>
      </c>
      <c r="Z815" t="str">
        <f>Y815</f>
        <v>40000_40800010_1_100</v>
      </c>
      <c r="AA815"/>
      <c r="AC815" t="str">
        <f>"40000_"&amp;AC769&amp;"_1_"&amp;AE769</f>
        <v>40000_40800010_1_100</v>
      </c>
      <c r="AD815" t="str">
        <f>AC815</f>
        <v>40000_40800010_1_100</v>
      </c>
      <c r="AG815" t="str">
        <f>"40000_"&amp;AG769&amp;"_1_"&amp;AI769</f>
        <v>40000_40850010_1_200</v>
      </c>
      <c r="AH815" t="str">
        <f>AG815</f>
        <v>40000_40850010_1_200</v>
      </c>
      <c r="AJ815"/>
      <c r="AK815" t="str">
        <f>"40000_"&amp;AK769&amp;"_1_"&amp;AM769</f>
        <v>40000_40850010_1_200</v>
      </c>
      <c r="AL815" t="str">
        <f>AK815</f>
        <v>40000_40850010_1_200</v>
      </c>
      <c r="AO815" t="str">
        <f>"40000_"&amp;AO769&amp;"_1_"&amp;AQ769</f>
        <v>40000_40900010_1_100</v>
      </c>
      <c r="AP815" t="str">
        <f>AO815</f>
        <v>40000_40900010_1_100</v>
      </c>
      <c r="AS815" t="str">
        <f>"40000_"&amp;AS769&amp;"_1_"&amp;AU769</f>
        <v>40000_40900010_1_100</v>
      </c>
      <c r="AT815" t="str">
        <f>AS815</f>
        <v>40000_40900010_1_100</v>
      </c>
      <c r="AW815" t="str">
        <f>"40000_"&amp;AW769&amp;"_1_"&amp;AY769</f>
        <v>40000_40900010_1_100</v>
      </c>
      <c r="AX815" t="str">
        <f>AW815</f>
        <v>40000_40900010_1_100</v>
      </c>
      <c r="BA815" t="str">
        <f>"40000_"&amp;BA769&amp;"_1_"&amp;BC769</f>
        <v>40000_40950010_1_200</v>
      </c>
      <c r="BB815" t="str">
        <f>BA815</f>
        <v>40000_40950010_1_200</v>
      </c>
      <c r="BE815" t="str">
        <f>"40000_"&amp;BE769&amp;"_1_"&amp;BG769</f>
        <v>40000_40950010_1_200</v>
      </c>
      <c r="BF815" t="str">
        <f>BE815</f>
        <v>40000_40950010_1_200</v>
      </c>
    </row>
    <row r="816" spans="1:60">
      <c r="A816" t="str">
        <f t="shared" ref="A816:A852" si="2425">"40000_"&amp;A770&amp;"_1_"&amp;C770</f>
        <v>40000_40700020_1_100</v>
      </c>
      <c r="B816" t="str">
        <f>B815&amp;IF(C770&gt;0,","&amp;A816,"")</f>
        <v>40000_40700010_1_100,40000_40700020_1_100</v>
      </c>
      <c r="E816" t="str">
        <f t="shared" ref="E816:E852" si="2426">"40000_"&amp;E770&amp;"_1_"&amp;G770</f>
        <v>40000_40700020_1_100</v>
      </c>
      <c r="F816" t="str">
        <f>F815&amp;IF(G770&gt;0,","&amp;E816,"")</f>
        <v>40000_40700010_1_100,40000_40700020_1_100</v>
      </c>
      <c r="I816" t="str">
        <f t="shared" ref="I816:I852" si="2427">"40000_"&amp;I770&amp;"_1_"&amp;K770</f>
        <v>40000_40700020_1_100</v>
      </c>
      <c r="J816" t="str">
        <f>J815&amp;IF(K770&gt;0,","&amp;I816,"")</f>
        <v>40000_40700010_1_100,40000_40700020_1_100</v>
      </c>
      <c r="M816" t="str">
        <f t="shared" ref="M816:M852" si="2428">"40000_"&amp;M770&amp;"_1_"&amp;O770</f>
        <v>40000_40750020_1_200</v>
      </c>
      <c r="N816" t="str">
        <f>N815&amp;IF(O770&gt;0,","&amp;M816,"")</f>
        <v>40000_40750010_1_200,40000_40750020_1_200</v>
      </c>
      <c r="Q816" t="str">
        <f t="shared" ref="Q816:Q852" si="2429">"40000_"&amp;Q770&amp;"_1_"&amp;S770</f>
        <v>40000_40750020_1_200</v>
      </c>
      <c r="R816" t="str">
        <f>R815&amp;IF(S770&gt;0,","&amp;Q816,"")</f>
        <v>40000_40750010_1_200,40000_40750020_1_200</v>
      </c>
      <c r="U816" t="str">
        <f t="shared" ref="U816:U852" si="2430">"40000_"&amp;U770&amp;"_1_"&amp;W770</f>
        <v>40000_40800020_1_100</v>
      </c>
      <c r="V816" t="str">
        <f>V815&amp;IF(W770&gt;0,","&amp;U816,"")</f>
        <v>40000_40800010_1_100,40000_40800020_1_100</v>
      </c>
      <c r="Y816" t="str">
        <f t="shared" ref="Y816:Y852" si="2431">"40000_"&amp;Y770&amp;"_1_"&amp;AA770</f>
        <v>40000_40800020_1_100</v>
      </c>
      <c r="Z816" t="str">
        <f>Z815&amp;IF(AA770&gt;0,","&amp;Y816,"")</f>
        <v>40000_40800010_1_100,40000_40800020_1_100</v>
      </c>
      <c r="AA816"/>
      <c r="AC816" t="str">
        <f t="shared" ref="AC816:AC852" si="2432">"40000_"&amp;AC770&amp;"_1_"&amp;AE770</f>
        <v>40000_40800020_1_100</v>
      </c>
      <c r="AD816" t="str">
        <f>AD815&amp;IF(AE770&gt;0,","&amp;AC816,"")</f>
        <v>40000_40800010_1_100,40000_40800020_1_100</v>
      </c>
      <c r="AG816" t="str">
        <f t="shared" ref="AG816:AG852" si="2433">"40000_"&amp;AG770&amp;"_1_"&amp;AI770</f>
        <v>40000_40850020_1_200</v>
      </c>
      <c r="AH816" t="str">
        <f>AH815&amp;IF(AI770&gt;0,","&amp;AG816,"")</f>
        <v>40000_40850010_1_200,40000_40850020_1_200</v>
      </c>
      <c r="AJ816"/>
      <c r="AK816" t="str">
        <f t="shared" ref="AK816:AK852" si="2434">"40000_"&amp;AK770&amp;"_1_"&amp;AM770</f>
        <v>40000_40850020_1_200</v>
      </c>
      <c r="AL816" t="str">
        <f>AL815&amp;IF(AM770&gt;0,","&amp;AK816,"")</f>
        <v>40000_40850010_1_200,40000_40850020_1_200</v>
      </c>
      <c r="AO816" t="str">
        <f t="shared" ref="AO816:AO852" si="2435">"40000_"&amp;AO770&amp;"_1_"&amp;AQ770</f>
        <v>40000_40900020_1_100</v>
      </c>
      <c r="AP816" t="str">
        <f>AP815&amp;IF(AQ770&gt;0,","&amp;AO816,"")</f>
        <v>40000_40900010_1_100,40000_40900020_1_100</v>
      </c>
      <c r="AS816" t="str">
        <f t="shared" ref="AS816:AS852" si="2436">"40000_"&amp;AS770&amp;"_1_"&amp;AU770</f>
        <v>40000_40900020_1_100</v>
      </c>
      <c r="AT816" t="str">
        <f>AT815&amp;IF(AU770&gt;0,","&amp;AS816,"")</f>
        <v>40000_40900010_1_100,40000_40900020_1_100</v>
      </c>
      <c r="AW816" t="str">
        <f t="shared" ref="AW816:AW852" si="2437">"40000_"&amp;AW770&amp;"_1_"&amp;AY770</f>
        <v>40000_40900020_1_100</v>
      </c>
      <c r="AX816" t="str">
        <f>AX815&amp;IF(AY770&gt;0,","&amp;AW816,"")</f>
        <v>40000_40900010_1_100,40000_40900020_1_100</v>
      </c>
      <c r="BA816" t="str">
        <f t="shared" ref="BA816:BA852" si="2438">"40000_"&amp;BA770&amp;"_1_"&amp;BC770</f>
        <v>40000_40950020_1_200</v>
      </c>
      <c r="BB816" t="str">
        <f>BB815&amp;IF(BC770&gt;0,","&amp;BA816,"")</f>
        <v>40000_40950010_1_200,40000_40950020_1_200</v>
      </c>
      <c r="BE816" t="str">
        <f t="shared" ref="BE816:BE852" si="2439">"40000_"&amp;BE770&amp;"_1_"&amp;BG770</f>
        <v>40000_40950020_1_200</v>
      </c>
      <c r="BF816" t="str">
        <f>BF815&amp;IF(BG770&gt;0,","&amp;BE816,"")</f>
        <v>40000_40950010_1_200,40000_40950020_1_200</v>
      </c>
    </row>
    <row r="817" spans="1:58">
      <c r="A817" t="str">
        <f t="shared" si="2425"/>
        <v>40000_40700030_1_100</v>
      </c>
      <c r="B817" t="str">
        <f t="shared" ref="B817:B858" si="2440">B816&amp;IF(C771&gt;0,","&amp;A817,"")</f>
        <v>40000_40700010_1_100,40000_40700020_1_100,40000_40700030_1_100</v>
      </c>
      <c r="E817" t="str">
        <f t="shared" si="2426"/>
        <v>40000_40700030_1_100</v>
      </c>
      <c r="F817" t="str">
        <f t="shared" ref="F817:F858" si="2441">F816&amp;IF(G771&gt;0,","&amp;E817,"")</f>
        <v>40000_40700010_1_100,40000_40700020_1_100,40000_40700030_1_100</v>
      </c>
      <c r="I817" t="str">
        <f t="shared" si="2427"/>
        <v>40000_40700030_1_100</v>
      </c>
      <c r="J817" t="str">
        <f t="shared" ref="J817:J858" si="2442">J816&amp;IF(K771&gt;0,","&amp;I817,"")</f>
        <v>40000_40700010_1_100,40000_40700020_1_100,40000_40700030_1_100</v>
      </c>
      <c r="M817" t="str">
        <f t="shared" si="2428"/>
        <v>40000_40750030_1_200</v>
      </c>
      <c r="N817" t="str">
        <f t="shared" ref="N817:N858" si="2443">N816&amp;IF(O771&gt;0,","&amp;M817,"")</f>
        <v>40000_40750010_1_200,40000_40750020_1_200,40000_40750030_1_200</v>
      </c>
      <c r="Q817" t="str">
        <f t="shared" si="2429"/>
        <v>40000_40750030_1_200</v>
      </c>
      <c r="R817" t="str">
        <f t="shared" ref="R817:R858" si="2444">R816&amp;IF(S771&gt;0,","&amp;Q817,"")</f>
        <v>40000_40750010_1_200,40000_40750020_1_200,40000_40750030_1_200</v>
      </c>
      <c r="U817" t="str">
        <f t="shared" si="2430"/>
        <v>40000_40800030_1_100</v>
      </c>
      <c r="V817" t="str">
        <f t="shared" ref="V817:V858" si="2445">V816&amp;IF(W771&gt;0,","&amp;U817,"")</f>
        <v>40000_40800010_1_100,40000_40800020_1_100,40000_40800030_1_100</v>
      </c>
      <c r="Y817" t="str">
        <f t="shared" si="2431"/>
        <v>40000_40800030_1_100</v>
      </c>
      <c r="Z817" t="str">
        <f t="shared" ref="Z817:Z858" si="2446">Z816&amp;IF(AA771&gt;0,","&amp;Y817,"")</f>
        <v>40000_40800010_1_100,40000_40800020_1_100,40000_40800030_1_100</v>
      </c>
      <c r="AA817"/>
      <c r="AC817" t="str">
        <f t="shared" si="2432"/>
        <v>40000_40800030_1_100</v>
      </c>
      <c r="AD817" t="str">
        <f t="shared" ref="AD817:AD858" si="2447">AD816&amp;IF(AE771&gt;0,","&amp;AC817,"")</f>
        <v>40000_40800010_1_100,40000_40800020_1_100,40000_40800030_1_100</v>
      </c>
      <c r="AG817" t="str">
        <f t="shared" si="2433"/>
        <v>40000_40850030_1_200</v>
      </c>
      <c r="AH817" t="str">
        <f t="shared" ref="AH817:AH858" si="2448">AH816&amp;IF(AI771&gt;0,","&amp;AG817,"")</f>
        <v>40000_40850010_1_200,40000_40850020_1_200,40000_40850030_1_200</v>
      </c>
      <c r="AJ817"/>
      <c r="AK817" t="str">
        <f t="shared" si="2434"/>
        <v>40000_40850030_1_200</v>
      </c>
      <c r="AL817" t="str">
        <f t="shared" ref="AL817:AL858" si="2449">AL816&amp;IF(AM771&gt;0,","&amp;AK817,"")</f>
        <v>40000_40850010_1_200,40000_40850020_1_200,40000_40850030_1_200</v>
      </c>
      <c r="AO817" t="str">
        <f t="shared" si="2435"/>
        <v>40000_40900030_1_100</v>
      </c>
      <c r="AP817" t="str">
        <f t="shared" ref="AP817:AP858" si="2450">AP816&amp;IF(AQ771&gt;0,","&amp;AO817,"")</f>
        <v>40000_40900010_1_100,40000_40900020_1_100,40000_40900030_1_100</v>
      </c>
      <c r="AS817" t="str">
        <f t="shared" si="2436"/>
        <v>40000_40900030_1_100</v>
      </c>
      <c r="AT817" t="str">
        <f t="shared" ref="AT817:AT858" si="2451">AT816&amp;IF(AU771&gt;0,","&amp;AS817,"")</f>
        <v>40000_40900010_1_100,40000_40900020_1_100,40000_40900030_1_100</v>
      </c>
      <c r="AW817" t="str">
        <f t="shared" si="2437"/>
        <v>40000_40900030_1_100</v>
      </c>
      <c r="AX817" t="str">
        <f t="shared" ref="AX817:AX858" si="2452">AX816&amp;IF(AY771&gt;0,","&amp;AW817,"")</f>
        <v>40000_40900010_1_100,40000_40900020_1_100,40000_40900030_1_100</v>
      </c>
      <c r="BA817" t="str">
        <f t="shared" si="2438"/>
        <v>40000_40950030_1_200</v>
      </c>
      <c r="BB817" t="str">
        <f t="shared" ref="BB817:BB858" si="2453">BB816&amp;IF(BC771&gt;0,","&amp;BA817,"")</f>
        <v>40000_40950010_1_200,40000_40950020_1_200,40000_40950030_1_200</v>
      </c>
      <c r="BE817" t="str">
        <f t="shared" si="2439"/>
        <v>40000_40950030_1_200</v>
      </c>
      <c r="BF817" t="str">
        <f t="shared" ref="BF817:BF858" si="2454">BF816&amp;IF(BG771&gt;0,","&amp;BE817,"")</f>
        <v>40000_40950010_1_200,40000_40950020_1_200,40000_40950030_1_200</v>
      </c>
    </row>
    <row r="818" spans="1:58">
      <c r="A818" t="str">
        <f t="shared" si="2425"/>
        <v>40000_40700080_1_100</v>
      </c>
      <c r="B818" t="str">
        <f t="shared" si="2440"/>
        <v>40000_40700010_1_100,40000_40700020_1_100,40000_40700030_1_100,40000_40700080_1_100</v>
      </c>
      <c r="E818" t="str">
        <f t="shared" si="2426"/>
        <v>40000_40700080_1_100</v>
      </c>
      <c r="F818" t="str">
        <f t="shared" si="2441"/>
        <v>40000_40700010_1_100,40000_40700020_1_100,40000_40700030_1_100,40000_40700080_1_100</v>
      </c>
      <c r="I818" t="str">
        <f t="shared" si="2427"/>
        <v>40000_40700080_1_100</v>
      </c>
      <c r="J818" t="str">
        <f t="shared" si="2442"/>
        <v>40000_40700010_1_100,40000_40700020_1_100,40000_40700030_1_100,40000_40700080_1_100</v>
      </c>
      <c r="M818" t="str">
        <f t="shared" si="2428"/>
        <v>40000_40750080_1_200</v>
      </c>
      <c r="N818" t="str">
        <f t="shared" si="2443"/>
        <v>40000_40750010_1_200,40000_40750020_1_200,40000_40750030_1_200,40000_40750080_1_200</v>
      </c>
      <c r="Q818" t="str">
        <f t="shared" si="2429"/>
        <v>40000_40750080_1_200</v>
      </c>
      <c r="R818" t="str">
        <f t="shared" si="2444"/>
        <v>40000_40750010_1_200,40000_40750020_1_200,40000_40750030_1_200,40000_40750080_1_200</v>
      </c>
      <c r="U818" t="str">
        <f t="shared" si="2430"/>
        <v>40000_40800080_1_100</v>
      </c>
      <c r="V818" t="str">
        <f t="shared" si="2445"/>
        <v>40000_40800010_1_100,40000_40800020_1_100,40000_40800030_1_100,40000_40800080_1_100</v>
      </c>
      <c r="Y818" t="str">
        <f t="shared" si="2431"/>
        <v>40000_40800080_1_100</v>
      </c>
      <c r="Z818" t="str">
        <f t="shared" si="2446"/>
        <v>40000_40800010_1_100,40000_40800020_1_100,40000_40800030_1_100,40000_40800080_1_100</v>
      </c>
      <c r="AA818"/>
      <c r="AC818" t="str">
        <f t="shared" si="2432"/>
        <v>40000_40800080_1_100</v>
      </c>
      <c r="AD818" t="str">
        <f t="shared" si="2447"/>
        <v>40000_40800010_1_100,40000_40800020_1_100,40000_40800030_1_100,40000_40800080_1_100</v>
      </c>
      <c r="AG818" t="str">
        <f t="shared" si="2433"/>
        <v>40000_40850080_1_200</v>
      </c>
      <c r="AH818" t="str">
        <f t="shared" si="2448"/>
        <v>40000_40850010_1_200,40000_40850020_1_200,40000_40850030_1_200,40000_40850080_1_200</v>
      </c>
      <c r="AJ818"/>
      <c r="AK818" t="str">
        <f t="shared" si="2434"/>
        <v>40000_40850080_1_200</v>
      </c>
      <c r="AL818" t="str">
        <f t="shared" si="2449"/>
        <v>40000_40850010_1_200,40000_40850020_1_200,40000_40850030_1_200,40000_40850080_1_200</v>
      </c>
      <c r="AO818" t="str">
        <f t="shared" si="2435"/>
        <v>40000_40900080_1_100</v>
      </c>
      <c r="AP818" t="str">
        <f t="shared" si="2450"/>
        <v>40000_40900010_1_100,40000_40900020_1_100,40000_40900030_1_100,40000_40900080_1_100</v>
      </c>
      <c r="AS818" t="str">
        <f t="shared" si="2436"/>
        <v>40000_40900080_1_100</v>
      </c>
      <c r="AT818" t="str">
        <f t="shared" si="2451"/>
        <v>40000_40900010_1_100,40000_40900020_1_100,40000_40900030_1_100,40000_40900080_1_100</v>
      </c>
      <c r="AW818" t="str">
        <f t="shared" si="2437"/>
        <v>40000_40900080_1_100</v>
      </c>
      <c r="AX818" t="str">
        <f t="shared" si="2452"/>
        <v>40000_40900010_1_100,40000_40900020_1_100,40000_40900030_1_100,40000_40900080_1_100</v>
      </c>
      <c r="BA818" t="str">
        <f t="shared" si="2438"/>
        <v>40000_40950080_1_200</v>
      </c>
      <c r="BB818" t="str">
        <f t="shared" si="2453"/>
        <v>40000_40950010_1_200,40000_40950020_1_200,40000_40950030_1_200,40000_40950080_1_200</v>
      </c>
      <c r="BE818" t="str">
        <f t="shared" si="2439"/>
        <v>40000_40950080_1_200</v>
      </c>
      <c r="BF818" t="str">
        <f t="shared" si="2454"/>
        <v>40000_40950010_1_200,40000_40950020_1_200,40000_40950030_1_200,40000_40950080_1_200</v>
      </c>
    </row>
    <row r="819" spans="1:58">
      <c r="A819" t="str">
        <f t="shared" si="2425"/>
        <v>40000_40700090_1_100</v>
      </c>
      <c r="B819" t="str">
        <f t="shared" si="2440"/>
        <v>40000_40700010_1_100,40000_40700020_1_100,40000_40700030_1_100,40000_40700080_1_100,40000_40700090_1_100</v>
      </c>
      <c r="E819" t="str">
        <f t="shared" si="2426"/>
        <v>40000_40700090_1_100</v>
      </c>
      <c r="F819" t="str">
        <f t="shared" si="2441"/>
        <v>40000_40700010_1_100,40000_40700020_1_100,40000_40700030_1_100,40000_40700080_1_100,40000_40700090_1_100</v>
      </c>
      <c r="I819" t="str">
        <f t="shared" si="2427"/>
        <v>40000_40700090_1_100</v>
      </c>
      <c r="J819" t="str">
        <f t="shared" si="2442"/>
        <v>40000_40700010_1_100,40000_40700020_1_100,40000_40700030_1_100,40000_40700080_1_100,40000_40700090_1_100</v>
      </c>
      <c r="M819" t="str">
        <f t="shared" si="2428"/>
        <v>40000_40750090_1_200</v>
      </c>
      <c r="N819" t="str">
        <f t="shared" si="2443"/>
        <v>40000_40750010_1_200,40000_40750020_1_200,40000_40750030_1_200,40000_40750080_1_200,40000_40750090_1_200</v>
      </c>
      <c r="Q819" t="str">
        <f t="shared" si="2429"/>
        <v>40000_40750090_1_200</v>
      </c>
      <c r="R819" t="str">
        <f t="shared" si="2444"/>
        <v>40000_40750010_1_200,40000_40750020_1_200,40000_40750030_1_200,40000_40750080_1_200,40000_40750090_1_200</v>
      </c>
      <c r="U819" t="str">
        <f t="shared" si="2430"/>
        <v>40000_40800090_1_100</v>
      </c>
      <c r="V819" t="str">
        <f t="shared" si="2445"/>
        <v>40000_40800010_1_100,40000_40800020_1_100,40000_40800030_1_100,40000_40800080_1_100,40000_40800090_1_100</v>
      </c>
      <c r="Y819" t="str">
        <f t="shared" si="2431"/>
        <v>40000_40800090_1_100</v>
      </c>
      <c r="Z819" t="str">
        <f t="shared" si="2446"/>
        <v>40000_40800010_1_100,40000_40800020_1_100,40000_40800030_1_100,40000_40800080_1_100,40000_40800090_1_100</v>
      </c>
      <c r="AA819"/>
      <c r="AC819" t="str">
        <f t="shared" si="2432"/>
        <v>40000_40800090_1_100</v>
      </c>
      <c r="AD819" t="str">
        <f t="shared" si="2447"/>
        <v>40000_40800010_1_100,40000_40800020_1_100,40000_40800030_1_100,40000_40800080_1_100,40000_40800090_1_100</v>
      </c>
      <c r="AG819" t="str">
        <f t="shared" si="2433"/>
        <v>40000_40850090_1_200</v>
      </c>
      <c r="AH819" t="str">
        <f t="shared" si="2448"/>
        <v>40000_40850010_1_200,40000_40850020_1_200,40000_40850030_1_200,40000_40850080_1_200,40000_40850090_1_200</v>
      </c>
      <c r="AJ819"/>
      <c r="AK819" t="str">
        <f t="shared" si="2434"/>
        <v>40000_40850090_1_200</v>
      </c>
      <c r="AL819" t="str">
        <f t="shared" si="2449"/>
        <v>40000_40850010_1_200,40000_40850020_1_200,40000_40850030_1_200,40000_40850080_1_200,40000_40850090_1_200</v>
      </c>
      <c r="AO819" t="str">
        <f t="shared" si="2435"/>
        <v>40000_40900090_1_100</v>
      </c>
      <c r="AP819" t="str">
        <f t="shared" si="2450"/>
        <v>40000_40900010_1_100,40000_40900020_1_100,40000_40900030_1_100,40000_40900080_1_100,40000_40900090_1_100</v>
      </c>
      <c r="AS819" t="str">
        <f t="shared" si="2436"/>
        <v>40000_40900090_1_100</v>
      </c>
      <c r="AT819" t="str">
        <f t="shared" si="2451"/>
        <v>40000_40900010_1_100,40000_40900020_1_100,40000_40900030_1_100,40000_40900080_1_100,40000_40900090_1_100</v>
      </c>
      <c r="AW819" t="str">
        <f t="shared" si="2437"/>
        <v>40000_40900090_1_100</v>
      </c>
      <c r="AX819" t="str">
        <f t="shared" si="2452"/>
        <v>40000_40900010_1_100,40000_40900020_1_100,40000_40900030_1_100,40000_40900080_1_100,40000_40900090_1_100</v>
      </c>
      <c r="BA819" t="str">
        <f t="shared" si="2438"/>
        <v>40000_40950090_1_200</v>
      </c>
      <c r="BB819" t="str">
        <f t="shared" si="2453"/>
        <v>40000_40950010_1_200,40000_40950020_1_200,40000_40950030_1_200,40000_40950080_1_200,40000_40950090_1_200</v>
      </c>
      <c r="BE819" t="str">
        <f t="shared" si="2439"/>
        <v>40000_40950090_1_200</v>
      </c>
      <c r="BF819" t="str">
        <f t="shared" si="2454"/>
        <v>40000_40950010_1_200,40000_40950020_1_200,40000_40950030_1_200,40000_40950080_1_200,40000_40950090_1_200</v>
      </c>
    </row>
    <row r="820" spans="1:58">
      <c r="A820" t="str">
        <f t="shared" si="2425"/>
        <v>40000_40700100_1_100</v>
      </c>
      <c r="B820" t="str">
        <f t="shared" si="2440"/>
        <v>40000_40700010_1_100,40000_40700020_1_100,40000_40700030_1_100,40000_40700080_1_100,40000_40700090_1_100,40000_40700100_1_100</v>
      </c>
      <c r="E820" t="str">
        <f t="shared" si="2426"/>
        <v>40000_40700100_1_100</v>
      </c>
      <c r="F820" t="str">
        <f t="shared" si="2441"/>
        <v>40000_40700010_1_100,40000_40700020_1_100,40000_40700030_1_100,40000_40700080_1_100,40000_40700090_1_100,40000_40700100_1_100</v>
      </c>
      <c r="I820" t="str">
        <f t="shared" si="2427"/>
        <v>40000_40700100_1_100</v>
      </c>
      <c r="J820" t="str">
        <f t="shared" si="2442"/>
        <v>40000_40700010_1_100,40000_40700020_1_100,40000_40700030_1_100,40000_40700080_1_100,40000_40700090_1_100,40000_40700100_1_100</v>
      </c>
      <c r="M820" t="str">
        <f t="shared" si="2428"/>
        <v>40000_40750100_1_200</v>
      </c>
      <c r="N820" t="str">
        <f t="shared" si="2443"/>
        <v>40000_40750010_1_200,40000_40750020_1_200,40000_40750030_1_200,40000_40750080_1_200,40000_40750090_1_200,40000_40750100_1_200</v>
      </c>
      <c r="Q820" t="str">
        <f t="shared" si="2429"/>
        <v>40000_40750100_1_200</v>
      </c>
      <c r="R820" t="str">
        <f t="shared" si="2444"/>
        <v>40000_40750010_1_200,40000_40750020_1_200,40000_40750030_1_200,40000_40750080_1_200,40000_40750090_1_200,40000_40750100_1_200</v>
      </c>
      <c r="U820" t="str">
        <f t="shared" si="2430"/>
        <v>40000_40800100_1_100</v>
      </c>
      <c r="V820" t="str">
        <f t="shared" si="2445"/>
        <v>40000_40800010_1_100,40000_40800020_1_100,40000_40800030_1_100,40000_40800080_1_100,40000_40800090_1_100,40000_40800100_1_100</v>
      </c>
      <c r="Y820" t="str">
        <f t="shared" si="2431"/>
        <v>40000_40800100_1_100</v>
      </c>
      <c r="Z820" t="str">
        <f t="shared" si="2446"/>
        <v>40000_40800010_1_100,40000_40800020_1_100,40000_40800030_1_100,40000_40800080_1_100,40000_40800090_1_100,40000_40800100_1_100</v>
      </c>
      <c r="AA820"/>
      <c r="AC820" t="str">
        <f t="shared" si="2432"/>
        <v>40000_40800100_1_100</v>
      </c>
      <c r="AD820" t="str">
        <f t="shared" si="2447"/>
        <v>40000_40800010_1_100,40000_40800020_1_100,40000_40800030_1_100,40000_40800080_1_100,40000_40800090_1_100,40000_40800100_1_100</v>
      </c>
      <c r="AG820" t="str">
        <f t="shared" si="2433"/>
        <v>40000_40850100_1_200</v>
      </c>
      <c r="AH820" t="str">
        <f t="shared" si="2448"/>
        <v>40000_40850010_1_200,40000_40850020_1_200,40000_40850030_1_200,40000_40850080_1_200,40000_40850090_1_200,40000_40850100_1_200</v>
      </c>
      <c r="AJ820"/>
      <c r="AK820" t="str">
        <f t="shared" si="2434"/>
        <v>40000_40850100_1_200</v>
      </c>
      <c r="AL820" t="str">
        <f t="shared" si="2449"/>
        <v>40000_40850010_1_200,40000_40850020_1_200,40000_40850030_1_200,40000_40850080_1_200,40000_40850090_1_200,40000_40850100_1_200</v>
      </c>
      <c r="AO820" t="str">
        <f t="shared" si="2435"/>
        <v>40000_40900100_1_100</v>
      </c>
      <c r="AP820" t="str">
        <f t="shared" si="2450"/>
        <v>40000_40900010_1_100,40000_40900020_1_100,40000_40900030_1_100,40000_40900080_1_100,40000_40900090_1_100,40000_40900100_1_100</v>
      </c>
      <c r="AS820" t="str">
        <f t="shared" si="2436"/>
        <v>40000_40900100_1_100</v>
      </c>
      <c r="AT820" t="str">
        <f t="shared" si="2451"/>
        <v>40000_40900010_1_100,40000_40900020_1_100,40000_40900030_1_100,40000_40900080_1_100,40000_40900090_1_100,40000_40900100_1_100</v>
      </c>
      <c r="AW820" t="str">
        <f t="shared" si="2437"/>
        <v>40000_40900100_1_100</v>
      </c>
      <c r="AX820" t="str">
        <f t="shared" si="2452"/>
        <v>40000_40900010_1_100,40000_40900020_1_100,40000_40900030_1_100,40000_40900080_1_100,40000_40900090_1_100,40000_40900100_1_100</v>
      </c>
      <c r="BA820" t="str">
        <f t="shared" si="2438"/>
        <v>40000_40950100_1_200</v>
      </c>
      <c r="BB820" t="str">
        <f t="shared" si="2453"/>
        <v>40000_40950010_1_200,40000_40950020_1_200,40000_40950030_1_200,40000_40950080_1_200,40000_40950090_1_200,40000_40950100_1_200</v>
      </c>
      <c r="BE820" t="str">
        <f t="shared" si="2439"/>
        <v>40000_40950100_1_200</v>
      </c>
      <c r="BF820" t="str">
        <f t="shared" si="2454"/>
        <v>40000_40950010_1_200,40000_40950020_1_200,40000_40950030_1_200,40000_40950080_1_200,40000_40950090_1_200,40000_40950100_1_200</v>
      </c>
    </row>
    <row r="821" spans="1:58">
      <c r="A821" t="str">
        <f t="shared" si="2425"/>
        <v>40000_40701050_1_100</v>
      </c>
      <c r="B821" t="str">
        <f t="shared" si="2440"/>
        <v>40000_40700010_1_100,40000_40700020_1_100,40000_40700030_1_100,40000_40700080_1_100,40000_40700090_1_100,40000_40700100_1_100,40000_40701050_1_100</v>
      </c>
      <c r="E821" t="str">
        <f t="shared" si="2426"/>
        <v>40000_40701050_1_100</v>
      </c>
      <c r="F821" t="str">
        <f t="shared" si="2441"/>
        <v>40000_40700010_1_100,40000_40700020_1_100,40000_40700030_1_100,40000_40700080_1_100,40000_40700090_1_100,40000_40700100_1_100,40000_40701050_1_100</v>
      </c>
      <c r="I821" t="str">
        <f t="shared" si="2427"/>
        <v>40000_40701050_1_100</v>
      </c>
      <c r="J821" t="str">
        <f t="shared" si="2442"/>
        <v>40000_40700010_1_100,40000_40700020_1_100,40000_40700030_1_100,40000_40700080_1_100,40000_40700090_1_100,40000_40700100_1_100,40000_40701050_1_100</v>
      </c>
      <c r="M821" t="str">
        <f t="shared" si="2428"/>
        <v>40000_40751050_1_200</v>
      </c>
      <c r="N821" t="str">
        <f t="shared" si="2443"/>
        <v>40000_40750010_1_200,40000_40750020_1_200,40000_40750030_1_200,40000_40750080_1_200,40000_40750090_1_200,40000_40750100_1_200,40000_40751050_1_200</v>
      </c>
      <c r="Q821" t="str">
        <f t="shared" si="2429"/>
        <v>40000_40751050_1_200</v>
      </c>
      <c r="R821" t="str">
        <f t="shared" si="2444"/>
        <v>40000_40750010_1_200,40000_40750020_1_200,40000_40750030_1_200,40000_40750080_1_200,40000_40750090_1_200,40000_40750100_1_200,40000_40751050_1_200</v>
      </c>
      <c r="U821" t="str">
        <f t="shared" si="2430"/>
        <v>40000_40801050_1_100</v>
      </c>
      <c r="V821" t="str">
        <f t="shared" si="2445"/>
        <v>40000_40800010_1_100,40000_40800020_1_100,40000_40800030_1_100,40000_40800080_1_100,40000_40800090_1_100,40000_40800100_1_100,40000_40801050_1_100</v>
      </c>
      <c r="Y821" t="str">
        <f t="shared" si="2431"/>
        <v>40000_40801050_1_100</v>
      </c>
      <c r="Z821" t="str">
        <f t="shared" si="2446"/>
        <v>40000_40800010_1_100,40000_40800020_1_100,40000_40800030_1_100,40000_40800080_1_100,40000_40800090_1_100,40000_40800100_1_100,40000_40801050_1_100</v>
      </c>
      <c r="AA821"/>
      <c r="AC821" t="str">
        <f t="shared" si="2432"/>
        <v>40000_40801050_1_100</v>
      </c>
      <c r="AD821" t="str">
        <f t="shared" si="2447"/>
        <v>40000_40800010_1_100,40000_40800020_1_100,40000_40800030_1_100,40000_40800080_1_100,40000_40800090_1_100,40000_40800100_1_100,40000_40801050_1_100</v>
      </c>
      <c r="AG821" t="str">
        <f t="shared" si="2433"/>
        <v>40000_40851050_1_200</v>
      </c>
      <c r="AH821" t="str">
        <f t="shared" si="2448"/>
        <v>40000_40850010_1_200,40000_40850020_1_200,40000_40850030_1_200,40000_40850080_1_200,40000_40850090_1_200,40000_40850100_1_200,40000_40851050_1_200</v>
      </c>
      <c r="AJ821"/>
      <c r="AK821" t="str">
        <f t="shared" si="2434"/>
        <v>40000_40851050_1_200</v>
      </c>
      <c r="AL821" t="str">
        <f t="shared" si="2449"/>
        <v>40000_40850010_1_200,40000_40850020_1_200,40000_40850030_1_200,40000_40850080_1_200,40000_40850090_1_200,40000_40850100_1_200,40000_40851050_1_200</v>
      </c>
      <c r="AO821" t="str">
        <f t="shared" si="2435"/>
        <v>40000_40901050_1_100</v>
      </c>
      <c r="AP821" t="str">
        <f t="shared" si="2450"/>
        <v>40000_40900010_1_100,40000_40900020_1_100,40000_40900030_1_100,40000_40900080_1_100,40000_40900090_1_100,40000_40900100_1_100,40000_40901050_1_100</v>
      </c>
      <c r="AS821" t="str">
        <f t="shared" si="2436"/>
        <v>40000_40901050_1_100</v>
      </c>
      <c r="AT821" t="str">
        <f t="shared" si="2451"/>
        <v>40000_40900010_1_100,40000_40900020_1_100,40000_40900030_1_100,40000_40900080_1_100,40000_40900090_1_100,40000_40900100_1_100,40000_40901050_1_100</v>
      </c>
      <c r="AW821" t="str">
        <f t="shared" si="2437"/>
        <v>40000_40901050_1_100</v>
      </c>
      <c r="AX821" t="str">
        <f t="shared" si="2452"/>
        <v>40000_40900010_1_100,40000_40900020_1_100,40000_40900030_1_100,40000_40900080_1_100,40000_40900090_1_100,40000_40900100_1_100,40000_40901050_1_100</v>
      </c>
      <c r="BA821" t="str">
        <f t="shared" si="2438"/>
        <v>40000_40951050_1_200</v>
      </c>
      <c r="BB821" t="str">
        <f t="shared" si="2453"/>
        <v>40000_40950010_1_200,40000_40950020_1_200,40000_40950030_1_200,40000_40950080_1_200,40000_40950090_1_200,40000_40950100_1_200,40000_40951050_1_200</v>
      </c>
      <c r="BE821" t="str">
        <f t="shared" si="2439"/>
        <v>40000_40951050_1_200</v>
      </c>
      <c r="BF821" t="str">
        <f t="shared" si="2454"/>
        <v>40000_40950010_1_200,40000_40950020_1_200,40000_40950030_1_200,40000_40950080_1_200,40000_40950090_1_200,40000_40950100_1_200,40000_40951050_1_200</v>
      </c>
    </row>
    <row r="822" spans="1:58">
      <c r="A822" t="str">
        <f t="shared" si="2425"/>
        <v>40000_40701051_1_0</v>
      </c>
      <c r="B822" t="str">
        <f t="shared" si="2440"/>
        <v>40000_40700010_1_100,40000_40700020_1_100,40000_40700030_1_100,40000_40700080_1_100,40000_40700090_1_100,40000_40700100_1_100,40000_40701050_1_100</v>
      </c>
      <c r="E822" t="str">
        <f t="shared" si="2426"/>
        <v>40000_40701051_1_0</v>
      </c>
      <c r="F822" t="str">
        <f t="shared" si="2441"/>
        <v>40000_40700010_1_100,40000_40700020_1_100,40000_40700030_1_100,40000_40700080_1_100,40000_40700090_1_100,40000_40700100_1_100,40000_40701050_1_100</v>
      </c>
      <c r="I822" t="str">
        <f t="shared" si="2427"/>
        <v>40000_40701051_1_0</v>
      </c>
      <c r="J822" t="str">
        <f t="shared" si="2442"/>
        <v>40000_40700010_1_100,40000_40700020_1_100,40000_40700030_1_100,40000_40700080_1_100,40000_40700090_1_100,40000_40700100_1_100,40000_40701050_1_100</v>
      </c>
      <c r="M822" t="str">
        <f t="shared" si="2428"/>
        <v>40000_40751051_1_200</v>
      </c>
      <c r="N822" t="str">
        <f t="shared" si="2443"/>
        <v>40000_40750010_1_200,40000_40750020_1_200,40000_40750030_1_200,40000_40750080_1_200,40000_40750090_1_200,40000_40750100_1_200,40000_40751050_1_200,40000_40751051_1_200</v>
      </c>
      <c r="Q822" t="str">
        <f t="shared" si="2429"/>
        <v>40000_40751051_1_200</v>
      </c>
      <c r="R822" t="str">
        <f t="shared" si="2444"/>
        <v>40000_40750010_1_200,40000_40750020_1_200,40000_40750030_1_200,40000_40750080_1_200,40000_40750090_1_200,40000_40750100_1_200,40000_40751050_1_200,40000_40751051_1_200</v>
      </c>
      <c r="U822" t="str">
        <f t="shared" si="2430"/>
        <v>40000_40801051_1_0</v>
      </c>
      <c r="V822" t="str">
        <f t="shared" si="2445"/>
        <v>40000_40800010_1_100,40000_40800020_1_100,40000_40800030_1_100,40000_40800080_1_100,40000_40800090_1_100,40000_40800100_1_100,40000_40801050_1_100</v>
      </c>
      <c r="Y822" t="str">
        <f t="shared" si="2431"/>
        <v>40000_40801051_1_0</v>
      </c>
      <c r="Z822" t="str">
        <f t="shared" si="2446"/>
        <v>40000_40800010_1_100,40000_40800020_1_100,40000_40800030_1_100,40000_40800080_1_100,40000_40800090_1_100,40000_40800100_1_100,40000_40801050_1_100</v>
      </c>
      <c r="AA822"/>
      <c r="AC822" t="str">
        <f t="shared" si="2432"/>
        <v>40000_40801051_1_0</v>
      </c>
      <c r="AD822" t="str">
        <f t="shared" si="2447"/>
        <v>40000_40800010_1_100,40000_40800020_1_100,40000_40800030_1_100,40000_40800080_1_100,40000_40800090_1_100,40000_40800100_1_100,40000_40801050_1_100</v>
      </c>
      <c r="AG822" t="str">
        <f t="shared" si="2433"/>
        <v>40000_40851051_1_200</v>
      </c>
      <c r="AH822" t="str">
        <f t="shared" si="2448"/>
        <v>40000_40850010_1_200,40000_40850020_1_200,40000_40850030_1_200,40000_40850080_1_200,40000_40850090_1_200,40000_40850100_1_200,40000_40851050_1_200,40000_40851051_1_200</v>
      </c>
      <c r="AJ822"/>
      <c r="AK822" t="str">
        <f t="shared" si="2434"/>
        <v>40000_40851051_1_200</v>
      </c>
      <c r="AL822" t="str">
        <f t="shared" si="2449"/>
        <v>40000_40850010_1_200,40000_40850020_1_200,40000_40850030_1_200,40000_40850080_1_200,40000_40850090_1_200,40000_40850100_1_200,40000_40851050_1_200,40000_40851051_1_200</v>
      </c>
      <c r="AO822" t="str">
        <f t="shared" si="2435"/>
        <v>40000_40901051_1_0</v>
      </c>
      <c r="AP822" t="str">
        <f t="shared" si="2450"/>
        <v>40000_40900010_1_100,40000_40900020_1_100,40000_40900030_1_100,40000_40900080_1_100,40000_40900090_1_100,40000_40900100_1_100,40000_40901050_1_100</v>
      </c>
      <c r="AS822" t="str">
        <f t="shared" si="2436"/>
        <v>40000_40901051_1_0</v>
      </c>
      <c r="AT822" t="str">
        <f t="shared" si="2451"/>
        <v>40000_40900010_1_100,40000_40900020_1_100,40000_40900030_1_100,40000_40900080_1_100,40000_40900090_1_100,40000_40900100_1_100,40000_40901050_1_100</v>
      </c>
      <c r="AW822" t="str">
        <f t="shared" si="2437"/>
        <v>40000_40901051_1_0</v>
      </c>
      <c r="AX822" t="str">
        <f t="shared" si="2452"/>
        <v>40000_40900010_1_100,40000_40900020_1_100,40000_40900030_1_100,40000_40900080_1_100,40000_40900090_1_100,40000_40900100_1_100,40000_40901050_1_100</v>
      </c>
      <c r="BA822" t="str">
        <f t="shared" si="2438"/>
        <v>40000_40951051_1_200</v>
      </c>
      <c r="BB822" t="str">
        <f t="shared" si="2453"/>
        <v>40000_40950010_1_200,40000_40950020_1_200,40000_40950030_1_200,40000_40950080_1_200,40000_40950090_1_200,40000_40950100_1_200,40000_40951050_1_200,40000_40951051_1_200</v>
      </c>
      <c r="BE822" t="str">
        <f t="shared" si="2439"/>
        <v>40000_40951051_1_200</v>
      </c>
      <c r="BF822" t="str">
        <f t="shared" si="2454"/>
        <v>40000_40950010_1_200,40000_40950020_1_200,40000_40950030_1_200,40000_40950080_1_200,40000_40950090_1_200,40000_40950100_1_200,40000_40951050_1_200,40000_40951051_1_200</v>
      </c>
    </row>
    <row r="823" spans="1:58">
      <c r="A823" t="str">
        <f t="shared" si="2425"/>
        <v>40000_40701060_1_100</v>
      </c>
      <c r="B823" t="str">
        <f t="shared" si="2440"/>
        <v>40000_40700010_1_100,40000_40700020_1_100,40000_40700030_1_100,40000_40700080_1_100,40000_40700090_1_100,40000_40700100_1_100,40000_40701050_1_100,40000_40701060_1_100</v>
      </c>
      <c r="E823" t="str">
        <f t="shared" si="2426"/>
        <v>40000_40701060_1_100</v>
      </c>
      <c r="F823" t="str">
        <f t="shared" si="2441"/>
        <v>40000_40700010_1_100,40000_40700020_1_100,40000_40700030_1_100,40000_40700080_1_100,40000_40700090_1_100,40000_40700100_1_100,40000_40701050_1_100,40000_40701060_1_100</v>
      </c>
      <c r="I823" t="str">
        <f t="shared" si="2427"/>
        <v>40000_40701060_1_100</v>
      </c>
      <c r="J823" t="str">
        <f t="shared" si="2442"/>
        <v>40000_40700010_1_100,40000_40700020_1_100,40000_40700030_1_100,40000_40700080_1_100,40000_40700090_1_100,40000_40700100_1_100,40000_40701050_1_100,40000_40701060_1_100</v>
      </c>
      <c r="M823" t="str">
        <f t="shared" si="2428"/>
        <v>40000_40751060_1_200</v>
      </c>
      <c r="N823" t="str">
        <f t="shared" si="2443"/>
        <v>40000_40750010_1_200,40000_40750020_1_200,40000_40750030_1_200,40000_40750080_1_200,40000_40750090_1_200,40000_40750100_1_200,40000_40751050_1_200,40000_40751051_1_200,40000_40751060_1_200</v>
      </c>
      <c r="Q823" t="str">
        <f t="shared" si="2429"/>
        <v>40000_40751060_1_200</v>
      </c>
      <c r="R823" t="str">
        <f t="shared" si="2444"/>
        <v>40000_40750010_1_200,40000_40750020_1_200,40000_40750030_1_200,40000_40750080_1_200,40000_40750090_1_200,40000_40750100_1_200,40000_40751050_1_200,40000_40751051_1_200,40000_40751060_1_200</v>
      </c>
      <c r="U823" t="str">
        <f t="shared" si="2430"/>
        <v>40000_40801060_1_100</v>
      </c>
      <c r="V823" t="str">
        <f t="shared" si="2445"/>
        <v>40000_40800010_1_100,40000_40800020_1_100,40000_40800030_1_100,40000_40800080_1_100,40000_40800090_1_100,40000_40800100_1_100,40000_40801050_1_100,40000_40801060_1_100</v>
      </c>
      <c r="Y823" t="str">
        <f t="shared" si="2431"/>
        <v>40000_40801060_1_100</v>
      </c>
      <c r="Z823" t="str">
        <f t="shared" si="2446"/>
        <v>40000_40800010_1_100,40000_40800020_1_100,40000_40800030_1_100,40000_40800080_1_100,40000_40800090_1_100,40000_40800100_1_100,40000_40801050_1_100,40000_40801060_1_100</v>
      </c>
      <c r="AA823"/>
      <c r="AC823" t="str">
        <f t="shared" si="2432"/>
        <v>40000_40801060_1_100</v>
      </c>
      <c r="AD823" t="str">
        <f t="shared" si="2447"/>
        <v>40000_40800010_1_100,40000_40800020_1_100,40000_40800030_1_100,40000_40800080_1_100,40000_40800090_1_100,40000_40800100_1_100,40000_40801050_1_100,40000_40801060_1_100</v>
      </c>
      <c r="AG823" t="str">
        <f t="shared" si="2433"/>
        <v>40000_40851060_1_200</v>
      </c>
      <c r="AH823" t="str">
        <f t="shared" si="2448"/>
        <v>40000_40850010_1_200,40000_40850020_1_200,40000_40850030_1_200,40000_40850080_1_200,40000_40850090_1_200,40000_40850100_1_200,40000_40851050_1_200,40000_40851051_1_200,40000_40851060_1_200</v>
      </c>
      <c r="AJ823"/>
      <c r="AK823" t="str">
        <f t="shared" si="2434"/>
        <v>40000_40851060_1_200</v>
      </c>
      <c r="AL823" t="str">
        <f t="shared" si="2449"/>
        <v>40000_40850010_1_200,40000_40850020_1_200,40000_40850030_1_200,40000_40850080_1_200,40000_40850090_1_200,40000_40850100_1_200,40000_40851050_1_200,40000_40851051_1_200,40000_40851060_1_200</v>
      </c>
      <c r="AO823" t="str">
        <f t="shared" si="2435"/>
        <v>40000_40901060_1_100</v>
      </c>
      <c r="AP823" t="str">
        <f t="shared" si="2450"/>
        <v>40000_40900010_1_100,40000_40900020_1_100,40000_40900030_1_100,40000_40900080_1_100,40000_40900090_1_100,40000_40900100_1_100,40000_40901050_1_100,40000_40901060_1_100</v>
      </c>
      <c r="AS823" t="str">
        <f t="shared" si="2436"/>
        <v>40000_40901060_1_100</v>
      </c>
      <c r="AT823" t="str">
        <f t="shared" si="2451"/>
        <v>40000_40900010_1_100,40000_40900020_1_100,40000_40900030_1_100,40000_40900080_1_100,40000_40900090_1_100,40000_40900100_1_100,40000_40901050_1_100,40000_40901060_1_100</v>
      </c>
      <c r="AW823" t="str">
        <f t="shared" si="2437"/>
        <v>40000_40901060_1_100</v>
      </c>
      <c r="AX823" t="str">
        <f t="shared" si="2452"/>
        <v>40000_40900010_1_100,40000_40900020_1_100,40000_40900030_1_100,40000_40900080_1_100,40000_40900090_1_100,40000_40900100_1_100,40000_40901050_1_100,40000_40901060_1_100</v>
      </c>
      <c r="BA823" t="str">
        <f t="shared" si="2438"/>
        <v>40000_40951060_1_200</v>
      </c>
      <c r="BB823" t="str">
        <f t="shared" si="2453"/>
        <v>40000_40950010_1_200,40000_40950020_1_200,40000_40950030_1_200,40000_40950080_1_200,40000_40950090_1_200,40000_40950100_1_200,40000_40951050_1_200,40000_40951051_1_200,40000_40951060_1_200</v>
      </c>
      <c r="BE823" t="str">
        <f t="shared" si="2439"/>
        <v>40000_40951060_1_200</v>
      </c>
      <c r="BF823" t="str">
        <f t="shared" si="2454"/>
        <v>40000_40950010_1_200,40000_40950020_1_200,40000_40950030_1_200,40000_40950080_1_200,40000_40950090_1_200,40000_40950100_1_200,40000_40951050_1_200,40000_40951051_1_200,40000_40951060_1_200</v>
      </c>
    </row>
    <row r="824" spans="1:58">
      <c r="A824" t="str">
        <f t="shared" si="2425"/>
        <v>40000_40701061_1_0</v>
      </c>
      <c r="B824" t="str">
        <f t="shared" si="2440"/>
        <v>40000_40700010_1_100,40000_40700020_1_100,40000_40700030_1_100,40000_40700080_1_100,40000_40700090_1_100,40000_40700100_1_100,40000_40701050_1_100,40000_40701060_1_100</v>
      </c>
      <c r="E824" t="str">
        <f t="shared" si="2426"/>
        <v>40000_40701061_1_0</v>
      </c>
      <c r="F824" t="str">
        <f t="shared" si="2441"/>
        <v>40000_40700010_1_100,40000_40700020_1_100,40000_40700030_1_100,40000_40700080_1_100,40000_40700090_1_100,40000_40700100_1_100,40000_40701050_1_100,40000_40701060_1_100</v>
      </c>
      <c r="I824" t="str">
        <f t="shared" si="2427"/>
        <v>40000_40701061_1_0</v>
      </c>
      <c r="J824" t="str">
        <f t="shared" si="2442"/>
        <v>40000_40700010_1_100,40000_40700020_1_100,40000_40700030_1_100,40000_40700080_1_100,40000_40700090_1_100,40000_40700100_1_100,40000_40701050_1_100,40000_40701060_1_100</v>
      </c>
      <c r="M824" t="str">
        <f t="shared" si="2428"/>
        <v>40000_40751061_1_200</v>
      </c>
      <c r="N824" t="str">
        <f t="shared" si="2443"/>
        <v>40000_40750010_1_200,40000_40750020_1_200,40000_40750030_1_200,40000_40750080_1_200,40000_40750090_1_200,40000_40750100_1_200,40000_40751050_1_200,40000_40751051_1_200,40000_40751060_1_200,40000_40751061_1_200</v>
      </c>
      <c r="Q824" t="str">
        <f t="shared" si="2429"/>
        <v>40000_40751061_1_200</v>
      </c>
      <c r="R824" t="str">
        <f t="shared" si="2444"/>
        <v>40000_40750010_1_200,40000_40750020_1_200,40000_40750030_1_200,40000_40750080_1_200,40000_40750090_1_200,40000_40750100_1_200,40000_40751050_1_200,40000_40751051_1_200,40000_40751060_1_200,40000_40751061_1_200</v>
      </c>
      <c r="U824" t="str">
        <f t="shared" si="2430"/>
        <v>40000_40801061_1_0</v>
      </c>
      <c r="V824" t="str">
        <f t="shared" si="2445"/>
        <v>40000_40800010_1_100,40000_40800020_1_100,40000_40800030_1_100,40000_40800080_1_100,40000_40800090_1_100,40000_40800100_1_100,40000_40801050_1_100,40000_40801060_1_100</v>
      </c>
      <c r="Y824" t="str">
        <f t="shared" si="2431"/>
        <v>40000_40801061_1_0</v>
      </c>
      <c r="Z824" t="str">
        <f t="shared" si="2446"/>
        <v>40000_40800010_1_100,40000_40800020_1_100,40000_40800030_1_100,40000_40800080_1_100,40000_40800090_1_100,40000_40800100_1_100,40000_40801050_1_100,40000_40801060_1_100</v>
      </c>
      <c r="AA824"/>
      <c r="AC824" t="str">
        <f t="shared" si="2432"/>
        <v>40000_40801061_1_0</v>
      </c>
      <c r="AD824" t="str">
        <f t="shared" si="2447"/>
        <v>40000_40800010_1_100,40000_40800020_1_100,40000_40800030_1_100,40000_40800080_1_100,40000_40800090_1_100,40000_40800100_1_100,40000_40801050_1_100,40000_40801060_1_100</v>
      </c>
      <c r="AG824" t="str">
        <f t="shared" si="2433"/>
        <v>40000_40851061_1_200</v>
      </c>
      <c r="AH824" t="str">
        <f t="shared" si="2448"/>
        <v>40000_40850010_1_200,40000_40850020_1_200,40000_40850030_1_200,40000_40850080_1_200,40000_40850090_1_200,40000_40850100_1_200,40000_40851050_1_200,40000_40851051_1_200,40000_40851060_1_200,40000_40851061_1_200</v>
      </c>
      <c r="AJ824"/>
      <c r="AK824" t="str">
        <f t="shared" si="2434"/>
        <v>40000_40851061_1_200</v>
      </c>
      <c r="AL824" t="str">
        <f t="shared" si="2449"/>
        <v>40000_40850010_1_200,40000_40850020_1_200,40000_40850030_1_200,40000_40850080_1_200,40000_40850090_1_200,40000_40850100_1_200,40000_40851050_1_200,40000_40851051_1_200,40000_40851060_1_200,40000_40851061_1_200</v>
      </c>
      <c r="AO824" t="str">
        <f t="shared" si="2435"/>
        <v>40000_40901061_1_0</v>
      </c>
      <c r="AP824" t="str">
        <f t="shared" si="2450"/>
        <v>40000_40900010_1_100,40000_40900020_1_100,40000_40900030_1_100,40000_40900080_1_100,40000_40900090_1_100,40000_40900100_1_100,40000_40901050_1_100,40000_40901060_1_100</v>
      </c>
      <c r="AS824" t="str">
        <f t="shared" si="2436"/>
        <v>40000_40901061_1_0</v>
      </c>
      <c r="AT824" t="str">
        <f t="shared" si="2451"/>
        <v>40000_40900010_1_100,40000_40900020_1_100,40000_40900030_1_100,40000_40900080_1_100,40000_40900090_1_100,40000_40900100_1_100,40000_40901050_1_100,40000_40901060_1_100</v>
      </c>
      <c r="AW824" t="str">
        <f t="shared" si="2437"/>
        <v>40000_40901061_1_0</v>
      </c>
      <c r="AX824" t="str">
        <f t="shared" si="2452"/>
        <v>40000_40900010_1_100,40000_40900020_1_100,40000_40900030_1_100,40000_40900080_1_100,40000_40900090_1_100,40000_40900100_1_100,40000_40901050_1_100,40000_40901060_1_100</v>
      </c>
      <c r="BA824" t="str">
        <f t="shared" si="2438"/>
        <v>40000_40951061_1_200</v>
      </c>
      <c r="BB824" t="str">
        <f t="shared" si="2453"/>
        <v>40000_40950010_1_200,40000_40950020_1_200,40000_40950030_1_200,40000_40950080_1_200,40000_40950090_1_200,40000_40950100_1_200,40000_40951050_1_200,40000_40951051_1_200,40000_40951060_1_200,40000_40951061_1_200</v>
      </c>
      <c r="BE824" t="str">
        <f t="shared" si="2439"/>
        <v>40000_40951061_1_200</v>
      </c>
      <c r="BF824" t="str">
        <f t="shared" si="2454"/>
        <v>40000_40950010_1_200,40000_40950020_1_200,40000_40950030_1_200,40000_40950080_1_200,40000_40950090_1_200,40000_40950100_1_200,40000_40951050_1_200,40000_40951051_1_200,40000_40951060_1_200,40000_40951061_1_200</v>
      </c>
    </row>
    <row r="825" spans="1:58">
      <c r="A825" t="str">
        <f t="shared" si="2425"/>
        <v>40000_40702050_1_100</v>
      </c>
      <c r="B825" t="str">
        <f t="shared" si="2440"/>
        <v>40000_40700010_1_100,40000_40700020_1_100,40000_40700030_1_100,40000_40700080_1_100,40000_40700090_1_100,40000_40700100_1_100,40000_40701050_1_100,40000_40701060_1_100,40000_40702050_1_100</v>
      </c>
      <c r="E825" t="str">
        <f t="shared" si="2426"/>
        <v>40000_40702050_1_100</v>
      </c>
      <c r="F825" t="str">
        <f t="shared" si="2441"/>
        <v>40000_40700010_1_100,40000_40700020_1_100,40000_40700030_1_100,40000_40700080_1_100,40000_40700090_1_100,40000_40700100_1_100,40000_40701050_1_100,40000_40701060_1_100,40000_40702050_1_100</v>
      </c>
      <c r="I825" t="str">
        <f t="shared" si="2427"/>
        <v>40000_40702050_1_100</v>
      </c>
      <c r="J825" t="str">
        <f t="shared" si="2442"/>
        <v>40000_40700010_1_100,40000_40700020_1_100,40000_40700030_1_100,40000_40700080_1_100,40000_40700090_1_100,40000_40700100_1_100,40000_40701050_1_100,40000_40701060_1_100,40000_40702050_1_100</v>
      </c>
      <c r="M825" t="str">
        <f t="shared" si="2428"/>
        <v>40000_40752050_1_200</v>
      </c>
      <c r="N82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</v>
      </c>
      <c r="Q825" t="str">
        <f t="shared" si="2429"/>
        <v>40000_40752050_1_200</v>
      </c>
      <c r="R82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</v>
      </c>
      <c r="U825" t="str">
        <f t="shared" si="2430"/>
        <v>40000_40802050_1_100</v>
      </c>
      <c r="V825" t="str">
        <f t="shared" si="2445"/>
        <v>40000_40800010_1_100,40000_40800020_1_100,40000_40800030_1_100,40000_40800080_1_100,40000_40800090_1_100,40000_40800100_1_100,40000_40801050_1_100,40000_40801060_1_100,40000_40802050_1_100</v>
      </c>
      <c r="Y825" t="str">
        <f t="shared" si="2431"/>
        <v>40000_40802050_1_100</v>
      </c>
      <c r="Z825" t="str">
        <f t="shared" si="2446"/>
        <v>40000_40800010_1_100,40000_40800020_1_100,40000_40800030_1_100,40000_40800080_1_100,40000_40800090_1_100,40000_40800100_1_100,40000_40801050_1_100,40000_40801060_1_100,40000_40802050_1_100</v>
      </c>
      <c r="AA825"/>
      <c r="AC825" t="str">
        <f t="shared" si="2432"/>
        <v>40000_40802050_1_100</v>
      </c>
      <c r="AD825" t="str">
        <f t="shared" si="2447"/>
        <v>40000_40800010_1_100,40000_40800020_1_100,40000_40800030_1_100,40000_40800080_1_100,40000_40800090_1_100,40000_40800100_1_100,40000_40801050_1_100,40000_40801060_1_100,40000_40802050_1_100</v>
      </c>
      <c r="AG825" t="str">
        <f t="shared" si="2433"/>
        <v>40000_40852050_1_200</v>
      </c>
      <c r="AH82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</v>
      </c>
      <c r="AJ825"/>
      <c r="AK825" t="str">
        <f t="shared" si="2434"/>
        <v>40000_40852050_1_200</v>
      </c>
      <c r="AL82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</v>
      </c>
      <c r="AO825" t="str">
        <f t="shared" si="2435"/>
        <v>40000_40902050_1_100</v>
      </c>
      <c r="AP825" t="str">
        <f t="shared" si="2450"/>
        <v>40000_40900010_1_100,40000_40900020_1_100,40000_40900030_1_100,40000_40900080_1_100,40000_40900090_1_100,40000_40900100_1_100,40000_40901050_1_100,40000_40901060_1_100,40000_40902050_1_100</v>
      </c>
      <c r="AS825" t="str">
        <f t="shared" si="2436"/>
        <v>40000_40902050_1_100</v>
      </c>
      <c r="AT825" t="str">
        <f t="shared" si="2451"/>
        <v>40000_40900010_1_100,40000_40900020_1_100,40000_40900030_1_100,40000_40900080_1_100,40000_40900090_1_100,40000_40900100_1_100,40000_40901050_1_100,40000_40901060_1_100,40000_40902050_1_100</v>
      </c>
      <c r="AW825" t="str">
        <f t="shared" si="2437"/>
        <v>40000_40902050_1_100</v>
      </c>
      <c r="AX825" t="str">
        <f t="shared" si="2452"/>
        <v>40000_40900010_1_100,40000_40900020_1_100,40000_40900030_1_100,40000_40900080_1_100,40000_40900090_1_100,40000_40900100_1_100,40000_40901050_1_100,40000_40901060_1_100,40000_40902050_1_100</v>
      </c>
      <c r="BA825" t="str">
        <f t="shared" si="2438"/>
        <v>40000_40952050_1_200</v>
      </c>
      <c r="BB82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</v>
      </c>
      <c r="BE825" t="str">
        <f t="shared" si="2439"/>
        <v>40000_40952050_1_200</v>
      </c>
      <c r="BF82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</v>
      </c>
    </row>
    <row r="826" spans="1:58">
      <c r="A826" t="str">
        <f t="shared" si="2425"/>
        <v>40000_40702051_1_0</v>
      </c>
      <c r="B826" t="str">
        <f t="shared" si="2440"/>
        <v>40000_40700010_1_100,40000_40700020_1_100,40000_40700030_1_100,40000_40700080_1_100,40000_40700090_1_100,40000_40700100_1_100,40000_40701050_1_100,40000_40701060_1_100,40000_40702050_1_100</v>
      </c>
      <c r="E826" t="str">
        <f t="shared" si="2426"/>
        <v>40000_40702051_1_0</v>
      </c>
      <c r="F826" t="str">
        <f t="shared" si="2441"/>
        <v>40000_40700010_1_100,40000_40700020_1_100,40000_40700030_1_100,40000_40700080_1_100,40000_40700090_1_100,40000_40700100_1_100,40000_40701050_1_100,40000_40701060_1_100,40000_40702050_1_100</v>
      </c>
      <c r="I826" t="str">
        <f t="shared" si="2427"/>
        <v>40000_40702051_1_0</v>
      </c>
      <c r="J826" t="str">
        <f t="shared" si="2442"/>
        <v>40000_40700010_1_100,40000_40700020_1_100,40000_40700030_1_100,40000_40700080_1_100,40000_40700090_1_100,40000_40700100_1_100,40000_40701050_1_100,40000_40701060_1_100,40000_40702050_1_100</v>
      </c>
      <c r="M826" t="str">
        <f t="shared" si="2428"/>
        <v>40000_40752051_1_200</v>
      </c>
      <c r="N82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</v>
      </c>
      <c r="Q826" t="str">
        <f t="shared" si="2429"/>
        <v>40000_40752051_1_200</v>
      </c>
      <c r="R82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</v>
      </c>
      <c r="U826" t="str">
        <f t="shared" si="2430"/>
        <v>40000_40802051_1_0</v>
      </c>
      <c r="V826" t="str">
        <f t="shared" si="2445"/>
        <v>40000_40800010_1_100,40000_40800020_1_100,40000_40800030_1_100,40000_40800080_1_100,40000_40800090_1_100,40000_40800100_1_100,40000_40801050_1_100,40000_40801060_1_100,40000_40802050_1_100</v>
      </c>
      <c r="Y826" t="str">
        <f t="shared" si="2431"/>
        <v>40000_40802051_1_0</v>
      </c>
      <c r="Z826" t="str">
        <f t="shared" si="2446"/>
        <v>40000_40800010_1_100,40000_40800020_1_100,40000_40800030_1_100,40000_40800080_1_100,40000_40800090_1_100,40000_40800100_1_100,40000_40801050_1_100,40000_40801060_1_100,40000_40802050_1_100</v>
      </c>
      <c r="AA826"/>
      <c r="AC826" t="str">
        <f t="shared" si="2432"/>
        <v>40000_40802051_1_0</v>
      </c>
      <c r="AD826" t="str">
        <f t="shared" si="2447"/>
        <v>40000_40800010_1_100,40000_40800020_1_100,40000_40800030_1_100,40000_40800080_1_100,40000_40800090_1_100,40000_40800100_1_100,40000_40801050_1_100,40000_40801060_1_100,40000_40802050_1_100</v>
      </c>
      <c r="AG826" t="str">
        <f t="shared" si="2433"/>
        <v>40000_40852051_1_200</v>
      </c>
      <c r="AH82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</v>
      </c>
      <c r="AJ826"/>
      <c r="AK826" t="str">
        <f t="shared" si="2434"/>
        <v>40000_40852051_1_200</v>
      </c>
      <c r="AL82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</v>
      </c>
      <c r="AO826" t="str">
        <f t="shared" si="2435"/>
        <v>40000_40902051_1_0</v>
      </c>
      <c r="AP826" t="str">
        <f t="shared" si="2450"/>
        <v>40000_40900010_1_100,40000_40900020_1_100,40000_40900030_1_100,40000_40900080_1_100,40000_40900090_1_100,40000_40900100_1_100,40000_40901050_1_100,40000_40901060_1_100,40000_40902050_1_100</v>
      </c>
      <c r="AS826" t="str">
        <f t="shared" si="2436"/>
        <v>40000_40902051_1_0</v>
      </c>
      <c r="AT826" t="str">
        <f t="shared" si="2451"/>
        <v>40000_40900010_1_100,40000_40900020_1_100,40000_40900030_1_100,40000_40900080_1_100,40000_40900090_1_100,40000_40900100_1_100,40000_40901050_1_100,40000_40901060_1_100,40000_40902050_1_100</v>
      </c>
      <c r="AW826" t="str">
        <f t="shared" si="2437"/>
        <v>40000_40902051_1_0</v>
      </c>
      <c r="AX826" t="str">
        <f t="shared" si="2452"/>
        <v>40000_40900010_1_100,40000_40900020_1_100,40000_40900030_1_100,40000_40900080_1_100,40000_40900090_1_100,40000_40900100_1_100,40000_40901050_1_100,40000_40901060_1_100,40000_40902050_1_100</v>
      </c>
      <c r="BA826" t="str">
        <f t="shared" si="2438"/>
        <v>40000_40952051_1_200</v>
      </c>
      <c r="BB82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</v>
      </c>
      <c r="BE826" t="str">
        <f t="shared" si="2439"/>
        <v>40000_40952051_1_200</v>
      </c>
      <c r="BF82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</v>
      </c>
    </row>
    <row r="827" spans="1:58">
      <c r="A827" t="str">
        <f t="shared" si="2425"/>
        <v>40000_40702060_1_100</v>
      </c>
      <c r="B827" t="str">
        <f t="shared" si="2440"/>
        <v>40000_40700010_1_100,40000_40700020_1_100,40000_40700030_1_100,40000_40700080_1_100,40000_40700090_1_100,40000_40700100_1_100,40000_40701050_1_100,40000_40701060_1_100,40000_40702050_1_100,40000_40702060_1_100</v>
      </c>
      <c r="E827" t="str">
        <f t="shared" si="2426"/>
        <v>40000_40702060_1_100</v>
      </c>
      <c r="F827" t="str">
        <f t="shared" si="2441"/>
        <v>40000_40700010_1_100,40000_40700020_1_100,40000_40700030_1_100,40000_40700080_1_100,40000_40700090_1_100,40000_40700100_1_100,40000_40701050_1_100,40000_40701060_1_100,40000_40702050_1_100,40000_40702060_1_100</v>
      </c>
      <c r="I827" t="str">
        <f t="shared" si="2427"/>
        <v>40000_40702060_1_100</v>
      </c>
      <c r="J827" t="str">
        <f t="shared" si="2442"/>
        <v>40000_40700010_1_100,40000_40700020_1_100,40000_40700030_1_100,40000_40700080_1_100,40000_40700090_1_100,40000_40700100_1_100,40000_40701050_1_100,40000_40701060_1_100,40000_40702050_1_100,40000_40702060_1_100</v>
      </c>
      <c r="M827" t="str">
        <f t="shared" si="2428"/>
        <v>40000_40752060_1_200</v>
      </c>
      <c r="N82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</v>
      </c>
      <c r="Q827" t="str">
        <f t="shared" si="2429"/>
        <v>40000_40752060_1_200</v>
      </c>
      <c r="R82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</v>
      </c>
      <c r="U827" t="str">
        <f t="shared" si="2430"/>
        <v>40000_40802060_1_100</v>
      </c>
      <c r="V827" t="str">
        <f t="shared" si="2445"/>
        <v>40000_40800010_1_100,40000_40800020_1_100,40000_40800030_1_100,40000_40800080_1_100,40000_40800090_1_100,40000_40800100_1_100,40000_40801050_1_100,40000_40801060_1_100,40000_40802050_1_100,40000_40802060_1_100</v>
      </c>
      <c r="Y827" t="str">
        <f t="shared" si="2431"/>
        <v>40000_40802060_1_100</v>
      </c>
      <c r="Z827" t="str">
        <f t="shared" si="2446"/>
        <v>40000_40800010_1_100,40000_40800020_1_100,40000_40800030_1_100,40000_40800080_1_100,40000_40800090_1_100,40000_40800100_1_100,40000_40801050_1_100,40000_40801060_1_100,40000_40802050_1_100,40000_40802060_1_100</v>
      </c>
      <c r="AA827"/>
      <c r="AC827" t="str">
        <f t="shared" si="2432"/>
        <v>40000_40802060_1_100</v>
      </c>
      <c r="AD827" t="str">
        <f t="shared" si="2447"/>
        <v>40000_40800010_1_100,40000_40800020_1_100,40000_40800030_1_100,40000_40800080_1_100,40000_40800090_1_100,40000_40800100_1_100,40000_40801050_1_100,40000_40801060_1_100,40000_40802050_1_100,40000_40802060_1_100</v>
      </c>
      <c r="AG827" t="str">
        <f t="shared" si="2433"/>
        <v>40000_40852060_1_200</v>
      </c>
      <c r="AH82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</v>
      </c>
      <c r="AJ827"/>
      <c r="AK827" t="str">
        <f t="shared" si="2434"/>
        <v>40000_40852060_1_200</v>
      </c>
      <c r="AL82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</v>
      </c>
      <c r="AO827" t="str">
        <f t="shared" si="2435"/>
        <v>40000_40902060_1_100</v>
      </c>
      <c r="AP827" t="str">
        <f t="shared" si="2450"/>
        <v>40000_40900010_1_100,40000_40900020_1_100,40000_40900030_1_100,40000_40900080_1_100,40000_40900090_1_100,40000_40900100_1_100,40000_40901050_1_100,40000_40901060_1_100,40000_40902050_1_100,40000_40902060_1_100</v>
      </c>
      <c r="AS827" t="str">
        <f t="shared" si="2436"/>
        <v>40000_40902060_1_100</v>
      </c>
      <c r="AT827" t="str">
        <f t="shared" si="2451"/>
        <v>40000_40900010_1_100,40000_40900020_1_100,40000_40900030_1_100,40000_40900080_1_100,40000_40900090_1_100,40000_40900100_1_100,40000_40901050_1_100,40000_40901060_1_100,40000_40902050_1_100,40000_40902060_1_100</v>
      </c>
      <c r="AW827" t="str">
        <f t="shared" si="2437"/>
        <v>40000_40902060_1_100</v>
      </c>
      <c r="AX827" t="str">
        <f t="shared" si="2452"/>
        <v>40000_40900010_1_100,40000_40900020_1_100,40000_40900030_1_100,40000_40900080_1_100,40000_40900090_1_100,40000_40900100_1_100,40000_40901050_1_100,40000_40901060_1_100,40000_40902050_1_100,40000_40902060_1_100</v>
      </c>
      <c r="BA827" t="str">
        <f t="shared" si="2438"/>
        <v>40000_40952060_1_200</v>
      </c>
      <c r="BB82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</v>
      </c>
      <c r="BE827" t="str">
        <f t="shared" si="2439"/>
        <v>40000_40952060_1_200</v>
      </c>
      <c r="BF82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</v>
      </c>
    </row>
    <row r="828" spans="1:58">
      <c r="A828" t="str">
        <f t="shared" si="2425"/>
        <v>40000_40702061_1_0</v>
      </c>
      <c r="B828" t="str">
        <f t="shared" si="2440"/>
        <v>40000_40700010_1_100,40000_40700020_1_100,40000_40700030_1_100,40000_40700080_1_100,40000_40700090_1_100,40000_40700100_1_100,40000_40701050_1_100,40000_40701060_1_100,40000_40702050_1_100,40000_40702060_1_100</v>
      </c>
      <c r="E828" t="str">
        <f t="shared" si="2426"/>
        <v>40000_40702061_1_0</v>
      </c>
      <c r="F828" t="str">
        <f t="shared" si="2441"/>
        <v>40000_40700010_1_100,40000_40700020_1_100,40000_40700030_1_100,40000_40700080_1_100,40000_40700090_1_100,40000_40700100_1_100,40000_40701050_1_100,40000_40701060_1_100,40000_40702050_1_100,40000_40702060_1_100</v>
      </c>
      <c r="I828" t="str">
        <f t="shared" si="2427"/>
        <v>40000_40800010_1_1</v>
      </c>
      <c r="J82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</v>
      </c>
      <c r="M828" t="str">
        <f t="shared" si="2428"/>
        <v>40000_40752061_1_200</v>
      </c>
      <c r="N82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</v>
      </c>
      <c r="Q828" t="str">
        <f t="shared" si="2429"/>
        <v>40000_40752061_1_200</v>
      </c>
      <c r="R82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</v>
      </c>
      <c r="U828" t="str">
        <f t="shared" si="2430"/>
        <v>40000_40802061_1_0</v>
      </c>
      <c r="V828" t="str">
        <f t="shared" si="2445"/>
        <v>40000_40800010_1_100,40000_40800020_1_100,40000_40800030_1_100,40000_40800080_1_100,40000_40800090_1_100,40000_40800100_1_100,40000_40801050_1_100,40000_40801060_1_100,40000_40802050_1_100,40000_40802060_1_100</v>
      </c>
      <c r="Y828" t="str">
        <f t="shared" si="2431"/>
        <v>40000_40802061_1_0</v>
      </c>
      <c r="Z828" t="str">
        <f t="shared" si="2446"/>
        <v>40000_40800010_1_100,40000_40800020_1_100,40000_40800030_1_100,40000_40800080_1_100,40000_40800090_1_100,40000_40800100_1_100,40000_40801050_1_100,40000_40801060_1_100,40000_40802050_1_100,40000_40802060_1_100</v>
      </c>
      <c r="AA828"/>
      <c r="AC828" t="str">
        <f t="shared" si="2432"/>
        <v>40000_40900010_1_1</v>
      </c>
      <c r="AD82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</v>
      </c>
      <c r="AG828" t="str">
        <f t="shared" si="2433"/>
        <v>40000_40852061_1_200</v>
      </c>
      <c r="AH82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</v>
      </c>
      <c r="AJ828"/>
      <c r="AK828" t="str">
        <f t="shared" si="2434"/>
        <v>40000_40852061_1_200</v>
      </c>
      <c r="AL82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</v>
      </c>
      <c r="AO828" t="str">
        <f t="shared" si="2435"/>
        <v>40000_40902061_1_0</v>
      </c>
      <c r="AP828" t="str">
        <f t="shared" si="2450"/>
        <v>40000_40900010_1_100,40000_40900020_1_100,40000_40900030_1_100,40000_40900080_1_100,40000_40900090_1_100,40000_40900100_1_100,40000_40901050_1_100,40000_40901060_1_100,40000_40902050_1_100,40000_40902060_1_100</v>
      </c>
      <c r="AS828" t="str">
        <f t="shared" si="2436"/>
        <v>40000_40902061_1_0</v>
      </c>
      <c r="AT828" t="str">
        <f t="shared" si="2451"/>
        <v>40000_40900010_1_100,40000_40900020_1_100,40000_40900030_1_100,40000_40900080_1_100,40000_40900090_1_100,40000_40900100_1_100,40000_40901050_1_100,40000_40901060_1_100,40000_40902050_1_100,40000_40902060_1_100</v>
      </c>
      <c r="AW828" t="str">
        <f t="shared" si="2437"/>
        <v>40000_41000010_1_1</v>
      </c>
      <c r="AX82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</v>
      </c>
      <c r="BA828" t="str">
        <f t="shared" si="2438"/>
        <v>40000_40952061_1_200</v>
      </c>
      <c r="BB82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</v>
      </c>
      <c r="BE828" t="str">
        <f t="shared" si="2439"/>
        <v>40000_40952061_1_200</v>
      </c>
      <c r="BF82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</v>
      </c>
    </row>
    <row r="829" spans="1:58">
      <c r="A829" t="str">
        <f t="shared" si="2425"/>
        <v>40000_40703050_1_100</v>
      </c>
      <c r="B82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</v>
      </c>
      <c r="E829" t="str">
        <f t="shared" si="2426"/>
        <v>40000_40703050_1_100</v>
      </c>
      <c r="F82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</v>
      </c>
      <c r="I829" t="str">
        <f t="shared" si="2427"/>
        <v>40000_40703050_1_100</v>
      </c>
      <c r="J82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</v>
      </c>
      <c r="M829" t="str">
        <f t="shared" si="2428"/>
        <v>40000_40753050_1_200</v>
      </c>
      <c r="N82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</v>
      </c>
      <c r="Q829" t="str">
        <f t="shared" si="2429"/>
        <v>40000_40753050_1_200</v>
      </c>
      <c r="R82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</v>
      </c>
      <c r="U829" t="str">
        <f t="shared" si="2430"/>
        <v>40000_40803050_1_100</v>
      </c>
      <c r="V82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</v>
      </c>
      <c r="Y829" t="str">
        <f t="shared" si="2431"/>
        <v>40000_40803050_1_100</v>
      </c>
      <c r="Z82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</v>
      </c>
      <c r="AA829"/>
      <c r="AC829" t="str">
        <f t="shared" si="2432"/>
        <v>40000_40803050_1_100</v>
      </c>
      <c r="AD82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</v>
      </c>
      <c r="AG829" t="str">
        <f t="shared" si="2433"/>
        <v>40000_40853050_1_200</v>
      </c>
      <c r="AH82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</v>
      </c>
      <c r="AJ829"/>
      <c r="AK829" t="str">
        <f t="shared" si="2434"/>
        <v>40000_40853050_1_200</v>
      </c>
      <c r="AL82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</v>
      </c>
      <c r="AO829" t="str">
        <f t="shared" si="2435"/>
        <v>40000_40903050_1_100</v>
      </c>
      <c r="AP82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</v>
      </c>
      <c r="AS829" t="str">
        <f t="shared" si="2436"/>
        <v>40000_40903050_1_100</v>
      </c>
      <c r="AT82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</v>
      </c>
      <c r="AW829" t="str">
        <f t="shared" si="2437"/>
        <v>40000_40903050_1_100</v>
      </c>
      <c r="AX82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</v>
      </c>
      <c r="BA829" t="str">
        <f t="shared" si="2438"/>
        <v>40000_40953050_1_200</v>
      </c>
      <c r="BB82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</v>
      </c>
      <c r="BE829" t="str">
        <f t="shared" si="2439"/>
        <v>40000_40953050_1_200</v>
      </c>
      <c r="BF82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</v>
      </c>
    </row>
    <row r="830" spans="1:58">
      <c r="A830" t="str">
        <f t="shared" si="2425"/>
        <v>40000_40703051_1_0</v>
      </c>
      <c r="B83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</v>
      </c>
      <c r="E830" t="str">
        <f t="shared" si="2426"/>
        <v>40000_40703051_1_0</v>
      </c>
      <c r="F83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</v>
      </c>
      <c r="I830" t="str">
        <f t="shared" si="2427"/>
        <v>40000_40800090_1_1</v>
      </c>
      <c r="J83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</v>
      </c>
      <c r="M830" t="str">
        <f t="shared" si="2428"/>
        <v>40000_40753051_1_200</v>
      </c>
      <c r="N83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</v>
      </c>
      <c r="Q830" t="str">
        <f t="shared" si="2429"/>
        <v>40000_40753051_1_200</v>
      </c>
      <c r="R83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</v>
      </c>
      <c r="U830" t="str">
        <f t="shared" si="2430"/>
        <v>40000_40803051_1_0</v>
      </c>
      <c r="V83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</v>
      </c>
      <c r="Y830" t="str">
        <f t="shared" si="2431"/>
        <v>40000_40803051_1_0</v>
      </c>
      <c r="Z83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</v>
      </c>
      <c r="AA830"/>
      <c r="AC830" t="str">
        <f t="shared" si="2432"/>
        <v>40000_40900090_1_1</v>
      </c>
      <c r="AD83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</v>
      </c>
      <c r="AG830" t="str">
        <f t="shared" si="2433"/>
        <v>40000_40853051_1_200</v>
      </c>
      <c r="AH83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</v>
      </c>
      <c r="AJ830"/>
      <c r="AK830" t="str">
        <f t="shared" si="2434"/>
        <v>40000_40853051_1_200</v>
      </c>
      <c r="AL83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</v>
      </c>
      <c r="AO830" t="str">
        <f t="shared" si="2435"/>
        <v>40000_40903051_1_0</v>
      </c>
      <c r="AP83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</v>
      </c>
      <c r="AS830" t="str">
        <f t="shared" si="2436"/>
        <v>40000_40903051_1_0</v>
      </c>
      <c r="AT83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</v>
      </c>
      <c r="AW830" t="str">
        <f t="shared" si="2437"/>
        <v>40000_41000090_1_1</v>
      </c>
      <c r="AX83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</v>
      </c>
      <c r="BA830" t="str">
        <f t="shared" si="2438"/>
        <v>40000_40953051_1_200</v>
      </c>
      <c r="BB83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</v>
      </c>
      <c r="BE830" t="str">
        <f t="shared" si="2439"/>
        <v>40000_40953051_1_200</v>
      </c>
      <c r="BF83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</v>
      </c>
    </row>
    <row r="831" spans="1:58">
      <c r="A831" t="str">
        <f t="shared" si="2425"/>
        <v>40000_40703060_1_100</v>
      </c>
      <c r="B83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E831" t="str">
        <f t="shared" si="2426"/>
        <v>40000_40703060_1_100</v>
      </c>
      <c r="F83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I831" t="str">
        <f t="shared" si="2427"/>
        <v>40000_40703060_1_100</v>
      </c>
      <c r="J83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</v>
      </c>
      <c r="M831" t="str">
        <f t="shared" si="2428"/>
        <v>40000_40753060_1_200</v>
      </c>
      <c r="N83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</v>
      </c>
      <c r="Q831" t="str">
        <f t="shared" si="2429"/>
        <v>40000_40753060_1_200</v>
      </c>
      <c r="R83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</v>
      </c>
      <c r="U831" t="str">
        <f t="shared" si="2430"/>
        <v>40000_40803060_1_100</v>
      </c>
      <c r="V83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Y831" t="str">
        <f t="shared" si="2431"/>
        <v>40000_40803060_1_100</v>
      </c>
      <c r="Z83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AA831"/>
      <c r="AC831" t="str">
        <f t="shared" si="2432"/>
        <v>40000_40803060_1_100</v>
      </c>
      <c r="AD83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</v>
      </c>
      <c r="AG831" t="str">
        <f t="shared" si="2433"/>
        <v>40000_40853060_1_200</v>
      </c>
      <c r="AH83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</v>
      </c>
      <c r="AJ831"/>
      <c r="AK831" t="str">
        <f t="shared" si="2434"/>
        <v>40000_40853060_1_200</v>
      </c>
      <c r="AL83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</v>
      </c>
      <c r="AO831" t="str">
        <f t="shared" si="2435"/>
        <v>40000_40903060_1_100</v>
      </c>
      <c r="AP83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S831" t="str">
        <f t="shared" si="2436"/>
        <v>40000_40903060_1_100</v>
      </c>
      <c r="AT83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W831" t="str">
        <f t="shared" si="2437"/>
        <v>40000_40903060_1_100</v>
      </c>
      <c r="AX83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</v>
      </c>
      <c r="BA831" t="str">
        <f t="shared" si="2438"/>
        <v>40000_40953060_1_200</v>
      </c>
      <c r="BB83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</v>
      </c>
      <c r="BE831" t="str">
        <f t="shared" si="2439"/>
        <v>40000_40953060_1_200</v>
      </c>
      <c r="BF83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</v>
      </c>
    </row>
    <row r="832" spans="1:58">
      <c r="A832" t="str">
        <f t="shared" si="2425"/>
        <v>40000_40703061_1_0</v>
      </c>
      <c r="B83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E832" t="str">
        <f t="shared" si="2426"/>
        <v>40000_40703061_1_0</v>
      </c>
      <c r="F83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</v>
      </c>
      <c r="I832" t="str">
        <f t="shared" si="2427"/>
        <v>40000_40703061_1_1</v>
      </c>
      <c r="J83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</v>
      </c>
      <c r="M832" t="str">
        <f t="shared" si="2428"/>
        <v>40000_40753061_1_200</v>
      </c>
      <c r="N83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</v>
      </c>
      <c r="Q832" t="str">
        <f t="shared" si="2429"/>
        <v>40000_40753061_1_200</v>
      </c>
      <c r="R83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</v>
      </c>
      <c r="U832" t="str">
        <f t="shared" si="2430"/>
        <v>40000_40803061_1_0</v>
      </c>
      <c r="V83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Y832" t="str">
        <f t="shared" si="2431"/>
        <v>40000_40803061_1_0</v>
      </c>
      <c r="Z83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</v>
      </c>
      <c r="AA832"/>
      <c r="AC832" t="str">
        <f t="shared" si="2432"/>
        <v>40000_40803061_1_1</v>
      </c>
      <c r="AD83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</v>
      </c>
      <c r="AG832" t="str">
        <f t="shared" si="2433"/>
        <v>40000_40853061_1_200</v>
      </c>
      <c r="AH83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</v>
      </c>
      <c r="AJ832"/>
      <c r="AK832" t="str">
        <f t="shared" si="2434"/>
        <v>40000_40853061_1_200</v>
      </c>
      <c r="AL83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</v>
      </c>
      <c r="AO832" t="str">
        <f t="shared" si="2435"/>
        <v>40000_40903061_1_0</v>
      </c>
      <c r="AP83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S832" t="str">
        <f t="shared" si="2436"/>
        <v>40000_40903061_1_0</v>
      </c>
      <c r="AT83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</v>
      </c>
      <c r="AW832" t="str">
        <f t="shared" si="2437"/>
        <v>40000_40903061_1_1</v>
      </c>
      <c r="AX83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</v>
      </c>
      <c r="BA832" t="str">
        <f t="shared" si="2438"/>
        <v>40000_40953061_1_200</v>
      </c>
      <c r="BB83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</v>
      </c>
      <c r="BE832" t="str">
        <f t="shared" si="2439"/>
        <v>40000_40953061_1_200</v>
      </c>
      <c r="BF83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</v>
      </c>
    </row>
    <row r="833" spans="1:58">
      <c r="A833" t="str">
        <f t="shared" si="2425"/>
        <v>40000_40700040_1_100</v>
      </c>
      <c r="B83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E833" t="str">
        <f t="shared" si="2426"/>
        <v>40000_40700040_1_100</v>
      </c>
      <c r="F83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I833" t="str">
        <f t="shared" si="2427"/>
        <v>40000_40700040_1_100</v>
      </c>
      <c r="J83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</v>
      </c>
      <c r="M833" t="str">
        <f t="shared" si="2428"/>
        <v>40000_40750040_1_200</v>
      </c>
      <c r="N83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</v>
      </c>
      <c r="Q833" t="str">
        <f t="shared" si="2429"/>
        <v>40000_40750040_1_200</v>
      </c>
      <c r="R83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</v>
      </c>
      <c r="U833" t="str">
        <f t="shared" si="2430"/>
        <v>40000_40800040_1_100</v>
      </c>
      <c r="V83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Y833" t="str">
        <f t="shared" si="2431"/>
        <v>40000_40800040_1_100</v>
      </c>
      <c r="Z83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AA833"/>
      <c r="AC833" t="str">
        <f t="shared" si="2432"/>
        <v>40000_40800040_1_100</v>
      </c>
      <c r="AD83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</v>
      </c>
      <c r="AG833" t="str">
        <f t="shared" si="2433"/>
        <v>40000_40850040_1_200</v>
      </c>
      <c r="AH83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</v>
      </c>
      <c r="AJ833"/>
      <c r="AK833" t="str">
        <f t="shared" si="2434"/>
        <v>40000_40850040_1_200</v>
      </c>
      <c r="AL83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</v>
      </c>
      <c r="AO833" t="str">
        <f t="shared" si="2435"/>
        <v>40000_40900040_1_100</v>
      </c>
      <c r="AP83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S833" t="str">
        <f t="shared" si="2436"/>
        <v>40000_40900040_1_100</v>
      </c>
      <c r="AT83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W833" t="str">
        <f t="shared" si="2437"/>
        <v>40000_40900040_1_100</v>
      </c>
      <c r="AX83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</v>
      </c>
      <c r="BA833" t="str">
        <f t="shared" si="2438"/>
        <v>40000_40950040_1_200</v>
      </c>
      <c r="BB83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</v>
      </c>
      <c r="BE833" t="str">
        <f t="shared" si="2439"/>
        <v>40000_40950040_1_200</v>
      </c>
      <c r="BF83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</v>
      </c>
    </row>
    <row r="834" spans="1:58">
      <c r="A834" t="str">
        <f t="shared" si="2425"/>
        <v>40000_40700041_1_0</v>
      </c>
      <c r="B83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E834" t="str">
        <f t="shared" si="2426"/>
        <v>40000_40700041_1_0</v>
      </c>
      <c r="F83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</v>
      </c>
      <c r="I834" t="str">
        <f t="shared" si="2427"/>
        <v>40000_40800080_1_1</v>
      </c>
      <c r="J83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</v>
      </c>
      <c r="M834" t="str">
        <f t="shared" si="2428"/>
        <v>40000_40750041_1_200</v>
      </c>
      <c r="N83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</v>
      </c>
      <c r="Q834" t="str">
        <f t="shared" si="2429"/>
        <v>40000_40750041_1_200</v>
      </c>
      <c r="R83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</v>
      </c>
      <c r="U834" t="str">
        <f t="shared" si="2430"/>
        <v>40000_40800041_1_0</v>
      </c>
      <c r="V83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Y834" t="str">
        <f t="shared" si="2431"/>
        <v>40000_40800041_1_0</v>
      </c>
      <c r="Z83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</v>
      </c>
      <c r="AA834"/>
      <c r="AC834" t="str">
        <f t="shared" si="2432"/>
        <v>40000_40900080_1_1</v>
      </c>
      <c r="AD83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</v>
      </c>
      <c r="AG834" t="str">
        <f t="shared" si="2433"/>
        <v>40000_40850041_1_200</v>
      </c>
      <c r="AH83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</v>
      </c>
      <c r="AJ834"/>
      <c r="AK834" t="str">
        <f t="shared" si="2434"/>
        <v>40000_40850041_1_200</v>
      </c>
      <c r="AL83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</v>
      </c>
      <c r="AO834" t="str">
        <f t="shared" si="2435"/>
        <v>40000_40900041_1_0</v>
      </c>
      <c r="AP83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S834" t="str">
        <f t="shared" si="2436"/>
        <v>40000_40900041_1_0</v>
      </c>
      <c r="AT83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</v>
      </c>
      <c r="AW834" t="str">
        <f t="shared" si="2437"/>
        <v>40000_41000080_1_1</v>
      </c>
      <c r="AX83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</v>
      </c>
      <c r="BA834" t="str">
        <f t="shared" si="2438"/>
        <v>40000_40950041_1_200</v>
      </c>
      <c r="BB83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</v>
      </c>
      <c r="BE834" t="str">
        <f t="shared" si="2439"/>
        <v>40000_40950041_1_200</v>
      </c>
      <c r="BF83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</v>
      </c>
    </row>
    <row r="835" spans="1:58">
      <c r="A835" t="str">
        <f t="shared" si="2425"/>
        <v>40000_40700070_1_100</v>
      </c>
      <c r="B83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5" t="str">
        <f t="shared" si="2426"/>
        <v>40000_40700070_1_100</v>
      </c>
      <c r="F83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I835" t="str">
        <f t="shared" si="2427"/>
        <v>40000_40700070_1_100</v>
      </c>
      <c r="J83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</v>
      </c>
      <c r="M835" t="str">
        <f t="shared" si="2428"/>
        <v>40000_40750070_1_200</v>
      </c>
      <c r="N83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</v>
      </c>
      <c r="Q835" t="str">
        <f t="shared" si="2429"/>
        <v>40000_40750070_1_200</v>
      </c>
      <c r="R83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</v>
      </c>
      <c r="U835" t="str">
        <f t="shared" si="2430"/>
        <v>40000_40800070_1_100</v>
      </c>
      <c r="V83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5" t="str">
        <f t="shared" si="2431"/>
        <v>40000_40800070_1_100</v>
      </c>
      <c r="Z83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AA835"/>
      <c r="AC835" t="str">
        <f t="shared" si="2432"/>
        <v>40000_40800070_1_100</v>
      </c>
      <c r="AD83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</v>
      </c>
      <c r="AG835" t="str">
        <f t="shared" si="2433"/>
        <v>40000_40850070_1_200</v>
      </c>
      <c r="AH83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</v>
      </c>
      <c r="AJ835"/>
      <c r="AK835" t="str">
        <f t="shared" si="2434"/>
        <v>40000_40850070_1_200</v>
      </c>
      <c r="AL83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</v>
      </c>
      <c r="AO835" t="str">
        <f t="shared" si="2435"/>
        <v>40000_40900070_1_100</v>
      </c>
      <c r="AP83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5" t="str">
        <f t="shared" si="2436"/>
        <v>40000_40900070_1_100</v>
      </c>
      <c r="AT83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W835" t="str">
        <f t="shared" si="2437"/>
        <v>40000_40900070_1_100</v>
      </c>
      <c r="AX83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</v>
      </c>
      <c r="BA835" t="str">
        <f t="shared" si="2438"/>
        <v>40000_40950070_1_200</v>
      </c>
      <c r="BB83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</v>
      </c>
      <c r="BE835" t="str">
        <f t="shared" si="2439"/>
        <v>40000_40950070_1_200</v>
      </c>
      <c r="BF83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</v>
      </c>
    </row>
    <row r="836" spans="1:58">
      <c r="A836" t="str">
        <f t="shared" si="2425"/>
        <v>40000_40700071_1_0</v>
      </c>
      <c r="B83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6" t="str">
        <f t="shared" si="2426"/>
        <v>40000_40700071_1_0</v>
      </c>
      <c r="F83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I836" t="str">
        <f t="shared" si="2427"/>
        <v>40000_40800020_1_0</v>
      </c>
      <c r="J83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</v>
      </c>
      <c r="M836" t="str">
        <f t="shared" si="2428"/>
        <v>40000_40750071_1_200</v>
      </c>
      <c r="N83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</v>
      </c>
      <c r="Q836" t="str">
        <f t="shared" si="2429"/>
        <v>40000_40750071_1_200</v>
      </c>
      <c r="R83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</v>
      </c>
      <c r="U836" t="str">
        <f t="shared" si="2430"/>
        <v>40000_40800071_1_0</v>
      </c>
      <c r="V83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6" t="str">
        <f t="shared" si="2431"/>
        <v>40000_40800071_1_0</v>
      </c>
      <c r="Z83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AA836"/>
      <c r="AC836" t="str">
        <f t="shared" si="2432"/>
        <v>40000_40900020_1_0</v>
      </c>
      <c r="AD83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</v>
      </c>
      <c r="AG836" t="str">
        <f t="shared" si="2433"/>
        <v>40000_40850071_1_200</v>
      </c>
      <c r="AH83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</v>
      </c>
      <c r="AJ836"/>
      <c r="AK836" t="str">
        <f t="shared" si="2434"/>
        <v>40000_40850071_1_200</v>
      </c>
      <c r="AL83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</v>
      </c>
      <c r="AO836" t="str">
        <f t="shared" si="2435"/>
        <v>40000_40900071_1_0</v>
      </c>
      <c r="AP83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6" t="str">
        <f t="shared" si="2436"/>
        <v>40000_40900071_1_0</v>
      </c>
      <c r="AT83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W836" t="str">
        <f t="shared" si="2437"/>
        <v>40000_41000020_1_0</v>
      </c>
      <c r="AX83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</v>
      </c>
      <c r="BA836" t="str">
        <f t="shared" si="2438"/>
        <v>40000_40950071_1_200</v>
      </c>
      <c r="BB83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</v>
      </c>
      <c r="BE836" t="str">
        <f t="shared" si="2439"/>
        <v>40000_40950071_1_200</v>
      </c>
      <c r="BF83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</v>
      </c>
    </row>
    <row r="837" spans="1:58">
      <c r="A837" t="str">
        <f t="shared" si="2425"/>
        <v>40000_40750010_1_0</v>
      </c>
      <c r="B83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</v>
      </c>
      <c r="E837" t="str">
        <f t="shared" si="2426"/>
        <v>40000_40750010_1_300</v>
      </c>
      <c r="F83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</v>
      </c>
      <c r="I837" t="str">
        <f t="shared" si="2427"/>
        <v>40000_40750010_1_100</v>
      </c>
      <c r="J83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</v>
      </c>
      <c r="M837" t="str">
        <f t="shared" si="2428"/>
        <v>40000_40800010_1_50</v>
      </c>
      <c r="N83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</v>
      </c>
      <c r="Q837" t="str">
        <f t="shared" si="2429"/>
        <v>40000_40800010_1_100</v>
      </c>
      <c r="R83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</v>
      </c>
      <c r="U837" t="str">
        <f t="shared" si="2430"/>
        <v>40000_40850010_1_0</v>
      </c>
      <c r="V83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</v>
      </c>
      <c r="Y837" t="str">
        <f t="shared" si="2431"/>
        <v>40000_40850010_1_300</v>
      </c>
      <c r="Z83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</v>
      </c>
      <c r="AA837"/>
      <c r="AC837" t="str">
        <f t="shared" si="2432"/>
        <v>40000_40850010_1_100</v>
      </c>
      <c r="AD83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</v>
      </c>
      <c r="AG837" t="str">
        <f t="shared" si="2433"/>
        <v>40000_40900010_1_50</v>
      </c>
      <c r="AH83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</v>
      </c>
      <c r="AJ837"/>
      <c r="AK837" t="str">
        <f t="shared" si="2434"/>
        <v>40000_40900010_1_100</v>
      </c>
      <c r="AL83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</v>
      </c>
      <c r="AO837" t="str">
        <f t="shared" si="2435"/>
        <v>40000_40950010_1_0</v>
      </c>
      <c r="AP83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</v>
      </c>
      <c r="AS837" t="str">
        <f t="shared" si="2436"/>
        <v>40000_40950010_1_300</v>
      </c>
      <c r="AT83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</v>
      </c>
      <c r="AW837" t="str">
        <f t="shared" si="2437"/>
        <v>40000_40950010_1_100</v>
      </c>
      <c r="AX83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</v>
      </c>
      <c r="BA837" t="str">
        <f t="shared" si="2438"/>
        <v>40000_41000010_1_50</v>
      </c>
      <c r="BB83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</v>
      </c>
      <c r="BE837" t="str">
        <f t="shared" si="2439"/>
        <v>40000_41000010_1_100</v>
      </c>
      <c r="BF83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</v>
      </c>
    </row>
    <row r="838" spans="1:58">
      <c r="A838" t="str">
        <f t="shared" si="2425"/>
        <v>40000_40750020_1_300</v>
      </c>
      <c r="B83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</v>
      </c>
      <c r="E838" t="str">
        <f t="shared" si="2426"/>
        <v>40000_40750020_1_100</v>
      </c>
      <c r="F83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</v>
      </c>
      <c r="I838" t="str">
        <f t="shared" si="2427"/>
        <v>40000_40750020_1_100</v>
      </c>
      <c r="J83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</v>
      </c>
      <c r="M838" t="str">
        <f t="shared" si="2428"/>
        <v>40000_40800020_1_50</v>
      </c>
      <c r="N83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</v>
      </c>
      <c r="Q838" t="str">
        <f t="shared" si="2429"/>
        <v>40000_40800020_1_100</v>
      </c>
      <c r="R83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</v>
      </c>
      <c r="U838" t="str">
        <f t="shared" si="2430"/>
        <v>40000_40850020_1_300</v>
      </c>
      <c r="V83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</v>
      </c>
      <c r="Y838" t="str">
        <f t="shared" si="2431"/>
        <v>40000_40850020_1_100</v>
      </c>
      <c r="Z83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</v>
      </c>
      <c r="AA838"/>
      <c r="AC838" t="str">
        <f t="shared" si="2432"/>
        <v>40000_40850020_1_100</v>
      </c>
      <c r="AD83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</v>
      </c>
      <c r="AG838" t="str">
        <f t="shared" si="2433"/>
        <v>40000_40900020_1_50</v>
      </c>
      <c r="AH83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</v>
      </c>
      <c r="AJ838"/>
      <c r="AK838" t="str">
        <f t="shared" si="2434"/>
        <v>40000_40900020_1_100</v>
      </c>
      <c r="AL83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</v>
      </c>
      <c r="AO838" t="str">
        <f t="shared" si="2435"/>
        <v>40000_40950020_1_300</v>
      </c>
      <c r="AP83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</v>
      </c>
      <c r="AS838" t="str">
        <f t="shared" si="2436"/>
        <v>40000_40950020_1_100</v>
      </c>
      <c r="AT83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</v>
      </c>
      <c r="AW838" t="str">
        <f t="shared" si="2437"/>
        <v>40000_40950020_1_100</v>
      </c>
      <c r="AX83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</v>
      </c>
      <c r="BA838" t="str">
        <f t="shared" si="2438"/>
        <v>40000_41000020_1_50</v>
      </c>
      <c r="BB83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</v>
      </c>
      <c r="BE838" t="str">
        <f t="shared" si="2439"/>
        <v>40000_41000020_1_100</v>
      </c>
      <c r="BF83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</v>
      </c>
    </row>
    <row r="839" spans="1:58">
      <c r="A839" t="str">
        <f t="shared" si="2425"/>
        <v>40000_40750030_1_1</v>
      </c>
      <c r="B83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</v>
      </c>
      <c r="E839" t="str">
        <f t="shared" si="2426"/>
        <v>40000_40750030_1_300</v>
      </c>
      <c r="F83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</v>
      </c>
      <c r="I839" t="str">
        <f t="shared" si="2427"/>
        <v>40000_40750030_1_100</v>
      </c>
      <c r="J83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</v>
      </c>
      <c r="M839" t="str">
        <f t="shared" si="2428"/>
        <v>40000_40800030_1_50</v>
      </c>
      <c r="N83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</v>
      </c>
      <c r="Q839" t="str">
        <f t="shared" si="2429"/>
        <v>40000_40800030_1_100</v>
      </c>
      <c r="R83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</v>
      </c>
      <c r="U839" t="str">
        <f t="shared" si="2430"/>
        <v>40000_40850030_1_1</v>
      </c>
      <c r="V83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</v>
      </c>
      <c r="Y839" t="str">
        <f t="shared" si="2431"/>
        <v>40000_40850030_1_300</v>
      </c>
      <c r="Z83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</v>
      </c>
      <c r="AA839"/>
      <c r="AC839" t="str">
        <f t="shared" si="2432"/>
        <v>40000_40850030_1_100</v>
      </c>
      <c r="AD83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</v>
      </c>
      <c r="AG839" t="str">
        <f t="shared" si="2433"/>
        <v>40000_40900030_1_50</v>
      </c>
      <c r="AH83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</v>
      </c>
      <c r="AJ839"/>
      <c r="AK839" t="str">
        <f t="shared" si="2434"/>
        <v>40000_40900030_1_100</v>
      </c>
      <c r="AL83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</v>
      </c>
      <c r="AO839" t="str">
        <f t="shared" si="2435"/>
        <v>40000_40950030_1_1</v>
      </c>
      <c r="AP83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</v>
      </c>
      <c r="AS839" t="str">
        <f t="shared" si="2436"/>
        <v>40000_40950030_1_300</v>
      </c>
      <c r="AT83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</v>
      </c>
      <c r="AW839" t="str">
        <f t="shared" si="2437"/>
        <v>40000_40950030_1_100</v>
      </c>
      <c r="AX83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</v>
      </c>
      <c r="BA839" t="str">
        <f t="shared" si="2438"/>
        <v>40000_41000030_1_50</v>
      </c>
      <c r="BB83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</v>
      </c>
      <c r="BE839" t="str">
        <f t="shared" si="2439"/>
        <v>40000_41000030_1_100</v>
      </c>
      <c r="BF83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</v>
      </c>
    </row>
    <row r="840" spans="1:58">
      <c r="A840" t="str">
        <f t="shared" si="2425"/>
        <v>40000_40750080_1_1</v>
      </c>
      <c r="B84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</v>
      </c>
      <c r="E840" t="str">
        <f t="shared" si="2426"/>
        <v>40000_40750080_1_300</v>
      </c>
      <c r="F84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</v>
      </c>
      <c r="I840" t="str">
        <f t="shared" si="2427"/>
        <v>40000_40750080_1_100</v>
      </c>
      <c r="J84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</v>
      </c>
      <c r="M840" t="str">
        <f t="shared" si="2428"/>
        <v>40000_40800080_1_50</v>
      </c>
      <c r="N84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</v>
      </c>
      <c r="Q840" t="str">
        <f t="shared" si="2429"/>
        <v>40000_40800080_1_100</v>
      </c>
      <c r="R84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</v>
      </c>
      <c r="U840" t="str">
        <f t="shared" si="2430"/>
        <v>40000_40850080_1_1</v>
      </c>
      <c r="V84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</v>
      </c>
      <c r="Y840" t="str">
        <f t="shared" si="2431"/>
        <v>40000_40850080_1_300</v>
      </c>
      <c r="Z84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</v>
      </c>
      <c r="AA840"/>
      <c r="AC840" t="str">
        <f t="shared" si="2432"/>
        <v>40000_40850080_1_100</v>
      </c>
      <c r="AD84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</v>
      </c>
      <c r="AG840" t="str">
        <f t="shared" si="2433"/>
        <v>40000_40900080_1_50</v>
      </c>
      <c r="AH84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</v>
      </c>
      <c r="AJ840"/>
      <c r="AK840" t="str">
        <f t="shared" si="2434"/>
        <v>40000_40900080_1_100</v>
      </c>
      <c r="AL84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</v>
      </c>
      <c r="AO840" t="str">
        <f t="shared" si="2435"/>
        <v>40000_40950080_1_1</v>
      </c>
      <c r="AP84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</v>
      </c>
      <c r="AS840" t="str">
        <f t="shared" si="2436"/>
        <v>40000_40950080_1_300</v>
      </c>
      <c r="AT84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</v>
      </c>
      <c r="AW840" t="str">
        <f t="shared" si="2437"/>
        <v>40000_40950080_1_100</v>
      </c>
      <c r="AX84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</v>
      </c>
      <c r="BA840" t="str">
        <f t="shared" si="2438"/>
        <v>40000_41000080_1_50</v>
      </c>
      <c r="BB84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</v>
      </c>
      <c r="BE840" t="str">
        <f t="shared" si="2439"/>
        <v>40000_41000080_1_100</v>
      </c>
      <c r="BF84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</v>
      </c>
    </row>
    <row r="841" spans="1:58">
      <c r="A841" t="str">
        <f t="shared" si="2425"/>
        <v>40000_40750090_1_300</v>
      </c>
      <c r="B84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</v>
      </c>
      <c r="E841" t="str">
        <f t="shared" si="2426"/>
        <v>40000_40750090_1_100</v>
      </c>
      <c r="F84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</v>
      </c>
      <c r="I841" t="str">
        <f t="shared" si="2427"/>
        <v>40000_40750090_1_100</v>
      </c>
      <c r="J84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</v>
      </c>
      <c r="M841" t="str">
        <f t="shared" si="2428"/>
        <v>40000_40800090_1_50</v>
      </c>
      <c r="N84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</v>
      </c>
      <c r="Q841" t="str">
        <f t="shared" si="2429"/>
        <v>40000_40800090_1_100</v>
      </c>
      <c r="R84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</v>
      </c>
      <c r="U841" t="str">
        <f t="shared" si="2430"/>
        <v>40000_40850090_1_300</v>
      </c>
      <c r="V84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</v>
      </c>
      <c r="Y841" t="str">
        <f t="shared" si="2431"/>
        <v>40000_40850090_1_100</v>
      </c>
      <c r="Z84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</v>
      </c>
      <c r="AA841"/>
      <c r="AC841" t="str">
        <f t="shared" si="2432"/>
        <v>40000_40850090_1_100</v>
      </c>
      <c r="AD84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</v>
      </c>
      <c r="AG841" t="str">
        <f t="shared" si="2433"/>
        <v>40000_40900090_1_50</v>
      </c>
      <c r="AH84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</v>
      </c>
      <c r="AJ841"/>
      <c r="AK841" t="str">
        <f t="shared" si="2434"/>
        <v>40000_40900090_1_100</v>
      </c>
      <c r="AL84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</v>
      </c>
      <c r="AO841" t="str">
        <f t="shared" si="2435"/>
        <v>40000_40950090_1_300</v>
      </c>
      <c r="AP84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</v>
      </c>
      <c r="AS841" t="str">
        <f t="shared" si="2436"/>
        <v>40000_40950090_1_100</v>
      </c>
      <c r="AT84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</v>
      </c>
      <c r="AW841" t="str">
        <f t="shared" si="2437"/>
        <v>40000_40950090_1_100</v>
      </c>
      <c r="AX84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</v>
      </c>
      <c r="BA841" t="str">
        <f t="shared" si="2438"/>
        <v>40000_41000090_1_50</v>
      </c>
      <c r="BB84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</v>
      </c>
      <c r="BE841" t="str">
        <f t="shared" si="2439"/>
        <v>40000_41000090_1_100</v>
      </c>
      <c r="BF84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</v>
      </c>
    </row>
    <row r="842" spans="1:58">
      <c r="A842" t="str">
        <f t="shared" si="2425"/>
        <v>40000_40650010_1_200</v>
      </c>
      <c r="B84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</v>
      </c>
      <c r="E842" t="str">
        <f t="shared" si="2426"/>
        <v>40000_40750100_1_1</v>
      </c>
      <c r="F84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</v>
      </c>
      <c r="I842" t="str">
        <f t="shared" si="2427"/>
        <v>40000_40750100_1_100</v>
      </c>
      <c r="J84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</v>
      </c>
      <c r="M842" t="str">
        <f t="shared" si="2428"/>
        <v>40000_40800100_1_50</v>
      </c>
      <c r="N84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</v>
      </c>
      <c r="Q842" t="str">
        <f t="shared" si="2429"/>
        <v>40000_40800100_1_100</v>
      </c>
      <c r="R84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</v>
      </c>
      <c r="U842" t="str">
        <f t="shared" si="2430"/>
        <v>40000_40750010_1_200</v>
      </c>
      <c r="V84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</v>
      </c>
      <c r="Y842" t="str">
        <f t="shared" si="2431"/>
        <v>40000_40850100_1_1</v>
      </c>
      <c r="Z84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</v>
      </c>
      <c r="AA842"/>
      <c r="AC842" t="str">
        <f t="shared" si="2432"/>
        <v>40000_40850100_1_100</v>
      </c>
      <c r="AD84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</v>
      </c>
      <c r="AG842" t="str">
        <f t="shared" si="2433"/>
        <v>40000_40900100_1_50</v>
      </c>
      <c r="AH84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</v>
      </c>
      <c r="AJ842"/>
      <c r="AK842" t="str">
        <f t="shared" si="2434"/>
        <v>40000_40900100_1_100</v>
      </c>
      <c r="AL84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</v>
      </c>
      <c r="AO842" t="str">
        <f t="shared" si="2435"/>
        <v>40000_40850010_1_200</v>
      </c>
      <c r="AP84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</v>
      </c>
      <c r="AS842" t="str">
        <f t="shared" si="2436"/>
        <v>40000_40950100_1_1</v>
      </c>
      <c r="AT84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</v>
      </c>
      <c r="AW842" t="str">
        <f t="shared" si="2437"/>
        <v>40000_40950100_1_100</v>
      </c>
      <c r="AX84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</v>
      </c>
      <c r="BA842" t="str">
        <f t="shared" si="2438"/>
        <v>40000_41000100_1_50</v>
      </c>
      <c r="BB84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</v>
      </c>
      <c r="BE842" t="str">
        <f t="shared" si="2439"/>
        <v>40000_41000100_1_100</v>
      </c>
      <c r="BF84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</v>
      </c>
    </row>
    <row r="843" spans="1:58">
      <c r="A843" t="str">
        <f t="shared" si="2425"/>
        <v>40000_40650020_1_200</v>
      </c>
      <c r="B84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</v>
      </c>
      <c r="E843" t="str">
        <f t="shared" si="2426"/>
        <v>40000_40751050_1_1</v>
      </c>
      <c r="F84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</v>
      </c>
      <c r="I843" t="str">
        <f t="shared" si="2427"/>
        <v>40000_40751050_1_50</v>
      </c>
      <c r="J84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</v>
      </c>
      <c r="M843" t="str">
        <f t="shared" si="2428"/>
        <v>40000_40801050_1_50</v>
      </c>
      <c r="N84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</v>
      </c>
      <c r="Q843" t="str">
        <f t="shared" si="2429"/>
        <v>40000_40801050_1_100</v>
      </c>
      <c r="R84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</v>
      </c>
      <c r="U843" t="str">
        <f t="shared" si="2430"/>
        <v>40000_40750020_1_200</v>
      </c>
      <c r="V84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</v>
      </c>
      <c r="Y843" t="str">
        <f t="shared" si="2431"/>
        <v>40000_40851050_1_1</v>
      </c>
      <c r="Z84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</v>
      </c>
      <c r="AA843"/>
      <c r="AC843" t="str">
        <f t="shared" si="2432"/>
        <v>40000_40851050_1_50</v>
      </c>
      <c r="AD84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</v>
      </c>
      <c r="AG843" t="str">
        <f t="shared" si="2433"/>
        <v>40000_40901050_1_50</v>
      </c>
      <c r="AH84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</v>
      </c>
      <c r="AJ843"/>
      <c r="AK843" t="str">
        <f t="shared" si="2434"/>
        <v>40000_40901050_1_100</v>
      </c>
      <c r="AL84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</v>
      </c>
      <c r="AO843" t="str">
        <f t="shared" si="2435"/>
        <v>40000_40850020_1_200</v>
      </c>
      <c r="AP84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</v>
      </c>
      <c r="AS843" t="str">
        <f t="shared" si="2436"/>
        <v>40000_40951050_1_1</v>
      </c>
      <c r="AT84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</v>
      </c>
      <c r="AW843" t="str">
        <f t="shared" si="2437"/>
        <v>40000_40951050_1_50</v>
      </c>
      <c r="AX84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</v>
      </c>
      <c r="BA843" t="str">
        <f t="shared" si="2438"/>
        <v>40000_41001050_1_50</v>
      </c>
      <c r="BB84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</v>
      </c>
      <c r="BE843" t="str">
        <f t="shared" si="2439"/>
        <v>40000_41001050_1_100</v>
      </c>
      <c r="BF84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</v>
      </c>
    </row>
    <row r="844" spans="1:58">
      <c r="A844" t="str">
        <f t="shared" si="2425"/>
        <v>40000_40650030_1_200</v>
      </c>
      <c r="B84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</v>
      </c>
      <c r="E844" t="str">
        <f t="shared" si="2426"/>
        <v>40000_40751051_1_0</v>
      </c>
      <c r="F84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</v>
      </c>
      <c r="I844" t="str">
        <f t="shared" si="2427"/>
        <v>40000_40751051_1_1</v>
      </c>
      <c r="J84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</v>
      </c>
      <c r="M844" t="str">
        <f t="shared" si="2428"/>
        <v>40000_40801051_1_0</v>
      </c>
      <c r="N84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</v>
      </c>
      <c r="Q844" t="str">
        <f t="shared" si="2429"/>
        <v>40000_40801051_1_100</v>
      </c>
      <c r="R84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</v>
      </c>
      <c r="U844" t="str">
        <f t="shared" si="2430"/>
        <v>40000_40750030_1_200</v>
      </c>
      <c r="V84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</v>
      </c>
      <c r="Y844" t="str">
        <f t="shared" si="2431"/>
        <v>40000_40851051_1_0</v>
      </c>
      <c r="Z84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</v>
      </c>
      <c r="AA844"/>
      <c r="AC844" t="str">
        <f t="shared" si="2432"/>
        <v>40000_40851051_1_1</v>
      </c>
      <c r="AD84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</v>
      </c>
      <c r="AG844" t="str">
        <f t="shared" si="2433"/>
        <v>40000_40901051_1_0</v>
      </c>
      <c r="AH84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</v>
      </c>
      <c r="AJ844"/>
      <c r="AK844" t="str">
        <f t="shared" si="2434"/>
        <v>40000_40901051_1_100</v>
      </c>
      <c r="AL84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</v>
      </c>
      <c r="AO844" t="str">
        <f t="shared" si="2435"/>
        <v>40000_40850030_1_200</v>
      </c>
      <c r="AP84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</v>
      </c>
      <c r="AS844" t="str">
        <f t="shared" si="2436"/>
        <v>40000_40951051_1_0</v>
      </c>
      <c r="AT84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</v>
      </c>
      <c r="AW844" t="str">
        <f t="shared" si="2437"/>
        <v>40000_40951051_1_1</v>
      </c>
      <c r="AX84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</v>
      </c>
      <c r="BA844" t="str">
        <f t="shared" si="2438"/>
        <v>40000_41001051_1_0</v>
      </c>
      <c r="BB84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</v>
      </c>
      <c r="BE844" t="str">
        <f t="shared" si="2439"/>
        <v>40000_41001051_1_0</v>
      </c>
      <c r="BF84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</v>
      </c>
    </row>
    <row r="845" spans="1:58">
      <c r="A845" t="str">
        <f t="shared" si="2425"/>
        <v>40000_40650080_1_200</v>
      </c>
      <c r="B84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</v>
      </c>
      <c r="E845" t="str">
        <f t="shared" si="2426"/>
        <v>40000_40751060_1_1</v>
      </c>
      <c r="F84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</v>
      </c>
      <c r="I845" t="str">
        <f t="shared" si="2427"/>
        <v>40000_40751060_1_50</v>
      </c>
      <c r="J84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</v>
      </c>
      <c r="M845" t="str">
        <f t="shared" si="2428"/>
        <v>40000_40801060_1_50</v>
      </c>
      <c r="N84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</v>
      </c>
      <c r="Q845" t="str">
        <f t="shared" si="2429"/>
        <v>40000_40801060_1_100</v>
      </c>
      <c r="R84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</v>
      </c>
      <c r="U845" t="str">
        <f t="shared" si="2430"/>
        <v>40000_40750080_1_200</v>
      </c>
      <c r="V84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</v>
      </c>
      <c r="Y845" t="str">
        <f t="shared" si="2431"/>
        <v>40000_40851060_1_1</v>
      </c>
      <c r="Z84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</v>
      </c>
      <c r="AA845"/>
      <c r="AC845" t="str">
        <f t="shared" si="2432"/>
        <v>40000_40851060_1_50</v>
      </c>
      <c r="AD84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</v>
      </c>
      <c r="AG845" t="str">
        <f t="shared" si="2433"/>
        <v>40000_40901060_1_50</v>
      </c>
      <c r="AH84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</v>
      </c>
      <c r="AJ845"/>
      <c r="AK845" t="str">
        <f t="shared" si="2434"/>
        <v>40000_40901060_1_100</v>
      </c>
      <c r="AL84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</v>
      </c>
      <c r="AO845" t="str">
        <f t="shared" si="2435"/>
        <v>40000_40850080_1_200</v>
      </c>
      <c r="AP84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</v>
      </c>
      <c r="AS845" t="str">
        <f t="shared" si="2436"/>
        <v>40000_40951060_1_1</v>
      </c>
      <c r="AT84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</v>
      </c>
      <c r="AW845" t="str">
        <f t="shared" si="2437"/>
        <v>40000_40951060_1_50</v>
      </c>
      <c r="AX84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</v>
      </c>
      <c r="BA845" t="str">
        <f t="shared" si="2438"/>
        <v>40000_41001060_1_50</v>
      </c>
      <c r="BB84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</v>
      </c>
      <c r="BE845" t="str">
        <f t="shared" si="2439"/>
        <v>40000_41001060_1_100</v>
      </c>
      <c r="BF84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</v>
      </c>
    </row>
    <row r="846" spans="1:58">
      <c r="A846" t="str">
        <f t="shared" si="2425"/>
        <v>40000_40650090_1_200</v>
      </c>
      <c r="B84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</v>
      </c>
      <c r="E846" t="str">
        <f t="shared" si="2426"/>
        <v>40000_40751061_1_0</v>
      </c>
      <c r="F84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</v>
      </c>
      <c r="I846" t="str">
        <f t="shared" si="2427"/>
        <v>40000_40751061_1_1</v>
      </c>
      <c r="J84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</v>
      </c>
      <c r="M846" t="str">
        <f t="shared" si="2428"/>
        <v>40000_40801061_1_0</v>
      </c>
      <c r="N84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</v>
      </c>
      <c r="Q846" t="str">
        <f t="shared" si="2429"/>
        <v>40000_40801061_1_100</v>
      </c>
      <c r="R84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</v>
      </c>
      <c r="U846" t="str">
        <f t="shared" si="2430"/>
        <v>40000_40750090_1_200</v>
      </c>
      <c r="V84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</v>
      </c>
      <c r="Y846" t="str">
        <f t="shared" si="2431"/>
        <v>40000_40851061_1_0</v>
      </c>
      <c r="Z84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</v>
      </c>
      <c r="AA846"/>
      <c r="AC846" t="str">
        <f t="shared" si="2432"/>
        <v>40000_40851061_1_1</v>
      </c>
      <c r="AD84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</v>
      </c>
      <c r="AG846" t="str">
        <f t="shared" si="2433"/>
        <v>40000_40901061_1_0</v>
      </c>
      <c r="AH84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</v>
      </c>
      <c r="AJ846"/>
      <c r="AK846" t="str">
        <f t="shared" si="2434"/>
        <v>40000_40901061_1_100</v>
      </c>
      <c r="AL84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</v>
      </c>
      <c r="AO846" t="str">
        <f t="shared" si="2435"/>
        <v>40000_40850090_1_200</v>
      </c>
      <c r="AP84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</v>
      </c>
      <c r="AS846" t="str">
        <f t="shared" si="2436"/>
        <v>40000_40951061_1_0</v>
      </c>
      <c r="AT84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</v>
      </c>
      <c r="AW846" t="str">
        <f t="shared" si="2437"/>
        <v>40000_40951061_1_1</v>
      </c>
      <c r="AX84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</v>
      </c>
      <c r="BA846" t="str">
        <f t="shared" si="2438"/>
        <v>40000_41001061_1_0</v>
      </c>
      <c r="BB84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</v>
      </c>
      <c r="BE846" t="str">
        <f t="shared" si="2439"/>
        <v>40000_41001061_1_0</v>
      </c>
      <c r="BF84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</v>
      </c>
    </row>
    <row r="847" spans="1:58">
      <c r="A847" t="str">
        <f t="shared" si="2425"/>
        <v>40000_40650100_1_200</v>
      </c>
      <c r="B84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7" t="str">
        <f t="shared" si="2426"/>
        <v>40000_40752050_1_1</v>
      </c>
      <c r="F84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</v>
      </c>
      <c r="I847" t="str">
        <f t="shared" si="2427"/>
        <v>40000_40752050_1_50</v>
      </c>
      <c r="J84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</v>
      </c>
      <c r="M847" t="str">
        <f t="shared" si="2428"/>
        <v>40000_40802050_1_50</v>
      </c>
      <c r="N84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</v>
      </c>
      <c r="Q847" t="str">
        <f t="shared" si="2429"/>
        <v>40000_40802050_1_100</v>
      </c>
      <c r="R84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</v>
      </c>
      <c r="U847" t="str">
        <f t="shared" si="2430"/>
        <v>40000_40750100_1_200</v>
      </c>
      <c r="V84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47" t="str">
        <f t="shared" si="2431"/>
        <v>40000_40852050_1_1</v>
      </c>
      <c r="Z84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</v>
      </c>
      <c r="AA847"/>
      <c r="AC847" t="str">
        <f t="shared" si="2432"/>
        <v>40000_40852050_1_50</v>
      </c>
      <c r="AD84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</v>
      </c>
      <c r="AG847" t="str">
        <f t="shared" si="2433"/>
        <v>40000_40902050_1_50</v>
      </c>
      <c r="AH84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</v>
      </c>
      <c r="AJ847"/>
      <c r="AK847" t="str">
        <f t="shared" si="2434"/>
        <v>40000_40902050_1_100</v>
      </c>
      <c r="AL84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</v>
      </c>
      <c r="AO847" t="str">
        <f t="shared" si="2435"/>
        <v>40000_40850100_1_200</v>
      </c>
      <c r="AP84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7" t="str">
        <f t="shared" si="2436"/>
        <v>40000_40952050_1_1</v>
      </c>
      <c r="AT84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</v>
      </c>
      <c r="AW847" t="str">
        <f t="shared" si="2437"/>
        <v>40000_40952050_1_50</v>
      </c>
      <c r="AX84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</v>
      </c>
      <c r="BA847" t="str">
        <f t="shared" si="2438"/>
        <v>40000_41002050_1_50</v>
      </c>
      <c r="BB84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</v>
      </c>
      <c r="BE847" t="str">
        <f t="shared" si="2439"/>
        <v>40000_41002050_1_100</v>
      </c>
      <c r="BF84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</v>
      </c>
    </row>
    <row r="848" spans="1:58">
      <c r="A848" t="str">
        <f t="shared" si="2425"/>
        <v>40000_40752051_1_0</v>
      </c>
      <c r="B84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8" t="str">
        <f t="shared" si="2426"/>
        <v>40000_40752051_1_0</v>
      </c>
      <c r="F84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</v>
      </c>
      <c r="I848" t="str">
        <f t="shared" si="2427"/>
        <v>40000_40752051_1_1</v>
      </c>
      <c r="J84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</v>
      </c>
      <c r="M848" t="str">
        <f t="shared" si="2428"/>
        <v>40000_40802051_1_0</v>
      </c>
      <c r="N84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</v>
      </c>
      <c r="Q848" t="str">
        <f t="shared" si="2429"/>
        <v>40000_40802051_1_100</v>
      </c>
      <c r="R84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</v>
      </c>
      <c r="U848" t="str">
        <f t="shared" si="2430"/>
        <v>40000_40852051_1_0</v>
      </c>
      <c r="V84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48" t="str">
        <f t="shared" si="2431"/>
        <v>40000_40852051_1_0</v>
      </c>
      <c r="Z84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</v>
      </c>
      <c r="AA848"/>
      <c r="AC848" t="str">
        <f t="shared" si="2432"/>
        <v>40000_40852051_1_1</v>
      </c>
      <c r="AD84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</v>
      </c>
      <c r="AG848" t="str">
        <f t="shared" si="2433"/>
        <v>40000_40902051_1_0</v>
      </c>
      <c r="AH84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</v>
      </c>
      <c r="AJ848"/>
      <c r="AK848" t="str">
        <f t="shared" si="2434"/>
        <v>40000_40902051_1_100</v>
      </c>
      <c r="AL84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</v>
      </c>
      <c r="AO848" t="str">
        <f t="shared" si="2435"/>
        <v>40000_40952051_1_0</v>
      </c>
      <c r="AP84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8" t="str">
        <f t="shared" si="2436"/>
        <v>40000_40952051_1_0</v>
      </c>
      <c r="AT84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</v>
      </c>
      <c r="AW848" t="str">
        <f t="shared" si="2437"/>
        <v>40000_40952051_1_1</v>
      </c>
      <c r="AX84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</v>
      </c>
      <c r="BA848" t="str">
        <f t="shared" si="2438"/>
        <v>40000_41002051_1_0</v>
      </c>
      <c r="BB84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</v>
      </c>
      <c r="BE848" t="str">
        <f t="shared" si="2439"/>
        <v>40000_41002051_1_0</v>
      </c>
      <c r="BF84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</v>
      </c>
    </row>
    <row r="849" spans="1:60">
      <c r="A849" t="str">
        <f t="shared" si="2425"/>
        <v>40000_40752060_1_0</v>
      </c>
      <c r="B849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49" t="str">
        <f t="shared" si="2426"/>
        <v>40000_40752060_1_1</v>
      </c>
      <c r="F849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</v>
      </c>
      <c r="I849" t="str">
        <f t="shared" si="2427"/>
        <v>40000_40752060_1_50</v>
      </c>
      <c r="J849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</v>
      </c>
      <c r="M849" t="str">
        <f t="shared" si="2428"/>
        <v>40000_40802060_1_50</v>
      </c>
      <c r="N849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</v>
      </c>
      <c r="Q849" t="str">
        <f t="shared" si="2429"/>
        <v>40000_40802060_1_100</v>
      </c>
      <c r="R849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</v>
      </c>
      <c r="U849" t="str">
        <f t="shared" si="2430"/>
        <v>40000_40852060_1_0</v>
      </c>
      <c r="V849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49" t="str">
        <f t="shared" si="2431"/>
        <v>40000_40852060_1_1</v>
      </c>
      <c r="Z849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</v>
      </c>
      <c r="AA849"/>
      <c r="AC849" t="str">
        <f t="shared" si="2432"/>
        <v>40000_40852060_1_50</v>
      </c>
      <c r="AD849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</v>
      </c>
      <c r="AG849" t="str">
        <f t="shared" si="2433"/>
        <v>40000_40902060_1_50</v>
      </c>
      <c r="AH849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</v>
      </c>
      <c r="AJ849"/>
      <c r="AK849" t="str">
        <f t="shared" si="2434"/>
        <v>40000_40902060_1_100</v>
      </c>
      <c r="AL849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</v>
      </c>
      <c r="AO849" t="str">
        <f t="shared" si="2435"/>
        <v>40000_40952060_1_0</v>
      </c>
      <c r="AP849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49" t="str">
        <f t="shared" si="2436"/>
        <v>40000_40952060_1_1</v>
      </c>
      <c r="AT849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</v>
      </c>
      <c r="AW849" t="str">
        <f t="shared" si="2437"/>
        <v>40000_40952060_1_50</v>
      </c>
      <c r="AX849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</v>
      </c>
      <c r="BA849" t="str">
        <f t="shared" si="2438"/>
        <v>40000_41002060_1_50</v>
      </c>
      <c r="BB849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</v>
      </c>
      <c r="BE849" t="str">
        <f t="shared" si="2439"/>
        <v>40000_41002060_1_100</v>
      </c>
      <c r="BF849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</v>
      </c>
    </row>
    <row r="850" spans="1:60">
      <c r="A850" t="str">
        <f t="shared" si="2425"/>
        <v>40000_40752061_1_0</v>
      </c>
      <c r="B850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0" t="str">
        <f t="shared" si="2426"/>
        <v>40000_40752061_1_0</v>
      </c>
      <c r="F850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</v>
      </c>
      <c r="I850" t="str">
        <f t="shared" si="2427"/>
        <v>40000_40752061_1_1</v>
      </c>
      <c r="J850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</v>
      </c>
      <c r="M850" t="str">
        <f t="shared" si="2428"/>
        <v>40000_40802061_1_0</v>
      </c>
      <c r="N850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</v>
      </c>
      <c r="Q850" t="str">
        <f t="shared" si="2429"/>
        <v>40000_40802061_1_100</v>
      </c>
      <c r="R850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</v>
      </c>
      <c r="U850" t="str">
        <f t="shared" si="2430"/>
        <v>40000_40852061_1_0</v>
      </c>
      <c r="V850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0" t="str">
        <f t="shared" si="2431"/>
        <v>40000_40852061_1_0</v>
      </c>
      <c r="Z850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</v>
      </c>
      <c r="AA850"/>
      <c r="AC850" t="str">
        <f t="shared" si="2432"/>
        <v>40000_40852061_1_1</v>
      </c>
      <c r="AD850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</v>
      </c>
      <c r="AG850" t="str">
        <f t="shared" si="2433"/>
        <v>40000_40902061_1_0</v>
      </c>
      <c r="AH850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</v>
      </c>
      <c r="AJ850"/>
      <c r="AK850" t="str">
        <f t="shared" si="2434"/>
        <v>40000_40902061_1_100</v>
      </c>
      <c r="AL850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</v>
      </c>
      <c r="AO850" t="str">
        <f t="shared" si="2435"/>
        <v>40000_40952061_1_0</v>
      </c>
      <c r="AP850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0" t="str">
        <f t="shared" si="2436"/>
        <v>40000_40952061_1_0</v>
      </c>
      <c r="AT850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</v>
      </c>
      <c r="AW850" t="str">
        <f t="shared" si="2437"/>
        <v>40000_40952061_1_1</v>
      </c>
      <c r="AX850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</v>
      </c>
      <c r="BA850" t="str">
        <f t="shared" si="2438"/>
        <v>40000_41002061_1_0</v>
      </c>
      <c r="BB850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</v>
      </c>
      <c r="BE850" t="str">
        <f t="shared" si="2439"/>
        <v>40000_41002061_1_0</v>
      </c>
      <c r="BF850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</v>
      </c>
    </row>
    <row r="851" spans="1:60">
      <c r="A851" t="str">
        <f t="shared" si="2425"/>
        <v>40000_40753050_1_0</v>
      </c>
      <c r="B851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1" t="str">
        <f t="shared" si="2426"/>
        <v>40000_40753050_1_1</v>
      </c>
      <c r="F851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</v>
      </c>
      <c r="I851" t="str">
        <f t="shared" si="2427"/>
        <v>40000_40753050_1_50</v>
      </c>
      <c r="J851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</v>
      </c>
      <c r="M851" t="str">
        <f t="shared" si="2428"/>
        <v>40000_40803050_1_50</v>
      </c>
      <c r="N851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</v>
      </c>
      <c r="Q851" t="str">
        <f t="shared" si="2429"/>
        <v>40000_40803050_1_100</v>
      </c>
      <c r="R851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</v>
      </c>
      <c r="U851" t="str">
        <f t="shared" si="2430"/>
        <v>40000_40853050_1_0</v>
      </c>
      <c r="V851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1" t="str">
        <f t="shared" si="2431"/>
        <v>40000_40853050_1_1</v>
      </c>
      <c r="Z851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</v>
      </c>
      <c r="AA851"/>
      <c r="AC851" t="str">
        <f t="shared" si="2432"/>
        <v>40000_40853050_1_50</v>
      </c>
      <c r="AD851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</v>
      </c>
      <c r="AG851" t="str">
        <f t="shared" si="2433"/>
        <v>40000_40903050_1_50</v>
      </c>
      <c r="AH851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</v>
      </c>
      <c r="AJ851"/>
      <c r="AK851" t="str">
        <f t="shared" si="2434"/>
        <v>40000_40903050_1_100</v>
      </c>
      <c r="AL851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</v>
      </c>
      <c r="AO851" t="str">
        <f t="shared" si="2435"/>
        <v>40000_40953050_1_0</v>
      </c>
      <c r="AP851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1" t="str">
        <f t="shared" si="2436"/>
        <v>40000_40953050_1_1</v>
      </c>
      <c r="AT851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</v>
      </c>
      <c r="AW851" t="str">
        <f t="shared" si="2437"/>
        <v>40000_40953050_1_50</v>
      </c>
      <c r="AX851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</v>
      </c>
      <c r="BA851" t="str">
        <f t="shared" si="2438"/>
        <v>40000_41003050_1_50</v>
      </c>
      <c r="BB851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</v>
      </c>
      <c r="BE851" t="str">
        <f t="shared" si="2439"/>
        <v>40000_41003050_1_100</v>
      </c>
      <c r="BF851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</v>
      </c>
    </row>
    <row r="852" spans="1:60">
      <c r="A852" t="str">
        <f t="shared" si="2425"/>
        <v>40000_40753051_1_0</v>
      </c>
      <c r="B852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2" t="str">
        <f t="shared" si="2426"/>
        <v>40000_40753051_1_0</v>
      </c>
      <c r="F852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</v>
      </c>
      <c r="I852" t="str">
        <f t="shared" si="2427"/>
        <v>40000_40753051_1_1</v>
      </c>
      <c r="J852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</v>
      </c>
      <c r="M852" t="str">
        <f t="shared" si="2428"/>
        <v>40000_40803051_1_0</v>
      </c>
      <c r="N852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</v>
      </c>
      <c r="Q852" t="str">
        <f t="shared" si="2429"/>
        <v>40000_40803051_1_100</v>
      </c>
      <c r="R852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</v>
      </c>
      <c r="U852" t="str">
        <f t="shared" si="2430"/>
        <v>40000_40853051_1_0</v>
      </c>
      <c r="V852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2" t="str">
        <f t="shared" si="2431"/>
        <v>40000_40853051_1_0</v>
      </c>
      <c r="Z852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</v>
      </c>
      <c r="AA852"/>
      <c r="AC852" t="str">
        <f t="shared" si="2432"/>
        <v>40000_40853051_1_1</v>
      </c>
      <c r="AD852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</v>
      </c>
      <c r="AG852" t="str">
        <f t="shared" si="2433"/>
        <v>40000_40903051_1_0</v>
      </c>
      <c r="AH852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</v>
      </c>
      <c r="AJ852"/>
      <c r="AK852" t="str">
        <f t="shared" si="2434"/>
        <v>40000_40903051_1_100</v>
      </c>
      <c r="AL852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</v>
      </c>
      <c r="AO852" t="str">
        <f t="shared" si="2435"/>
        <v>40000_40953051_1_0</v>
      </c>
      <c r="AP852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2" t="str">
        <f t="shared" si="2436"/>
        <v>40000_40953051_1_0</v>
      </c>
      <c r="AT852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</v>
      </c>
      <c r="AW852" t="str">
        <f t="shared" si="2437"/>
        <v>40000_40953051_1_1</v>
      </c>
      <c r="AX852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</v>
      </c>
      <c r="BA852" t="str">
        <f t="shared" si="2438"/>
        <v>40000_41003051_1_0</v>
      </c>
      <c r="BB852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</v>
      </c>
      <c r="BE852" t="str">
        <f t="shared" si="2439"/>
        <v>40000_41003051_1_0</v>
      </c>
      <c r="BF852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</v>
      </c>
    </row>
    <row r="853" spans="1:60">
      <c r="A853" t="str">
        <f>"40000_"&amp;A807&amp;"_1_"&amp;C807</f>
        <v>40000_40753060_1_0</v>
      </c>
      <c r="B853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3" t="str">
        <f>"40000_"&amp;E807&amp;"_1_"&amp;G807</f>
        <v>40000_40753060_1_1</v>
      </c>
      <c r="F853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</v>
      </c>
      <c r="I853" t="str">
        <f>"40000_"&amp;I807&amp;"_1_"&amp;K807</f>
        <v>40000_40753060_1_50</v>
      </c>
      <c r="J853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</v>
      </c>
      <c r="M853" t="str">
        <f>"40000_"&amp;M807&amp;"_1_"&amp;O807</f>
        <v>40000_40803060_1_50</v>
      </c>
      <c r="N853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</v>
      </c>
      <c r="Q853" t="str">
        <f>"40000_"&amp;Q807&amp;"_1_"&amp;S807</f>
        <v>40000_40803060_1_100</v>
      </c>
      <c r="R853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</v>
      </c>
      <c r="U853" t="str">
        <f>"40000_"&amp;U807&amp;"_1_"&amp;W807</f>
        <v>40000_40853060_1_0</v>
      </c>
      <c r="V853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3" t="str">
        <f>"40000_"&amp;Y807&amp;"_1_"&amp;AA807</f>
        <v>40000_40853060_1_1</v>
      </c>
      <c r="Z853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</v>
      </c>
      <c r="AA853"/>
      <c r="AC853" t="str">
        <f>"40000_"&amp;AC807&amp;"_1_"&amp;AE807</f>
        <v>40000_40853060_1_50</v>
      </c>
      <c r="AD853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</v>
      </c>
      <c r="AG853" t="str">
        <f>"40000_"&amp;AG807&amp;"_1_"&amp;AI807</f>
        <v>40000_40903060_1_50</v>
      </c>
      <c r="AH853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</v>
      </c>
      <c r="AJ853"/>
      <c r="AK853" t="str">
        <f>"40000_"&amp;AK807&amp;"_1_"&amp;AM807</f>
        <v>40000_40903060_1_100</v>
      </c>
      <c r="AL853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</v>
      </c>
      <c r="AO853" t="str">
        <f>"40000_"&amp;AO807&amp;"_1_"&amp;AQ807</f>
        <v>40000_40953060_1_0</v>
      </c>
      <c r="AP853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3" t="str">
        <f>"40000_"&amp;AS807&amp;"_1_"&amp;AU807</f>
        <v>40000_40953060_1_1</v>
      </c>
      <c r="AT853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</v>
      </c>
      <c r="AW853" t="str">
        <f>"40000_"&amp;AW807&amp;"_1_"&amp;AY807</f>
        <v>40000_40953060_1_50</v>
      </c>
      <c r="AX853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</v>
      </c>
      <c r="BA853" t="str">
        <f>"40000_"&amp;BA807&amp;"_1_"&amp;BC807</f>
        <v>40000_41003060_1_50</v>
      </c>
      <c r="BB853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</v>
      </c>
      <c r="BE853" t="str">
        <f>"40000_"&amp;BE807&amp;"_1_"&amp;BG807</f>
        <v>40000_41003060_1_100</v>
      </c>
      <c r="BF853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</v>
      </c>
    </row>
    <row r="854" spans="1:60">
      <c r="A854" t="str">
        <f t="shared" ref="A854:A858" si="2455">"40000_"&amp;A808&amp;"_1_"&amp;C808</f>
        <v>40000_40753061_1_0</v>
      </c>
      <c r="B854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4" t="str">
        <f t="shared" ref="E854:E858" si="2456">"40000_"&amp;E808&amp;"_1_"&amp;G808</f>
        <v>40000_40753061_1_0</v>
      </c>
      <c r="F854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</v>
      </c>
      <c r="I854" t="str">
        <f t="shared" ref="I854:I858" si="2457">"40000_"&amp;I808&amp;"_1_"&amp;K808</f>
        <v>40000_40753061_1_1</v>
      </c>
      <c r="J854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</v>
      </c>
      <c r="M854" t="str">
        <f t="shared" ref="M854:M858" si="2458">"40000_"&amp;M808&amp;"_1_"&amp;O808</f>
        <v>40000_40803061_1_0</v>
      </c>
      <c r="N854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</v>
      </c>
      <c r="Q854" t="str">
        <f t="shared" ref="Q854:Q858" si="2459">"40000_"&amp;Q808&amp;"_1_"&amp;S808</f>
        <v>40000_40803061_1_100</v>
      </c>
      <c r="R854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</v>
      </c>
      <c r="U854" t="str">
        <f t="shared" ref="U854:U858" si="2460">"40000_"&amp;U808&amp;"_1_"&amp;W808</f>
        <v>40000_40853061_1_0</v>
      </c>
      <c r="V854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4" t="str">
        <f t="shared" ref="Y854:Y858" si="2461">"40000_"&amp;Y808&amp;"_1_"&amp;AA808</f>
        <v>40000_40853061_1_0</v>
      </c>
      <c r="Z854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</v>
      </c>
      <c r="AA854"/>
      <c r="AC854" t="str">
        <f t="shared" ref="AC854:AC858" si="2462">"40000_"&amp;AC808&amp;"_1_"&amp;AE808</f>
        <v>40000_40853061_1_1</v>
      </c>
      <c r="AD854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</v>
      </c>
      <c r="AG854" t="str">
        <f t="shared" ref="AG854:AG858" si="2463">"40000_"&amp;AG808&amp;"_1_"&amp;AI808</f>
        <v>40000_40903061_1_0</v>
      </c>
      <c r="AH854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</v>
      </c>
      <c r="AJ854"/>
      <c r="AK854" t="str">
        <f t="shared" ref="AK854:AK858" si="2464">"40000_"&amp;AK808&amp;"_1_"&amp;AM808</f>
        <v>40000_40903061_1_100</v>
      </c>
      <c r="AL854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</v>
      </c>
      <c r="AO854" t="str">
        <f t="shared" ref="AO854:AO858" si="2465">"40000_"&amp;AO808&amp;"_1_"&amp;AQ808</f>
        <v>40000_40953061_1_0</v>
      </c>
      <c r="AP854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4" t="str">
        <f t="shared" ref="AS854:AS858" si="2466">"40000_"&amp;AS808&amp;"_1_"&amp;AU808</f>
        <v>40000_40953061_1_0</v>
      </c>
      <c r="AT854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</v>
      </c>
      <c r="AW854" t="str">
        <f t="shared" ref="AW854:AW858" si="2467">"40000_"&amp;AW808&amp;"_1_"&amp;AY808</f>
        <v>40000_40953061_1_1</v>
      </c>
      <c r="AX854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</v>
      </c>
      <c r="BA854" t="str">
        <f t="shared" ref="BA854:BA858" si="2468">"40000_"&amp;BA808&amp;"_1_"&amp;BC808</f>
        <v>40000_41003061_1_0</v>
      </c>
      <c r="BB854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</v>
      </c>
      <c r="BE854" t="str">
        <f t="shared" ref="BE854:BE858" si="2469">"40000_"&amp;BE808&amp;"_1_"&amp;BG808</f>
        <v>40000_41003061_1_0</v>
      </c>
      <c r="BF854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</v>
      </c>
    </row>
    <row r="855" spans="1:60">
      <c r="A855" t="str">
        <f t="shared" si="2455"/>
        <v>40000_40750040_1_0</v>
      </c>
      <c r="B855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5" t="str">
        <f t="shared" si="2456"/>
        <v>40000_40750040_1_300</v>
      </c>
      <c r="F855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</v>
      </c>
      <c r="I855" t="str">
        <f t="shared" si="2457"/>
        <v>40000_40750040_1_100</v>
      </c>
      <c r="J855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</v>
      </c>
      <c r="M855" t="str">
        <f t="shared" si="2458"/>
        <v>40000_40800040_1_50</v>
      </c>
      <c r="N855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</v>
      </c>
      <c r="Q855" t="str">
        <f t="shared" si="2459"/>
        <v>40000_40800040_1_100</v>
      </c>
      <c r="R855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</v>
      </c>
      <c r="U855" t="str">
        <f t="shared" si="2460"/>
        <v>40000_40850040_1_0</v>
      </c>
      <c r="V855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5" t="str">
        <f t="shared" si="2461"/>
        <v>40000_40850040_1_300</v>
      </c>
      <c r="Z855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</v>
      </c>
      <c r="AA855"/>
      <c r="AC855" t="str">
        <f t="shared" si="2462"/>
        <v>40000_40850040_1_100</v>
      </c>
      <c r="AD855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</v>
      </c>
      <c r="AG855" t="str">
        <f t="shared" si="2463"/>
        <v>40000_40900040_1_50</v>
      </c>
      <c r="AH855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</v>
      </c>
      <c r="AJ855"/>
      <c r="AK855" t="str">
        <f t="shared" si="2464"/>
        <v>40000_40900040_1_100</v>
      </c>
      <c r="AL855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</v>
      </c>
      <c r="AO855" t="str">
        <f t="shared" si="2465"/>
        <v>40000_40950040_1_0</v>
      </c>
      <c r="AP855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5" t="str">
        <f t="shared" si="2466"/>
        <v>40000_40950040_1_300</v>
      </c>
      <c r="AT855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</v>
      </c>
      <c r="AW855" t="str">
        <f t="shared" si="2467"/>
        <v>40000_40950040_1_100</v>
      </c>
      <c r="AX855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</v>
      </c>
      <c r="BA855" t="str">
        <f t="shared" si="2468"/>
        <v>40000_41000040_1_50</v>
      </c>
      <c r="BB855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</v>
      </c>
      <c r="BE855" t="str">
        <f t="shared" si="2469"/>
        <v>40000_41000040_1_100</v>
      </c>
      <c r="BF855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</v>
      </c>
    </row>
    <row r="856" spans="1:60">
      <c r="A856" t="str">
        <f t="shared" si="2455"/>
        <v>40000_40750041_1_0</v>
      </c>
      <c r="B856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6" t="str">
        <f t="shared" si="2456"/>
        <v>40000_40750041_1_0</v>
      </c>
      <c r="F856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</v>
      </c>
      <c r="I856" t="str">
        <f t="shared" si="2457"/>
        <v>40000_40750041_1_1</v>
      </c>
      <c r="J856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</v>
      </c>
      <c r="M856" t="str">
        <f t="shared" si="2458"/>
        <v>40000_40800041_1_50</v>
      </c>
      <c r="N856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</v>
      </c>
      <c r="Q856" t="str">
        <f t="shared" si="2459"/>
        <v>40000_40800041_1_100</v>
      </c>
      <c r="R856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</v>
      </c>
      <c r="U856" t="str">
        <f t="shared" si="2460"/>
        <v>40000_40850041_1_0</v>
      </c>
      <c r="V856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6" t="str">
        <f t="shared" si="2461"/>
        <v>40000_40850041_1_0</v>
      </c>
      <c r="Z856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</v>
      </c>
      <c r="AA856"/>
      <c r="AC856" t="str">
        <f t="shared" si="2462"/>
        <v>40000_40850041_1_1</v>
      </c>
      <c r="AD856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</v>
      </c>
      <c r="AG856" t="str">
        <f t="shared" si="2463"/>
        <v>40000_40900041_1_50</v>
      </c>
      <c r="AH856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</v>
      </c>
      <c r="AJ856"/>
      <c r="AK856" t="str">
        <f t="shared" si="2464"/>
        <v>40000_40900041_1_100</v>
      </c>
      <c r="AL856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</v>
      </c>
      <c r="AO856" t="str">
        <f t="shared" si="2465"/>
        <v>40000_40950041_1_0</v>
      </c>
      <c r="AP856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6" t="str">
        <f t="shared" si="2466"/>
        <v>40000_40950041_1_0</v>
      </c>
      <c r="AT856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</v>
      </c>
      <c r="AW856" t="str">
        <f t="shared" si="2467"/>
        <v>40000_40950041_1_1</v>
      </c>
      <c r="AX856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</v>
      </c>
      <c r="BA856" t="str">
        <f t="shared" si="2468"/>
        <v>40000_41000041_1_50</v>
      </c>
      <c r="BB856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</v>
      </c>
      <c r="BE856" t="str">
        <f t="shared" si="2469"/>
        <v>40000_41000041_1_0</v>
      </c>
      <c r="BF856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</v>
      </c>
    </row>
    <row r="857" spans="1:60">
      <c r="A857" t="str">
        <f t="shared" si="2455"/>
        <v>40000_40750070_1_0</v>
      </c>
      <c r="B857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7" t="str">
        <f t="shared" si="2456"/>
        <v>40000_40750070_1_300</v>
      </c>
      <c r="F857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I857" t="str">
        <f t="shared" si="2457"/>
        <v>40000_40750070_1_100</v>
      </c>
      <c r="J857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</v>
      </c>
      <c r="M857" t="str">
        <f t="shared" si="2458"/>
        <v>40000_40800070_1_50</v>
      </c>
      <c r="N857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</v>
      </c>
      <c r="Q857" t="str">
        <f t="shared" si="2459"/>
        <v>40000_40800070_1_100</v>
      </c>
      <c r="R857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</v>
      </c>
      <c r="U857" t="str">
        <f t="shared" si="2460"/>
        <v>40000_40850070_1_0</v>
      </c>
      <c r="V857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7" t="str">
        <f t="shared" si="2461"/>
        <v>40000_40850070_1_300</v>
      </c>
      <c r="Z857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  <c r="AA857"/>
      <c r="AC857" t="str">
        <f t="shared" si="2462"/>
        <v>40000_40850070_1_100</v>
      </c>
      <c r="AD857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</v>
      </c>
      <c r="AG857" t="str">
        <f t="shared" si="2463"/>
        <v>40000_40900070_1_50</v>
      </c>
      <c r="AH857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</v>
      </c>
      <c r="AJ857"/>
      <c r="AK857" t="str">
        <f t="shared" si="2464"/>
        <v>40000_40900070_1_100</v>
      </c>
      <c r="AL857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</v>
      </c>
      <c r="AO857" t="str">
        <f t="shared" si="2465"/>
        <v>40000_40950070_1_0</v>
      </c>
      <c r="AP857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7" t="str">
        <f t="shared" si="2466"/>
        <v>40000_40950070_1_300</v>
      </c>
      <c r="AT857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W857" t="str">
        <f t="shared" si="2467"/>
        <v>40000_40950070_1_100</v>
      </c>
      <c r="AX857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</v>
      </c>
      <c r="BA857" t="str">
        <f t="shared" si="2468"/>
        <v>40000_41000070_1_50</v>
      </c>
      <c r="BB857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</v>
      </c>
      <c r="BE857" t="str">
        <f t="shared" si="2469"/>
        <v>40000_41000070_1_100</v>
      </c>
      <c r="BF857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</row>
    <row r="858" spans="1:60">
      <c r="A858" t="str">
        <f t="shared" si="2455"/>
        <v>40000_40750071_1_0</v>
      </c>
      <c r="B858" t="str">
        <f t="shared" si="2440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40750020_1_300,40000_40750030_1_1,40000_40750080_1_1,40000_40750090_1_300,40000_40650010_1_200,40000_40650020_1_200,40000_40650030_1_200,40000_40650080_1_200,40000_40650090_1_200,40000_40650100_1_200</v>
      </c>
      <c r="E858" t="str">
        <f t="shared" si="2456"/>
        <v>40000_40750071_1_0</v>
      </c>
      <c r="F858" t="str">
        <f t="shared" si="2441"/>
        <v>40000_40700010_1_100,40000_40700020_1_100,40000_40700030_1_100,40000_40700080_1_100,40000_40700090_1_100,40000_40700100_1_100,40000_40701050_1_100,40000_40701060_1_100,40000_40702050_1_100,40000_40702060_1_100,40000_40703050_1_100,40000_40703060_1_100,40000_40700040_1_100,40000_40700070_1_100,40000_40750010_1_300,40000_40750020_1_100,40000_40750030_1_300,40000_40750080_1_300,40000_40750090_1_100,40000_40750100_1_1,40000_40751050_1_1,40000_40751060_1_1,40000_40752050_1_1,40000_40752060_1_1,40000_40753050_1_1,40000_40753060_1_1,40000_40750040_1_300,40000_40750070_1_300</v>
      </c>
      <c r="I858" t="str">
        <f t="shared" si="2457"/>
        <v>40000_40750071_1_1</v>
      </c>
      <c r="J858" t="str">
        <f t="shared" si="2442"/>
        <v>40000_40700010_1_100,40000_40700020_1_100,40000_40700030_1_100,40000_40700080_1_100,40000_40700090_1_100,40000_40700100_1_100,40000_40701050_1_100,40000_40701060_1_100,40000_40702050_1_100,40000_40702060_1_100,40000_40800010_1_1,40000_40703050_1_100,40000_40800090_1_1,40000_40703060_1_100,40000_40703061_1_1,40000_40700040_1_100,40000_40800080_1_1,40000_40700070_1_100,40000_40750010_1_100,40000_40750020_1_100,40000_40750030_1_100,40000_40750080_1_100,40000_40750090_1_100,40000_40750100_1_100,40000_40751050_1_50,40000_40751051_1_1,40000_40751060_1_50,40000_40751061_1_1,40000_40752050_1_50,40000_40752051_1_1,40000_40752060_1_50,40000_40752061_1_1,40000_40753050_1_50,40000_40753051_1_1,40000_40753060_1_50,40000_40753061_1_1,40000_40750040_1_100,40000_40750041_1_1,40000_40750070_1_100,40000_40750071_1_1</v>
      </c>
      <c r="M858" t="str">
        <f t="shared" si="2458"/>
        <v>40000_40800071_1_50</v>
      </c>
      <c r="N858" t="str">
        <f t="shared" si="2443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50,40000_40800020_1_50,40000_40800030_1_50,40000_40800080_1_50,40000_40800090_1_50,40000_40800100_1_50,40000_40801050_1_50,40000_40801060_1_50,40000_40802050_1_50,40000_40802060_1_50,40000_40803050_1_50,40000_40803060_1_50,40000_40800040_1_50,40000_40800041_1_50,40000_40800070_1_50,40000_40800071_1_50</v>
      </c>
      <c r="Q858" t="str">
        <f t="shared" si="2459"/>
        <v>40000_40800071_1_100</v>
      </c>
      <c r="R858" t="str">
        <f t="shared" si="2444"/>
        <v>40000_40750010_1_200,40000_40750020_1_200,40000_40750030_1_200,40000_40750080_1_200,40000_40750090_1_200,40000_40750100_1_200,40000_40751050_1_200,40000_40751051_1_200,40000_40751060_1_200,40000_40751061_1_200,40000_40752050_1_200,40000_40752051_1_200,40000_40752060_1_200,40000_40752061_1_200,40000_40753050_1_200,40000_40753051_1_200,40000_40753060_1_200,40000_40753061_1_200,40000_40750040_1_200,40000_40750041_1_200,40000_40750070_1_200,40000_40750071_1_200,40000_40800010_1_100,40000_40800020_1_100,40000_40800030_1_100,40000_40800080_1_100,40000_40800090_1_100,40000_40800100_1_100,40000_40801050_1_100,40000_40801051_1_100,40000_40801060_1_100,40000_40801061_1_100,40000_40802050_1_100,40000_40802051_1_100,40000_40802060_1_100,40000_40802061_1_100,40000_40803050_1_100,40000_40803051_1_100,40000_40803060_1_100,40000_40803061_1_100,40000_40800040_1_100,40000_40800041_1_100,40000_40800070_1_100,40000_40800071_1_100</v>
      </c>
      <c r="U858" t="str">
        <f t="shared" si="2460"/>
        <v>40000_40850071_1_0</v>
      </c>
      <c r="V858" t="str">
        <f t="shared" si="2445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40850020_1_300,40000_40850030_1_1,40000_40850080_1_1,40000_40850090_1_300,40000_40750010_1_200,40000_40750020_1_200,40000_40750030_1_200,40000_40750080_1_200,40000_40750090_1_200,40000_40750100_1_200</v>
      </c>
      <c r="Y858" t="str">
        <f t="shared" si="2461"/>
        <v>40000_40850071_1_0</v>
      </c>
      <c r="Z858" t="str">
        <f t="shared" si="2446"/>
        <v>40000_40800010_1_100,40000_40800020_1_100,40000_40800030_1_100,40000_40800080_1_100,40000_40800090_1_100,40000_40800100_1_100,40000_40801050_1_100,40000_40801060_1_100,40000_40802050_1_100,40000_40802060_1_100,40000_40803050_1_100,40000_40803060_1_100,40000_40800040_1_100,40000_40800070_1_100,40000_40850010_1_300,40000_40850020_1_100,40000_40850030_1_300,40000_40850080_1_300,40000_40850090_1_100,40000_40850100_1_1,40000_40851050_1_1,40000_40851060_1_1,40000_40852050_1_1,40000_40852060_1_1,40000_40853050_1_1,40000_40853060_1_1,40000_40850040_1_300,40000_40850070_1_300</v>
      </c>
      <c r="AA858"/>
      <c r="AC858" t="str">
        <f t="shared" si="2462"/>
        <v>40000_40850071_1_1</v>
      </c>
      <c r="AD858" t="str">
        <f t="shared" si="2447"/>
        <v>40000_40800010_1_100,40000_40800020_1_100,40000_40800030_1_100,40000_40800080_1_100,40000_40800090_1_100,40000_40800100_1_100,40000_40801050_1_100,40000_40801060_1_100,40000_40802050_1_100,40000_40802060_1_100,40000_40900010_1_1,40000_40803050_1_100,40000_40900090_1_1,40000_40803060_1_100,40000_40803061_1_1,40000_40800040_1_100,40000_40900080_1_1,40000_40800070_1_100,40000_40850010_1_100,40000_40850020_1_100,40000_40850030_1_100,40000_40850080_1_100,40000_40850090_1_100,40000_40850100_1_100,40000_40851050_1_50,40000_40851051_1_1,40000_40851060_1_50,40000_40851061_1_1,40000_40852050_1_50,40000_40852051_1_1,40000_40852060_1_50,40000_40852061_1_1,40000_40853050_1_50,40000_40853051_1_1,40000_40853060_1_50,40000_40853061_1_1,40000_40850040_1_100,40000_40850041_1_1,40000_40850070_1_100,40000_40850071_1_1</v>
      </c>
      <c r="AG858" t="str">
        <f t="shared" si="2463"/>
        <v>40000_40900071_1_50</v>
      </c>
      <c r="AH858" t="str">
        <f t="shared" si="2448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50,40000_40900020_1_50,40000_40900030_1_50,40000_40900080_1_50,40000_40900090_1_50,40000_40900100_1_50,40000_40901050_1_50,40000_40901060_1_50,40000_40902050_1_50,40000_40902060_1_50,40000_40903050_1_50,40000_40903060_1_50,40000_40900040_1_50,40000_40900041_1_50,40000_40900070_1_50,40000_40900071_1_50</v>
      </c>
      <c r="AJ858"/>
      <c r="AK858" t="str">
        <f t="shared" si="2464"/>
        <v>40000_40900071_1_100</v>
      </c>
      <c r="AL858" t="str">
        <f t="shared" si="2449"/>
        <v>40000_40850010_1_200,40000_40850020_1_200,40000_40850030_1_200,40000_40850080_1_200,40000_40850090_1_200,40000_40850100_1_200,40000_40851050_1_200,40000_40851051_1_200,40000_40851060_1_200,40000_40851061_1_200,40000_40852050_1_200,40000_40852051_1_200,40000_40852060_1_200,40000_40852061_1_200,40000_40853050_1_200,40000_40853051_1_200,40000_40853060_1_200,40000_40853061_1_200,40000_40850040_1_200,40000_40850041_1_200,40000_40850070_1_200,40000_40850071_1_200,40000_40900010_1_100,40000_40900020_1_100,40000_40900030_1_100,40000_40900080_1_100,40000_40900090_1_100,40000_40900100_1_100,40000_40901050_1_100,40000_40901051_1_100,40000_40901060_1_100,40000_40901061_1_100,40000_40902050_1_100,40000_40902051_1_100,40000_40902060_1_100,40000_40902061_1_100,40000_40903050_1_100,40000_40903051_1_100,40000_40903060_1_100,40000_40903061_1_100,40000_40900040_1_100,40000_40900041_1_100,40000_40900070_1_100,40000_40900071_1_100</v>
      </c>
      <c r="AO858" t="str">
        <f t="shared" si="2465"/>
        <v>40000_40950071_1_0</v>
      </c>
      <c r="AP858" t="str">
        <f t="shared" si="2450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40950020_1_300,40000_40950030_1_1,40000_40950080_1_1,40000_40950090_1_300,40000_40850010_1_200,40000_40850020_1_200,40000_40850030_1_200,40000_40850080_1_200,40000_40850090_1_200,40000_40850100_1_200</v>
      </c>
      <c r="AS858" t="str">
        <f t="shared" si="2466"/>
        <v>40000_40950071_1_0</v>
      </c>
      <c r="AT858" t="str">
        <f t="shared" si="2451"/>
        <v>40000_40900010_1_100,40000_40900020_1_100,40000_40900030_1_100,40000_40900080_1_100,40000_40900090_1_100,40000_40900100_1_100,40000_40901050_1_100,40000_40901060_1_100,40000_40902050_1_100,40000_40902060_1_100,40000_40903050_1_100,40000_40903060_1_100,40000_40900040_1_100,40000_40900070_1_100,40000_40950010_1_300,40000_40950020_1_100,40000_40950030_1_300,40000_40950080_1_300,40000_40950090_1_100,40000_40950100_1_1,40000_40951050_1_1,40000_40951060_1_1,40000_40952050_1_1,40000_40952060_1_1,40000_40953050_1_1,40000_40953060_1_1,40000_40950040_1_300,40000_40950070_1_300</v>
      </c>
      <c r="AW858" t="str">
        <f t="shared" si="2467"/>
        <v>40000_40950071_1_1</v>
      </c>
      <c r="AX858" t="str">
        <f t="shared" si="2452"/>
        <v>40000_40900010_1_100,40000_40900020_1_100,40000_40900030_1_100,40000_40900080_1_100,40000_40900090_1_100,40000_40900100_1_100,40000_40901050_1_100,40000_40901060_1_100,40000_40902050_1_100,40000_40902060_1_100,40000_41000010_1_1,40000_40903050_1_100,40000_41000090_1_1,40000_40903060_1_100,40000_40903061_1_1,40000_40900040_1_100,40000_41000080_1_1,40000_40900070_1_100,40000_40950010_1_100,40000_40950020_1_100,40000_40950030_1_100,40000_40950080_1_100,40000_40950090_1_100,40000_40950100_1_100,40000_40951050_1_50,40000_40951051_1_1,40000_40951060_1_50,40000_40951061_1_1,40000_40952050_1_50,40000_40952051_1_1,40000_40952060_1_50,40000_40952061_1_1,40000_40953050_1_50,40000_40953051_1_1,40000_40953060_1_50,40000_40953061_1_1,40000_40950040_1_100,40000_40950041_1_1,40000_40950070_1_100,40000_40950071_1_1</v>
      </c>
      <c r="BA858" t="str">
        <f t="shared" si="2468"/>
        <v>40000_41000071_1_50</v>
      </c>
      <c r="BB858" t="str">
        <f t="shared" si="2453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50,40000_41000020_1_50,40000_41000030_1_50,40000_41000080_1_50,40000_41000090_1_50,40000_41000100_1_50,40000_41001050_1_50,40000_41001060_1_50,40000_41002050_1_50,40000_41002060_1_50,40000_41003050_1_50,40000_41003060_1_50,40000_41000040_1_50,40000_41000041_1_50,40000_41000070_1_50,40000_41000071_1_50</v>
      </c>
      <c r="BE858" t="str">
        <f t="shared" si="2469"/>
        <v>40000_41000071_1_0</v>
      </c>
      <c r="BF858" t="str">
        <f t="shared" si="2454"/>
        <v>40000_40950010_1_200,40000_40950020_1_200,40000_40950030_1_200,40000_40950080_1_200,40000_40950090_1_200,40000_40950100_1_200,40000_40951050_1_200,40000_40951051_1_200,40000_40951060_1_200,40000_40951061_1_200,40000_40952050_1_200,40000_40952051_1_200,40000_40952060_1_200,40000_40952061_1_200,40000_40953050_1_200,40000_40953051_1_200,40000_40953060_1_200,40000_40953061_1_200,40000_40950040_1_200,40000_40950041_1_200,40000_40950070_1_200,40000_40950071_1_200,40000_41000010_1_100,40000_41000020_1_100,40000_41000030_1_100,40000_41000080_1_100,40000_41000090_1_100,40000_41000100_1_100,40000_41001050_1_100,40000_41001060_1_100,40000_41002050_1_100,40000_41002060_1_100,40000_41003050_1_100,40000_41003060_1_100,40000_41000040_1_100,40000_41000070_1_100</v>
      </c>
    </row>
    <row r="859" spans="1:60">
      <c r="AA859"/>
      <c r="AC859" s="8"/>
      <c r="AJ859"/>
      <c r="AL859" s="8"/>
      <c r="AS859"/>
      <c r="AW859" s="8"/>
      <c r="BF859" s="8"/>
    </row>
    <row r="860" spans="1:60">
      <c r="AA860"/>
      <c r="AC860" s="8"/>
      <c r="AJ860"/>
      <c r="AL860" s="8"/>
      <c r="AS860"/>
      <c r="AW860" s="8"/>
      <c r="BF860" s="8"/>
    </row>
    <row r="861" spans="1:60">
      <c r="A861" s="18" t="str">
        <f>B952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B861" s="18"/>
      <c r="E861" s="18" t="str">
        <f>F952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F861" s="18"/>
      <c r="I861" s="18" t="str">
        <f>J952</f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  <c r="J861" s="18"/>
      <c r="M861" s="18" t="str">
        <f>N952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  <c r="N861" s="18"/>
      <c r="Q861" s="18" t="str">
        <f>R952</f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  <c r="R861" s="18"/>
      <c r="U861" s="18" t="str">
        <f>V952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V861" s="18"/>
      <c r="Y861" s="18" t="str">
        <f>Z952</f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  <c r="Z861" s="18"/>
      <c r="AA861"/>
      <c r="AC861" s="18" t="str">
        <f>AD952</f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  <c r="AD861" s="18"/>
      <c r="AG861" s="18" t="str">
        <f>AH952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  <c r="AH861" s="18"/>
      <c r="AJ861"/>
      <c r="AK861" s="18" t="str">
        <f>AL952</f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100,40000_50900071_1_100</v>
      </c>
      <c r="AL861" s="18"/>
      <c r="AO861" s="18" t="str">
        <f>AP952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P861" s="18"/>
      <c r="AS861" s="18" t="str">
        <f>AT952</f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T861" s="18"/>
      <c r="AW861" s="18" t="str">
        <f>AX952</f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  <c r="AX861" s="18"/>
      <c r="BA861" s="18" t="str">
        <f>BB952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  <c r="BB861" s="18"/>
      <c r="BE861" s="18" t="str">
        <f>BF952</f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  <c r="BF861" s="18"/>
    </row>
    <row r="862" spans="1:60" s="13" customFormat="1">
      <c r="A862" s="13" t="s">
        <v>663</v>
      </c>
      <c r="B862" s="13" t="s">
        <v>669</v>
      </c>
      <c r="C862" s="13" t="s">
        <v>668</v>
      </c>
      <c r="E862" s="13" t="s">
        <v>664</v>
      </c>
      <c r="G862" s="13" t="s">
        <v>668</v>
      </c>
      <c r="I862" s="13" t="s">
        <v>665</v>
      </c>
      <c r="J862" s="13" t="s">
        <v>669</v>
      </c>
      <c r="K862" s="13" t="s">
        <v>668</v>
      </c>
      <c r="L862" s="13" t="s">
        <v>670</v>
      </c>
      <c r="M862" s="13" t="s">
        <v>666</v>
      </c>
      <c r="N862" s="13" t="s">
        <v>669</v>
      </c>
      <c r="O862" s="13" t="s">
        <v>668</v>
      </c>
      <c r="P862" s="13" t="s">
        <v>670</v>
      </c>
      <c r="Q862" s="13" t="s">
        <v>667</v>
      </c>
      <c r="R862" s="13" t="s">
        <v>669</v>
      </c>
      <c r="S862" s="13" t="s">
        <v>668</v>
      </c>
      <c r="T862" s="13" t="s">
        <v>670</v>
      </c>
      <c r="U862" s="13" t="s">
        <v>700</v>
      </c>
      <c r="V862" s="13" t="s">
        <v>669</v>
      </c>
      <c r="W862" s="13" t="s">
        <v>356</v>
      </c>
      <c r="Y862" s="13" t="s">
        <v>699</v>
      </c>
      <c r="AA862" s="13" t="s">
        <v>356</v>
      </c>
      <c r="AC862" s="13" t="s">
        <v>698</v>
      </c>
      <c r="AD862" s="13" t="s">
        <v>669</v>
      </c>
      <c r="AE862" s="13" t="s">
        <v>356</v>
      </c>
      <c r="AF862" s="13" t="s">
        <v>670</v>
      </c>
      <c r="AG862" s="13" t="s">
        <v>697</v>
      </c>
      <c r="AH862" s="13" t="s">
        <v>669</v>
      </c>
      <c r="AI862" s="13" t="s">
        <v>356</v>
      </c>
      <c r="AJ862" s="13" t="s">
        <v>670</v>
      </c>
      <c r="AK862" s="13" t="s">
        <v>696</v>
      </c>
      <c r="AL862" s="13" t="s">
        <v>669</v>
      </c>
      <c r="AM862" s="13" t="s">
        <v>356</v>
      </c>
      <c r="AN862" s="13" t="s">
        <v>670</v>
      </c>
      <c r="AO862" s="13" t="s">
        <v>701</v>
      </c>
      <c r="AP862" s="13" t="s">
        <v>669</v>
      </c>
      <c r="AQ862" s="13" t="s">
        <v>356</v>
      </c>
      <c r="AS862" s="13" t="s">
        <v>702</v>
      </c>
      <c r="AU862" s="13" t="s">
        <v>356</v>
      </c>
      <c r="AW862" s="13" t="s">
        <v>703</v>
      </c>
      <c r="AX862" s="13" t="s">
        <v>669</v>
      </c>
      <c r="AY862" s="13" t="s">
        <v>356</v>
      </c>
      <c r="AZ862" s="13" t="s">
        <v>670</v>
      </c>
      <c r="BA862" s="13" t="s">
        <v>704</v>
      </c>
      <c r="BB862" s="13" t="s">
        <v>669</v>
      </c>
      <c r="BC862" s="13" t="s">
        <v>356</v>
      </c>
      <c r="BD862" s="13" t="s">
        <v>670</v>
      </c>
      <c r="BE862" s="13" t="s">
        <v>705</v>
      </c>
      <c r="BF862" s="13" t="s">
        <v>669</v>
      </c>
      <c r="BG862" s="13" t="s">
        <v>356</v>
      </c>
      <c r="BH862" s="13" t="s">
        <v>670</v>
      </c>
    </row>
    <row r="863" spans="1:60" s="13" customFormat="1">
      <c r="A863" s="13">
        <f>A769+10000000</f>
        <v>50700010</v>
      </c>
      <c r="B863" s="13" t="str">
        <f>B769</f>
        <v>70级头盔</v>
      </c>
      <c r="C863" s="13">
        <f>C769</f>
        <v>100</v>
      </c>
      <c r="D863" s="13">
        <f>D769</f>
        <v>3.1230480949406621E-2</v>
      </c>
      <c r="E863" s="13">
        <f>E769+10000000</f>
        <v>50700010</v>
      </c>
      <c r="F863" s="13" t="str">
        <f>F769</f>
        <v>70级头盔</v>
      </c>
      <c r="G863" s="13">
        <f>G769</f>
        <v>100</v>
      </c>
      <c r="H863" s="13">
        <f>H769</f>
        <v>3.2185387833923398E-2</v>
      </c>
      <c r="I863" s="13">
        <f>I769+10000000</f>
        <v>50700010</v>
      </c>
      <c r="J863" s="13" t="str">
        <f>J769</f>
        <v>70级头盔</v>
      </c>
      <c r="K863" s="13">
        <f>K769</f>
        <v>100</v>
      </c>
      <c r="L863" s="13">
        <f>L769</f>
        <v>3.9808917197452227E-2</v>
      </c>
      <c r="M863" s="13">
        <f>M769+10000000</f>
        <v>50750010</v>
      </c>
      <c r="N863" s="13" t="str">
        <f>N769</f>
        <v>75级头盔</v>
      </c>
      <c r="O863" s="13">
        <f>O769</f>
        <v>200</v>
      </c>
      <c r="P863" s="13">
        <f>P769</f>
        <v>3.8461538461538464E-2</v>
      </c>
      <c r="Q863" s="13">
        <f>Q769+10000000</f>
        <v>50750010</v>
      </c>
      <c r="R863" s="13" t="str">
        <f>R769</f>
        <v>75级头盔</v>
      </c>
      <c r="S863" s="13">
        <f>S769</f>
        <v>200</v>
      </c>
      <c r="T863" s="13">
        <f>T769</f>
        <v>3.0303030303030304E-2</v>
      </c>
      <c r="U863" s="13">
        <f>U769+10000000</f>
        <v>50800010</v>
      </c>
      <c r="V863" s="13" t="str">
        <f>V769</f>
        <v>80级头盔</v>
      </c>
      <c r="W863" s="13">
        <f>W769</f>
        <v>100</v>
      </c>
      <c r="X863" s="13">
        <f>X769</f>
        <v>3.1230480949406621E-2</v>
      </c>
      <c r="Y863" s="13">
        <f>Y769+10000000</f>
        <v>50800010</v>
      </c>
      <c r="Z863" s="13" t="str">
        <f>Z769</f>
        <v>80级头盔</v>
      </c>
      <c r="AA863" s="13">
        <f>AA769</f>
        <v>100</v>
      </c>
      <c r="AB863" s="13">
        <f>AB769</f>
        <v>3.2185387833923398E-2</v>
      </c>
      <c r="AC863" s="13">
        <f>AC769+10000000</f>
        <v>50800010</v>
      </c>
      <c r="AD863" s="13" t="str">
        <f>AD769</f>
        <v>80级头盔</v>
      </c>
      <c r="AE863" s="13">
        <f>AE769</f>
        <v>100</v>
      </c>
      <c r="AF863" s="13">
        <f>AF769</f>
        <v>3.9808917197452227E-2</v>
      </c>
      <c r="AG863" s="13">
        <f>AG769+10000000</f>
        <v>50850010</v>
      </c>
      <c r="AH863" s="13" t="str">
        <f>AH769</f>
        <v>85级头盔</v>
      </c>
      <c r="AI863" s="13">
        <f>AI769</f>
        <v>200</v>
      </c>
      <c r="AJ863" s="13">
        <f>AJ769</f>
        <v>3.8461538461538464E-2</v>
      </c>
      <c r="AK863" s="13">
        <f>AK769+10000000</f>
        <v>50850010</v>
      </c>
      <c r="AL863" s="13" t="str">
        <f>AL769</f>
        <v>85级头盔</v>
      </c>
      <c r="AM863" s="13">
        <f>AM769</f>
        <v>200</v>
      </c>
      <c r="AN863" s="13">
        <f>AN769</f>
        <v>3.0303030303030304E-2</v>
      </c>
      <c r="AO863" s="13">
        <f>AO769+10000000</f>
        <v>50900010</v>
      </c>
      <c r="AP863" s="13" t="str">
        <f>AP769</f>
        <v>90级头盔</v>
      </c>
      <c r="AQ863" s="13">
        <f>AQ769</f>
        <v>100</v>
      </c>
      <c r="AR863" s="13">
        <f>AR769</f>
        <v>3.1230480949406621E-2</v>
      </c>
      <c r="AS863" s="13">
        <f>AS769+10000000</f>
        <v>50900010</v>
      </c>
      <c r="AT863" s="13" t="str">
        <f>AT769</f>
        <v>90级头盔</v>
      </c>
      <c r="AU863" s="13">
        <f>AU769</f>
        <v>100</v>
      </c>
      <c r="AV863" s="13">
        <f>AV769</f>
        <v>3.2185387833923398E-2</v>
      </c>
      <c r="AW863" s="13">
        <f>AW769+10000000</f>
        <v>50900010</v>
      </c>
      <c r="AX863" s="13" t="str">
        <f>AX769</f>
        <v>90级头盔</v>
      </c>
      <c r="AY863" s="13">
        <f>AY769</f>
        <v>100</v>
      </c>
      <c r="AZ863" s="13">
        <f>AZ769</f>
        <v>3.9808917197452227E-2</v>
      </c>
      <c r="BA863" s="13">
        <f>BA769+10000000</f>
        <v>50950010</v>
      </c>
      <c r="BB863" s="13" t="str">
        <f>BB769</f>
        <v>95级头盔</v>
      </c>
      <c r="BC863" s="13">
        <f>BC769</f>
        <v>200</v>
      </c>
      <c r="BD863" s="13">
        <f>BD769</f>
        <v>3.8461538461538464E-2</v>
      </c>
      <c r="BE863" s="13">
        <f>BE769+10000000</f>
        <v>50950010</v>
      </c>
      <c r="BF863" s="13" t="str">
        <f>BF769</f>
        <v>95级头盔</v>
      </c>
      <c r="BG863" s="13">
        <f>BG769</f>
        <v>200</v>
      </c>
      <c r="BH863" s="13">
        <f>BH769</f>
        <v>3.4482758620689655E-2</v>
      </c>
    </row>
    <row r="864" spans="1:60" s="13" customFormat="1">
      <c r="A864" s="13">
        <f t="shared" ref="A864:A906" si="2470">A770+10000000</f>
        <v>50700020</v>
      </c>
      <c r="B864" s="13" t="str">
        <f t="shared" ref="B864:D864" si="2471">B770</f>
        <v>70级戒指</v>
      </c>
      <c r="C864" s="13">
        <f t="shared" si="2471"/>
        <v>100</v>
      </c>
      <c r="D864" s="13">
        <f t="shared" si="2471"/>
        <v>3.1230480949406621E-2</v>
      </c>
      <c r="E864" s="13">
        <f t="shared" ref="E864:E906" si="2472">E770+10000000</f>
        <v>50700020</v>
      </c>
      <c r="F864" s="13" t="str">
        <f t="shared" ref="F864:H864" si="2473">F770</f>
        <v>70级戒指</v>
      </c>
      <c r="G864" s="13">
        <f t="shared" si="2473"/>
        <v>100</v>
      </c>
      <c r="H864" s="13">
        <f t="shared" si="2473"/>
        <v>3.2185387833923398E-2</v>
      </c>
      <c r="I864" s="13">
        <f t="shared" ref="I864:I906" si="2474">I770+10000000</f>
        <v>50700020</v>
      </c>
      <c r="J864" s="13" t="str">
        <f t="shared" ref="J864:L864" si="2475">J770</f>
        <v>70级戒指</v>
      </c>
      <c r="K864" s="13">
        <f t="shared" si="2475"/>
        <v>100</v>
      </c>
      <c r="L864" s="13">
        <f t="shared" si="2475"/>
        <v>3.9808917197452227E-2</v>
      </c>
      <c r="M864" s="13">
        <f t="shared" ref="M864:M906" si="2476">M770+10000000</f>
        <v>50750020</v>
      </c>
      <c r="N864" s="13" t="str">
        <f t="shared" ref="N864:P864" si="2477">N770</f>
        <v>75级戒指</v>
      </c>
      <c r="O864" s="13">
        <f t="shared" si="2477"/>
        <v>200</v>
      </c>
      <c r="P864" s="13">
        <f t="shared" si="2477"/>
        <v>3.8461538461538464E-2</v>
      </c>
      <c r="Q864" s="13">
        <f t="shared" ref="Q864:Q906" si="2478">Q770+10000000</f>
        <v>50750020</v>
      </c>
      <c r="R864" s="13" t="str">
        <f t="shared" ref="R864:T864" si="2479">R770</f>
        <v>75级戒指</v>
      </c>
      <c r="S864" s="13">
        <f t="shared" si="2479"/>
        <v>200</v>
      </c>
      <c r="T864" s="13">
        <f t="shared" si="2479"/>
        <v>3.0303030303030304E-2</v>
      </c>
      <c r="U864" s="13">
        <f t="shared" ref="U864:U906" si="2480">U770+10000000</f>
        <v>50800020</v>
      </c>
      <c r="V864" s="13" t="str">
        <f t="shared" ref="V864:X864" si="2481">V770</f>
        <v>80级戒指</v>
      </c>
      <c r="W864" s="13">
        <f t="shared" si="2481"/>
        <v>100</v>
      </c>
      <c r="X864" s="13">
        <f t="shared" si="2481"/>
        <v>3.1230480949406621E-2</v>
      </c>
      <c r="Y864" s="13">
        <f t="shared" ref="Y864:Y906" si="2482">Y770+10000000</f>
        <v>50800020</v>
      </c>
      <c r="Z864" s="13" t="str">
        <f t="shared" ref="Z864:AB864" si="2483">Z770</f>
        <v>80级戒指</v>
      </c>
      <c r="AA864" s="13">
        <f t="shared" si="2483"/>
        <v>100</v>
      </c>
      <c r="AB864" s="13">
        <f t="shared" si="2483"/>
        <v>3.2185387833923398E-2</v>
      </c>
      <c r="AC864" s="13">
        <f t="shared" ref="AC864:AC906" si="2484">AC770+10000000</f>
        <v>50800020</v>
      </c>
      <c r="AD864" s="13" t="str">
        <f t="shared" ref="AD864:AF864" si="2485">AD770</f>
        <v>80级戒指</v>
      </c>
      <c r="AE864" s="13">
        <f t="shared" si="2485"/>
        <v>100</v>
      </c>
      <c r="AF864" s="13">
        <f t="shared" si="2485"/>
        <v>3.9808917197452227E-2</v>
      </c>
      <c r="AG864" s="13">
        <f t="shared" ref="AG864:AG906" si="2486">AG770+10000000</f>
        <v>50850020</v>
      </c>
      <c r="AH864" s="13" t="str">
        <f t="shared" ref="AH864:AJ864" si="2487">AH770</f>
        <v>85级戒指</v>
      </c>
      <c r="AI864" s="13">
        <f t="shared" si="2487"/>
        <v>200</v>
      </c>
      <c r="AJ864" s="13">
        <f t="shared" si="2487"/>
        <v>3.8461538461538464E-2</v>
      </c>
      <c r="AK864" s="13">
        <f t="shared" ref="AK864:AK906" si="2488">AK770+10000000</f>
        <v>50850020</v>
      </c>
      <c r="AL864" s="13" t="str">
        <f t="shared" ref="AL864:AN864" si="2489">AL770</f>
        <v>85级戒指</v>
      </c>
      <c r="AM864" s="13">
        <f t="shared" si="2489"/>
        <v>200</v>
      </c>
      <c r="AN864" s="13">
        <f t="shared" si="2489"/>
        <v>3.0303030303030304E-2</v>
      </c>
      <c r="AO864" s="13">
        <f t="shared" ref="AO864:AO906" si="2490">AO770+10000000</f>
        <v>50900020</v>
      </c>
      <c r="AP864" s="13" t="str">
        <f t="shared" ref="AP864:AR864" si="2491">AP770</f>
        <v>90级戒指</v>
      </c>
      <c r="AQ864" s="13">
        <f t="shared" si="2491"/>
        <v>100</v>
      </c>
      <c r="AR864" s="13">
        <f t="shared" si="2491"/>
        <v>3.1230480949406621E-2</v>
      </c>
      <c r="AS864" s="13">
        <f t="shared" ref="AS864:AS906" si="2492">AS770+10000000</f>
        <v>50900020</v>
      </c>
      <c r="AT864" s="13" t="str">
        <f t="shared" ref="AT864:AV864" si="2493">AT770</f>
        <v>90级戒指</v>
      </c>
      <c r="AU864" s="13">
        <f t="shared" si="2493"/>
        <v>100</v>
      </c>
      <c r="AV864" s="13">
        <f t="shared" si="2493"/>
        <v>3.2185387833923398E-2</v>
      </c>
      <c r="AW864" s="13">
        <f t="shared" ref="AW864:AW906" si="2494">AW770+10000000</f>
        <v>50900020</v>
      </c>
      <c r="AX864" s="13" t="str">
        <f t="shared" ref="AX864:AZ864" si="2495">AX770</f>
        <v>90级戒指</v>
      </c>
      <c r="AY864" s="13">
        <f t="shared" si="2495"/>
        <v>100</v>
      </c>
      <c r="AZ864" s="13">
        <f t="shared" si="2495"/>
        <v>3.9808917197452227E-2</v>
      </c>
      <c r="BA864" s="13">
        <f t="shared" ref="BA864:BA906" si="2496">BA770+10000000</f>
        <v>50950020</v>
      </c>
      <c r="BB864" s="13" t="str">
        <f t="shared" ref="BB864:BD864" si="2497">BB770</f>
        <v>95级戒指</v>
      </c>
      <c r="BC864" s="13">
        <f t="shared" si="2497"/>
        <v>200</v>
      </c>
      <c r="BD864" s="13">
        <f t="shared" si="2497"/>
        <v>3.8461538461538464E-2</v>
      </c>
      <c r="BE864" s="13">
        <f t="shared" ref="BE864:BE906" si="2498">BE770+10000000</f>
        <v>50950020</v>
      </c>
      <c r="BF864" s="13" t="str">
        <f t="shared" ref="BF864:BH864" si="2499">BF770</f>
        <v>95级戒指</v>
      </c>
      <c r="BG864" s="13">
        <f t="shared" si="2499"/>
        <v>200</v>
      </c>
      <c r="BH864" s="13">
        <f t="shared" si="2499"/>
        <v>3.4482758620689655E-2</v>
      </c>
    </row>
    <row r="865" spans="1:60" s="13" customFormat="1">
      <c r="A865" s="13">
        <f t="shared" si="2470"/>
        <v>50700030</v>
      </c>
      <c r="B865" s="13" t="str">
        <f t="shared" ref="B865:D865" si="2500">B771</f>
        <v>70级腰带</v>
      </c>
      <c r="C865" s="13">
        <f t="shared" si="2500"/>
        <v>100</v>
      </c>
      <c r="D865" s="13">
        <f t="shared" si="2500"/>
        <v>3.1230480949406621E-2</v>
      </c>
      <c r="E865" s="13">
        <f t="shared" si="2472"/>
        <v>50700030</v>
      </c>
      <c r="F865" s="13" t="str">
        <f t="shared" ref="F865:H865" si="2501">F771</f>
        <v>70级腰带</v>
      </c>
      <c r="G865" s="13">
        <f t="shared" si="2501"/>
        <v>100</v>
      </c>
      <c r="H865" s="13">
        <f t="shared" si="2501"/>
        <v>3.2185387833923398E-2</v>
      </c>
      <c r="I865" s="13">
        <f t="shared" si="2474"/>
        <v>50700030</v>
      </c>
      <c r="J865" s="13" t="str">
        <f t="shared" ref="J865:L865" si="2502">J771</f>
        <v>70级腰带</v>
      </c>
      <c r="K865" s="13">
        <f t="shared" si="2502"/>
        <v>100</v>
      </c>
      <c r="L865" s="13">
        <f t="shared" si="2502"/>
        <v>3.9808917197452227E-2</v>
      </c>
      <c r="M865" s="13">
        <f t="shared" si="2476"/>
        <v>50750030</v>
      </c>
      <c r="N865" s="13" t="str">
        <f t="shared" ref="N865:P865" si="2503">N771</f>
        <v>75级腰带</v>
      </c>
      <c r="O865" s="13">
        <f t="shared" si="2503"/>
        <v>200</v>
      </c>
      <c r="P865" s="13">
        <f t="shared" si="2503"/>
        <v>3.8461538461538464E-2</v>
      </c>
      <c r="Q865" s="13">
        <f t="shared" si="2478"/>
        <v>50750030</v>
      </c>
      <c r="R865" s="13" t="str">
        <f t="shared" ref="R865:T865" si="2504">R771</f>
        <v>75级腰带</v>
      </c>
      <c r="S865" s="13">
        <f t="shared" si="2504"/>
        <v>200</v>
      </c>
      <c r="T865" s="13">
        <f t="shared" si="2504"/>
        <v>3.0303030303030304E-2</v>
      </c>
      <c r="U865" s="13">
        <f t="shared" si="2480"/>
        <v>50800030</v>
      </c>
      <c r="V865" s="13" t="str">
        <f t="shared" ref="V865:X865" si="2505">V771</f>
        <v>80级腰带</v>
      </c>
      <c r="W865" s="13">
        <f t="shared" si="2505"/>
        <v>100</v>
      </c>
      <c r="X865" s="13">
        <f t="shared" si="2505"/>
        <v>3.1230480949406621E-2</v>
      </c>
      <c r="Y865" s="13">
        <f t="shared" si="2482"/>
        <v>50800030</v>
      </c>
      <c r="Z865" s="13" t="str">
        <f t="shared" ref="Z865:AB865" si="2506">Z771</f>
        <v>80级腰带</v>
      </c>
      <c r="AA865" s="13">
        <f t="shared" si="2506"/>
        <v>100</v>
      </c>
      <c r="AB865" s="13">
        <f t="shared" si="2506"/>
        <v>3.2185387833923398E-2</v>
      </c>
      <c r="AC865" s="13">
        <f t="shared" si="2484"/>
        <v>50800030</v>
      </c>
      <c r="AD865" s="13" t="str">
        <f t="shared" ref="AD865:AF865" si="2507">AD771</f>
        <v>80级腰带</v>
      </c>
      <c r="AE865" s="13">
        <f t="shared" si="2507"/>
        <v>100</v>
      </c>
      <c r="AF865" s="13">
        <f t="shared" si="2507"/>
        <v>3.9808917197452227E-2</v>
      </c>
      <c r="AG865" s="13">
        <f t="shared" si="2486"/>
        <v>50850030</v>
      </c>
      <c r="AH865" s="13" t="str">
        <f t="shared" ref="AH865:AJ865" si="2508">AH771</f>
        <v>85级腰带</v>
      </c>
      <c r="AI865" s="13">
        <f t="shared" si="2508"/>
        <v>200</v>
      </c>
      <c r="AJ865" s="13">
        <f t="shared" si="2508"/>
        <v>3.8461538461538464E-2</v>
      </c>
      <c r="AK865" s="13">
        <f t="shared" si="2488"/>
        <v>50850030</v>
      </c>
      <c r="AL865" s="13" t="str">
        <f t="shared" ref="AL865:AN865" si="2509">AL771</f>
        <v>85级腰带</v>
      </c>
      <c r="AM865" s="13">
        <f t="shared" si="2509"/>
        <v>200</v>
      </c>
      <c r="AN865" s="13">
        <f t="shared" si="2509"/>
        <v>3.0303030303030304E-2</v>
      </c>
      <c r="AO865" s="13">
        <f t="shared" si="2490"/>
        <v>50900030</v>
      </c>
      <c r="AP865" s="13" t="str">
        <f t="shared" ref="AP865:AR865" si="2510">AP771</f>
        <v>90级腰带</v>
      </c>
      <c r="AQ865" s="13">
        <f t="shared" si="2510"/>
        <v>100</v>
      </c>
      <c r="AR865" s="13">
        <f t="shared" si="2510"/>
        <v>3.1230480949406621E-2</v>
      </c>
      <c r="AS865" s="13">
        <f t="shared" si="2492"/>
        <v>50900030</v>
      </c>
      <c r="AT865" s="13" t="str">
        <f t="shared" ref="AT865:AV865" si="2511">AT771</f>
        <v>90级腰带</v>
      </c>
      <c r="AU865" s="13">
        <f t="shared" si="2511"/>
        <v>100</v>
      </c>
      <c r="AV865" s="13">
        <f t="shared" si="2511"/>
        <v>3.2185387833923398E-2</v>
      </c>
      <c r="AW865" s="13">
        <f t="shared" si="2494"/>
        <v>50900030</v>
      </c>
      <c r="AX865" s="13" t="str">
        <f t="shared" ref="AX865:AZ865" si="2512">AX771</f>
        <v>90级腰带</v>
      </c>
      <c r="AY865" s="13">
        <f t="shared" si="2512"/>
        <v>100</v>
      </c>
      <c r="AZ865" s="13">
        <f t="shared" si="2512"/>
        <v>3.9808917197452227E-2</v>
      </c>
      <c r="BA865" s="13">
        <f t="shared" si="2496"/>
        <v>50950030</v>
      </c>
      <c r="BB865" s="13" t="str">
        <f t="shared" ref="BB865:BD865" si="2513">BB771</f>
        <v>95级腰带</v>
      </c>
      <c r="BC865" s="13">
        <f t="shared" si="2513"/>
        <v>200</v>
      </c>
      <c r="BD865" s="13">
        <f t="shared" si="2513"/>
        <v>3.8461538461538464E-2</v>
      </c>
      <c r="BE865" s="13">
        <f t="shared" si="2498"/>
        <v>50950030</v>
      </c>
      <c r="BF865" s="13" t="str">
        <f t="shared" ref="BF865:BH865" si="2514">BF771</f>
        <v>95级腰带</v>
      </c>
      <c r="BG865" s="13">
        <f t="shared" si="2514"/>
        <v>200</v>
      </c>
      <c r="BH865" s="13">
        <f t="shared" si="2514"/>
        <v>3.4482758620689655E-2</v>
      </c>
    </row>
    <row r="866" spans="1:60" s="13" customFormat="1">
      <c r="A866" s="13">
        <f t="shared" si="2470"/>
        <v>50700080</v>
      </c>
      <c r="B866" s="13" t="str">
        <f t="shared" ref="B866:D866" si="2515">B772</f>
        <v>70级鞋子</v>
      </c>
      <c r="C866" s="13">
        <f t="shared" si="2515"/>
        <v>100</v>
      </c>
      <c r="D866" s="13">
        <f t="shared" si="2515"/>
        <v>3.1230480949406621E-2</v>
      </c>
      <c r="E866" s="13">
        <f t="shared" si="2472"/>
        <v>50700080</v>
      </c>
      <c r="F866" s="13" t="str">
        <f t="shared" ref="F866:H866" si="2516">F772</f>
        <v>70级鞋子</v>
      </c>
      <c r="G866" s="13">
        <f t="shared" si="2516"/>
        <v>100</v>
      </c>
      <c r="H866" s="13">
        <f t="shared" si="2516"/>
        <v>3.2185387833923398E-2</v>
      </c>
      <c r="I866" s="13">
        <f t="shared" si="2474"/>
        <v>50700080</v>
      </c>
      <c r="J866" s="13" t="str">
        <f t="shared" ref="J866:L866" si="2517">J772</f>
        <v>70级鞋子</v>
      </c>
      <c r="K866" s="13">
        <f t="shared" si="2517"/>
        <v>100</v>
      </c>
      <c r="L866" s="13">
        <f t="shared" si="2517"/>
        <v>3.9808917197452227E-2</v>
      </c>
      <c r="M866" s="13">
        <f t="shared" si="2476"/>
        <v>50750080</v>
      </c>
      <c r="N866" s="13" t="str">
        <f t="shared" ref="N866:P866" si="2518">N772</f>
        <v>75级鞋子</v>
      </c>
      <c r="O866" s="13">
        <f t="shared" si="2518"/>
        <v>200</v>
      </c>
      <c r="P866" s="13">
        <f t="shared" si="2518"/>
        <v>3.8461538461538464E-2</v>
      </c>
      <c r="Q866" s="13">
        <f t="shared" si="2478"/>
        <v>50750080</v>
      </c>
      <c r="R866" s="13" t="str">
        <f t="shared" ref="R866:T866" si="2519">R772</f>
        <v>75级鞋子</v>
      </c>
      <c r="S866" s="13">
        <f t="shared" si="2519"/>
        <v>200</v>
      </c>
      <c r="T866" s="13">
        <f t="shared" si="2519"/>
        <v>3.0303030303030304E-2</v>
      </c>
      <c r="U866" s="13">
        <f t="shared" si="2480"/>
        <v>50800080</v>
      </c>
      <c r="V866" s="13" t="str">
        <f t="shared" ref="V866:X866" si="2520">V772</f>
        <v>80级鞋子</v>
      </c>
      <c r="W866" s="13">
        <f t="shared" si="2520"/>
        <v>100</v>
      </c>
      <c r="X866" s="13">
        <f t="shared" si="2520"/>
        <v>3.1230480949406621E-2</v>
      </c>
      <c r="Y866" s="13">
        <f t="shared" si="2482"/>
        <v>50800080</v>
      </c>
      <c r="Z866" s="13" t="str">
        <f t="shared" ref="Z866:AB866" si="2521">Z772</f>
        <v>80级鞋子</v>
      </c>
      <c r="AA866" s="13">
        <f t="shared" si="2521"/>
        <v>100</v>
      </c>
      <c r="AB866" s="13">
        <f t="shared" si="2521"/>
        <v>3.2185387833923398E-2</v>
      </c>
      <c r="AC866" s="13">
        <f t="shared" si="2484"/>
        <v>50800080</v>
      </c>
      <c r="AD866" s="13" t="str">
        <f t="shared" ref="AD866:AF866" si="2522">AD772</f>
        <v>80级鞋子</v>
      </c>
      <c r="AE866" s="13">
        <f t="shared" si="2522"/>
        <v>100</v>
      </c>
      <c r="AF866" s="13">
        <f t="shared" si="2522"/>
        <v>3.9808917197452227E-2</v>
      </c>
      <c r="AG866" s="13">
        <f t="shared" si="2486"/>
        <v>50850080</v>
      </c>
      <c r="AH866" s="13" t="str">
        <f t="shared" ref="AH866:AJ866" si="2523">AH772</f>
        <v>85级鞋子</v>
      </c>
      <c r="AI866" s="13">
        <f t="shared" si="2523"/>
        <v>200</v>
      </c>
      <c r="AJ866" s="13">
        <f t="shared" si="2523"/>
        <v>3.8461538461538464E-2</v>
      </c>
      <c r="AK866" s="13">
        <f t="shared" si="2488"/>
        <v>50850080</v>
      </c>
      <c r="AL866" s="13" t="str">
        <f t="shared" ref="AL866:AN866" si="2524">AL772</f>
        <v>85级鞋子</v>
      </c>
      <c r="AM866" s="13">
        <f t="shared" si="2524"/>
        <v>200</v>
      </c>
      <c r="AN866" s="13">
        <f t="shared" si="2524"/>
        <v>3.0303030303030304E-2</v>
      </c>
      <c r="AO866" s="13">
        <f t="shared" si="2490"/>
        <v>50900080</v>
      </c>
      <c r="AP866" s="13" t="str">
        <f t="shared" ref="AP866:AR866" si="2525">AP772</f>
        <v>90级鞋子</v>
      </c>
      <c r="AQ866" s="13">
        <f t="shared" si="2525"/>
        <v>100</v>
      </c>
      <c r="AR866" s="13">
        <f t="shared" si="2525"/>
        <v>3.1230480949406621E-2</v>
      </c>
      <c r="AS866" s="13">
        <f t="shared" si="2492"/>
        <v>50900080</v>
      </c>
      <c r="AT866" s="13" t="str">
        <f t="shared" ref="AT866:AV866" si="2526">AT772</f>
        <v>90级鞋子</v>
      </c>
      <c r="AU866" s="13">
        <f t="shared" si="2526"/>
        <v>100</v>
      </c>
      <c r="AV866" s="13">
        <f t="shared" si="2526"/>
        <v>3.2185387833923398E-2</v>
      </c>
      <c r="AW866" s="13">
        <f t="shared" si="2494"/>
        <v>50900080</v>
      </c>
      <c r="AX866" s="13" t="str">
        <f t="shared" ref="AX866:AZ866" si="2527">AX772</f>
        <v>90级鞋子</v>
      </c>
      <c r="AY866" s="13">
        <f t="shared" si="2527"/>
        <v>100</v>
      </c>
      <c r="AZ866" s="13">
        <f t="shared" si="2527"/>
        <v>3.9808917197452227E-2</v>
      </c>
      <c r="BA866" s="13">
        <f t="shared" si="2496"/>
        <v>50950080</v>
      </c>
      <c r="BB866" s="13" t="str">
        <f t="shared" ref="BB866:BD866" si="2528">BB772</f>
        <v>95级鞋子</v>
      </c>
      <c r="BC866" s="13">
        <f t="shared" si="2528"/>
        <v>200</v>
      </c>
      <c r="BD866" s="13">
        <f t="shared" si="2528"/>
        <v>3.8461538461538464E-2</v>
      </c>
      <c r="BE866" s="13">
        <f t="shared" si="2498"/>
        <v>50950080</v>
      </c>
      <c r="BF866" s="13" t="str">
        <f t="shared" ref="BF866:BH866" si="2529">BF772</f>
        <v>95级鞋子</v>
      </c>
      <c r="BG866" s="13">
        <f t="shared" si="2529"/>
        <v>200</v>
      </c>
      <c r="BH866" s="13">
        <f t="shared" si="2529"/>
        <v>3.4482758620689655E-2</v>
      </c>
    </row>
    <row r="867" spans="1:60" s="13" customFormat="1">
      <c r="A867" s="13">
        <f t="shared" si="2470"/>
        <v>50700090</v>
      </c>
      <c r="B867" s="13" t="str">
        <f t="shared" ref="B867:D867" si="2530">B773</f>
        <v>70级手套</v>
      </c>
      <c r="C867" s="13">
        <f t="shared" si="2530"/>
        <v>100</v>
      </c>
      <c r="D867" s="13">
        <f t="shared" si="2530"/>
        <v>3.1230480949406621E-2</v>
      </c>
      <c r="E867" s="13">
        <f t="shared" si="2472"/>
        <v>50700090</v>
      </c>
      <c r="F867" s="13" t="str">
        <f t="shared" ref="F867:H867" si="2531">F773</f>
        <v>70级手套</v>
      </c>
      <c r="G867" s="13">
        <f t="shared" si="2531"/>
        <v>100</v>
      </c>
      <c r="H867" s="13">
        <f t="shared" si="2531"/>
        <v>3.2185387833923398E-2</v>
      </c>
      <c r="I867" s="13">
        <f t="shared" si="2474"/>
        <v>50700090</v>
      </c>
      <c r="J867" s="13" t="str">
        <f t="shared" ref="J867:L867" si="2532">J773</f>
        <v>70级手套</v>
      </c>
      <c r="K867" s="13">
        <f t="shared" si="2532"/>
        <v>100</v>
      </c>
      <c r="L867" s="13">
        <f t="shared" si="2532"/>
        <v>3.9808917197452227E-2</v>
      </c>
      <c r="M867" s="13">
        <f t="shared" si="2476"/>
        <v>50750090</v>
      </c>
      <c r="N867" s="13" t="str">
        <f t="shared" ref="N867:P867" si="2533">N773</f>
        <v>75级手套</v>
      </c>
      <c r="O867" s="13">
        <f t="shared" si="2533"/>
        <v>200</v>
      </c>
      <c r="P867" s="13">
        <f t="shared" si="2533"/>
        <v>3.8461538461538464E-2</v>
      </c>
      <c r="Q867" s="13">
        <f t="shared" si="2478"/>
        <v>50750090</v>
      </c>
      <c r="R867" s="13" t="str">
        <f t="shared" ref="R867:T867" si="2534">R773</f>
        <v>75级手套</v>
      </c>
      <c r="S867" s="13">
        <f t="shared" si="2534"/>
        <v>200</v>
      </c>
      <c r="T867" s="13">
        <f t="shared" si="2534"/>
        <v>3.0303030303030304E-2</v>
      </c>
      <c r="U867" s="13">
        <f t="shared" si="2480"/>
        <v>50800090</v>
      </c>
      <c r="V867" s="13" t="str">
        <f t="shared" ref="V867:X867" si="2535">V773</f>
        <v>80级手套</v>
      </c>
      <c r="W867" s="13">
        <f t="shared" si="2535"/>
        <v>100</v>
      </c>
      <c r="X867" s="13">
        <f t="shared" si="2535"/>
        <v>3.1230480949406621E-2</v>
      </c>
      <c r="Y867" s="13">
        <f t="shared" si="2482"/>
        <v>50800090</v>
      </c>
      <c r="Z867" s="13" t="str">
        <f t="shared" ref="Z867:AB867" si="2536">Z773</f>
        <v>80级手套</v>
      </c>
      <c r="AA867" s="13">
        <f t="shared" si="2536"/>
        <v>100</v>
      </c>
      <c r="AB867" s="13">
        <f t="shared" si="2536"/>
        <v>3.2185387833923398E-2</v>
      </c>
      <c r="AC867" s="13">
        <f t="shared" si="2484"/>
        <v>50800090</v>
      </c>
      <c r="AD867" s="13" t="str">
        <f t="shared" ref="AD867:AF867" si="2537">AD773</f>
        <v>80级手套</v>
      </c>
      <c r="AE867" s="13">
        <f t="shared" si="2537"/>
        <v>100</v>
      </c>
      <c r="AF867" s="13">
        <f t="shared" si="2537"/>
        <v>3.9808917197452227E-2</v>
      </c>
      <c r="AG867" s="13">
        <f t="shared" si="2486"/>
        <v>50850090</v>
      </c>
      <c r="AH867" s="13" t="str">
        <f t="shared" ref="AH867:AJ867" si="2538">AH773</f>
        <v>85级手套</v>
      </c>
      <c r="AI867" s="13">
        <f t="shared" si="2538"/>
        <v>200</v>
      </c>
      <c r="AJ867" s="13">
        <f t="shared" si="2538"/>
        <v>3.8461538461538464E-2</v>
      </c>
      <c r="AK867" s="13">
        <f t="shared" si="2488"/>
        <v>50850090</v>
      </c>
      <c r="AL867" s="13" t="str">
        <f t="shared" ref="AL867:AN867" si="2539">AL773</f>
        <v>85级手套</v>
      </c>
      <c r="AM867" s="13">
        <f t="shared" si="2539"/>
        <v>200</v>
      </c>
      <c r="AN867" s="13">
        <f t="shared" si="2539"/>
        <v>3.0303030303030304E-2</v>
      </c>
      <c r="AO867" s="13">
        <f t="shared" si="2490"/>
        <v>50900090</v>
      </c>
      <c r="AP867" s="13" t="str">
        <f t="shared" ref="AP867:AR867" si="2540">AP773</f>
        <v>90级手套</v>
      </c>
      <c r="AQ867" s="13">
        <f t="shared" si="2540"/>
        <v>100</v>
      </c>
      <c r="AR867" s="13">
        <f t="shared" si="2540"/>
        <v>3.1230480949406621E-2</v>
      </c>
      <c r="AS867" s="13">
        <f t="shared" si="2492"/>
        <v>50900090</v>
      </c>
      <c r="AT867" s="13" t="str">
        <f t="shared" ref="AT867:AV867" si="2541">AT773</f>
        <v>90级手套</v>
      </c>
      <c r="AU867" s="13">
        <f t="shared" si="2541"/>
        <v>100</v>
      </c>
      <c r="AV867" s="13">
        <f t="shared" si="2541"/>
        <v>3.2185387833923398E-2</v>
      </c>
      <c r="AW867" s="13">
        <f t="shared" si="2494"/>
        <v>50900090</v>
      </c>
      <c r="AX867" s="13" t="str">
        <f t="shared" ref="AX867:AZ867" si="2542">AX773</f>
        <v>90级手套</v>
      </c>
      <c r="AY867" s="13">
        <f t="shared" si="2542"/>
        <v>100</v>
      </c>
      <c r="AZ867" s="13">
        <f t="shared" si="2542"/>
        <v>3.9808917197452227E-2</v>
      </c>
      <c r="BA867" s="13">
        <f t="shared" si="2496"/>
        <v>50950090</v>
      </c>
      <c r="BB867" s="13" t="str">
        <f t="shared" ref="BB867:BD867" si="2543">BB773</f>
        <v>95级手套</v>
      </c>
      <c r="BC867" s="13">
        <f t="shared" si="2543"/>
        <v>200</v>
      </c>
      <c r="BD867" s="13">
        <f t="shared" si="2543"/>
        <v>3.8461538461538464E-2</v>
      </c>
      <c r="BE867" s="13">
        <f t="shared" si="2498"/>
        <v>50950090</v>
      </c>
      <c r="BF867" s="13" t="str">
        <f t="shared" ref="BF867:BH867" si="2544">BF773</f>
        <v>95级手套</v>
      </c>
      <c r="BG867" s="13">
        <f t="shared" si="2544"/>
        <v>200</v>
      </c>
      <c r="BH867" s="13">
        <f t="shared" si="2544"/>
        <v>3.4482758620689655E-2</v>
      </c>
    </row>
    <row r="868" spans="1:60" s="13" customFormat="1">
      <c r="A868" s="13">
        <f t="shared" si="2470"/>
        <v>50700100</v>
      </c>
      <c r="B868" s="13" t="str">
        <f t="shared" ref="B868:D868" si="2545">B774</f>
        <v>70级项链</v>
      </c>
      <c r="C868" s="13">
        <f t="shared" si="2545"/>
        <v>100</v>
      </c>
      <c r="D868" s="13">
        <f t="shared" si="2545"/>
        <v>3.1230480949406621E-2</v>
      </c>
      <c r="E868" s="13">
        <f t="shared" si="2472"/>
        <v>50700100</v>
      </c>
      <c r="F868" s="13" t="str">
        <f t="shared" ref="F868:H868" si="2546">F774</f>
        <v>70级项链</v>
      </c>
      <c r="G868" s="13">
        <f t="shared" si="2546"/>
        <v>100</v>
      </c>
      <c r="H868" s="13">
        <f t="shared" si="2546"/>
        <v>3.2185387833923398E-2</v>
      </c>
      <c r="I868" s="13">
        <f t="shared" si="2474"/>
        <v>50700100</v>
      </c>
      <c r="J868" s="13" t="str">
        <f t="shared" ref="J868:L868" si="2547">J774</f>
        <v>70级项链</v>
      </c>
      <c r="K868" s="13">
        <f t="shared" si="2547"/>
        <v>100</v>
      </c>
      <c r="L868" s="13">
        <f t="shared" si="2547"/>
        <v>3.9808917197452227E-2</v>
      </c>
      <c r="M868" s="13">
        <f t="shared" si="2476"/>
        <v>50750100</v>
      </c>
      <c r="N868" s="13" t="str">
        <f t="shared" ref="N868:P868" si="2548">N774</f>
        <v>75级项链</v>
      </c>
      <c r="O868" s="13">
        <f t="shared" si="2548"/>
        <v>200</v>
      </c>
      <c r="P868" s="13">
        <f t="shared" si="2548"/>
        <v>3.8461538461538464E-2</v>
      </c>
      <c r="Q868" s="13">
        <f t="shared" si="2478"/>
        <v>50750100</v>
      </c>
      <c r="R868" s="13" t="str">
        <f t="shared" ref="R868:T868" si="2549">R774</f>
        <v>75级项链</v>
      </c>
      <c r="S868" s="13">
        <f t="shared" si="2549"/>
        <v>200</v>
      </c>
      <c r="T868" s="13">
        <f t="shared" si="2549"/>
        <v>3.0303030303030304E-2</v>
      </c>
      <c r="U868" s="13">
        <f t="shared" si="2480"/>
        <v>50800100</v>
      </c>
      <c r="V868" s="13" t="str">
        <f t="shared" ref="V868:X868" si="2550">V774</f>
        <v>80级项链</v>
      </c>
      <c r="W868" s="13">
        <f t="shared" si="2550"/>
        <v>100</v>
      </c>
      <c r="X868" s="13">
        <f t="shared" si="2550"/>
        <v>3.1230480949406621E-2</v>
      </c>
      <c r="Y868" s="13">
        <f t="shared" si="2482"/>
        <v>50800100</v>
      </c>
      <c r="Z868" s="13" t="str">
        <f t="shared" ref="Z868:AB868" si="2551">Z774</f>
        <v>80级项链</v>
      </c>
      <c r="AA868" s="13">
        <f t="shared" si="2551"/>
        <v>100</v>
      </c>
      <c r="AB868" s="13">
        <f t="shared" si="2551"/>
        <v>3.2185387833923398E-2</v>
      </c>
      <c r="AC868" s="13">
        <f t="shared" si="2484"/>
        <v>50800100</v>
      </c>
      <c r="AD868" s="13" t="str">
        <f t="shared" ref="AD868:AF868" si="2552">AD774</f>
        <v>80级项链</v>
      </c>
      <c r="AE868" s="13">
        <f t="shared" si="2552"/>
        <v>100</v>
      </c>
      <c r="AF868" s="13">
        <f t="shared" si="2552"/>
        <v>3.9808917197452227E-2</v>
      </c>
      <c r="AG868" s="13">
        <f t="shared" si="2486"/>
        <v>50850100</v>
      </c>
      <c r="AH868" s="13" t="str">
        <f t="shared" ref="AH868:AJ868" si="2553">AH774</f>
        <v>85级项链</v>
      </c>
      <c r="AI868" s="13">
        <f t="shared" si="2553"/>
        <v>200</v>
      </c>
      <c r="AJ868" s="13">
        <f t="shared" si="2553"/>
        <v>3.8461538461538464E-2</v>
      </c>
      <c r="AK868" s="13">
        <f t="shared" si="2488"/>
        <v>50850100</v>
      </c>
      <c r="AL868" s="13" t="str">
        <f t="shared" ref="AL868:AN868" si="2554">AL774</f>
        <v>85级项链</v>
      </c>
      <c r="AM868" s="13">
        <f t="shared" si="2554"/>
        <v>200</v>
      </c>
      <c r="AN868" s="13">
        <f t="shared" si="2554"/>
        <v>3.0303030303030304E-2</v>
      </c>
      <c r="AO868" s="13">
        <f t="shared" si="2490"/>
        <v>50900100</v>
      </c>
      <c r="AP868" s="13" t="str">
        <f t="shared" ref="AP868:AR868" si="2555">AP774</f>
        <v>90级项链</v>
      </c>
      <c r="AQ868" s="13">
        <f t="shared" si="2555"/>
        <v>100</v>
      </c>
      <c r="AR868" s="13">
        <f t="shared" si="2555"/>
        <v>3.1230480949406621E-2</v>
      </c>
      <c r="AS868" s="13">
        <f t="shared" si="2492"/>
        <v>50900100</v>
      </c>
      <c r="AT868" s="13" t="str">
        <f t="shared" ref="AT868:AV868" si="2556">AT774</f>
        <v>90级项链</v>
      </c>
      <c r="AU868" s="13">
        <f t="shared" si="2556"/>
        <v>100</v>
      </c>
      <c r="AV868" s="13">
        <f t="shared" si="2556"/>
        <v>3.2185387833923398E-2</v>
      </c>
      <c r="AW868" s="13">
        <f t="shared" si="2494"/>
        <v>50900100</v>
      </c>
      <c r="AX868" s="13" t="str">
        <f t="shared" ref="AX868:AZ868" si="2557">AX774</f>
        <v>90级项链</v>
      </c>
      <c r="AY868" s="13">
        <f t="shared" si="2557"/>
        <v>100</v>
      </c>
      <c r="AZ868" s="13">
        <f t="shared" si="2557"/>
        <v>3.9808917197452227E-2</v>
      </c>
      <c r="BA868" s="13">
        <f t="shared" si="2496"/>
        <v>50950100</v>
      </c>
      <c r="BB868" s="13" t="str">
        <f t="shared" ref="BB868:BD868" si="2558">BB774</f>
        <v>95级项链</v>
      </c>
      <c r="BC868" s="13">
        <f t="shared" si="2558"/>
        <v>200</v>
      </c>
      <c r="BD868" s="13">
        <f t="shared" si="2558"/>
        <v>3.8461538461538464E-2</v>
      </c>
      <c r="BE868" s="13">
        <f t="shared" si="2498"/>
        <v>50950100</v>
      </c>
      <c r="BF868" s="13" t="str">
        <f t="shared" ref="BF868:BH868" si="2559">BF774</f>
        <v>95级项链</v>
      </c>
      <c r="BG868" s="13">
        <f t="shared" si="2559"/>
        <v>200</v>
      </c>
      <c r="BH868" s="13">
        <f t="shared" si="2559"/>
        <v>3.4482758620689655E-2</v>
      </c>
    </row>
    <row r="869" spans="1:60" s="13" customFormat="1">
      <c r="A869" s="13">
        <f t="shared" si="2470"/>
        <v>50701050</v>
      </c>
      <c r="B869" s="13" t="str">
        <f t="shared" ref="B869:D869" si="2560">B775</f>
        <v>70级主手武器</v>
      </c>
      <c r="C869" s="13">
        <f t="shared" si="2560"/>
        <v>100</v>
      </c>
      <c r="D869" s="13">
        <f t="shared" si="2560"/>
        <v>3.1230480949406621E-2</v>
      </c>
      <c r="E869" s="13">
        <f t="shared" si="2472"/>
        <v>50701050</v>
      </c>
      <c r="F869" s="13" t="str">
        <f t="shared" ref="F869:H869" si="2561">F775</f>
        <v>70级主手武器</v>
      </c>
      <c r="G869" s="13">
        <f t="shared" si="2561"/>
        <v>100</v>
      </c>
      <c r="H869" s="13">
        <f t="shared" si="2561"/>
        <v>3.2185387833923398E-2</v>
      </c>
      <c r="I869" s="13">
        <f t="shared" si="2474"/>
        <v>50701050</v>
      </c>
      <c r="J869" s="13" t="str">
        <f t="shared" ref="J869:L869" si="2562">J775</f>
        <v>70级主手武器</v>
      </c>
      <c r="K869" s="13">
        <f t="shared" si="2562"/>
        <v>100</v>
      </c>
      <c r="L869" s="13">
        <f t="shared" si="2562"/>
        <v>3.9808917197452227E-2</v>
      </c>
      <c r="M869" s="13">
        <f t="shared" si="2476"/>
        <v>50751050</v>
      </c>
      <c r="N869" s="13" t="str">
        <f t="shared" ref="N869:P869" si="2563">N775</f>
        <v>75级主手武器</v>
      </c>
      <c r="O869" s="13">
        <f t="shared" si="2563"/>
        <v>200</v>
      </c>
      <c r="P869" s="13">
        <f t="shared" si="2563"/>
        <v>3.8461538461538464E-2</v>
      </c>
      <c r="Q869" s="13">
        <f t="shared" si="2478"/>
        <v>50751050</v>
      </c>
      <c r="R869" s="13" t="str">
        <f t="shared" ref="R869:T869" si="2564">R775</f>
        <v>75级主手武器</v>
      </c>
      <c r="S869" s="13">
        <f t="shared" si="2564"/>
        <v>200</v>
      </c>
      <c r="T869" s="13">
        <f t="shared" si="2564"/>
        <v>3.0303030303030304E-2</v>
      </c>
      <c r="U869" s="13">
        <f t="shared" si="2480"/>
        <v>50801050</v>
      </c>
      <c r="V869" s="13" t="str">
        <f t="shared" ref="V869:X869" si="2565">V775</f>
        <v>80级主手武器</v>
      </c>
      <c r="W869" s="13">
        <f t="shared" si="2565"/>
        <v>100</v>
      </c>
      <c r="X869" s="13">
        <f t="shared" si="2565"/>
        <v>3.1230480949406621E-2</v>
      </c>
      <c r="Y869" s="13">
        <f t="shared" si="2482"/>
        <v>50801050</v>
      </c>
      <c r="Z869" s="13" t="str">
        <f t="shared" ref="Z869:AB869" si="2566">Z775</f>
        <v>80级主手武器</v>
      </c>
      <c r="AA869" s="13">
        <f t="shared" si="2566"/>
        <v>100</v>
      </c>
      <c r="AB869" s="13">
        <f t="shared" si="2566"/>
        <v>3.2185387833923398E-2</v>
      </c>
      <c r="AC869" s="13">
        <f t="shared" si="2484"/>
        <v>50801050</v>
      </c>
      <c r="AD869" s="13" t="str">
        <f t="shared" ref="AD869:AF869" si="2567">AD775</f>
        <v>80级主手武器</v>
      </c>
      <c r="AE869" s="13">
        <f t="shared" si="2567"/>
        <v>100</v>
      </c>
      <c r="AF869" s="13">
        <f t="shared" si="2567"/>
        <v>3.9808917197452227E-2</v>
      </c>
      <c r="AG869" s="13">
        <f t="shared" si="2486"/>
        <v>50851050</v>
      </c>
      <c r="AH869" s="13" t="str">
        <f t="shared" ref="AH869:AJ869" si="2568">AH775</f>
        <v>85级主手武器</v>
      </c>
      <c r="AI869" s="13">
        <f t="shared" si="2568"/>
        <v>200</v>
      </c>
      <c r="AJ869" s="13">
        <f t="shared" si="2568"/>
        <v>3.8461538461538464E-2</v>
      </c>
      <c r="AK869" s="13">
        <f t="shared" si="2488"/>
        <v>50851050</v>
      </c>
      <c r="AL869" s="13" t="str">
        <f t="shared" ref="AL869:AN869" si="2569">AL775</f>
        <v>85级主手武器</v>
      </c>
      <c r="AM869" s="13">
        <f t="shared" si="2569"/>
        <v>200</v>
      </c>
      <c r="AN869" s="13">
        <f t="shared" si="2569"/>
        <v>3.0303030303030304E-2</v>
      </c>
      <c r="AO869" s="13">
        <f t="shared" si="2490"/>
        <v>50901050</v>
      </c>
      <c r="AP869" s="13" t="str">
        <f t="shared" ref="AP869:AR869" si="2570">AP775</f>
        <v>90级主手武器</v>
      </c>
      <c r="AQ869" s="13">
        <f t="shared" si="2570"/>
        <v>100</v>
      </c>
      <c r="AR869" s="13">
        <f t="shared" si="2570"/>
        <v>3.1230480949406621E-2</v>
      </c>
      <c r="AS869" s="13">
        <f t="shared" si="2492"/>
        <v>50901050</v>
      </c>
      <c r="AT869" s="13" t="str">
        <f t="shared" ref="AT869:AV869" si="2571">AT775</f>
        <v>90级主手武器</v>
      </c>
      <c r="AU869" s="13">
        <f t="shared" si="2571"/>
        <v>100</v>
      </c>
      <c r="AV869" s="13">
        <f t="shared" si="2571"/>
        <v>3.2185387833923398E-2</v>
      </c>
      <c r="AW869" s="13">
        <f t="shared" si="2494"/>
        <v>50901050</v>
      </c>
      <c r="AX869" s="13" t="str">
        <f t="shared" ref="AX869:AZ869" si="2572">AX775</f>
        <v>90级主手武器</v>
      </c>
      <c r="AY869" s="13">
        <f t="shared" si="2572"/>
        <v>100</v>
      </c>
      <c r="AZ869" s="13">
        <f t="shared" si="2572"/>
        <v>3.9808917197452227E-2</v>
      </c>
      <c r="BA869" s="13">
        <f t="shared" si="2496"/>
        <v>50951050</v>
      </c>
      <c r="BB869" s="13" t="str">
        <f t="shared" ref="BB869:BD869" si="2573">BB775</f>
        <v>95级主手武器</v>
      </c>
      <c r="BC869" s="13">
        <f t="shared" si="2573"/>
        <v>200</v>
      </c>
      <c r="BD869" s="13">
        <f t="shared" si="2573"/>
        <v>3.8461538461538464E-2</v>
      </c>
      <c r="BE869" s="13">
        <f t="shared" si="2498"/>
        <v>50951050</v>
      </c>
      <c r="BF869" s="13" t="str">
        <f t="shared" ref="BF869:BH869" si="2574">BF775</f>
        <v>95级主手武器</v>
      </c>
      <c r="BG869" s="13">
        <f t="shared" si="2574"/>
        <v>200</v>
      </c>
      <c r="BH869" s="13">
        <f t="shared" si="2574"/>
        <v>3.4482758620689655E-2</v>
      </c>
    </row>
    <row r="870" spans="1:60" s="13" customFormat="1">
      <c r="A870" s="13">
        <f t="shared" si="2470"/>
        <v>50701051</v>
      </c>
      <c r="B870" s="13" t="str">
        <f t="shared" ref="B870:D870" si="2575">B776</f>
        <v>70级极品主手武器</v>
      </c>
      <c r="C870" s="13">
        <f t="shared" si="2575"/>
        <v>0</v>
      </c>
      <c r="D870" s="13">
        <f t="shared" si="2575"/>
        <v>0</v>
      </c>
      <c r="E870" s="13">
        <f t="shared" si="2472"/>
        <v>50701051</v>
      </c>
      <c r="F870" s="13" t="str">
        <f t="shared" ref="F870:H870" si="2576">F776</f>
        <v>70级极品主手武器</v>
      </c>
      <c r="G870" s="13">
        <f t="shared" si="2576"/>
        <v>0</v>
      </c>
      <c r="H870" s="13">
        <f t="shared" si="2576"/>
        <v>0</v>
      </c>
      <c r="I870" s="13">
        <f t="shared" si="2474"/>
        <v>50701051</v>
      </c>
      <c r="J870" s="13" t="str">
        <f t="shared" ref="J870:L870" si="2577">J776</f>
        <v>70级极品主手武器</v>
      </c>
      <c r="K870" s="13">
        <f t="shared" si="2577"/>
        <v>0</v>
      </c>
      <c r="L870" s="13">
        <f t="shared" si="2577"/>
        <v>0</v>
      </c>
      <c r="M870" s="13">
        <f t="shared" si="2476"/>
        <v>50751051</v>
      </c>
      <c r="N870" s="13" t="str">
        <f t="shared" ref="N870:P870" si="2578">N776</f>
        <v>75级极品主手武器</v>
      </c>
      <c r="O870" s="13">
        <f t="shared" si="2578"/>
        <v>200</v>
      </c>
      <c r="P870" s="13">
        <f t="shared" si="2578"/>
        <v>3.8461538461538464E-2</v>
      </c>
      <c r="Q870" s="13">
        <f t="shared" si="2478"/>
        <v>50751051</v>
      </c>
      <c r="R870" s="13" t="str">
        <f t="shared" ref="R870:T870" si="2579">R776</f>
        <v>75级极品主手武器</v>
      </c>
      <c r="S870" s="13">
        <f t="shared" si="2579"/>
        <v>200</v>
      </c>
      <c r="T870" s="13">
        <f t="shared" si="2579"/>
        <v>3.0303030303030304E-2</v>
      </c>
      <c r="U870" s="13">
        <f t="shared" si="2480"/>
        <v>50801051</v>
      </c>
      <c r="V870" s="13" t="str">
        <f t="shared" ref="V870:X870" si="2580">V776</f>
        <v>80级极品主手武器</v>
      </c>
      <c r="W870" s="13">
        <f t="shared" si="2580"/>
        <v>0</v>
      </c>
      <c r="X870" s="13">
        <f t="shared" si="2580"/>
        <v>0</v>
      </c>
      <c r="Y870" s="13">
        <f t="shared" si="2482"/>
        <v>50801051</v>
      </c>
      <c r="Z870" s="13" t="str">
        <f t="shared" ref="Z870:AB870" si="2581">Z776</f>
        <v>80级极品主手武器</v>
      </c>
      <c r="AA870" s="13">
        <f t="shared" si="2581"/>
        <v>0</v>
      </c>
      <c r="AB870" s="13">
        <f t="shared" si="2581"/>
        <v>0</v>
      </c>
      <c r="AC870" s="13">
        <f t="shared" si="2484"/>
        <v>50801051</v>
      </c>
      <c r="AD870" s="13" t="str">
        <f t="shared" ref="AD870:AF870" si="2582">AD776</f>
        <v>80级极品主手武器</v>
      </c>
      <c r="AE870" s="13">
        <f t="shared" si="2582"/>
        <v>0</v>
      </c>
      <c r="AF870" s="13">
        <f t="shared" si="2582"/>
        <v>0</v>
      </c>
      <c r="AG870" s="13">
        <f t="shared" si="2486"/>
        <v>50851051</v>
      </c>
      <c r="AH870" s="13" t="str">
        <f t="shared" ref="AH870:AJ870" si="2583">AH776</f>
        <v>85级极品主手武器</v>
      </c>
      <c r="AI870" s="13">
        <f t="shared" si="2583"/>
        <v>200</v>
      </c>
      <c r="AJ870" s="13">
        <f t="shared" si="2583"/>
        <v>3.8461538461538464E-2</v>
      </c>
      <c r="AK870" s="13">
        <f t="shared" si="2488"/>
        <v>50851051</v>
      </c>
      <c r="AL870" s="13" t="str">
        <f t="shared" ref="AL870:AN870" si="2584">AL776</f>
        <v>85级极品主手武器</v>
      </c>
      <c r="AM870" s="13">
        <f t="shared" si="2584"/>
        <v>200</v>
      </c>
      <c r="AN870" s="13">
        <f t="shared" si="2584"/>
        <v>3.0303030303030304E-2</v>
      </c>
      <c r="AO870" s="13">
        <f t="shared" si="2490"/>
        <v>50901051</v>
      </c>
      <c r="AP870" s="13" t="str">
        <f t="shared" ref="AP870:AR870" si="2585">AP776</f>
        <v>90级极品主手武器</v>
      </c>
      <c r="AQ870" s="13">
        <f t="shared" si="2585"/>
        <v>0</v>
      </c>
      <c r="AR870" s="13">
        <f t="shared" si="2585"/>
        <v>0</v>
      </c>
      <c r="AS870" s="13">
        <f t="shared" si="2492"/>
        <v>50901051</v>
      </c>
      <c r="AT870" s="13" t="str">
        <f t="shared" ref="AT870:AV870" si="2586">AT776</f>
        <v>90级极品主手武器</v>
      </c>
      <c r="AU870" s="13">
        <f t="shared" si="2586"/>
        <v>0</v>
      </c>
      <c r="AV870" s="13">
        <f t="shared" si="2586"/>
        <v>0</v>
      </c>
      <c r="AW870" s="13">
        <f t="shared" si="2494"/>
        <v>50901051</v>
      </c>
      <c r="AX870" s="13" t="str">
        <f t="shared" ref="AX870:AZ870" si="2587">AX776</f>
        <v>90级极品主手武器</v>
      </c>
      <c r="AY870" s="13">
        <f t="shared" si="2587"/>
        <v>0</v>
      </c>
      <c r="AZ870" s="13">
        <f t="shared" si="2587"/>
        <v>0</v>
      </c>
      <c r="BA870" s="13">
        <f t="shared" si="2496"/>
        <v>50951051</v>
      </c>
      <c r="BB870" s="13" t="str">
        <f t="shared" ref="BB870:BD870" si="2588">BB776</f>
        <v>95级极品主手武器</v>
      </c>
      <c r="BC870" s="13">
        <f t="shared" si="2588"/>
        <v>200</v>
      </c>
      <c r="BD870" s="13">
        <f t="shared" si="2588"/>
        <v>3.8461538461538464E-2</v>
      </c>
      <c r="BE870" s="13">
        <f t="shared" si="2498"/>
        <v>50951051</v>
      </c>
      <c r="BF870" s="13" t="str">
        <f t="shared" ref="BF870:BH870" si="2589">BF776</f>
        <v>95级极品主手武器</v>
      </c>
      <c r="BG870" s="13">
        <f t="shared" si="2589"/>
        <v>200</v>
      </c>
      <c r="BH870" s="13">
        <f t="shared" si="2589"/>
        <v>3.4482758620689655E-2</v>
      </c>
    </row>
    <row r="871" spans="1:60" s="13" customFormat="1">
      <c r="A871" s="13">
        <f t="shared" si="2470"/>
        <v>50701060</v>
      </c>
      <c r="B871" s="13" t="str">
        <f t="shared" ref="B871:D871" si="2590">B777</f>
        <v>70级副手武器</v>
      </c>
      <c r="C871" s="13">
        <f t="shared" si="2590"/>
        <v>100</v>
      </c>
      <c r="D871" s="13">
        <f t="shared" si="2590"/>
        <v>3.1230480949406621E-2</v>
      </c>
      <c r="E871" s="13">
        <f t="shared" si="2472"/>
        <v>50701060</v>
      </c>
      <c r="F871" s="13" t="str">
        <f t="shared" ref="F871:H871" si="2591">F777</f>
        <v>70级副手武器</v>
      </c>
      <c r="G871" s="13">
        <f t="shared" si="2591"/>
        <v>100</v>
      </c>
      <c r="H871" s="13">
        <f t="shared" si="2591"/>
        <v>3.2185387833923398E-2</v>
      </c>
      <c r="I871" s="13">
        <f t="shared" si="2474"/>
        <v>50701060</v>
      </c>
      <c r="J871" s="13" t="str">
        <f t="shared" ref="J871:L871" si="2592">J777</f>
        <v>70级副手武器</v>
      </c>
      <c r="K871" s="13">
        <f t="shared" si="2592"/>
        <v>100</v>
      </c>
      <c r="L871" s="13">
        <f t="shared" si="2592"/>
        <v>3.9808917197452227E-2</v>
      </c>
      <c r="M871" s="13">
        <f t="shared" si="2476"/>
        <v>50751060</v>
      </c>
      <c r="N871" s="13" t="str">
        <f t="shared" ref="N871:P871" si="2593">N777</f>
        <v>75级副手武器</v>
      </c>
      <c r="O871" s="13">
        <f t="shared" si="2593"/>
        <v>200</v>
      </c>
      <c r="P871" s="13">
        <f t="shared" si="2593"/>
        <v>3.8461538461538464E-2</v>
      </c>
      <c r="Q871" s="13">
        <f t="shared" si="2478"/>
        <v>50751060</v>
      </c>
      <c r="R871" s="13" t="str">
        <f t="shared" ref="R871:T871" si="2594">R777</f>
        <v>75级副手武器</v>
      </c>
      <c r="S871" s="13">
        <f t="shared" si="2594"/>
        <v>200</v>
      </c>
      <c r="T871" s="13">
        <f t="shared" si="2594"/>
        <v>3.0303030303030304E-2</v>
      </c>
      <c r="U871" s="13">
        <f t="shared" si="2480"/>
        <v>50801060</v>
      </c>
      <c r="V871" s="13" t="str">
        <f t="shared" ref="V871:X871" si="2595">V777</f>
        <v>80级副手武器</v>
      </c>
      <c r="W871" s="13">
        <f t="shared" si="2595"/>
        <v>100</v>
      </c>
      <c r="X871" s="13">
        <f t="shared" si="2595"/>
        <v>3.1230480949406621E-2</v>
      </c>
      <c r="Y871" s="13">
        <f t="shared" si="2482"/>
        <v>50801060</v>
      </c>
      <c r="Z871" s="13" t="str">
        <f t="shared" ref="Z871:AB871" si="2596">Z777</f>
        <v>80级副手武器</v>
      </c>
      <c r="AA871" s="13">
        <f t="shared" si="2596"/>
        <v>100</v>
      </c>
      <c r="AB871" s="13">
        <f t="shared" si="2596"/>
        <v>3.2185387833923398E-2</v>
      </c>
      <c r="AC871" s="13">
        <f t="shared" si="2484"/>
        <v>50801060</v>
      </c>
      <c r="AD871" s="13" t="str">
        <f t="shared" ref="AD871:AF871" si="2597">AD777</f>
        <v>80级副手武器</v>
      </c>
      <c r="AE871" s="13">
        <f t="shared" si="2597"/>
        <v>100</v>
      </c>
      <c r="AF871" s="13">
        <f t="shared" si="2597"/>
        <v>3.9808917197452227E-2</v>
      </c>
      <c r="AG871" s="13">
        <f t="shared" si="2486"/>
        <v>50851060</v>
      </c>
      <c r="AH871" s="13" t="str">
        <f t="shared" ref="AH871:AJ871" si="2598">AH777</f>
        <v>85级副手武器</v>
      </c>
      <c r="AI871" s="13">
        <f t="shared" si="2598"/>
        <v>200</v>
      </c>
      <c r="AJ871" s="13">
        <f t="shared" si="2598"/>
        <v>3.8461538461538464E-2</v>
      </c>
      <c r="AK871" s="13">
        <f t="shared" si="2488"/>
        <v>50851060</v>
      </c>
      <c r="AL871" s="13" t="str">
        <f t="shared" ref="AL871:AN871" si="2599">AL777</f>
        <v>85级副手武器</v>
      </c>
      <c r="AM871" s="13">
        <f t="shared" si="2599"/>
        <v>200</v>
      </c>
      <c r="AN871" s="13">
        <f t="shared" si="2599"/>
        <v>3.0303030303030304E-2</v>
      </c>
      <c r="AO871" s="13">
        <f t="shared" si="2490"/>
        <v>50901060</v>
      </c>
      <c r="AP871" s="13" t="str">
        <f t="shared" ref="AP871:AR871" si="2600">AP777</f>
        <v>90级副手武器</v>
      </c>
      <c r="AQ871" s="13">
        <f t="shared" si="2600"/>
        <v>100</v>
      </c>
      <c r="AR871" s="13">
        <f t="shared" si="2600"/>
        <v>3.1230480949406621E-2</v>
      </c>
      <c r="AS871" s="13">
        <f t="shared" si="2492"/>
        <v>50901060</v>
      </c>
      <c r="AT871" s="13" t="str">
        <f t="shared" ref="AT871:AV871" si="2601">AT777</f>
        <v>90级副手武器</v>
      </c>
      <c r="AU871" s="13">
        <f t="shared" si="2601"/>
        <v>100</v>
      </c>
      <c r="AV871" s="13">
        <f t="shared" si="2601"/>
        <v>3.2185387833923398E-2</v>
      </c>
      <c r="AW871" s="13">
        <f t="shared" si="2494"/>
        <v>50901060</v>
      </c>
      <c r="AX871" s="13" t="str">
        <f t="shared" ref="AX871:AZ871" si="2602">AX777</f>
        <v>90级副手武器</v>
      </c>
      <c r="AY871" s="13">
        <f t="shared" si="2602"/>
        <v>100</v>
      </c>
      <c r="AZ871" s="13">
        <f t="shared" si="2602"/>
        <v>3.9808917197452227E-2</v>
      </c>
      <c r="BA871" s="13">
        <f t="shared" si="2496"/>
        <v>50951060</v>
      </c>
      <c r="BB871" s="13" t="str">
        <f t="shared" ref="BB871:BD871" si="2603">BB777</f>
        <v>95级副手武器</v>
      </c>
      <c r="BC871" s="13">
        <f t="shared" si="2603"/>
        <v>200</v>
      </c>
      <c r="BD871" s="13">
        <f t="shared" si="2603"/>
        <v>3.8461538461538464E-2</v>
      </c>
      <c r="BE871" s="13">
        <f t="shared" si="2498"/>
        <v>50951060</v>
      </c>
      <c r="BF871" s="13" t="str">
        <f t="shared" ref="BF871:BH871" si="2604">BF777</f>
        <v>95级副手武器</v>
      </c>
      <c r="BG871" s="13">
        <f t="shared" si="2604"/>
        <v>200</v>
      </c>
      <c r="BH871" s="13">
        <f t="shared" si="2604"/>
        <v>3.4482758620689655E-2</v>
      </c>
    </row>
    <row r="872" spans="1:60" s="13" customFormat="1">
      <c r="A872" s="13">
        <f t="shared" si="2470"/>
        <v>50701061</v>
      </c>
      <c r="B872" s="13" t="str">
        <f t="shared" ref="B872:D872" si="2605">B778</f>
        <v>70级极品副手武器</v>
      </c>
      <c r="C872" s="13">
        <f t="shared" si="2605"/>
        <v>0</v>
      </c>
      <c r="D872" s="13">
        <f t="shared" si="2605"/>
        <v>0</v>
      </c>
      <c r="E872" s="13">
        <f t="shared" si="2472"/>
        <v>50701061</v>
      </c>
      <c r="F872" s="13" t="str">
        <f t="shared" ref="F872:H872" si="2606">F778</f>
        <v>70级极品副手武器</v>
      </c>
      <c r="G872" s="13">
        <f t="shared" si="2606"/>
        <v>0</v>
      </c>
      <c r="H872" s="13">
        <f t="shared" si="2606"/>
        <v>0</v>
      </c>
      <c r="I872" s="13">
        <f t="shared" si="2474"/>
        <v>50701061</v>
      </c>
      <c r="J872" s="13" t="str">
        <f t="shared" ref="J872:L872" si="2607">J778</f>
        <v>70级极品副手武器</v>
      </c>
      <c r="K872" s="13">
        <f t="shared" si="2607"/>
        <v>0</v>
      </c>
      <c r="L872" s="13">
        <f t="shared" si="2607"/>
        <v>0</v>
      </c>
      <c r="M872" s="13">
        <f t="shared" si="2476"/>
        <v>50751061</v>
      </c>
      <c r="N872" s="13" t="str">
        <f t="shared" ref="N872:P872" si="2608">N778</f>
        <v>75级极品副手武器</v>
      </c>
      <c r="O872" s="13">
        <f t="shared" si="2608"/>
        <v>200</v>
      </c>
      <c r="P872" s="13">
        <f t="shared" si="2608"/>
        <v>3.8461538461538464E-2</v>
      </c>
      <c r="Q872" s="13">
        <f t="shared" si="2478"/>
        <v>50751061</v>
      </c>
      <c r="R872" s="13" t="str">
        <f t="shared" ref="R872:T872" si="2609">R778</f>
        <v>75级极品副手武器</v>
      </c>
      <c r="S872" s="13">
        <f t="shared" si="2609"/>
        <v>200</v>
      </c>
      <c r="T872" s="13">
        <f t="shared" si="2609"/>
        <v>3.0303030303030304E-2</v>
      </c>
      <c r="U872" s="13">
        <f t="shared" si="2480"/>
        <v>50801061</v>
      </c>
      <c r="V872" s="13" t="str">
        <f t="shared" ref="V872:X872" si="2610">V778</f>
        <v>80级极品副手武器</v>
      </c>
      <c r="W872" s="13">
        <f t="shared" si="2610"/>
        <v>0</v>
      </c>
      <c r="X872" s="13">
        <f t="shared" si="2610"/>
        <v>0</v>
      </c>
      <c r="Y872" s="13">
        <f t="shared" si="2482"/>
        <v>50801061</v>
      </c>
      <c r="Z872" s="13" t="str">
        <f t="shared" ref="Z872:AB872" si="2611">Z778</f>
        <v>80级极品副手武器</v>
      </c>
      <c r="AA872" s="13">
        <f t="shared" si="2611"/>
        <v>0</v>
      </c>
      <c r="AB872" s="13">
        <f t="shared" si="2611"/>
        <v>0</v>
      </c>
      <c r="AC872" s="13">
        <f t="shared" si="2484"/>
        <v>50801061</v>
      </c>
      <c r="AD872" s="13" t="str">
        <f t="shared" ref="AD872:AF872" si="2612">AD778</f>
        <v>80级极品副手武器</v>
      </c>
      <c r="AE872" s="13">
        <f t="shared" si="2612"/>
        <v>0</v>
      </c>
      <c r="AF872" s="13">
        <f t="shared" si="2612"/>
        <v>0</v>
      </c>
      <c r="AG872" s="13">
        <f t="shared" si="2486"/>
        <v>50851061</v>
      </c>
      <c r="AH872" s="13" t="str">
        <f t="shared" ref="AH872:AJ872" si="2613">AH778</f>
        <v>85级极品副手武器</v>
      </c>
      <c r="AI872" s="13">
        <f t="shared" si="2613"/>
        <v>200</v>
      </c>
      <c r="AJ872" s="13">
        <f t="shared" si="2613"/>
        <v>3.8461538461538464E-2</v>
      </c>
      <c r="AK872" s="13">
        <f t="shared" si="2488"/>
        <v>50851061</v>
      </c>
      <c r="AL872" s="13" t="str">
        <f t="shared" ref="AL872:AN872" si="2614">AL778</f>
        <v>85级极品副手武器</v>
      </c>
      <c r="AM872" s="13">
        <f t="shared" si="2614"/>
        <v>200</v>
      </c>
      <c r="AN872" s="13">
        <f t="shared" si="2614"/>
        <v>3.0303030303030304E-2</v>
      </c>
      <c r="AO872" s="13">
        <f t="shared" si="2490"/>
        <v>50901061</v>
      </c>
      <c r="AP872" s="13" t="str">
        <f t="shared" ref="AP872:AR872" si="2615">AP778</f>
        <v>90级极品副手武器</v>
      </c>
      <c r="AQ872" s="13">
        <f t="shared" si="2615"/>
        <v>0</v>
      </c>
      <c r="AR872" s="13">
        <f t="shared" si="2615"/>
        <v>0</v>
      </c>
      <c r="AS872" s="13">
        <f t="shared" si="2492"/>
        <v>50901061</v>
      </c>
      <c r="AT872" s="13" t="str">
        <f t="shared" ref="AT872:AV872" si="2616">AT778</f>
        <v>90级极品副手武器</v>
      </c>
      <c r="AU872" s="13">
        <f t="shared" si="2616"/>
        <v>0</v>
      </c>
      <c r="AV872" s="13">
        <f t="shared" si="2616"/>
        <v>0</v>
      </c>
      <c r="AW872" s="13">
        <f t="shared" si="2494"/>
        <v>50901061</v>
      </c>
      <c r="AX872" s="13" t="str">
        <f t="shared" ref="AX872:AZ872" si="2617">AX778</f>
        <v>90级极品副手武器</v>
      </c>
      <c r="AY872" s="13">
        <f t="shared" si="2617"/>
        <v>0</v>
      </c>
      <c r="AZ872" s="13">
        <f t="shared" si="2617"/>
        <v>0</v>
      </c>
      <c r="BA872" s="13">
        <f t="shared" si="2496"/>
        <v>50951061</v>
      </c>
      <c r="BB872" s="13" t="str">
        <f t="shared" ref="BB872:BD872" si="2618">BB778</f>
        <v>95级极品副手武器</v>
      </c>
      <c r="BC872" s="13">
        <f t="shared" si="2618"/>
        <v>200</v>
      </c>
      <c r="BD872" s="13">
        <f t="shared" si="2618"/>
        <v>3.8461538461538464E-2</v>
      </c>
      <c r="BE872" s="13">
        <f t="shared" si="2498"/>
        <v>50951061</v>
      </c>
      <c r="BF872" s="13" t="str">
        <f t="shared" ref="BF872:BH872" si="2619">BF778</f>
        <v>95级极品副手武器</v>
      </c>
      <c r="BG872" s="13">
        <f t="shared" si="2619"/>
        <v>200</v>
      </c>
      <c r="BH872" s="13">
        <f t="shared" si="2619"/>
        <v>3.4482758620689655E-2</v>
      </c>
    </row>
    <row r="873" spans="1:60" s="13" customFormat="1">
      <c r="A873" s="13">
        <f t="shared" si="2470"/>
        <v>50702050</v>
      </c>
      <c r="B873" s="13" t="str">
        <f t="shared" ref="B873:D873" si="2620">B779</f>
        <v>70级主手武器</v>
      </c>
      <c r="C873" s="13">
        <f t="shared" si="2620"/>
        <v>100</v>
      </c>
      <c r="D873" s="13">
        <f t="shared" si="2620"/>
        <v>3.1230480949406621E-2</v>
      </c>
      <c r="E873" s="13">
        <f t="shared" si="2472"/>
        <v>50702050</v>
      </c>
      <c r="F873" s="13" t="str">
        <f t="shared" ref="F873:H873" si="2621">F779</f>
        <v>70级主手武器</v>
      </c>
      <c r="G873" s="13">
        <f t="shared" si="2621"/>
        <v>100</v>
      </c>
      <c r="H873" s="13">
        <f t="shared" si="2621"/>
        <v>3.2185387833923398E-2</v>
      </c>
      <c r="I873" s="13">
        <f t="shared" si="2474"/>
        <v>50702050</v>
      </c>
      <c r="J873" s="13" t="str">
        <f t="shared" ref="J873:L873" si="2622">J779</f>
        <v>70级主手武器</v>
      </c>
      <c r="K873" s="13">
        <f t="shared" si="2622"/>
        <v>100</v>
      </c>
      <c r="L873" s="13">
        <f t="shared" si="2622"/>
        <v>3.9808917197452227E-2</v>
      </c>
      <c r="M873" s="13">
        <f t="shared" si="2476"/>
        <v>50752050</v>
      </c>
      <c r="N873" s="13" t="str">
        <f t="shared" ref="N873:P873" si="2623">N779</f>
        <v>75级主手武器</v>
      </c>
      <c r="O873" s="13">
        <f t="shared" si="2623"/>
        <v>200</v>
      </c>
      <c r="P873" s="13">
        <f t="shared" si="2623"/>
        <v>3.8461538461538464E-2</v>
      </c>
      <c r="Q873" s="13">
        <f t="shared" si="2478"/>
        <v>50752050</v>
      </c>
      <c r="R873" s="13" t="str">
        <f t="shared" ref="R873:T873" si="2624">R779</f>
        <v>75级主手武器</v>
      </c>
      <c r="S873" s="13">
        <f t="shared" si="2624"/>
        <v>200</v>
      </c>
      <c r="T873" s="13">
        <f t="shared" si="2624"/>
        <v>3.0303030303030304E-2</v>
      </c>
      <c r="U873" s="13">
        <f t="shared" si="2480"/>
        <v>50802050</v>
      </c>
      <c r="V873" s="13" t="str">
        <f t="shared" ref="V873:X873" si="2625">V779</f>
        <v>80级主手武器</v>
      </c>
      <c r="W873" s="13">
        <f t="shared" si="2625"/>
        <v>100</v>
      </c>
      <c r="X873" s="13">
        <f t="shared" si="2625"/>
        <v>3.1230480949406621E-2</v>
      </c>
      <c r="Y873" s="13">
        <f t="shared" si="2482"/>
        <v>50802050</v>
      </c>
      <c r="Z873" s="13" t="str">
        <f t="shared" ref="Z873:AB873" si="2626">Z779</f>
        <v>80级主手武器</v>
      </c>
      <c r="AA873" s="13">
        <f t="shared" si="2626"/>
        <v>100</v>
      </c>
      <c r="AB873" s="13">
        <f t="shared" si="2626"/>
        <v>3.2185387833923398E-2</v>
      </c>
      <c r="AC873" s="13">
        <f t="shared" si="2484"/>
        <v>50802050</v>
      </c>
      <c r="AD873" s="13" t="str">
        <f t="shared" ref="AD873:AF873" si="2627">AD779</f>
        <v>80级主手武器</v>
      </c>
      <c r="AE873" s="13">
        <f t="shared" si="2627"/>
        <v>100</v>
      </c>
      <c r="AF873" s="13">
        <f t="shared" si="2627"/>
        <v>3.9808917197452227E-2</v>
      </c>
      <c r="AG873" s="13">
        <f t="shared" si="2486"/>
        <v>50852050</v>
      </c>
      <c r="AH873" s="13" t="str">
        <f t="shared" ref="AH873:AJ873" si="2628">AH779</f>
        <v>85级主手武器</v>
      </c>
      <c r="AI873" s="13">
        <f t="shared" si="2628"/>
        <v>200</v>
      </c>
      <c r="AJ873" s="13">
        <f t="shared" si="2628"/>
        <v>3.8461538461538464E-2</v>
      </c>
      <c r="AK873" s="13">
        <f t="shared" si="2488"/>
        <v>50852050</v>
      </c>
      <c r="AL873" s="13" t="str">
        <f t="shared" ref="AL873:AN873" si="2629">AL779</f>
        <v>85级主手武器</v>
      </c>
      <c r="AM873" s="13">
        <f t="shared" si="2629"/>
        <v>200</v>
      </c>
      <c r="AN873" s="13">
        <f t="shared" si="2629"/>
        <v>3.0303030303030304E-2</v>
      </c>
      <c r="AO873" s="13">
        <f t="shared" si="2490"/>
        <v>50902050</v>
      </c>
      <c r="AP873" s="13" t="str">
        <f t="shared" ref="AP873:AR873" si="2630">AP779</f>
        <v>90级主手武器</v>
      </c>
      <c r="AQ873" s="13">
        <f t="shared" si="2630"/>
        <v>100</v>
      </c>
      <c r="AR873" s="13">
        <f t="shared" si="2630"/>
        <v>3.1230480949406621E-2</v>
      </c>
      <c r="AS873" s="13">
        <f t="shared" si="2492"/>
        <v>50902050</v>
      </c>
      <c r="AT873" s="13" t="str">
        <f t="shared" ref="AT873:AV873" si="2631">AT779</f>
        <v>90级主手武器</v>
      </c>
      <c r="AU873" s="13">
        <f t="shared" si="2631"/>
        <v>100</v>
      </c>
      <c r="AV873" s="13">
        <f t="shared" si="2631"/>
        <v>3.2185387833923398E-2</v>
      </c>
      <c r="AW873" s="13">
        <f t="shared" si="2494"/>
        <v>50902050</v>
      </c>
      <c r="AX873" s="13" t="str">
        <f t="shared" ref="AX873:AZ873" si="2632">AX779</f>
        <v>90级主手武器</v>
      </c>
      <c r="AY873" s="13">
        <f t="shared" si="2632"/>
        <v>100</v>
      </c>
      <c r="AZ873" s="13">
        <f t="shared" si="2632"/>
        <v>3.9808917197452227E-2</v>
      </c>
      <c r="BA873" s="13">
        <f t="shared" si="2496"/>
        <v>50952050</v>
      </c>
      <c r="BB873" s="13" t="str">
        <f t="shared" ref="BB873:BD873" si="2633">BB779</f>
        <v>95级主手武器</v>
      </c>
      <c r="BC873" s="13">
        <f t="shared" si="2633"/>
        <v>200</v>
      </c>
      <c r="BD873" s="13">
        <f t="shared" si="2633"/>
        <v>3.8461538461538464E-2</v>
      </c>
      <c r="BE873" s="13">
        <f t="shared" si="2498"/>
        <v>50952050</v>
      </c>
      <c r="BF873" s="13" t="str">
        <f t="shared" ref="BF873:BH873" si="2634">BF779</f>
        <v>95级主手武器</v>
      </c>
      <c r="BG873" s="13">
        <f t="shared" si="2634"/>
        <v>200</v>
      </c>
      <c r="BH873" s="13">
        <f t="shared" si="2634"/>
        <v>3.4482758620689655E-2</v>
      </c>
    </row>
    <row r="874" spans="1:60" s="13" customFormat="1">
      <c r="A874" s="13">
        <f t="shared" si="2470"/>
        <v>50702051</v>
      </c>
      <c r="B874" s="13" t="str">
        <f t="shared" ref="B874:D874" si="2635">B780</f>
        <v>70级极品主手武器</v>
      </c>
      <c r="C874" s="13">
        <f t="shared" si="2635"/>
        <v>0</v>
      </c>
      <c r="D874" s="13">
        <f t="shared" si="2635"/>
        <v>0</v>
      </c>
      <c r="E874" s="13">
        <f t="shared" si="2472"/>
        <v>50702051</v>
      </c>
      <c r="F874" s="13" t="str">
        <f t="shared" ref="F874:H874" si="2636">F780</f>
        <v>70级极品主手武器</v>
      </c>
      <c r="G874" s="13">
        <f t="shared" si="2636"/>
        <v>0</v>
      </c>
      <c r="H874" s="13">
        <f t="shared" si="2636"/>
        <v>0</v>
      </c>
      <c r="I874" s="13">
        <f t="shared" si="2474"/>
        <v>50702051</v>
      </c>
      <c r="J874" s="13" t="str">
        <f t="shared" ref="J874:L874" si="2637">J780</f>
        <v>70级极品主手武器</v>
      </c>
      <c r="K874" s="13">
        <f t="shared" si="2637"/>
        <v>0</v>
      </c>
      <c r="L874" s="13">
        <f t="shared" si="2637"/>
        <v>0</v>
      </c>
      <c r="M874" s="13">
        <f t="shared" si="2476"/>
        <v>50752051</v>
      </c>
      <c r="N874" s="13" t="str">
        <f t="shared" ref="N874:P874" si="2638">N780</f>
        <v>75级极品主手武器</v>
      </c>
      <c r="O874" s="13">
        <f t="shared" si="2638"/>
        <v>200</v>
      </c>
      <c r="P874" s="13">
        <f t="shared" si="2638"/>
        <v>3.8461538461538464E-2</v>
      </c>
      <c r="Q874" s="13">
        <f t="shared" si="2478"/>
        <v>50752051</v>
      </c>
      <c r="R874" s="13" t="str">
        <f t="shared" ref="R874:T874" si="2639">R780</f>
        <v>75级极品主手武器</v>
      </c>
      <c r="S874" s="13">
        <f t="shared" si="2639"/>
        <v>200</v>
      </c>
      <c r="T874" s="13">
        <f t="shared" si="2639"/>
        <v>3.0303030303030304E-2</v>
      </c>
      <c r="U874" s="13">
        <f t="shared" si="2480"/>
        <v>50802051</v>
      </c>
      <c r="V874" s="13" t="str">
        <f t="shared" ref="V874:X874" si="2640">V780</f>
        <v>80级极品主手武器</v>
      </c>
      <c r="W874" s="13">
        <f t="shared" si="2640"/>
        <v>0</v>
      </c>
      <c r="X874" s="13">
        <f t="shared" si="2640"/>
        <v>0</v>
      </c>
      <c r="Y874" s="13">
        <f t="shared" si="2482"/>
        <v>50802051</v>
      </c>
      <c r="Z874" s="13" t="str">
        <f t="shared" ref="Z874:AB874" si="2641">Z780</f>
        <v>80级极品主手武器</v>
      </c>
      <c r="AA874" s="13">
        <f t="shared" si="2641"/>
        <v>0</v>
      </c>
      <c r="AB874" s="13">
        <f t="shared" si="2641"/>
        <v>0</v>
      </c>
      <c r="AC874" s="13">
        <f t="shared" si="2484"/>
        <v>50802051</v>
      </c>
      <c r="AD874" s="13" t="str">
        <f t="shared" ref="AD874:AF874" si="2642">AD780</f>
        <v>80级极品主手武器</v>
      </c>
      <c r="AE874" s="13">
        <f t="shared" si="2642"/>
        <v>0</v>
      </c>
      <c r="AF874" s="13">
        <f t="shared" si="2642"/>
        <v>0</v>
      </c>
      <c r="AG874" s="13">
        <f t="shared" si="2486"/>
        <v>50852051</v>
      </c>
      <c r="AH874" s="13" t="str">
        <f t="shared" ref="AH874:AJ874" si="2643">AH780</f>
        <v>85级极品主手武器</v>
      </c>
      <c r="AI874" s="13">
        <f t="shared" si="2643"/>
        <v>200</v>
      </c>
      <c r="AJ874" s="13">
        <f t="shared" si="2643"/>
        <v>3.8461538461538464E-2</v>
      </c>
      <c r="AK874" s="13">
        <f t="shared" si="2488"/>
        <v>50852051</v>
      </c>
      <c r="AL874" s="13" t="str">
        <f t="shared" ref="AL874:AN874" si="2644">AL780</f>
        <v>85级极品主手武器</v>
      </c>
      <c r="AM874" s="13">
        <f t="shared" si="2644"/>
        <v>200</v>
      </c>
      <c r="AN874" s="13">
        <f t="shared" si="2644"/>
        <v>3.0303030303030304E-2</v>
      </c>
      <c r="AO874" s="13">
        <f t="shared" si="2490"/>
        <v>50902051</v>
      </c>
      <c r="AP874" s="13" t="str">
        <f t="shared" ref="AP874:AR874" si="2645">AP780</f>
        <v>90级极品主手武器</v>
      </c>
      <c r="AQ874" s="13">
        <f t="shared" si="2645"/>
        <v>0</v>
      </c>
      <c r="AR874" s="13">
        <f t="shared" si="2645"/>
        <v>0</v>
      </c>
      <c r="AS874" s="13">
        <f t="shared" si="2492"/>
        <v>50902051</v>
      </c>
      <c r="AT874" s="13" t="str">
        <f t="shared" ref="AT874:AV874" si="2646">AT780</f>
        <v>90级极品主手武器</v>
      </c>
      <c r="AU874" s="13">
        <f t="shared" si="2646"/>
        <v>0</v>
      </c>
      <c r="AV874" s="13">
        <f t="shared" si="2646"/>
        <v>0</v>
      </c>
      <c r="AW874" s="13">
        <f t="shared" si="2494"/>
        <v>50902051</v>
      </c>
      <c r="AX874" s="13" t="str">
        <f t="shared" ref="AX874:AZ874" si="2647">AX780</f>
        <v>90级极品主手武器</v>
      </c>
      <c r="AY874" s="13">
        <f t="shared" si="2647"/>
        <v>0</v>
      </c>
      <c r="AZ874" s="13">
        <f t="shared" si="2647"/>
        <v>0</v>
      </c>
      <c r="BA874" s="13">
        <f t="shared" si="2496"/>
        <v>50952051</v>
      </c>
      <c r="BB874" s="13" t="str">
        <f t="shared" ref="BB874:BD874" si="2648">BB780</f>
        <v>95级极品主手武器</v>
      </c>
      <c r="BC874" s="13">
        <f t="shared" si="2648"/>
        <v>200</v>
      </c>
      <c r="BD874" s="13">
        <f t="shared" si="2648"/>
        <v>3.8461538461538464E-2</v>
      </c>
      <c r="BE874" s="13">
        <f t="shared" si="2498"/>
        <v>50952051</v>
      </c>
      <c r="BF874" s="13" t="str">
        <f t="shared" ref="BF874:BH874" si="2649">BF780</f>
        <v>95级极品主手武器</v>
      </c>
      <c r="BG874" s="13">
        <f t="shared" si="2649"/>
        <v>200</v>
      </c>
      <c r="BH874" s="13">
        <f t="shared" si="2649"/>
        <v>3.4482758620689655E-2</v>
      </c>
    </row>
    <row r="875" spans="1:60" s="13" customFormat="1">
      <c r="A875" s="13">
        <f t="shared" si="2470"/>
        <v>50702060</v>
      </c>
      <c r="B875" s="13" t="str">
        <f t="shared" ref="B875:D875" si="2650">B781</f>
        <v>70级副手武器</v>
      </c>
      <c r="C875" s="13">
        <f t="shared" si="2650"/>
        <v>100</v>
      </c>
      <c r="D875" s="13">
        <f t="shared" si="2650"/>
        <v>3.1230480949406621E-2</v>
      </c>
      <c r="E875" s="13">
        <f t="shared" si="2472"/>
        <v>50702060</v>
      </c>
      <c r="F875" s="13" t="str">
        <f t="shared" ref="F875:H875" si="2651">F781</f>
        <v>70级副手武器</v>
      </c>
      <c r="G875" s="13">
        <f t="shared" si="2651"/>
        <v>100</v>
      </c>
      <c r="H875" s="13">
        <f t="shared" si="2651"/>
        <v>3.2185387833923398E-2</v>
      </c>
      <c r="I875" s="13">
        <f t="shared" si="2474"/>
        <v>50702060</v>
      </c>
      <c r="J875" s="13" t="str">
        <f t="shared" ref="J875:L875" si="2652">J781</f>
        <v>70级副手武器</v>
      </c>
      <c r="K875" s="13">
        <f t="shared" si="2652"/>
        <v>100</v>
      </c>
      <c r="L875" s="13">
        <f t="shared" si="2652"/>
        <v>3.9808917197452227E-2</v>
      </c>
      <c r="M875" s="13">
        <f t="shared" si="2476"/>
        <v>50752060</v>
      </c>
      <c r="N875" s="13" t="str">
        <f t="shared" ref="N875:P875" si="2653">N781</f>
        <v>75级副手武器</v>
      </c>
      <c r="O875" s="13">
        <f t="shared" si="2653"/>
        <v>200</v>
      </c>
      <c r="P875" s="13">
        <f t="shared" si="2653"/>
        <v>3.8461538461538464E-2</v>
      </c>
      <c r="Q875" s="13">
        <f t="shared" si="2478"/>
        <v>50752060</v>
      </c>
      <c r="R875" s="13" t="str">
        <f t="shared" ref="R875:T875" si="2654">R781</f>
        <v>75级副手武器</v>
      </c>
      <c r="S875" s="13">
        <f t="shared" si="2654"/>
        <v>200</v>
      </c>
      <c r="T875" s="13">
        <f t="shared" si="2654"/>
        <v>3.0303030303030304E-2</v>
      </c>
      <c r="U875" s="13">
        <f t="shared" si="2480"/>
        <v>50802060</v>
      </c>
      <c r="V875" s="13" t="str">
        <f t="shared" ref="V875:X875" si="2655">V781</f>
        <v>80级副手武器</v>
      </c>
      <c r="W875" s="13">
        <f t="shared" si="2655"/>
        <v>100</v>
      </c>
      <c r="X875" s="13">
        <f t="shared" si="2655"/>
        <v>3.1230480949406621E-2</v>
      </c>
      <c r="Y875" s="13">
        <f t="shared" si="2482"/>
        <v>50802060</v>
      </c>
      <c r="Z875" s="13" t="str">
        <f t="shared" ref="Z875:AB875" si="2656">Z781</f>
        <v>80级副手武器</v>
      </c>
      <c r="AA875" s="13">
        <f t="shared" si="2656"/>
        <v>100</v>
      </c>
      <c r="AB875" s="13">
        <f t="shared" si="2656"/>
        <v>3.2185387833923398E-2</v>
      </c>
      <c r="AC875" s="13">
        <f t="shared" si="2484"/>
        <v>50802060</v>
      </c>
      <c r="AD875" s="13" t="str">
        <f t="shared" ref="AD875:AF875" si="2657">AD781</f>
        <v>80级副手武器</v>
      </c>
      <c r="AE875" s="13">
        <f t="shared" si="2657"/>
        <v>100</v>
      </c>
      <c r="AF875" s="13">
        <f t="shared" si="2657"/>
        <v>3.9808917197452227E-2</v>
      </c>
      <c r="AG875" s="13">
        <f t="shared" si="2486"/>
        <v>50852060</v>
      </c>
      <c r="AH875" s="13" t="str">
        <f t="shared" ref="AH875:AJ875" si="2658">AH781</f>
        <v>85级副手武器</v>
      </c>
      <c r="AI875" s="13">
        <f t="shared" si="2658"/>
        <v>200</v>
      </c>
      <c r="AJ875" s="13">
        <f t="shared" si="2658"/>
        <v>3.8461538461538464E-2</v>
      </c>
      <c r="AK875" s="13">
        <f t="shared" si="2488"/>
        <v>50852060</v>
      </c>
      <c r="AL875" s="13" t="str">
        <f t="shared" ref="AL875:AN875" si="2659">AL781</f>
        <v>85级副手武器</v>
      </c>
      <c r="AM875" s="13">
        <f t="shared" si="2659"/>
        <v>200</v>
      </c>
      <c r="AN875" s="13">
        <f t="shared" si="2659"/>
        <v>3.0303030303030304E-2</v>
      </c>
      <c r="AO875" s="13">
        <f t="shared" si="2490"/>
        <v>50902060</v>
      </c>
      <c r="AP875" s="13" t="str">
        <f t="shared" ref="AP875:AR875" si="2660">AP781</f>
        <v>90级副手武器</v>
      </c>
      <c r="AQ875" s="13">
        <f t="shared" si="2660"/>
        <v>100</v>
      </c>
      <c r="AR875" s="13">
        <f t="shared" si="2660"/>
        <v>3.1230480949406621E-2</v>
      </c>
      <c r="AS875" s="13">
        <f t="shared" si="2492"/>
        <v>50902060</v>
      </c>
      <c r="AT875" s="13" t="str">
        <f t="shared" ref="AT875:AV875" si="2661">AT781</f>
        <v>90级副手武器</v>
      </c>
      <c r="AU875" s="13">
        <f t="shared" si="2661"/>
        <v>100</v>
      </c>
      <c r="AV875" s="13">
        <f t="shared" si="2661"/>
        <v>3.2185387833923398E-2</v>
      </c>
      <c r="AW875" s="13">
        <f t="shared" si="2494"/>
        <v>50902060</v>
      </c>
      <c r="AX875" s="13" t="str">
        <f t="shared" ref="AX875:AZ875" si="2662">AX781</f>
        <v>90级副手武器</v>
      </c>
      <c r="AY875" s="13">
        <f t="shared" si="2662"/>
        <v>100</v>
      </c>
      <c r="AZ875" s="13">
        <f t="shared" si="2662"/>
        <v>3.9808917197452227E-2</v>
      </c>
      <c r="BA875" s="13">
        <f t="shared" si="2496"/>
        <v>50952060</v>
      </c>
      <c r="BB875" s="13" t="str">
        <f t="shared" ref="BB875:BD875" si="2663">BB781</f>
        <v>95级副手武器</v>
      </c>
      <c r="BC875" s="13">
        <f t="shared" si="2663"/>
        <v>200</v>
      </c>
      <c r="BD875" s="13">
        <f t="shared" si="2663"/>
        <v>3.8461538461538464E-2</v>
      </c>
      <c r="BE875" s="13">
        <f t="shared" si="2498"/>
        <v>50952060</v>
      </c>
      <c r="BF875" s="13" t="str">
        <f t="shared" ref="BF875:BH875" si="2664">BF781</f>
        <v>95级副手武器</v>
      </c>
      <c r="BG875" s="13">
        <f t="shared" si="2664"/>
        <v>200</v>
      </c>
      <c r="BH875" s="13">
        <f t="shared" si="2664"/>
        <v>3.4482758620689655E-2</v>
      </c>
    </row>
    <row r="876" spans="1:60" s="13" customFormat="1">
      <c r="A876" s="13">
        <f t="shared" si="2470"/>
        <v>50702061</v>
      </c>
      <c r="B876" s="13" t="str">
        <f t="shared" ref="B876:D876" si="2665">B782</f>
        <v>70级极品副手武器</v>
      </c>
      <c r="C876" s="13">
        <f t="shared" si="2665"/>
        <v>0</v>
      </c>
      <c r="D876" s="13">
        <f t="shared" si="2665"/>
        <v>0</v>
      </c>
      <c r="E876" s="13">
        <f t="shared" si="2472"/>
        <v>50702061</v>
      </c>
      <c r="F876" s="13" t="str">
        <f t="shared" ref="F876:H876" si="2666">F782</f>
        <v>70级极品副手武器</v>
      </c>
      <c r="G876" s="13">
        <f t="shared" si="2666"/>
        <v>0</v>
      </c>
      <c r="H876" s="13">
        <f t="shared" si="2666"/>
        <v>0</v>
      </c>
      <c r="I876" s="13">
        <f t="shared" si="2474"/>
        <v>50800010</v>
      </c>
      <c r="J876" s="13" t="str">
        <f t="shared" ref="J876:L876" si="2667">J782</f>
        <v>80级头盔</v>
      </c>
      <c r="K876" s="13">
        <f t="shared" si="2667"/>
        <v>1</v>
      </c>
      <c r="L876" s="13">
        <f t="shared" si="2667"/>
        <v>3.9808917197452231E-4</v>
      </c>
      <c r="M876" s="13">
        <f t="shared" si="2476"/>
        <v>50752061</v>
      </c>
      <c r="N876" s="13" t="str">
        <f t="shared" ref="N876:P876" si="2668">N782</f>
        <v>75级极品副手武器</v>
      </c>
      <c r="O876" s="13">
        <f t="shared" si="2668"/>
        <v>200</v>
      </c>
      <c r="P876" s="13">
        <f t="shared" si="2668"/>
        <v>3.8461538461538464E-2</v>
      </c>
      <c r="Q876" s="13">
        <f t="shared" si="2478"/>
        <v>50752061</v>
      </c>
      <c r="R876" s="13" t="str">
        <f t="shared" ref="R876:T876" si="2669">R782</f>
        <v>75级极品副手武器</v>
      </c>
      <c r="S876" s="13">
        <f t="shared" si="2669"/>
        <v>200</v>
      </c>
      <c r="T876" s="13">
        <f t="shared" si="2669"/>
        <v>3.0303030303030304E-2</v>
      </c>
      <c r="U876" s="13">
        <f t="shared" si="2480"/>
        <v>50802061</v>
      </c>
      <c r="V876" s="13" t="str">
        <f t="shared" ref="V876:X876" si="2670">V782</f>
        <v>80级极品副手武器</v>
      </c>
      <c r="W876" s="13">
        <f t="shared" si="2670"/>
        <v>0</v>
      </c>
      <c r="X876" s="13">
        <f t="shared" si="2670"/>
        <v>0</v>
      </c>
      <c r="Y876" s="13">
        <f t="shared" si="2482"/>
        <v>50802061</v>
      </c>
      <c r="Z876" s="13" t="str">
        <f t="shared" ref="Z876:AB876" si="2671">Z782</f>
        <v>80级极品副手武器</v>
      </c>
      <c r="AA876" s="13">
        <f t="shared" si="2671"/>
        <v>0</v>
      </c>
      <c r="AB876" s="13">
        <f t="shared" si="2671"/>
        <v>0</v>
      </c>
      <c r="AC876" s="13">
        <f t="shared" si="2484"/>
        <v>50900010</v>
      </c>
      <c r="AD876" s="13" t="str">
        <f t="shared" ref="AD876:AF876" si="2672">AD782</f>
        <v>90级头盔</v>
      </c>
      <c r="AE876" s="13">
        <f t="shared" si="2672"/>
        <v>1</v>
      </c>
      <c r="AF876" s="13">
        <f t="shared" si="2672"/>
        <v>3.9808917197452231E-4</v>
      </c>
      <c r="AG876" s="13">
        <f t="shared" si="2486"/>
        <v>50852061</v>
      </c>
      <c r="AH876" s="13" t="str">
        <f t="shared" ref="AH876:AJ876" si="2673">AH782</f>
        <v>85级极品副手武器</v>
      </c>
      <c r="AI876" s="13">
        <f t="shared" si="2673"/>
        <v>200</v>
      </c>
      <c r="AJ876" s="13">
        <f t="shared" si="2673"/>
        <v>3.8461538461538464E-2</v>
      </c>
      <c r="AK876" s="13">
        <f t="shared" si="2488"/>
        <v>50852061</v>
      </c>
      <c r="AL876" s="13" t="str">
        <f t="shared" ref="AL876:AN876" si="2674">AL782</f>
        <v>85级极品副手武器</v>
      </c>
      <c r="AM876" s="13">
        <f t="shared" si="2674"/>
        <v>200</v>
      </c>
      <c r="AN876" s="13">
        <f t="shared" si="2674"/>
        <v>3.0303030303030304E-2</v>
      </c>
      <c r="AO876" s="13">
        <f t="shared" si="2490"/>
        <v>50902061</v>
      </c>
      <c r="AP876" s="13" t="str">
        <f t="shared" ref="AP876:AR876" si="2675">AP782</f>
        <v>90级极品副手武器</v>
      </c>
      <c r="AQ876" s="13">
        <f t="shared" si="2675"/>
        <v>0</v>
      </c>
      <c r="AR876" s="13">
        <f t="shared" si="2675"/>
        <v>0</v>
      </c>
      <c r="AS876" s="13">
        <f t="shared" si="2492"/>
        <v>50902061</v>
      </c>
      <c r="AT876" s="13" t="str">
        <f t="shared" ref="AT876:AV876" si="2676">AT782</f>
        <v>90级极品副手武器</v>
      </c>
      <c r="AU876" s="13">
        <f t="shared" si="2676"/>
        <v>0</v>
      </c>
      <c r="AV876" s="13">
        <f t="shared" si="2676"/>
        <v>0</v>
      </c>
      <c r="AW876" s="13">
        <f t="shared" si="2494"/>
        <v>51000010</v>
      </c>
      <c r="AX876" s="13" t="str">
        <f t="shared" ref="AX876:AZ876" si="2677">AX782</f>
        <v>100级头盔</v>
      </c>
      <c r="AY876" s="13">
        <f t="shared" si="2677"/>
        <v>1</v>
      </c>
      <c r="AZ876" s="13">
        <f t="shared" si="2677"/>
        <v>3.9808917197452231E-4</v>
      </c>
      <c r="BA876" s="13">
        <f t="shared" si="2496"/>
        <v>50952061</v>
      </c>
      <c r="BB876" s="13" t="str">
        <f t="shared" ref="BB876:BD876" si="2678">BB782</f>
        <v>95级极品副手武器</v>
      </c>
      <c r="BC876" s="13">
        <f t="shared" si="2678"/>
        <v>200</v>
      </c>
      <c r="BD876" s="13">
        <f t="shared" si="2678"/>
        <v>3.8461538461538464E-2</v>
      </c>
      <c r="BE876" s="13">
        <f t="shared" si="2498"/>
        <v>50952061</v>
      </c>
      <c r="BF876" s="13" t="str">
        <f t="shared" ref="BF876:BH876" si="2679">BF782</f>
        <v>95级极品副手武器</v>
      </c>
      <c r="BG876" s="13">
        <f t="shared" si="2679"/>
        <v>200</v>
      </c>
      <c r="BH876" s="13">
        <f t="shared" si="2679"/>
        <v>3.4482758620689655E-2</v>
      </c>
    </row>
    <row r="877" spans="1:60" s="13" customFormat="1">
      <c r="A877" s="13">
        <f t="shared" si="2470"/>
        <v>50703050</v>
      </c>
      <c r="B877" s="13" t="str">
        <f t="shared" ref="B877:D877" si="2680">B783</f>
        <v>70级主手武器</v>
      </c>
      <c r="C877" s="13">
        <f t="shared" si="2680"/>
        <v>100</v>
      </c>
      <c r="D877" s="13">
        <f t="shared" si="2680"/>
        <v>3.1230480949406621E-2</v>
      </c>
      <c r="E877" s="13">
        <f t="shared" si="2472"/>
        <v>50703050</v>
      </c>
      <c r="F877" s="13" t="str">
        <f t="shared" ref="F877:H877" si="2681">F783</f>
        <v>70级主手武器</v>
      </c>
      <c r="G877" s="13">
        <f t="shared" si="2681"/>
        <v>100</v>
      </c>
      <c r="H877" s="13">
        <f t="shared" si="2681"/>
        <v>3.2185387833923398E-2</v>
      </c>
      <c r="I877" s="13">
        <f t="shared" si="2474"/>
        <v>50703050</v>
      </c>
      <c r="J877" s="13" t="str">
        <f t="shared" ref="J877:L877" si="2682">J783</f>
        <v>70级主手武器</v>
      </c>
      <c r="K877" s="13">
        <f t="shared" si="2682"/>
        <v>100</v>
      </c>
      <c r="L877" s="13">
        <f t="shared" si="2682"/>
        <v>3.9808917197452227E-2</v>
      </c>
      <c r="M877" s="13">
        <f t="shared" si="2476"/>
        <v>50753050</v>
      </c>
      <c r="N877" s="13" t="str">
        <f t="shared" ref="N877:P877" si="2683">N783</f>
        <v>75级主手武器</v>
      </c>
      <c r="O877" s="13">
        <f t="shared" si="2683"/>
        <v>200</v>
      </c>
      <c r="P877" s="13">
        <f t="shared" si="2683"/>
        <v>3.8461538461538464E-2</v>
      </c>
      <c r="Q877" s="13">
        <f t="shared" si="2478"/>
        <v>50753050</v>
      </c>
      <c r="R877" s="13" t="str">
        <f t="shared" ref="R877:T877" si="2684">R783</f>
        <v>75级主手武器</v>
      </c>
      <c r="S877" s="13">
        <f t="shared" si="2684"/>
        <v>200</v>
      </c>
      <c r="T877" s="13">
        <f t="shared" si="2684"/>
        <v>3.0303030303030304E-2</v>
      </c>
      <c r="U877" s="13">
        <f t="shared" si="2480"/>
        <v>50803050</v>
      </c>
      <c r="V877" s="13" t="str">
        <f t="shared" ref="V877:X877" si="2685">V783</f>
        <v>80级主手武器</v>
      </c>
      <c r="W877" s="13">
        <f t="shared" si="2685"/>
        <v>100</v>
      </c>
      <c r="X877" s="13">
        <f t="shared" si="2685"/>
        <v>3.1230480949406621E-2</v>
      </c>
      <c r="Y877" s="13">
        <f t="shared" si="2482"/>
        <v>50803050</v>
      </c>
      <c r="Z877" s="13" t="str">
        <f t="shared" ref="Z877:AB877" si="2686">Z783</f>
        <v>80级主手武器</v>
      </c>
      <c r="AA877" s="13">
        <f t="shared" si="2686"/>
        <v>100</v>
      </c>
      <c r="AB877" s="13">
        <f t="shared" si="2686"/>
        <v>3.2185387833923398E-2</v>
      </c>
      <c r="AC877" s="13">
        <f t="shared" si="2484"/>
        <v>50803050</v>
      </c>
      <c r="AD877" s="13" t="str">
        <f t="shared" ref="AD877:AF877" si="2687">AD783</f>
        <v>80级主手武器</v>
      </c>
      <c r="AE877" s="13">
        <f t="shared" si="2687"/>
        <v>100</v>
      </c>
      <c r="AF877" s="13">
        <f t="shared" si="2687"/>
        <v>3.9808917197452227E-2</v>
      </c>
      <c r="AG877" s="13">
        <f t="shared" si="2486"/>
        <v>50853050</v>
      </c>
      <c r="AH877" s="13" t="str">
        <f t="shared" ref="AH877:AJ877" si="2688">AH783</f>
        <v>85级主手武器</v>
      </c>
      <c r="AI877" s="13">
        <f t="shared" si="2688"/>
        <v>200</v>
      </c>
      <c r="AJ877" s="13">
        <f t="shared" si="2688"/>
        <v>3.8461538461538464E-2</v>
      </c>
      <c r="AK877" s="13">
        <f t="shared" si="2488"/>
        <v>50853050</v>
      </c>
      <c r="AL877" s="13" t="str">
        <f t="shared" ref="AL877:AN877" si="2689">AL783</f>
        <v>85级主手武器</v>
      </c>
      <c r="AM877" s="13">
        <f t="shared" si="2689"/>
        <v>200</v>
      </c>
      <c r="AN877" s="13">
        <f t="shared" si="2689"/>
        <v>3.0303030303030304E-2</v>
      </c>
      <c r="AO877" s="13">
        <f t="shared" si="2490"/>
        <v>50903050</v>
      </c>
      <c r="AP877" s="13" t="str">
        <f t="shared" ref="AP877:AR877" si="2690">AP783</f>
        <v>90级主手武器</v>
      </c>
      <c r="AQ877" s="13">
        <f t="shared" si="2690"/>
        <v>100</v>
      </c>
      <c r="AR877" s="13">
        <f t="shared" si="2690"/>
        <v>3.1230480949406621E-2</v>
      </c>
      <c r="AS877" s="13">
        <f t="shared" si="2492"/>
        <v>50903050</v>
      </c>
      <c r="AT877" s="13" t="str">
        <f t="shared" ref="AT877:AV877" si="2691">AT783</f>
        <v>90级主手武器</v>
      </c>
      <c r="AU877" s="13">
        <f t="shared" si="2691"/>
        <v>100</v>
      </c>
      <c r="AV877" s="13">
        <f t="shared" si="2691"/>
        <v>3.2185387833923398E-2</v>
      </c>
      <c r="AW877" s="13">
        <f t="shared" si="2494"/>
        <v>50903050</v>
      </c>
      <c r="AX877" s="13" t="str">
        <f t="shared" ref="AX877:AZ877" si="2692">AX783</f>
        <v>90级主手武器</v>
      </c>
      <c r="AY877" s="13">
        <f t="shared" si="2692"/>
        <v>100</v>
      </c>
      <c r="AZ877" s="13">
        <f t="shared" si="2692"/>
        <v>3.9808917197452227E-2</v>
      </c>
      <c r="BA877" s="13">
        <f t="shared" si="2496"/>
        <v>50953050</v>
      </c>
      <c r="BB877" s="13" t="str">
        <f t="shared" ref="BB877:BD877" si="2693">BB783</f>
        <v>95级主手武器</v>
      </c>
      <c r="BC877" s="13">
        <f t="shared" si="2693"/>
        <v>200</v>
      </c>
      <c r="BD877" s="13">
        <f t="shared" si="2693"/>
        <v>3.8461538461538464E-2</v>
      </c>
      <c r="BE877" s="13">
        <f t="shared" si="2498"/>
        <v>50953050</v>
      </c>
      <c r="BF877" s="13" t="str">
        <f t="shared" ref="BF877:BH877" si="2694">BF783</f>
        <v>95级主手武器</v>
      </c>
      <c r="BG877" s="13">
        <f t="shared" si="2694"/>
        <v>200</v>
      </c>
      <c r="BH877" s="13">
        <f t="shared" si="2694"/>
        <v>3.4482758620689655E-2</v>
      </c>
    </row>
    <row r="878" spans="1:60" s="13" customFormat="1">
      <c r="A878" s="13">
        <f t="shared" si="2470"/>
        <v>50703051</v>
      </c>
      <c r="B878" s="13" t="str">
        <f t="shared" ref="B878:D878" si="2695">B784</f>
        <v>70级极品主手武器</v>
      </c>
      <c r="C878" s="13">
        <f t="shared" si="2695"/>
        <v>0</v>
      </c>
      <c r="D878" s="13">
        <f t="shared" si="2695"/>
        <v>0</v>
      </c>
      <c r="E878" s="13">
        <f t="shared" si="2472"/>
        <v>50703051</v>
      </c>
      <c r="F878" s="13" t="str">
        <f t="shared" ref="F878:H878" si="2696">F784</f>
        <v>70级极品主手武器</v>
      </c>
      <c r="G878" s="13">
        <f t="shared" si="2696"/>
        <v>0</v>
      </c>
      <c r="H878" s="13">
        <f t="shared" si="2696"/>
        <v>0</v>
      </c>
      <c r="I878" s="13">
        <f t="shared" si="2474"/>
        <v>50800090</v>
      </c>
      <c r="J878" s="13" t="str">
        <f t="shared" ref="J878:L878" si="2697">J784</f>
        <v>80级手套</v>
      </c>
      <c r="K878" s="13">
        <f t="shared" si="2697"/>
        <v>1</v>
      </c>
      <c r="L878" s="13">
        <f t="shared" si="2697"/>
        <v>3.9808917197452231E-4</v>
      </c>
      <c r="M878" s="13">
        <f t="shared" si="2476"/>
        <v>50753051</v>
      </c>
      <c r="N878" s="13" t="str">
        <f t="shared" ref="N878:P878" si="2698">N784</f>
        <v>75级极品主手武器</v>
      </c>
      <c r="O878" s="13">
        <f t="shared" si="2698"/>
        <v>200</v>
      </c>
      <c r="P878" s="13">
        <f t="shared" si="2698"/>
        <v>3.8461538461538464E-2</v>
      </c>
      <c r="Q878" s="13">
        <f t="shared" si="2478"/>
        <v>50753051</v>
      </c>
      <c r="R878" s="13" t="str">
        <f t="shared" ref="R878:T878" si="2699">R784</f>
        <v>75级极品主手武器</v>
      </c>
      <c r="S878" s="13">
        <f t="shared" si="2699"/>
        <v>200</v>
      </c>
      <c r="T878" s="13">
        <f t="shared" si="2699"/>
        <v>3.0303030303030304E-2</v>
      </c>
      <c r="U878" s="13">
        <f t="shared" si="2480"/>
        <v>50803051</v>
      </c>
      <c r="V878" s="13" t="str">
        <f t="shared" ref="V878:X878" si="2700">V784</f>
        <v>80级极品主手武器</v>
      </c>
      <c r="W878" s="13">
        <f t="shared" si="2700"/>
        <v>0</v>
      </c>
      <c r="X878" s="13">
        <f t="shared" si="2700"/>
        <v>0</v>
      </c>
      <c r="Y878" s="13">
        <f t="shared" si="2482"/>
        <v>50803051</v>
      </c>
      <c r="Z878" s="13" t="str">
        <f t="shared" ref="Z878:AB878" si="2701">Z784</f>
        <v>80级极品主手武器</v>
      </c>
      <c r="AA878" s="13">
        <f t="shared" si="2701"/>
        <v>0</v>
      </c>
      <c r="AB878" s="13">
        <f t="shared" si="2701"/>
        <v>0</v>
      </c>
      <c r="AC878" s="13">
        <f t="shared" si="2484"/>
        <v>50900090</v>
      </c>
      <c r="AD878" s="13" t="str">
        <f t="shared" ref="AD878:AF878" si="2702">AD784</f>
        <v>90级手套</v>
      </c>
      <c r="AE878" s="13">
        <f t="shared" si="2702"/>
        <v>1</v>
      </c>
      <c r="AF878" s="13">
        <f t="shared" si="2702"/>
        <v>3.9808917197452231E-4</v>
      </c>
      <c r="AG878" s="13">
        <f t="shared" si="2486"/>
        <v>50853051</v>
      </c>
      <c r="AH878" s="13" t="str">
        <f t="shared" ref="AH878:AJ878" si="2703">AH784</f>
        <v>85级极品主手武器</v>
      </c>
      <c r="AI878" s="13">
        <f t="shared" si="2703"/>
        <v>200</v>
      </c>
      <c r="AJ878" s="13">
        <f t="shared" si="2703"/>
        <v>3.8461538461538464E-2</v>
      </c>
      <c r="AK878" s="13">
        <f t="shared" si="2488"/>
        <v>50853051</v>
      </c>
      <c r="AL878" s="13" t="str">
        <f t="shared" ref="AL878:AN878" si="2704">AL784</f>
        <v>85级极品主手武器</v>
      </c>
      <c r="AM878" s="13">
        <f t="shared" si="2704"/>
        <v>200</v>
      </c>
      <c r="AN878" s="13">
        <f t="shared" si="2704"/>
        <v>3.0303030303030304E-2</v>
      </c>
      <c r="AO878" s="13">
        <f t="shared" si="2490"/>
        <v>50903051</v>
      </c>
      <c r="AP878" s="13" t="str">
        <f t="shared" ref="AP878:AR878" si="2705">AP784</f>
        <v>90级极品主手武器</v>
      </c>
      <c r="AQ878" s="13">
        <f t="shared" si="2705"/>
        <v>0</v>
      </c>
      <c r="AR878" s="13">
        <f t="shared" si="2705"/>
        <v>0</v>
      </c>
      <c r="AS878" s="13">
        <f t="shared" si="2492"/>
        <v>50903051</v>
      </c>
      <c r="AT878" s="13" t="str">
        <f t="shared" ref="AT878:AV878" si="2706">AT784</f>
        <v>90级极品主手武器</v>
      </c>
      <c r="AU878" s="13">
        <f t="shared" si="2706"/>
        <v>0</v>
      </c>
      <c r="AV878" s="13">
        <f t="shared" si="2706"/>
        <v>0</v>
      </c>
      <c r="AW878" s="13">
        <f t="shared" si="2494"/>
        <v>51000090</v>
      </c>
      <c r="AX878" s="13" t="str">
        <f t="shared" ref="AX878:AZ878" si="2707">AX784</f>
        <v>100级手套</v>
      </c>
      <c r="AY878" s="13">
        <f t="shared" si="2707"/>
        <v>1</v>
      </c>
      <c r="AZ878" s="13">
        <f t="shared" si="2707"/>
        <v>3.9808917197452231E-4</v>
      </c>
      <c r="BA878" s="13">
        <f t="shared" si="2496"/>
        <v>50953051</v>
      </c>
      <c r="BB878" s="13" t="str">
        <f t="shared" ref="BB878:BD878" si="2708">BB784</f>
        <v>95级极品主手武器</v>
      </c>
      <c r="BC878" s="13">
        <f t="shared" si="2708"/>
        <v>200</v>
      </c>
      <c r="BD878" s="13">
        <f t="shared" si="2708"/>
        <v>3.8461538461538464E-2</v>
      </c>
      <c r="BE878" s="13">
        <f t="shared" si="2498"/>
        <v>50953051</v>
      </c>
      <c r="BF878" s="13" t="str">
        <f t="shared" ref="BF878:BH878" si="2709">BF784</f>
        <v>95级极品主手武器</v>
      </c>
      <c r="BG878" s="13">
        <f t="shared" si="2709"/>
        <v>200</v>
      </c>
      <c r="BH878" s="13">
        <f t="shared" si="2709"/>
        <v>3.4482758620689655E-2</v>
      </c>
    </row>
    <row r="879" spans="1:60" s="13" customFormat="1">
      <c r="A879" s="13">
        <f t="shared" si="2470"/>
        <v>50703060</v>
      </c>
      <c r="B879" s="13" t="str">
        <f t="shared" ref="B879:D879" si="2710">B785</f>
        <v>70级副手武器</v>
      </c>
      <c r="C879" s="13">
        <f t="shared" si="2710"/>
        <v>100</v>
      </c>
      <c r="D879" s="13">
        <f t="shared" si="2710"/>
        <v>3.1230480949406621E-2</v>
      </c>
      <c r="E879" s="13">
        <f t="shared" si="2472"/>
        <v>50703060</v>
      </c>
      <c r="F879" s="13" t="str">
        <f t="shared" ref="F879:H879" si="2711">F785</f>
        <v>70级副手武器</v>
      </c>
      <c r="G879" s="13">
        <f t="shared" si="2711"/>
        <v>100</v>
      </c>
      <c r="H879" s="13">
        <f t="shared" si="2711"/>
        <v>3.2185387833923398E-2</v>
      </c>
      <c r="I879" s="13">
        <f t="shared" si="2474"/>
        <v>50703060</v>
      </c>
      <c r="J879" s="13" t="str">
        <f t="shared" ref="J879:L879" si="2712">J785</f>
        <v>70级副手武器</v>
      </c>
      <c r="K879" s="13">
        <f t="shared" si="2712"/>
        <v>100</v>
      </c>
      <c r="L879" s="13">
        <f t="shared" si="2712"/>
        <v>3.9808917197452227E-2</v>
      </c>
      <c r="M879" s="13">
        <f t="shared" si="2476"/>
        <v>50753060</v>
      </c>
      <c r="N879" s="13" t="str">
        <f t="shared" ref="N879:P879" si="2713">N785</f>
        <v>75级副手武器</v>
      </c>
      <c r="O879" s="13">
        <f t="shared" si="2713"/>
        <v>200</v>
      </c>
      <c r="P879" s="13">
        <f t="shared" si="2713"/>
        <v>3.8461538461538464E-2</v>
      </c>
      <c r="Q879" s="13">
        <f t="shared" si="2478"/>
        <v>50753060</v>
      </c>
      <c r="R879" s="13" t="str">
        <f t="shared" ref="R879:T879" si="2714">R785</f>
        <v>75级副手武器</v>
      </c>
      <c r="S879" s="13">
        <f t="shared" si="2714"/>
        <v>200</v>
      </c>
      <c r="T879" s="13">
        <f t="shared" si="2714"/>
        <v>3.0303030303030304E-2</v>
      </c>
      <c r="U879" s="13">
        <f t="shared" si="2480"/>
        <v>50803060</v>
      </c>
      <c r="V879" s="13" t="str">
        <f t="shared" ref="V879:X879" si="2715">V785</f>
        <v>80级副手武器</v>
      </c>
      <c r="W879" s="13">
        <f t="shared" si="2715"/>
        <v>100</v>
      </c>
      <c r="X879" s="13">
        <f t="shared" si="2715"/>
        <v>3.1230480949406621E-2</v>
      </c>
      <c r="Y879" s="13">
        <f t="shared" si="2482"/>
        <v>50803060</v>
      </c>
      <c r="Z879" s="13" t="str">
        <f t="shared" ref="Z879:AB879" si="2716">Z785</f>
        <v>80级副手武器</v>
      </c>
      <c r="AA879" s="13">
        <f t="shared" si="2716"/>
        <v>100</v>
      </c>
      <c r="AB879" s="13">
        <f t="shared" si="2716"/>
        <v>3.2185387833923398E-2</v>
      </c>
      <c r="AC879" s="13">
        <f t="shared" si="2484"/>
        <v>50803060</v>
      </c>
      <c r="AD879" s="13" t="str">
        <f t="shared" ref="AD879:AF879" si="2717">AD785</f>
        <v>80级副手武器</v>
      </c>
      <c r="AE879" s="13">
        <f t="shared" si="2717"/>
        <v>100</v>
      </c>
      <c r="AF879" s="13">
        <f t="shared" si="2717"/>
        <v>3.9808917197452227E-2</v>
      </c>
      <c r="AG879" s="13">
        <f t="shared" si="2486"/>
        <v>50853060</v>
      </c>
      <c r="AH879" s="13" t="str">
        <f t="shared" ref="AH879:AJ879" si="2718">AH785</f>
        <v>85级副手武器</v>
      </c>
      <c r="AI879" s="13">
        <f t="shared" si="2718"/>
        <v>200</v>
      </c>
      <c r="AJ879" s="13">
        <f t="shared" si="2718"/>
        <v>3.8461538461538464E-2</v>
      </c>
      <c r="AK879" s="13">
        <f t="shared" si="2488"/>
        <v>50853060</v>
      </c>
      <c r="AL879" s="13" t="str">
        <f t="shared" ref="AL879:AN879" si="2719">AL785</f>
        <v>85级副手武器</v>
      </c>
      <c r="AM879" s="13">
        <f t="shared" si="2719"/>
        <v>200</v>
      </c>
      <c r="AN879" s="13">
        <f t="shared" si="2719"/>
        <v>3.0303030303030304E-2</v>
      </c>
      <c r="AO879" s="13">
        <f t="shared" si="2490"/>
        <v>50903060</v>
      </c>
      <c r="AP879" s="13" t="str">
        <f t="shared" ref="AP879:AR879" si="2720">AP785</f>
        <v>90级副手武器</v>
      </c>
      <c r="AQ879" s="13">
        <f t="shared" si="2720"/>
        <v>100</v>
      </c>
      <c r="AR879" s="13">
        <f t="shared" si="2720"/>
        <v>3.1230480949406621E-2</v>
      </c>
      <c r="AS879" s="13">
        <f t="shared" si="2492"/>
        <v>50903060</v>
      </c>
      <c r="AT879" s="13" t="str">
        <f t="shared" ref="AT879:AV879" si="2721">AT785</f>
        <v>90级副手武器</v>
      </c>
      <c r="AU879" s="13">
        <f t="shared" si="2721"/>
        <v>100</v>
      </c>
      <c r="AV879" s="13">
        <f t="shared" si="2721"/>
        <v>3.2185387833923398E-2</v>
      </c>
      <c r="AW879" s="13">
        <f t="shared" si="2494"/>
        <v>50903060</v>
      </c>
      <c r="AX879" s="13" t="str">
        <f t="shared" ref="AX879:AZ879" si="2722">AX785</f>
        <v>90级副手武器</v>
      </c>
      <c r="AY879" s="13">
        <f t="shared" si="2722"/>
        <v>100</v>
      </c>
      <c r="AZ879" s="13">
        <f t="shared" si="2722"/>
        <v>3.9808917197452227E-2</v>
      </c>
      <c r="BA879" s="13">
        <f t="shared" si="2496"/>
        <v>50953060</v>
      </c>
      <c r="BB879" s="13" t="str">
        <f t="shared" ref="BB879:BD879" si="2723">BB785</f>
        <v>95级副手武器</v>
      </c>
      <c r="BC879" s="13">
        <f t="shared" si="2723"/>
        <v>200</v>
      </c>
      <c r="BD879" s="13">
        <f t="shared" si="2723"/>
        <v>3.8461538461538464E-2</v>
      </c>
      <c r="BE879" s="13">
        <f t="shared" si="2498"/>
        <v>50953060</v>
      </c>
      <c r="BF879" s="13" t="str">
        <f t="shared" ref="BF879:BH879" si="2724">BF785</f>
        <v>95级副手武器</v>
      </c>
      <c r="BG879" s="13">
        <f t="shared" si="2724"/>
        <v>200</v>
      </c>
      <c r="BH879" s="13">
        <f t="shared" si="2724"/>
        <v>3.4482758620689655E-2</v>
      </c>
    </row>
    <row r="880" spans="1:60" s="13" customFormat="1">
      <c r="A880" s="13">
        <f t="shared" si="2470"/>
        <v>50703061</v>
      </c>
      <c r="B880" s="13" t="str">
        <f t="shared" ref="B880:D880" si="2725">B786</f>
        <v>70级极品副手武器</v>
      </c>
      <c r="C880" s="13">
        <f t="shared" si="2725"/>
        <v>0</v>
      </c>
      <c r="D880" s="13">
        <f t="shared" si="2725"/>
        <v>0</v>
      </c>
      <c r="E880" s="13">
        <f t="shared" si="2472"/>
        <v>50703061</v>
      </c>
      <c r="F880" s="13" t="str">
        <f t="shared" ref="F880:H880" si="2726">F786</f>
        <v>70级极品副手武器</v>
      </c>
      <c r="G880" s="13">
        <f t="shared" si="2726"/>
        <v>0</v>
      </c>
      <c r="H880" s="13">
        <f t="shared" si="2726"/>
        <v>0</v>
      </c>
      <c r="I880" s="13">
        <f t="shared" si="2474"/>
        <v>50703061</v>
      </c>
      <c r="J880" s="13" t="str">
        <f t="shared" ref="J880:L880" si="2727">J786</f>
        <v>70级极品副手武器</v>
      </c>
      <c r="K880" s="13">
        <f t="shared" si="2727"/>
        <v>1</v>
      </c>
      <c r="L880" s="13">
        <f t="shared" si="2727"/>
        <v>3.9808917197452231E-4</v>
      </c>
      <c r="M880" s="13">
        <f t="shared" si="2476"/>
        <v>50753061</v>
      </c>
      <c r="N880" s="13" t="str">
        <f t="shared" ref="N880:P880" si="2728">N786</f>
        <v>75级极品副手武器</v>
      </c>
      <c r="O880" s="13">
        <f t="shared" si="2728"/>
        <v>200</v>
      </c>
      <c r="P880" s="13">
        <f t="shared" si="2728"/>
        <v>3.8461538461538464E-2</v>
      </c>
      <c r="Q880" s="13">
        <f t="shared" si="2478"/>
        <v>50753061</v>
      </c>
      <c r="R880" s="13" t="str">
        <f t="shared" ref="R880:T880" si="2729">R786</f>
        <v>75级极品副手武器</v>
      </c>
      <c r="S880" s="13">
        <f t="shared" si="2729"/>
        <v>200</v>
      </c>
      <c r="T880" s="13">
        <f t="shared" si="2729"/>
        <v>3.0303030303030304E-2</v>
      </c>
      <c r="U880" s="13">
        <f t="shared" si="2480"/>
        <v>50803061</v>
      </c>
      <c r="V880" s="13" t="str">
        <f t="shared" ref="V880:X880" si="2730">V786</f>
        <v>80级极品副手武器</v>
      </c>
      <c r="W880" s="13">
        <f t="shared" si="2730"/>
        <v>0</v>
      </c>
      <c r="X880" s="13">
        <f t="shared" si="2730"/>
        <v>0</v>
      </c>
      <c r="Y880" s="13">
        <f t="shared" si="2482"/>
        <v>50803061</v>
      </c>
      <c r="Z880" s="13" t="str">
        <f t="shared" ref="Z880:AB880" si="2731">Z786</f>
        <v>80级极品副手武器</v>
      </c>
      <c r="AA880" s="13">
        <f t="shared" si="2731"/>
        <v>0</v>
      </c>
      <c r="AB880" s="13">
        <f t="shared" si="2731"/>
        <v>0</v>
      </c>
      <c r="AC880" s="13">
        <f t="shared" si="2484"/>
        <v>50803061</v>
      </c>
      <c r="AD880" s="13" t="str">
        <f t="shared" ref="AD880:AF880" si="2732">AD786</f>
        <v>80级极品副手武器</v>
      </c>
      <c r="AE880" s="13">
        <f t="shared" si="2732"/>
        <v>1</v>
      </c>
      <c r="AF880" s="13">
        <f t="shared" si="2732"/>
        <v>3.9808917197452231E-4</v>
      </c>
      <c r="AG880" s="13">
        <f t="shared" si="2486"/>
        <v>50853061</v>
      </c>
      <c r="AH880" s="13" t="str">
        <f t="shared" ref="AH880:AJ880" si="2733">AH786</f>
        <v>85级极品副手武器</v>
      </c>
      <c r="AI880" s="13">
        <f t="shared" si="2733"/>
        <v>200</v>
      </c>
      <c r="AJ880" s="13">
        <f t="shared" si="2733"/>
        <v>3.8461538461538464E-2</v>
      </c>
      <c r="AK880" s="13">
        <f t="shared" si="2488"/>
        <v>50853061</v>
      </c>
      <c r="AL880" s="13" t="str">
        <f t="shared" ref="AL880:AN880" si="2734">AL786</f>
        <v>85级极品副手武器</v>
      </c>
      <c r="AM880" s="13">
        <f t="shared" si="2734"/>
        <v>200</v>
      </c>
      <c r="AN880" s="13">
        <f t="shared" si="2734"/>
        <v>3.0303030303030304E-2</v>
      </c>
      <c r="AO880" s="13">
        <f t="shared" si="2490"/>
        <v>50903061</v>
      </c>
      <c r="AP880" s="13" t="str">
        <f t="shared" ref="AP880:AR880" si="2735">AP786</f>
        <v>90级极品副手武器</v>
      </c>
      <c r="AQ880" s="13">
        <f t="shared" si="2735"/>
        <v>0</v>
      </c>
      <c r="AR880" s="13">
        <f t="shared" si="2735"/>
        <v>0</v>
      </c>
      <c r="AS880" s="13">
        <f t="shared" si="2492"/>
        <v>50903061</v>
      </c>
      <c r="AT880" s="13" t="str">
        <f t="shared" ref="AT880:AV880" si="2736">AT786</f>
        <v>90级极品副手武器</v>
      </c>
      <c r="AU880" s="13">
        <f t="shared" si="2736"/>
        <v>0</v>
      </c>
      <c r="AV880" s="13">
        <f t="shared" si="2736"/>
        <v>0</v>
      </c>
      <c r="AW880" s="13">
        <f t="shared" si="2494"/>
        <v>50903061</v>
      </c>
      <c r="AX880" s="13" t="str">
        <f t="shared" ref="AX880:AZ880" si="2737">AX786</f>
        <v>90级极品副手武器</v>
      </c>
      <c r="AY880" s="13">
        <f t="shared" si="2737"/>
        <v>1</v>
      </c>
      <c r="AZ880" s="13">
        <f t="shared" si="2737"/>
        <v>3.9808917197452231E-4</v>
      </c>
      <c r="BA880" s="13">
        <f t="shared" si="2496"/>
        <v>50953061</v>
      </c>
      <c r="BB880" s="13" t="str">
        <f t="shared" ref="BB880:BD880" si="2738">BB786</f>
        <v>95级极品副手武器</v>
      </c>
      <c r="BC880" s="13">
        <f t="shared" si="2738"/>
        <v>200</v>
      </c>
      <c r="BD880" s="13">
        <f t="shared" si="2738"/>
        <v>3.8461538461538464E-2</v>
      </c>
      <c r="BE880" s="13">
        <f t="shared" si="2498"/>
        <v>50953061</v>
      </c>
      <c r="BF880" s="13" t="str">
        <f t="shared" ref="BF880:BH880" si="2739">BF786</f>
        <v>95级极品副手武器</v>
      </c>
      <c r="BG880" s="13">
        <f t="shared" si="2739"/>
        <v>200</v>
      </c>
      <c r="BH880" s="13">
        <f t="shared" si="2739"/>
        <v>3.4482758620689655E-2</v>
      </c>
    </row>
    <row r="881" spans="1:60" s="13" customFormat="1">
      <c r="A881" s="13">
        <f t="shared" si="2470"/>
        <v>50700040</v>
      </c>
      <c r="B881" s="13" t="str">
        <f t="shared" ref="B881:D881" si="2740">B787</f>
        <v>70级胸甲</v>
      </c>
      <c r="C881" s="13">
        <f t="shared" si="2740"/>
        <v>100</v>
      </c>
      <c r="D881" s="13">
        <f t="shared" si="2740"/>
        <v>3.1230480949406621E-2</v>
      </c>
      <c r="E881" s="13">
        <f t="shared" si="2472"/>
        <v>50700040</v>
      </c>
      <c r="F881" s="13" t="str">
        <f t="shared" ref="F881:H881" si="2741">F787</f>
        <v>70级胸甲</v>
      </c>
      <c r="G881" s="13">
        <f t="shared" si="2741"/>
        <v>100</v>
      </c>
      <c r="H881" s="13">
        <f t="shared" si="2741"/>
        <v>3.2185387833923398E-2</v>
      </c>
      <c r="I881" s="13">
        <f t="shared" si="2474"/>
        <v>50700040</v>
      </c>
      <c r="J881" s="13" t="str">
        <f t="shared" ref="J881:L881" si="2742">J787</f>
        <v>70级胸甲</v>
      </c>
      <c r="K881" s="13">
        <f t="shared" si="2742"/>
        <v>100</v>
      </c>
      <c r="L881" s="13">
        <f t="shared" si="2742"/>
        <v>3.9808917197452227E-2</v>
      </c>
      <c r="M881" s="13">
        <f t="shared" si="2476"/>
        <v>50750040</v>
      </c>
      <c r="N881" s="13" t="str">
        <f t="shared" ref="N881:P881" si="2743">N787</f>
        <v>75级胸甲</v>
      </c>
      <c r="O881" s="13">
        <f t="shared" si="2743"/>
        <v>200</v>
      </c>
      <c r="P881" s="13">
        <f t="shared" si="2743"/>
        <v>3.8461538461538464E-2</v>
      </c>
      <c r="Q881" s="13">
        <f t="shared" si="2478"/>
        <v>50750040</v>
      </c>
      <c r="R881" s="13" t="str">
        <f t="shared" ref="R881:T881" si="2744">R787</f>
        <v>75级胸甲</v>
      </c>
      <c r="S881" s="13">
        <f t="shared" si="2744"/>
        <v>200</v>
      </c>
      <c r="T881" s="13">
        <f t="shared" si="2744"/>
        <v>3.0303030303030304E-2</v>
      </c>
      <c r="U881" s="13">
        <f t="shared" si="2480"/>
        <v>50800040</v>
      </c>
      <c r="V881" s="13" t="str">
        <f t="shared" ref="V881:X881" si="2745">V787</f>
        <v>80级胸甲</v>
      </c>
      <c r="W881" s="13">
        <f t="shared" si="2745"/>
        <v>100</v>
      </c>
      <c r="X881" s="13">
        <f t="shared" si="2745"/>
        <v>3.1230480949406621E-2</v>
      </c>
      <c r="Y881" s="13">
        <f t="shared" si="2482"/>
        <v>50800040</v>
      </c>
      <c r="Z881" s="13" t="str">
        <f t="shared" ref="Z881:AB881" si="2746">Z787</f>
        <v>80级胸甲</v>
      </c>
      <c r="AA881" s="13">
        <f t="shared" si="2746"/>
        <v>100</v>
      </c>
      <c r="AB881" s="13">
        <f t="shared" si="2746"/>
        <v>3.2185387833923398E-2</v>
      </c>
      <c r="AC881" s="13">
        <f t="shared" si="2484"/>
        <v>50800040</v>
      </c>
      <c r="AD881" s="13" t="str">
        <f t="shared" ref="AD881:AF881" si="2747">AD787</f>
        <v>80级胸甲</v>
      </c>
      <c r="AE881" s="13">
        <f t="shared" si="2747"/>
        <v>100</v>
      </c>
      <c r="AF881" s="13">
        <f t="shared" si="2747"/>
        <v>3.9808917197452227E-2</v>
      </c>
      <c r="AG881" s="13">
        <f t="shared" si="2486"/>
        <v>50850040</v>
      </c>
      <c r="AH881" s="13" t="str">
        <f t="shared" ref="AH881:AJ881" si="2748">AH787</f>
        <v>85级胸甲</v>
      </c>
      <c r="AI881" s="13">
        <f t="shared" si="2748"/>
        <v>200</v>
      </c>
      <c r="AJ881" s="13">
        <f t="shared" si="2748"/>
        <v>3.8461538461538464E-2</v>
      </c>
      <c r="AK881" s="13">
        <f t="shared" si="2488"/>
        <v>50850040</v>
      </c>
      <c r="AL881" s="13" t="str">
        <f t="shared" ref="AL881:AN881" si="2749">AL787</f>
        <v>85级胸甲</v>
      </c>
      <c r="AM881" s="13">
        <f t="shared" si="2749"/>
        <v>200</v>
      </c>
      <c r="AN881" s="13">
        <f t="shared" si="2749"/>
        <v>3.0303030303030304E-2</v>
      </c>
      <c r="AO881" s="13">
        <f t="shared" si="2490"/>
        <v>50900040</v>
      </c>
      <c r="AP881" s="13" t="str">
        <f t="shared" ref="AP881:AR881" si="2750">AP787</f>
        <v>90级胸甲</v>
      </c>
      <c r="AQ881" s="13">
        <f t="shared" si="2750"/>
        <v>100</v>
      </c>
      <c r="AR881" s="13">
        <f t="shared" si="2750"/>
        <v>3.1230480949406621E-2</v>
      </c>
      <c r="AS881" s="13">
        <f t="shared" si="2492"/>
        <v>50900040</v>
      </c>
      <c r="AT881" s="13" t="str">
        <f t="shared" ref="AT881:AV881" si="2751">AT787</f>
        <v>90级胸甲</v>
      </c>
      <c r="AU881" s="13">
        <f t="shared" si="2751"/>
        <v>100</v>
      </c>
      <c r="AV881" s="13">
        <f t="shared" si="2751"/>
        <v>3.2185387833923398E-2</v>
      </c>
      <c r="AW881" s="13">
        <f t="shared" si="2494"/>
        <v>50900040</v>
      </c>
      <c r="AX881" s="13" t="str">
        <f t="shared" ref="AX881:AZ881" si="2752">AX787</f>
        <v>90级胸甲</v>
      </c>
      <c r="AY881" s="13">
        <f t="shared" si="2752"/>
        <v>100</v>
      </c>
      <c r="AZ881" s="13">
        <f t="shared" si="2752"/>
        <v>3.9808917197452227E-2</v>
      </c>
      <c r="BA881" s="13">
        <f t="shared" si="2496"/>
        <v>50950040</v>
      </c>
      <c r="BB881" s="13" t="str">
        <f t="shared" ref="BB881:BD881" si="2753">BB787</f>
        <v>95级胸甲</v>
      </c>
      <c r="BC881" s="13">
        <f t="shared" si="2753"/>
        <v>200</v>
      </c>
      <c r="BD881" s="13">
        <f t="shared" si="2753"/>
        <v>3.8461538461538464E-2</v>
      </c>
      <c r="BE881" s="13">
        <f t="shared" si="2498"/>
        <v>50950040</v>
      </c>
      <c r="BF881" s="13" t="str">
        <f t="shared" ref="BF881:BH881" si="2754">BF787</f>
        <v>95级胸甲</v>
      </c>
      <c r="BG881" s="13">
        <f t="shared" si="2754"/>
        <v>200</v>
      </c>
      <c r="BH881" s="13">
        <f t="shared" si="2754"/>
        <v>3.4482758620689655E-2</v>
      </c>
    </row>
    <row r="882" spans="1:60" s="13" customFormat="1">
      <c r="A882" s="13">
        <f t="shared" si="2470"/>
        <v>50700041</v>
      </c>
      <c r="B882" s="13" t="str">
        <f t="shared" ref="B882:D882" si="2755">B788</f>
        <v>70级极品胸甲</v>
      </c>
      <c r="C882" s="13">
        <f t="shared" si="2755"/>
        <v>0</v>
      </c>
      <c r="D882" s="13">
        <f t="shared" si="2755"/>
        <v>0</v>
      </c>
      <c r="E882" s="13">
        <f t="shared" si="2472"/>
        <v>50700041</v>
      </c>
      <c r="F882" s="13" t="str">
        <f t="shared" ref="F882:H882" si="2756">F788</f>
        <v>70级极品胸甲</v>
      </c>
      <c r="G882" s="13">
        <f t="shared" si="2756"/>
        <v>0</v>
      </c>
      <c r="H882" s="13">
        <f t="shared" si="2756"/>
        <v>0</v>
      </c>
      <c r="I882" s="13">
        <f t="shared" si="2474"/>
        <v>50800080</v>
      </c>
      <c r="J882" s="13" t="str">
        <f t="shared" ref="J882:L882" si="2757">J788</f>
        <v>80级鞋子</v>
      </c>
      <c r="K882" s="13">
        <f t="shared" si="2757"/>
        <v>1</v>
      </c>
      <c r="L882" s="13">
        <f t="shared" si="2757"/>
        <v>3.9808917197452231E-4</v>
      </c>
      <c r="M882" s="13">
        <f t="shared" si="2476"/>
        <v>50750041</v>
      </c>
      <c r="N882" s="13" t="str">
        <f t="shared" ref="N882:P882" si="2758">N788</f>
        <v>75级极品胸甲</v>
      </c>
      <c r="O882" s="13">
        <f t="shared" si="2758"/>
        <v>200</v>
      </c>
      <c r="P882" s="13">
        <f t="shared" si="2758"/>
        <v>3.8461538461538464E-2</v>
      </c>
      <c r="Q882" s="13">
        <f t="shared" si="2478"/>
        <v>50750041</v>
      </c>
      <c r="R882" s="13" t="str">
        <f t="shared" ref="R882:T882" si="2759">R788</f>
        <v>75级极品胸甲</v>
      </c>
      <c r="S882" s="13">
        <f t="shared" si="2759"/>
        <v>200</v>
      </c>
      <c r="T882" s="13">
        <f t="shared" si="2759"/>
        <v>3.0303030303030304E-2</v>
      </c>
      <c r="U882" s="13">
        <f t="shared" si="2480"/>
        <v>50800041</v>
      </c>
      <c r="V882" s="13" t="str">
        <f t="shared" ref="V882:X882" si="2760">V788</f>
        <v>80级极品胸甲</v>
      </c>
      <c r="W882" s="13">
        <f t="shared" si="2760"/>
        <v>0</v>
      </c>
      <c r="X882" s="13">
        <f t="shared" si="2760"/>
        <v>0</v>
      </c>
      <c r="Y882" s="13">
        <f t="shared" si="2482"/>
        <v>50800041</v>
      </c>
      <c r="Z882" s="13" t="str">
        <f t="shared" ref="Z882:AB882" si="2761">Z788</f>
        <v>80级极品胸甲</v>
      </c>
      <c r="AA882" s="13">
        <f t="shared" si="2761"/>
        <v>0</v>
      </c>
      <c r="AB882" s="13">
        <f t="shared" si="2761"/>
        <v>0</v>
      </c>
      <c r="AC882" s="13">
        <f t="shared" si="2484"/>
        <v>50900080</v>
      </c>
      <c r="AD882" s="13" t="str">
        <f t="shared" ref="AD882:AF882" si="2762">AD788</f>
        <v>90级鞋子</v>
      </c>
      <c r="AE882" s="13">
        <f t="shared" si="2762"/>
        <v>1</v>
      </c>
      <c r="AF882" s="13">
        <f t="shared" si="2762"/>
        <v>3.9808917197452231E-4</v>
      </c>
      <c r="AG882" s="13">
        <f t="shared" si="2486"/>
        <v>50850041</v>
      </c>
      <c r="AH882" s="13" t="str">
        <f t="shared" ref="AH882:AJ882" si="2763">AH788</f>
        <v>85级极品胸甲</v>
      </c>
      <c r="AI882" s="13">
        <f t="shared" si="2763"/>
        <v>200</v>
      </c>
      <c r="AJ882" s="13">
        <f t="shared" si="2763"/>
        <v>3.8461538461538464E-2</v>
      </c>
      <c r="AK882" s="13">
        <f t="shared" si="2488"/>
        <v>50850041</v>
      </c>
      <c r="AL882" s="13" t="str">
        <f t="shared" ref="AL882:AN882" si="2764">AL788</f>
        <v>85级极品胸甲</v>
      </c>
      <c r="AM882" s="13">
        <f t="shared" si="2764"/>
        <v>200</v>
      </c>
      <c r="AN882" s="13">
        <f t="shared" si="2764"/>
        <v>3.0303030303030304E-2</v>
      </c>
      <c r="AO882" s="13">
        <f t="shared" si="2490"/>
        <v>50900041</v>
      </c>
      <c r="AP882" s="13" t="str">
        <f t="shared" ref="AP882:AR882" si="2765">AP788</f>
        <v>90级极品胸甲</v>
      </c>
      <c r="AQ882" s="13">
        <f t="shared" si="2765"/>
        <v>0</v>
      </c>
      <c r="AR882" s="13">
        <f t="shared" si="2765"/>
        <v>0</v>
      </c>
      <c r="AS882" s="13">
        <f t="shared" si="2492"/>
        <v>50900041</v>
      </c>
      <c r="AT882" s="13" t="str">
        <f t="shared" ref="AT882:AV882" si="2766">AT788</f>
        <v>90级极品胸甲</v>
      </c>
      <c r="AU882" s="13">
        <f t="shared" si="2766"/>
        <v>0</v>
      </c>
      <c r="AV882" s="13">
        <f t="shared" si="2766"/>
        <v>0</v>
      </c>
      <c r="AW882" s="13">
        <f t="shared" si="2494"/>
        <v>51000080</v>
      </c>
      <c r="AX882" s="13" t="str">
        <f t="shared" ref="AX882:AZ882" si="2767">AX788</f>
        <v>100级鞋子</v>
      </c>
      <c r="AY882" s="13">
        <f t="shared" si="2767"/>
        <v>1</v>
      </c>
      <c r="AZ882" s="13">
        <f t="shared" si="2767"/>
        <v>3.9808917197452231E-4</v>
      </c>
      <c r="BA882" s="13">
        <f t="shared" si="2496"/>
        <v>50950041</v>
      </c>
      <c r="BB882" s="13" t="str">
        <f t="shared" ref="BB882:BD882" si="2768">BB788</f>
        <v>95级极品胸甲</v>
      </c>
      <c r="BC882" s="13">
        <f t="shared" si="2768"/>
        <v>200</v>
      </c>
      <c r="BD882" s="13">
        <f t="shared" si="2768"/>
        <v>3.8461538461538464E-2</v>
      </c>
      <c r="BE882" s="13">
        <f t="shared" si="2498"/>
        <v>50950041</v>
      </c>
      <c r="BF882" s="13" t="str">
        <f t="shared" ref="BF882:BH882" si="2769">BF788</f>
        <v>95级极品胸甲</v>
      </c>
      <c r="BG882" s="13">
        <f t="shared" si="2769"/>
        <v>200</v>
      </c>
      <c r="BH882" s="13">
        <f t="shared" si="2769"/>
        <v>3.4482758620689655E-2</v>
      </c>
    </row>
    <row r="883" spans="1:60" s="13" customFormat="1">
      <c r="A883" s="13">
        <f t="shared" si="2470"/>
        <v>50700070</v>
      </c>
      <c r="B883" s="13" t="str">
        <f t="shared" ref="B883:D883" si="2770">B789</f>
        <v>70级护腿</v>
      </c>
      <c r="C883" s="13">
        <f t="shared" si="2770"/>
        <v>100</v>
      </c>
      <c r="D883" s="13">
        <f t="shared" si="2770"/>
        <v>3.1230480949406621E-2</v>
      </c>
      <c r="E883" s="13">
        <f t="shared" si="2472"/>
        <v>50700070</v>
      </c>
      <c r="F883" s="13" t="str">
        <f t="shared" ref="F883:H883" si="2771">F789</f>
        <v>70级护腿</v>
      </c>
      <c r="G883" s="13">
        <f t="shared" si="2771"/>
        <v>100</v>
      </c>
      <c r="H883" s="13">
        <f t="shared" si="2771"/>
        <v>3.2185387833923398E-2</v>
      </c>
      <c r="I883" s="13">
        <f t="shared" si="2474"/>
        <v>50700070</v>
      </c>
      <c r="J883" s="13" t="str">
        <f t="shared" ref="J883:L883" si="2772">J789</f>
        <v>70级护腿</v>
      </c>
      <c r="K883" s="13">
        <f t="shared" si="2772"/>
        <v>100</v>
      </c>
      <c r="L883" s="13">
        <f t="shared" si="2772"/>
        <v>3.9808917197452227E-2</v>
      </c>
      <c r="M883" s="13">
        <f t="shared" si="2476"/>
        <v>50750070</v>
      </c>
      <c r="N883" s="13" t="str">
        <f t="shared" ref="N883:P883" si="2773">N789</f>
        <v>75级护腿</v>
      </c>
      <c r="O883" s="13">
        <f t="shared" si="2773"/>
        <v>200</v>
      </c>
      <c r="P883" s="13">
        <f t="shared" si="2773"/>
        <v>3.8461538461538464E-2</v>
      </c>
      <c r="Q883" s="13">
        <f t="shared" si="2478"/>
        <v>50750070</v>
      </c>
      <c r="R883" s="13" t="str">
        <f t="shared" ref="R883:T883" si="2774">R789</f>
        <v>75级护腿</v>
      </c>
      <c r="S883" s="13">
        <f t="shared" si="2774"/>
        <v>200</v>
      </c>
      <c r="T883" s="13">
        <f t="shared" si="2774"/>
        <v>3.0303030303030304E-2</v>
      </c>
      <c r="U883" s="13">
        <f t="shared" si="2480"/>
        <v>50800070</v>
      </c>
      <c r="V883" s="13" t="str">
        <f t="shared" ref="V883:X883" si="2775">V789</f>
        <v>80级护腿</v>
      </c>
      <c r="W883" s="13">
        <f t="shared" si="2775"/>
        <v>100</v>
      </c>
      <c r="X883" s="13">
        <f t="shared" si="2775"/>
        <v>3.1230480949406621E-2</v>
      </c>
      <c r="Y883" s="13">
        <f t="shared" si="2482"/>
        <v>50800070</v>
      </c>
      <c r="Z883" s="13" t="str">
        <f t="shared" ref="Z883:AB883" si="2776">Z789</f>
        <v>80级护腿</v>
      </c>
      <c r="AA883" s="13">
        <f t="shared" si="2776"/>
        <v>100</v>
      </c>
      <c r="AB883" s="13">
        <f t="shared" si="2776"/>
        <v>3.2185387833923398E-2</v>
      </c>
      <c r="AC883" s="13">
        <f t="shared" si="2484"/>
        <v>50800070</v>
      </c>
      <c r="AD883" s="13" t="str">
        <f t="shared" ref="AD883:AF883" si="2777">AD789</f>
        <v>80级护腿</v>
      </c>
      <c r="AE883" s="13">
        <f t="shared" si="2777"/>
        <v>100</v>
      </c>
      <c r="AF883" s="13">
        <f t="shared" si="2777"/>
        <v>3.9808917197452227E-2</v>
      </c>
      <c r="AG883" s="13">
        <f t="shared" si="2486"/>
        <v>50850070</v>
      </c>
      <c r="AH883" s="13" t="str">
        <f t="shared" ref="AH883:AJ883" si="2778">AH789</f>
        <v>85级护腿</v>
      </c>
      <c r="AI883" s="13">
        <f t="shared" si="2778"/>
        <v>200</v>
      </c>
      <c r="AJ883" s="13">
        <f t="shared" si="2778"/>
        <v>3.8461538461538464E-2</v>
      </c>
      <c r="AK883" s="13">
        <f t="shared" si="2488"/>
        <v>50850070</v>
      </c>
      <c r="AL883" s="13" t="str">
        <f t="shared" ref="AL883:AN883" si="2779">AL789</f>
        <v>85级护腿</v>
      </c>
      <c r="AM883" s="13">
        <f t="shared" si="2779"/>
        <v>200</v>
      </c>
      <c r="AN883" s="13">
        <f t="shared" si="2779"/>
        <v>3.0303030303030304E-2</v>
      </c>
      <c r="AO883" s="13">
        <f t="shared" si="2490"/>
        <v>50900070</v>
      </c>
      <c r="AP883" s="13" t="str">
        <f t="shared" ref="AP883:AR883" si="2780">AP789</f>
        <v>90级护腿</v>
      </c>
      <c r="AQ883" s="13">
        <f t="shared" si="2780"/>
        <v>100</v>
      </c>
      <c r="AR883" s="13">
        <f t="shared" si="2780"/>
        <v>3.1230480949406621E-2</v>
      </c>
      <c r="AS883" s="13">
        <f t="shared" si="2492"/>
        <v>50900070</v>
      </c>
      <c r="AT883" s="13" t="str">
        <f t="shared" ref="AT883:AV883" si="2781">AT789</f>
        <v>90级护腿</v>
      </c>
      <c r="AU883" s="13">
        <f t="shared" si="2781"/>
        <v>100</v>
      </c>
      <c r="AV883" s="13">
        <f t="shared" si="2781"/>
        <v>3.2185387833923398E-2</v>
      </c>
      <c r="AW883" s="13">
        <f t="shared" si="2494"/>
        <v>50900070</v>
      </c>
      <c r="AX883" s="13" t="str">
        <f t="shared" ref="AX883:AZ883" si="2782">AX789</f>
        <v>90级护腿</v>
      </c>
      <c r="AY883" s="13">
        <f t="shared" si="2782"/>
        <v>100</v>
      </c>
      <c r="AZ883" s="13">
        <f t="shared" si="2782"/>
        <v>3.9808917197452227E-2</v>
      </c>
      <c r="BA883" s="13">
        <f t="shared" si="2496"/>
        <v>50950070</v>
      </c>
      <c r="BB883" s="13" t="str">
        <f t="shared" ref="BB883:BD883" si="2783">BB789</f>
        <v>95级护腿</v>
      </c>
      <c r="BC883" s="13">
        <f t="shared" si="2783"/>
        <v>200</v>
      </c>
      <c r="BD883" s="13">
        <f t="shared" si="2783"/>
        <v>3.8461538461538464E-2</v>
      </c>
      <c r="BE883" s="13">
        <f t="shared" si="2498"/>
        <v>50950070</v>
      </c>
      <c r="BF883" s="13" t="str">
        <f t="shared" ref="BF883:BH883" si="2784">BF789</f>
        <v>95级护腿</v>
      </c>
      <c r="BG883" s="13">
        <f t="shared" si="2784"/>
        <v>200</v>
      </c>
      <c r="BH883" s="13">
        <f t="shared" si="2784"/>
        <v>3.4482758620689655E-2</v>
      </c>
    </row>
    <row r="884" spans="1:60" s="13" customFormat="1">
      <c r="A884" s="13">
        <f t="shared" si="2470"/>
        <v>50700071</v>
      </c>
      <c r="B884" s="13" t="str">
        <f t="shared" ref="B884:D884" si="2785">B790</f>
        <v>70级极品护腿</v>
      </c>
      <c r="C884" s="13">
        <f t="shared" si="2785"/>
        <v>0</v>
      </c>
      <c r="D884" s="13">
        <f t="shared" si="2785"/>
        <v>0</v>
      </c>
      <c r="E884" s="13">
        <f t="shared" si="2472"/>
        <v>50700071</v>
      </c>
      <c r="F884" s="13" t="str">
        <f t="shared" ref="F884:H884" si="2786">F790</f>
        <v>70级极品护腿</v>
      </c>
      <c r="G884" s="13">
        <f t="shared" si="2786"/>
        <v>0</v>
      </c>
      <c r="H884" s="13">
        <f t="shared" si="2786"/>
        <v>0</v>
      </c>
      <c r="I884" s="13">
        <f t="shared" si="2474"/>
        <v>50800020</v>
      </c>
      <c r="J884" s="13" t="str">
        <f t="shared" ref="J884:L884" si="2787">J790</f>
        <v>80级戒指</v>
      </c>
      <c r="K884" s="13">
        <f t="shared" si="2787"/>
        <v>0</v>
      </c>
      <c r="L884" s="13">
        <f t="shared" si="2787"/>
        <v>0</v>
      </c>
      <c r="M884" s="13">
        <f t="shared" si="2476"/>
        <v>50750071</v>
      </c>
      <c r="N884" s="13" t="str">
        <f t="shared" ref="N884:P884" si="2788">N790</f>
        <v>75级极品护腿</v>
      </c>
      <c r="O884" s="13">
        <f t="shared" si="2788"/>
        <v>200</v>
      </c>
      <c r="P884" s="13">
        <f t="shared" si="2788"/>
        <v>3.8461538461538464E-2</v>
      </c>
      <c r="Q884" s="13">
        <f t="shared" si="2478"/>
        <v>50750071</v>
      </c>
      <c r="R884" s="13" t="str">
        <f t="shared" ref="R884:T884" si="2789">R790</f>
        <v>75级极品护腿</v>
      </c>
      <c r="S884" s="13">
        <f t="shared" si="2789"/>
        <v>200</v>
      </c>
      <c r="T884" s="13">
        <f t="shared" si="2789"/>
        <v>3.0303030303030304E-2</v>
      </c>
      <c r="U884" s="13">
        <f t="shared" si="2480"/>
        <v>50800071</v>
      </c>
      <c r="V884" s="13" t="str">
        <f t="shared" ref="V884:X884" si="2790">V790</f>
        <v>80级极品护腿</v>
      </c>
      <c r="W884" s="13">
        <f t="shared" si="2790"/>
        <v>0</v>
      </c>
      <c r="X884" s="13">
        <f t="shared" si="2790"/>
        <v>0</v>
      </c>
      <c r="Y884" s="13">
        <f t="shared" si="2482"/>
        <v>50800071</v>
      </c>
      <c r="Z884" s="13" t="str">
        <f t="shared" ref="Z884:AB884" si="2791">Z790</f>
        <v>80级极品护腿</v>
      </c>
      <c r="AA884" s="13">
        <f t="shared" si="2791"/>
        <v>0</v>
      </c>
      <c r="AB884" s="13">
        <f t="shared" si="2791"/>
        <v>0</v>
      </c>
      <c r="AC884" s="13">
        <f t="shared" si="2484"/>
        <v>50900020</v>
      </c>
      <c r="AD884" s="13" t="str">
        <f t="shared" ref="AD884:AF884" si="2792">AD790</f>
        <v>90级戒指</v>
      </c>
      <c r="AE884" s="13">
        <f t="shared" si="2792"/>
        <v>0</v>
      </c>
      <c r="AF884" s="13">
        <f t="shared" si="2792"/>
        <v>0</v>
      </c>
      <c r="AG884" s="13">
        <f t="shared" si="2486"/>
        <v>50850071</v>
      </c>
      <c r="AH884" s="13" t="str">
        <f t="shared" ref="AH884:AJ884" si="2793">AH790</f>
        <v>85级极品护腿</v>
      </c>
      <c r="AI884" s="13">
        <f t="shared" si="2793"/>
        <v>200</v>
      </c>
      <c r="AJ884" s="13">
        <f t="shared" si="2793"/>
        <v>3.8461538461538464E-2</v>
      </c>
      <c r="AK884" s="13">
        <f t="shared" si="2488"/>
        <v>50850071</v>
      </c>
      <c r="AL884" s="13" t="str">
        <f t="shared" ref="AL884:AN884" si="2794">AL790</f>
        <v>85级极品护腿</v>
      </c>
      <c r="AM884" s="13">
        <f t="shared" si="2794"/>
        <v>200</v>
      </c>
      <c r="AN884" s="13">
        <f t="shared" si="2794"/>
        <v>3.0303030303030304E-2</v>
      </c>
      <c r="AO884" s="13">
        <f t="shared" si="2490"/>
        <v>50900071</v>
      </c>
      <c r="AP884" s="13" t="str">
        <f t="shared" ref="AP884:AR884" si="2795">AP790</f>
        <v>90级极品护腿</v>
      </c>
      <c r="AQ884" s="13">
        <f t="shared" si="2795"/>
        <v>0</v>
      </c>
      <c r="AR884" s="13">
        <f t="shared" si="2795"/>
        <v>0</v>
      </c>
      <c r="AS884" s="13">
        <f t="shared" si="2492"/>
        <v>50900071</v>
      </c>
      <c r="AT884" s="13" t="str">
        <f t="shared" ref="AT884:AV884" si="2796">AT790</f>
        <v>90级极品护腿</v>
      </c>
      <c r="AU884" s="13">
        <f t="shared" si="2796"/>
        <v>0</v>
      </c>
      <c r="AV884" s="13">
        <f t="shared" si="2796"/>
        <v>0</v>
      </c>
      <c r="AW884" s="13">
        <f t="shared" si="2494"/>
        <v>51000020</v>
      </c>
      <c r="AX884" s="13" t="str">
        <f t="shared" ref="AX884:AZ884" si="2797">AX790</f>
        <v>100级戒指</v>
      </c>
      <c r="AY884" s="13">
        <f t="shared" si="2797"/>
        <v>0</v>
      </c>
      <c r="AZ884" s="13">
        <f t="shared" si="2797"/>
        <v>0</v>
      </c>
      <c r="BA884" s="13">
        <f t="shared" si="2496"/>
        <v>50950071</v>
      </c>
      <c r="BB884" s="13" t="str">
        <f t="shared" ref="BB884:BD884" si="2798">BB790</f>
        <v>95级极品护腿</v>
      </c>
      <c r="BC884" s="13">
        <f t="shared" si="2798"/>
        <v>200</v>
      </c>
      <c r="BD884" s="13">
        <f t="shared" si="2798"/>
        <v>3.8461538461538464E-2</v>
      </c>
      <c r="BE884" s="13">
        <f t="shared" si="2498"/>
        <v>50950071</v>
      </c>
      <c r="BF884" s="13" t="str">
        <f t="shared" ref="BF884:BH884" si="2799">BF790</f>
        <v>95级极品护腿</v>
      </c>
      <c r="BG884" s="13">
        <f t="shared" si="2799"/>
        <v>200</v>
      </c>
      <c r="BH884" s="13">
        <f t="shared" si="2799"/>
        <v>3.4482758620689655E-2</v>
      </c>
    </row>
    <row r="885" spans="1:60" s="13" customFormat="1">
      <c r="A885" s="13">
        <f t="shared" si="2470"/>
        <v>50750010</v>
      </c>
      <c r="B885" s="13" t="str">
        <f t="shared" ref="B885:D885" si="2800">B791</f>
        <v>75级头盔</v>
      </c>
      <c r="C885" s="13">
        <f t="shared" si="2800"/>
        <v>0</v>
      </c>
      <c r="D885" s="13">
        <f t="shared" si="2800"/>
        <v>0</v>
      </c>
      <c r="E885" s="13">
        <f t="shared" si="2472"/>
        <v>50750010</v>
      </c>
      <c r="F885" s="13" t="str">
        <f t="shared" ref="F885:H885" si="2801">F791</f>
        <v>75级头盔</v>
      </c>
      <c r="G885" s="13">
        <f t="shared" si="2801"/>
        <v>300</v>
      </c>
      <c r="H885" s="13">
        <f t="shared" si="2801"/>
        <v>9.6556163501770195E-2</v>
      </c>
      <c r="I885" s="13">
        <f t="shared" si="2474"/>
        <v>50750010</v>
      </c>
      <c r="J885" s="13" t="str">
        <f t="shared" ref="J885:L885" si="2802">J791</f>
        <v>75级头盔</v>
      </c>
      <c r="K885" s="13">
        <f t="shared" si="2802"/>
        <v>100</v>
      </c>
      <c r="L885" s="13">
        <f t="shared" si="2802"/>
        <v>3.9808917197452227E-2</v>
      </c>
      <c r="M885" s="13">
        <f t="shared" si="2476"/>
        <v>50800010</v>
      </c>
      <c r="N885" s="13" t="str">
        <f t="shared" ref="N885:P885" si="2803">N791</f>
        <v>80级头盔</v>
      </c>
      <c r="O885" s="13">
        <f t="shared" si="2803"/>
        <v>50</v>
      </c>
      <c r="P885" s="13">
        <f t="shared" si="2803"/>
        <v>9.6153846153846159E-3</v>
      </c>
      <c r="Q885" s="13">
        <f t="shared" si="2478"/>
        <v>50800010</v>
      </c>
      <c r="R885" s="13" t="str">
        <f t="shared" ref="R885:T885" si="2804">R791</f>
        <v>80级头盔</v>
      </c>
      <c r="S885" s="13">
        <f t="shared" si="2804"/>
        <v>100</v>
      </c>
      <c r="T885" s="13">
        <f t="shared" si="2804"/>
        <v>1.5151515151515152E-2</v>
      </c>
      <c r="U885" s="13">
        <f t="shared" si="2480"/>
        <v>50850010</v>
      </c>
      <c r="V885" s="13" t="str">
        <f t="shared" ref="V885:X885" si="2805">V791</f>
        <v>85级头盔</v>
      </c>
      <c r="W885" s="13">
        <f t="shared" si="2805"/>
        <v>0</v>
      </c>
      <c r="X885" s="13">
        <f t="shared" si="2805"/>
        <v>0</v>
      </c>
      <c r="Y885" s="13">
        <f t="shared" si="2482"/>
        <v>50850010</v>
      </c>
      <c r="Z885" s="13" t="str">
        <f t="shared" ref="Z885:AB885" si="2806">Z791</f>
        <v>85级头盔</v>
      </c>
      <c r="AA885" s="13">
        <f t="shared" si="2806"/>
        <v>300</v>
      </c>
      <c r="AB885" s="13">
        <f t="shared" si="2806"/>
        <v>9.6556163501770195E-2</v>
      </c>
      <c r="AC885" s="13">
        <f t="shared" si="2484"/>
        <v>50850010</v>
      </c>
      <c r="AD885" s="13" t="str">
        <f t="shared" ref="AD885:AF885" si="2807">AD791</f>
        <v>85级头盔</v>
      </c>
      <c r="AE885" s="13">
        <f t="shared" si="2807"/>
        <v>100</v>
      </c>
      <c r="AF885" s="13">
        <f t="shared" si="2807"/>
        <v>3.9808917197452227E-2</v>
      </c>
      <c r="AG885" s="13">
        <f t="shared" si="2486"/>
        <v>50900010</v>
      </c>
      <c r="AH885" s="13" t="str">
        <f t="shared" ref="AH885:AJ885" si="2808">AH791</f>
        <v>90级头盔</v>
      </c>
      <c r="AI885" s="13">
        <f t="shared" si="2808"/>
        <v>50</v>
      </c>
      <c r="AJ885" s="13">
        <f t="shared" si="2808"/>
        <v>9.6153846153846159E-3</v>
      </c>
      <c r="AK885" s="13">
        <f t="shared" si="2488"/>
        <v>50900010</v>
      </c>
      <c r="AL885" s="13" t="str">
        <f t="shared" ref="AL885:AN885" si="2809">AL791</f>
        <v>90级头盔</v>
      </c>
      <c r="AM885" s="13">
        <f t="shared" si="2809"/>
        <v>100</v>
      </c>
      <c r="AN885" s="13">
        <f t="shared" si="2809"/>
        <v>1.5151515151515152E-2</v>
      </c>
      <c r="AO885" s="13">
        <f t="shared" si="2490"/>
        <v>50950010</v>
      </c>
      <c r="AP885" s="13" t="str">
        <f t="shared" ref="AP885:AR885" si="2810">AP791</f>
        <v>95级头盔</v>
      </c>
      <c r="AQ885" s="13">
        <f t="shared" si="2810"/>
        <v>0</v>
      </c>
      <c r="AR885" s="13">
        <f t="shared" si="2810"/>
        <v>0</v>
      </c>
      <c r="AS885" s="13">
        <f t="shared" si="2492"/>
        <v>50950010</v>
      </c>
      <c r="AT885" s="13" t="str">
        <f t="shared" ref="AT885:AV885" si="2811">AT791</f>
        <v>95级头盔</v>
      </c>
      <c r="AU885" s="13">
        <f t="shared" si="2811"/>
        <v>300</v>
      </c>
      <c r="AV885" s="13">
        <f t="shared" si="2811"/>
        <v>9.6556163501770195E-2</v>
      </c>
      <c r="AW885" s="13">
        <f t="shared" si="2494"/>
        <v>50950010</v>
      </c>
      <c r="AX885" s="13" t="str">
        <f t="shared" ref="AX885:AZ885" si="2812">AX791</f>
        <v>95级头盔</v>
      </c>
      <c r="AY885" s="13">
        <f t="shared" si="2812"/>
        <v>100</v>
      </c>
      <c r="AZ885" s="13">
        <f t="shared" si="2812"/>
        <v>3.9808917197452227E-2</v>
      </c>
      <c r="BA885" s="13">
        <f t="shared" si="2496"/>
        <v>51000010</v>
      </c>
      <c r="BB885" s="13" t="str">
        <f t="shared" ref="BB885:BD885" si="2813">BB791</f>
        <v>100级头盔</v>
      </c>
      <c r="BC885" s="13">
        <f t="shared" si="2813"/>
        <v>50</v>
      </c>
      <c r="BD885" s="13">
        <f t="shared" si="2813"/>
        <v>9.6153846153846159E-3</v>
      </c>
      <c r="BE885" s="13">
        <f t="shared" si="2498"/>
        <v>51000010</v>
      </c>
      <c r="BF885" s="13" t="str">
        <f t="shared" ref="BF885:BH885" si="2814">BF791</f>
        <v>100级头盔</v>
      </c>
      <c r="BG885" s="13">
        <f t="shared" si="2814"/>
        <v>100</v>
      </c>
      <c r="BH885" s="13">
        <f t="shared" si="2814"/>
        <v>1.7241379310344827E-2</v>
      </c>
    </row>
    <row r="886" spans="1:60" s="13" customFormat="1">
      <c r="A886" s="13">
        <f t="shared" si="2470"/>
        <v>50750020</v>
      </c>
      <c r="B886" s="13" t="str">
        <f t="shared" ref="B886:D886" si="2815">B792</f>
        <v>75级戒指</v>
      </c>
      <c r="C886" s="13">
        <f t="shared" si="2815"/>
        <v>300</v>
      </c>
      <c r="D886" s="13">
        <f t="shared" si="2815"/>
        <v>9.3691442848219869E-2</v>
      </c>
      <c r="E886" s="13">
        <f t="shared" si="2472"/>
        <v>50750020</v>
      </c>
      <c r="F886" s="13" t="str">
        <f t="shared" ref="F886:H886" si="2816">F792</f>
        <v>75级戒指</v>
      </c>
      <c r="G886" s="13">
        <f t="shared" si="2816"/>
        <v>100</v>
      </c>
      <c r="H886" s="13">
        <f t="shared" si="2816"/>
        <v>3.2185387833923398E-2</v>
      </c>
      <c r="I886" s="13">
        <f t="shared" si="2474"/>
        <v>50750020</v>
      </c>
      <c r="J886" s="13" t="str">
        <f t="shared" ref="J886:L886" si="2817">J792</f>
        <v>75级戒指</v>
      </c>
      <c r="K886" s="13">
        <f t="shared" si="2817"/>
        <v>100</v>
      </c>
      <c r="L886" s="13">
        <f t="shared" si="2817"/>
        <v>3.9808917197452227E-2</v>
      </c>
      <c r="M886" s="13">
        <f t="shared" si="2476"/>
        <v>50800020</v>
      </c>
      <c r="N886" s="13" t="str">
        <f t="shared" ref="N886:P886" si="2818">N792</f>
        <v>80级戒指</v>
      </c>
      <c r="O886" s="13">
        <f t="shared" si="2818"/>
        <v>50</v>
      </c>
      <c r="P886" s="13">
        <f t="shared" si="2818"/>
        <v>9.6153846153846159E-3</v>
      </c>
      <c r="Q886" s="13">
        <f t="shared" si="2478"/>
        <v>50800020</v>
      </c>
      <c r="R886" s="13" t="str">
        <f t="shared" ref="R886:T886" si="2819">R792</f>
        <v>80级戒指</v>
      </c>
      <c r="S886" s="13">
        <f t="shared" si="2819"/>
        <v>100</v>
      </c>
      <c r="T886" s="13">
        <f t="shared" si="2819"/>
        <v>1.5151515151515152E-2</v>
      </c>
      <c r="U886" s="13">
        <f t="shared" si="2480"/>
        <v>50850020</v>
      </c>
      <c r="V886" s="13" t="str">
        <f t="shared" ref="V886:X886" si="2820">V792</f>
        <v>85级戒指</v>
      </c>
      <c r="W886" s="13">
        <f t="shared" si="2820"/>
        <v>300</v>
      </c>
      <c r="X886" s="13">
        <f t="shared" si="2820"/>
        <v>9.3691442848219869E-2</v>
      </c>
      <c r="Y886" s="13">
        <f t="shared" si="2482"/>
        <v>50850020</v>
      </c>
      <c r="Z886" s="13" t="str">
        <f t="shared" ref="Z886:AB886" si="2821">Z792</f>
        <v>85级戒指</v>
      </c>
      <c r="AA886" s="13">
        <f t="shared" si="2821"/>
        <v>100</v>
      </c>
      <c r="AB886" s="13">
        <f t="shared" si="2821"/>
        <v>3.2185387833923398E-2</v>
      </c>
      <c r="AC886" s="13">
        <f t="shared" si="2484"/>
        <v>50850020</v>
      </c>
      <c r="AD886" s="13" t="str">
        <f t="shared" ref="AD886:AF886" si="2822">AD792</f>
        <v>85级戒指</v>
      </c>
      <c r="AE886" s="13">
        <f t="shared" si="2822"/>
        <v>100</v>
      </c>
      <c r="AF886" s="13">
        <f t="shared" si="2822"/>
        <v>3.9808917197452227E-2</v>
      </c>
      <c r="AG886" s="13">
        <f t="shared" si="2486"/>
        <v>50900020</v>
      </c>
      <c r="AH886" s="13" t="str">
        <f t="shared" ref="AH886:AJ886" si="2823">AH792</f>
        <v>90级戒指</v>
      </c>
      <c r="AI886" s="13">
        <f t="shared" si="2823"/>
        <v>50</v>
      </c>
      <c r="AJ886" s="13">
        <f t="shared" si="2823"/>
        <v>9.6153846153846159E-3</v>
      </c>
      <c r="AK886" s="13">
        <f t="shared" si="2488"/>
        <v>50900020</v>
      </c>
      <c r="AL886" s="13" t="str">
        <f t="shared" ref="AL886:AN886" si="2824">AL792</f>
        <v>90级戒指</v>
      </c>
      <c r="AM886" s="13">
        <f t="shared" si="2824"/>
        <v>100</v>
      </c>
      <c r="AN886" s="13">
        <f t="shared" si="2824"/>
        <v>1.5151515151515152E-2</v>
      </c>
      <c r="AO886" s="13">
        <f t="shared" si="2490"/>
        <v>50950020</v>
      </c>
      <c r="AP886" s="13" t="str">
        <f t="shared" ref="AP886:AR886" si="2825">AP792</f>
        <v>95级戒指</v>
      </c>
      <c r="AQ886" s="13">
        <f t="shared" si="2825"/>
        <v>300</v>
      </c>
      <c r="AR886" s="13">
        <f t="shared" si="2825"/>
        <v>9.3691442848219869E-2</v>
      </c>
      <c r="AS886" s="13">
        <f t="shared" si="2492"/>
        <v>50950020</v>
      </c>
      <c r="AT886" s="13" t="str">
        <f t="shared" ref="AT886:AV886" si="2826">AT792</f>
        <v>95级戒指</v>
      </c>
      <c r="AU886" s="13">
        <f t="shared" si="2826"/>
        <v>100</v>
      </c>
      <c r="AV886" s="13">
        <f t="shared" si="2826"/>
        <v>3.2185387833923398E-2</v>
      </c>
      <c r="AW886" s="13">
        <f t="shared" si="2494"/>
        <v>50950020</v>
      </c>
      <c r="AX886" s="13" t="str">
        <f t="shared" ref="AX886:AZ886" si="2827">AX792</f>
        <v>95级戒指</v>
      </c>
      <c r="AY886" s="13">
        <f t="shared" si="2827"/>
        <v>100</v>
      </c>
      <c r="AZ886" s="13">
        <f t="shared" si="2827"/>
        <v>3.9808917197452227E-2</v>
      </c>
      <c r="BA886" s="13">
        <f t="shared" si="2496"/>
        <v>51000020</v>
      </c>
      <c r="BB886" s="13" t="str">
        <f t="shared" ref="BB886:BD886" si="2828">BB792</f>
        <v>100级戒指</v>
      </c>
      <c r="BC886" s="13">
        <f t="shared" si="2828"/>
        <v>50</v>
      </c>
      <c r="BD886" s="13">
        <f t="shared" si="2828"/>
        <v>9.6153846153846159E-3</v>
      </c>
      <c r="BE886" s="13">
        <f t="shared" si="2498"/>
        <v>51000020</v>
      </c>
      <c r="BF886" s="13" t="str">
        <f t="shared" ref="BF886:BH886" si="2829">BF792</f>
        <v>100级戒指</v>
      </c>
      <c r="BG886" s="13">
        <f t="shared" si="2829"/>
        <v>100</v>
      </c>
      <c r="BH886" s="13">
        <f t="shared" si="2829"/>
        <v>1.7241379310344827E-2</v>
      </c>
    </row>
    <row r="887" spans="1:60" s="13" customFormat="1">
      <c r="A887" s="13">
        <f t="shared" si="2470"/>
        <v>50750030</v>
      </c>
      <c r="B887" s="13" t="str">
        <f t="shared" ref="B887:D887" si="2830">B793</f>
        <v>75级腰带</v>
      </c>
      <c r="C887" s="13">
        <f t="shared" si="2830"/>
        <v>1</v>
      </c>
      <c r="D887" s="13">
        <f t="shared" si="2830"/>
        <v>3.1230480949406619E-4</v>
      </c>
      <c r="E887" s="13">
        <f t="shared" si="2472"/>
        <v>50750030</v>
      </c>
      <c r="F887" s="13" t="str">
        <f t="shared" ref="F887:H887" si="2831">F793</f>
        <v>75级腰带</v>
      </c>
      <c r="G887" s="13">
        <f t="shared" si="2831"/>
        <v>300</v>
      </c>
      <c r="H887" s="13">
        <f t="shared" si="2831"/>
        <v>9.6556163501770195E-2</v>
      </c>
      <c r="I887" s="13">
        <f t="shared" si="2474"/>
        <v>50750030</v>
      </c>
      <c r="J887" s="13" t="str">
        <f t="shared" ref="J887:L887" si="2832">J793</f>
        <v>75级腰带</v>
      </c>
      <c r="K887" s="13">
        <f t="shared" si="2832"/>
        <v>100</v>
      </c>
      <c r="L887" s="13">
        <f t="shared" si="2832"/>
        <v>3.9808917197452227E-2</v>
      </c>
      <c r="M887" s="13">
        <f t="shared" si="2476"/>
        <v>50800030</v>
      </c>
      <c r="N887" s="13" t="str">
        <f t="shared" ref="N887:P887" si="2833">N793</f>
        <v>80级腰带</v>
      </c>
      <c r="O887" s="13">
        <f t="shared" si="2833"/>
        <v>50</v>
      </c>
      <c r="P887" s="13">
        <f t="shared" si="2833"/>
        <v>9.6153846153846159E-3</v>
      </c>
      <c r="Q887" s="13">
        <f t="shared" si="2478"/>
        <v>50800030</v>
      </c>
      <c r="R887" s="13" t="str">
        <f t="shared" ref="R887:T887" si="2834">R793</f>
        <v>80级腰带</v>
      </c>
      <c r="S887" s="13">
        <f t="shared" si="2834"/>
        <v>100</v>
      </c>
      <c r="T887" s="13">
        <f t="shared" si="2834"/>
        <v>1.5151515151515152E-2</v>
      </c>
      <c r="U887" s="13">
        <f t="shared" si="2480"/>
        <v>50850030</v>
      </c>
      <c r="V887" s="13" t="str">
        <f t="shared" ref="V887:X887" si="2835">V793</f>
        <v>85级腰带</v>
      </c>
      <c r="W887" s="13">
        <f t="shared" si="2835"/>
        <v>1</v>
      </c>
      <c r="X887" s="13">
        <f t="shared" si="2835"/>
        <v>3.1230480949406619E-4</v>
      </c>
      <c r="Y887" s="13">
        <f t="shared" si="2482"/>
        <v>50850030</v>
      </c>
      <c r="Z887" s="13" t="str">
        <f t="shared" ref="Z887:AB887" si="2836">Z793</f>
        <v>85级腰带</v>
      </c>
      <c r="AA887" s="13">
        <f t="shared" si="2836"/>
        <v>300</v>
      </c>
      <c r="AB887" s="13">
        <f t="shared" si="2836"/>
        <v>9.6556163501770195E-2</v>
      </c>
      <c r="AC887" s="13">
        <f t="shared" si="2484"/>
        <v>50850030</v>
      </c>
      <c r="AD887" s="13" t="str">
        <f t="shared" ref="AD887:AF887" si="2837">AD793</f>
        <v>85级腰带</v>
      </c>
      <c r="AE887" s="13">
        <f t="shared" si="2837"/>
        <v>100</v>
      </c>
      <c r="AF887" s="13">
        <f t="shared" si="2837"/>
        <v>3.9808917197452227E-2</v>
      </c>
      <c r="AG887" s="13">
        <f t="shared" si="2486"/>
        <v>50900030</v>
      </c>
      <c r="AH887" s="13" t="str">
        <f t="shared" ref="AH887:AJ887" si="2838">AH793</f>
        <v>90级腰带</v>
      </c>
      <c r="AI887" s="13">
        <f t="shared" si="2838"/>
        <v>50</v>
      </c>
      <c r="AJ887" s="13">
        <f t="shared" si="2838"/>
        <v>9.6153846153846159E-3</v>
      </c>
      <c r="AK887" s="13">
        <f t="shared" si="2488"/>
        <v>50900030</v>
      </c>
      <c r="AL887" s="13" t="str">
        <f t="shared" ref="AL887:AN887" si="2839">AL793</f>
        <v>90级腰带</v>
      </c>
      <c r="AM887" s="13">
        <f t="shared" si="2839"/>
        <v>100</v>
      </c>
      <c r="AN887" s="13">
        <f t="shared" si="2839"/>
        <v>1.5151515151515152E-2</v>
      </c>
      <c r="AO887" s="13">
        <f t="shared" si="2490"/>
        <v>50950030</v>
      </c>
      <c r="AP887" s="13" t="str">
        <f t="shared" ref="AP887:AR887" si="2840">AP793</f>
        <v>95级腰带</v>
      </c>
      <c r="AQ887" s="13">
        <f t="shared" si="2840"/>
        <v>1</v>
      </c>
      <c r="AR887" s="13">
        <f t="shared" si="2840"/>
        <v>3.1230480949406619E-4</v>
      </c>
      <c r="AS887" s="13">
        <f t="shared" si="2492"/>
        <v>50950030</v>
      </c>
      <c r="AT887" s="13" t="str">
        <f t="shared" ref="AT887:AV887" si="2841">AT793</f>
        <v>95级腰带</v>
      </c>
      <c r="AU887" s="13">
        <f t="shared" si="2841"/>
        <v>300</v>
      </c>
      <c r="AV887" s="13">
        <f t="shared" si="2841"/>
        <v>9.6556163501770195E-2</v>
      </c>
      <c r="AW887" s="13">
        <f t="shared" si="2494"/>
        <v>50950030</v>
      </c>
      <c r="AX887" s="13" t="str">
        <f t="shared" ref="AX887:AZ887" si="2842">AX793</f>
        <v>95级腰带</v>
      </c>
      <c r="AY887" s="13">
        <f t="shared" si="2842"/>
        <v>100</v>
      </c>
      <c r="AZ887" s="13">
        <f t="shared" si="2842"/>
        <v>3.9808917197452227E-2</v>
      </c>
      <c r="BA887" s="13">
        <f t="shared" si="2496"/>
        <v>51000030</v>
      </c>
      <c r="BB887" s="13" t="str">
        <f t="shared" ref="BB887:BD887" si="2843">BB793</f>
        <v>100级腰带</v>
      </c>
      <c r="BC887" s="13">
        <f t="shared" si="2843"/>
        <v>50</v>
      </c>
      <c r="BD887" s="13">
        <f t="shared" si="2843"/>
        <v>9.6153846153846159E-3</v>
      </c>
      <c r="BE887" s="13">
        <f t="shared" si="2498"/>
        <v>51000030</v>
      </c>
      <c r="BF887" s="13" t="str">
        <f t="shared" ref="BF887:BH887" si="2844">BF793</f>
        <v>100级腰带</v>
      </c>
      <c r="BG887" s="13">
        <f t="shared" si="2844"/>
        <v>100</v>
      </c>
      <c r="BH887" s="13">
        <f t="shared" si="2844"/>
        <v>1.7241379310344827E-2</v>
      </c>
    </row>
    <row r="888" spans="1:60" s="13" customFormat="1">
      <c r="A888" s="13">
        <f t="shared" si="2470"/>
        <v>50750080</v>
      </c>
      <c r="B888" s="13" t="str">
        <f t="shared" ref="B888:D888" si="2845">B794</f>
        <v>75级鞋子</v>
      </c>
      <c r="C888" s="13">
        <f t="shared" si="2845"/>
        <v>1</v>
      </c>
      <c r="D888" s="13">
        <f t="shared" si="2845"/>
        <v>3.1230480949406619E-4</v>
      </c>
      <c r="E888" s="13">
        <f t="shared" si="2472"/>
        <v>50750080</v>
      </c>
      <c r="F888" s="13" t="str">
        <f t="shared" ref="F888:H888" si="2846">F794</f>
        <v>75级鞋子</v>
      </c>
      <c r="G888" s="13">
        <f t="shared" si="2846"/>
        <v>300</v>
      </c>
      <c r="H888" s="13">
        <f t="shared" si="2846"/>
        <v>9.6556163501770195E-2</v>
      </c>
      <c r="I888" s="13">
        <f t="shared" si="2474"/>
        <v>50750080</v>
      </c>
      <c r="J888" s="13" t="str">
        <f t="shared" ref="J888:L888" si="2847">J794</f>
        <v>75级鞋子</v>
      </c>
      <c r="K888" s="13">
        <f t="shared" si="2847"/>
        <v>100</v>
      </c>
      <c r="L888" s="13">
        <f t="shared" si="2847"/>
        <v>3.9808917197452227E-2</v>
      </c>
      <c r="M888" s="13">
        <f t="shared" si="2476"/>
        <v>50800080</v>
      </c>
      <c r="N888" s="13" t="str">
        <f t="shared" ref="N888:P888" si="2848">N794</f>
        <v>80级鞋子</v>
      </c>
      <c r="O888" s="13">
        <f t="shared" si="2848"/>
        <v>50</v>
      </c>
      <c r="P888" s="13">
        <f t="shared" si="2848"/>
        <v>9.6153846153846159E-3</v>
      </c>
      <c r="Q888" s="13">
        <f t="shared" si="2478"/>
        <v>50800080</v>
      </c>
      <c r="R888" s="13" t="str">
        <f t="shared" ref="R888:T888" si="2849">R794</f>
        <v>80级鞋子</v>
      </c>
      <c r="S888" s="13">
        <f t="shared" si="2849"/>
        <v>100</v>
      </c>
      <c r="T888" s="13">
        <f t="shared" si="2849"/>
        <v>1.5151515151515152E-2</v>
      </c>
      <c r="U888" s="13">
        <f t="shared" si="2480"/>
        <v>50850080</v>
      </c>
      <c r="V888" s="13" t="str">
        <f t="shared" ref="V888:X888" si="2850">V794</f>
        <v>85级鞋子</v>
      </c>
      <c r="W888" s="13">
        <f t="shared" si="2850"/>
        <v>1</v>
      </c>
      <c r="X888" s="13">
        <f t="shared" si="2850"/>
        <v>3.1230480949406619E-4</v>
      </c>
      <c r="Y888" s="13">
        <f t="shared" si="2482"/>
        <v>50850080</v>
      </c>
      <c r="Z888" s="13" t="str">
        <f t="shared" ref="Z888:AB888" si="2851">Z794</f>
        <v>85级鞋子</v>
      </c>
      <c r="AA888" s="13">
        <f t="shared" si="2851"/>
        <v>300</v>
      </c>
      <c r="AB888" s="13">
        <f t="shared" si="2851"/>
        <v>9.6556163501770195E-2</v>
      </c>
      <c r="AC888" s="13">
        <f t="shared" si="2484"/>
        <v>50850080</v>
      </c>
      <c r="AD888" s="13" t="str">
        <f t="shared" ref="AD888:AF888" si="2852">AD794</f>
        <v>85级鞋子</v>
      </c>
      <c r="AE888" s="13">
        <f t="shared" si="2852"/>
        <v>100</v>
      </c>
      <c r="AF888" s="13">
        <f t="shared" si="2852"/>
        <v>3.9808917197452227E-2</v>
      </c>
      <c r="AG888" s="13">
        <f t="shared" si="2486"/>
        <v>50900080</v>
      </c>
      <c r="AH888" s="13" t="str">
        <f t="shared" ref="AH888:AJ888" si="2853">AH794</f>
        <v>90级鞋子</v>
      </c>
      <c r="AI888" s="13">
        <f t="shared" si="2853"/>
        <v>50</v>
      </c>
      <c r="AJ888" s="13">
        <f t="shared" si="2853"/>
        <v>9.6153846153846159E-3</v>
      </c>
      <c r="AK888" s="13">
        <f t="shared" si="2488"/>
        <v>50900080</v>
      </c>
      <c r="AL888" s="13" t="str">
        <f t="shared" ref="AL888:AN888" si="2854">AL794</f>
        <v>90级鞋子</v>
      </c>
      <c r="AM888" s="13">
        <f t="shared" si="2854"/>
        <v>100</v>
      </c>
      <c r="AN888" s="13">
        <f t="shared" si="2854"/>
        <v>1.5151515151515152E-2</v>
      </c>
      <c r="AO888" s="13">
        <f t="shared" si="2490"/>
        <v>50950080</v>
      </c>
      <c r="AP888" s="13" t="str">
        <f t="shared" ref="AP888:AR888" si="2855">AP794</f>
        <v>95级鞋子</v>
      </c>
      <c r="AQ888" s="13">
        <f t="shared" si="2855"/>
        <v>1</v>
      </c>
      <c r="AR888" s="13">
        <f t="shared" si="2855"/>
        <v>3.1230480949406619E-4</v>
      </c>
      <c r="AS888" s="13">
        <f t="shared" si="2492"/>
        <v>50950080</v>
      </c>
      <c r="AT888" s="13" t="str">
        <f t="shared" ref="AT888:AV888" si="2856">AT794</f>
        <v>95级鞋子</v>
      </c>
      <c r="AU888" s="13">
        <f t="shared" si="2856"/>
        <v>300</v>
      </c>
      <c r="AV888" s="13">
        <f t="shared" si="2856"/>
        <v>9.6556163501770195E-2</v>
      </c>
      <c r="AW888" s="13">
        <f t="shared" si="2494"/>
        <v>50950080</v>
      </c>
      <c r="AX888" s="13" t="str">
        <f t="shared" ref="AX888:AZ888" si="2857">AX794</f>
        <v>95级鞋子</v>
      </c>
      <c r="AY888" s="13">
        <f t="shared" si="2857"/>
        <v>100</v>
      </c>
      <c r="AZ888" s="13">
        <f t="shared" si="2857"/>
        <v>3.9808917197452227E-2</v>
      </c>
      <c r="BA888" s="13">
        <f t="shared" si="2496"/>
        <v>51000080</v>
      </c>
      <c r="BB888" s="13" t="str">
        <f t="shared" ref="BB888:BD888" si="2858">BB794</f>
        <v>100级鞋子</v>
      </c>
      <c r="BC888" s="13">
        <f t="shared" si="2858"/>
        <v>50</v>
      </c>
      <c r="BD888" s="13">
        <f t="shared" si="2858"/>
        <v>9.6153846153846159E-3</v>
      </c>
      <c r="BE888" s="13">
        <f t="shared" si="2498"/>
        <v>51000080</v>
      </c>
      <c r="BF888" s="13" t="str">
        <f t="shared" ref="BF888:BH888" si="2859">BF794</f>
        <v>100级鞋子</v>
      </c>
      <c r="BG888" s="13">
        <f t="shared" si="2859"/>
        <v>100</v>
      </c>
      <c r="BH888" s="13">
        <f t="shared" si="2859"/>
        <v>1.7241379310344827E-2</v>
      </c>
    </row>
    <row r="889" spans="1:60" s="13" customFormat="1">
      <c r="A889" s="13">
        <f t="shared" si="2470"/>
        <v>50750090</v>
      </c>
      <c r="B889" s="13" t="str">
        <f t="shared" ref="B889:D889" si="2860">B795</f>
        <v>75级手套</v>
      </c>
      <c r="C889" s="13">
        <f t="shared" si="2860"/>
        <v>300</v>
      </c>
      <c r="D889" s="13">
        <f t="shared" si="2860"/>
        <v>9.3691442848219869E-2</v>
      </c>
      <c r="E889" s="13">
        <f t="shared" si="2472"/>
        <v>50750090</v>
      </c>
      <c r="F889" s="13" t="str">
        <f t="shared" ref="F889:H889" si="2861">F795</f>
        <v>75级手套</v>
      </c>
      <c r="G889" s="13">
        <f t="shared" si="2861"/>
        <v>100</v>
      </c>
      <c r="H889" s="13">
        <f t="shared" si="2861"/>
        <v>3.2185387833923398E-2</v>
      </c>
      <c r="I889" s="13">
        <f t="shared" si="2474"/>
        <v>50750090</v>
      </c>
      <c r="J889" s="13" t="str">
        <f t="shared" ref="J889:L889" si="2862">J795</f>
        <v>75级手套</v>
      </c>
      <c r="K889" s="13">
        <f t="shared" si="2862"/>
        <v>100</v>
      </c>
      <c r="L889" s="13">
        <f t="shared" si="2862"/>
        <v>3.9808917197452227E-2</v>
      </c>
      <c r="M889" s="13">
        <f t="shared" si="2476"/>
        <v>50800090</v>
      </c>
      <c r="N889" s="13" t="str">
        <f t="shared" ref="N889:P889" si="2863">N795</f>
        <v>80级手套</v>
      </c>
      <c r="O889" s="13">
        <f t="shared" si="2863"/>
        <v>50</v>
      </c>
      <c r="P889" s="13">
        <f t="shared" si="2863"/>
        <v>9.6153846153846159E-3</v>
      </c>
      <c r="Q889" s="13">
        <f t="shared" si="2478"/>
        <v>50800090</v>
      </c>
      <c r="R889" s="13" t="str">
        <f t="shared" ref="R889:T889" si="2864">R795</f>
        <v>80级手套</v>
      </c>
      <c r="S889" s="13">
        <f t="shared" si="2864"/>
        <v>100</v>
      </c>
      <c r="T889" s="13">
        <f t="shared" si="2864"/>
        <v>1.5151515151515152E-2</v>
      </c>
      <c r="U889" s="13">
        <f t="shared" si="2480"/>
        <v>50850090</v>
      </c>
      <c r="V889" s="13" t="str">
        <f t="shared" ref="V889:X889" si="2865">V795</f>
        <v>85级手套</v>
      </c>
      <c r="W889" s="13">
        <f t="shared" si="2865"/>
        <v>300</v>
      </c>
      <c r="X889" s="13">
        <f t="shared" si="2865"/>
        <v>9.3691442848219869E-2</v>
      </c>
      <c r="Y889" s="13">
        <f t="shared" si="2482"/>
        <v>50850090</v>
      </c>
      <c r="Z889" s="13" t="str">
        <f t="shared" ref="Z889:AB889" si="2866">Z795</f>
        <v>85级手套</v>
      </c>
      <c r="AA889" s="13">
        <f t="shared" si="2866"/>
        <v>100</v>
      </c>
      <c r="AB889" s="13">
        <f t="shared" si="2866"/>
        <v>3.2185387833923398E-2</v>
      </c>
      <c r="AC889" s="13">
        <f t="shared" si="2484"/>
        <v>50850090</v>
      </c>
      <c r="AD889" s="13" t="str">
        <f t="shared" ref="AD889:AF889" si="2867">AD795</f>
        <v>85级手套</v>
      </c>
      <c r="AE889" s="13">
        <f t="shared" si="2867"/>
        <v>100</v>
      </c>
      <c r="AF889" s="13">
        <f t="shared" si="2867"/>
        <v>3.9808917197452227E-2</v>
      </c>
      <c r="AG889" s="13">
        <f t="shared" si="2486"/>
        <v>50900090</v>
      </c>
      <c r="AH889" s="13" t="str">
        <f t="shared" ref="AH889:AJ889" si="2868">AH795</f>
        <v>90级手套</v>
      </c>
      <c r="AI889" s="13">
        <f t="shared" si="2868"/>
        <v>50</v>
      </c>
      <c r="AJ889" s="13">
        <f t="shared" si="2868"/>
        <v>9.6153846153846159E-3</v>
      </c>
      <c r="AK889" s="13">
        <f t="shared" si="2488"/>
        <v>50900090</v>
      </c>
      <c r="AL889" s="13" t="str">
        <f t="shared" ref="AL889:AN889" si="2869">AL795</f>
        <v>90级手套</v>
      </c>
      <c r="AM889" s="13">
        <f t="shared" si="2869"/>
        <v>100</v>
      </c>
      <c r="AN889" s="13">
        <f t="shared" si="2869"/>
        <v>1.5151515151515152E-2</v>
      </c>
      <c r="AO889" s="13">
        <f t="shared" si="2490"/>
        <v>50950090</v>
      </c>
      <c r="AP889" s="13" t="str">
        <f t="shared" ref="AP889:AR889" si="2870">AP795</f>
        <v>95级手套</v>
      </c>
      <c r="AQ889" s="13">
        <f t="shared" si="2870"/>
        <v>300</v>
      </c>
      <c r="AR889" s="13">
        <f t="shared" si="2870"/>
        <v>9.3691442848219869E-2</v>
      </c>
      <c r="AS889" s="13">
        <f t="shared" si="2492"/>
        <v>50950090</v>
      </c>
      <c r="AT889" s="13" t="str">
        <f t="shared" ref="AT889:AV889" si="2871">AT795</f>
        <v>95级手套</v>
      </c>
      <c r="AU889" s="13">
        <f t="shared" si="2871"/>
        <v>100</v>
      </c>
      <c r="AV889" s="13">
        <f t="shared" si="2871"/>
        <v>3.2185387833923398E-2</v>
      </c>
      <c r="AW889" s="13">
        <f t="shared" si="2494"/>
        <v>50950090</v>
      </c>
      <c r="AX889" s="13" t="str">
        <f t="shared" ref="AX889:AZ889" si="2872">AX795</f>
        <v>95级手套</v>
      </c>
      <c r="AY889" s="13">
        <f t="shared" si="2872"/>
        <v>100</v>
      </c>
      <c r="AZ889" s="13">
        <f t="shared" si="2872"/>
        <v>3.9808917197452227E-2</v>
      </c>
      <c r="BA889" s="13">
        <f t="shared" si="2496"/>
        <v>51000090</v>
      </c>
      <c r="BB889" s="13" t="str">
        <f t="shared" ref="BB889:BD889" si="2873">BB795</f>
        <v>100级手套</v>
      </c>
      <c r="BC889" s="13">
        <f t="shared" si="2873"/>
        <v>50</v>
      </c>
      <c r="BD889" s="13">
        <f t="shared" si="2873"/>
        <v>9.6153846153846159E-3</v>
      </c>
      <c r="BE889" s="13">
        <f t="shared" si="2498"/>
        <v>51000090</v>
      </c>
      <c r="BF889" s="13" t="str">
        <f t="shared" ref="BF889:BH889" si="2874">BF795</f>
        <v>100级手套</v>
      </c>
      <c r="BG889" s="13">
        <f t="shared" si="2874"/>
        <v>100</v>
      </c>
      <c r="BH889" s="13">
        <f t="shared" si="2874"/>
        <v>1.7241379310344827E-2</v>
      </c>
    </row>
    <row r="890" spans="1:60" s="13" customFormat="1">
      <c r="A890" s="13">
        <f t="shared" si="2470"/>
        <v>50650010</v>
      </c>
      <c r="B890" s="13" t="str">
        <f t="shared" ref="B890:D890" si="2875">B796</f>
        <v>65级头盔</v>
      </c>
      <c r="C890" s="13">
        <f t="shared" si="2875"/>
        <v>200</v>
      </c>
      <c r="D890" s="13">
        <f t="shared" si="2875"/>
        <v>6.2460961898813241E-2</v>
      </c>
      <c r="E890" s="13">
        <f t="shared" si="2472"/>
        <v>50750100</v>
      </c>
      <c r="F890" s="13" t="str">
        <f t="shared" ref="F890:H890" si="2876">F796</f>
        <v>75级项链</v>
      </c>
      <c r="G890" s="13">
        <f t="shared" si="2876"/>
        <v>1</v>
      </c>
      <c r="H890" s="13">
        <f t="shared" si="2876"/>
        <v>3.2185387833923401E-4</v>
      </c>
      <c r="I890" s="13">
        <f t="shared" si="2474"/>
        <v>50750100</v>
      </c>
      <c r="J890" s="13" t="str">
        <f t="shared" ref="J890:L890" si="2877">J796</f>
        <v>75级项链</v>
      </c>
      <c r="K890" s="13">
        <f t="shared" si="2877"/>
        <v>100</v>
      </c>
      <c r="L890" s="13">
        <f t="shared" si="2877"/>
        <v>3.9808917197452227E-2</v>
      </c>
      <c r="M890" s="13">
        <f t="shared" si="2476"/>
        <v>50800100</v>
      </c>
      <c r="N890" s="13" t="str">
        <f t="shared" ref="N890:P890" si="2878">N796</f>
        <v>80级项链</v>
      </c>
      <c r="O890" s="13">
        <f t="shared" si="2878"/>
        <v>50</v>
      </c>
      <c r="P890" s="13">
        <f t="shared" si="2878"/>
        <v>9.6153846153846159E-3</v>
      </c>
      <c r="Q890" s="13">
        <f t="shared" si="2478"/>
        <v>50800100</v>
      </c>
      <c r="R890" s="13" t="str">
        <f t="shared" ref="R890:T890" si="2879">R796</f>
        <v>80级项链</v>
      </c>
      <c r="S890" s="13">
        <f t="shared" si="2879"/>
        <v>100</v>
      </c>
      <c r="T890" s="13">
        <f t="shared" si="2879"/>
        <v>1.5151515151515152E-2</v>
      </c>
      <c r="U890" s="13">
        <f t="shared" si="2480"/>
        <v>50750010</v>
      </c>
      <c r="V890" s="13" t="str">
        <f t="shared" ref="V890:X890" si="2880">V796</f>
        <v>75级头盔</v>
      </c>
      <c r="W890" s="13">
        <f t="shared" si="2880"/>
        <v>200</v>
      </c>
      <c r="X890" s="13">
        <f t="shared" si="2880"/>
        <v>6.2460961898813241E-2</v>
      </c>
      <c r="Y890" s="13">
        <f t="shared" si="2482"/>
        <v>50850100</v>
      </c>
      <c r="Z890" s="13" t="str">
        <f t="shared" ref="Z890:AB890" si="2881">Z796</f>
        <v>85级项链</v>
      </c>
      <c r="AA890" s="13">
        <f t="shared" si="2881"/>
        <v>1</v>
      </c>
      <c r="AB890" s="13">
        <f t="shared" si="2881"/>
        <v>3.2185387833923401E-4</v>
      </c>
      <c r="AC890" s="13">
        <f t="shared" si="2484"/>
        <v>50850100</v>
      </c>
      <c r="AD890" s="13" t="str">
        <f t="shared" ref="AD890:AF890" si="2882">AD796</f>
        <v>85级项链</v>
      </c>
      <c r="AE890" s="13">
        <f t="shared" si="2882"/>
        <v>100</v>
      </c>
      <c r="AF890" s="13">
        <f t="shared" si="2882"/>
        <v>3.9808917197452227E-2</v>
      </c>
      <c r="AG890" s="13">
        <f t="shared" si="2486"/>
        <v>50900100</v>
      </c>
      <c r="AH890" s="13" t="str">
        <f t="shared" ref="AH890:AJ890" si="2883">AH796</f>
        <v>90级项链</v>
      </c>
      <c r="AI890" s="13">
        <f t="shared" si="2883"/>
        <v>50</v>
      </c>
      <c r="AJ890" s="13">
        <f t="shared" si="2883"/>
        <v>9.6153846153846159E-3</v>
      </c>
      <c r="AK890" s="13">
        <f t="shared" si="2488"/>
        <v>50900100</v>
      </c>
      <c r="AL890" s="13" t="str">
        <f t="shared" ref="AL890:AN890" si="2884">AL796</f>
        <v>90级项链</v>
      </c>
      <c r="AM890" s="13">
        <f t="shared" si="2884"/>
        <v>100</v>
      </c>
      <c r="AN890" s="13">
        <f t="shared" si="2884"/>
        <v>1.5151515151515152E-2</v>
      </c>
      <c r="AO890" s="13">
        <f t="shared" si="2490"/>
        <v>50850010</v>
      </c>
      <c r="AP890" s="13" t="str">
        <f t="shared" ref="AP890:AR890" si="2885">AP796</f>
        <v>85级头盔</v>
      </c>
      <c r="AQ890" s="13">
        <f t="shared" si="2885"/>
        <v>200</v>
      </c>
      <c r="AR890" s="13">
        <f t="shared" si="2885"/>
        <v>6.2460961898813241E-2</v>
      </c>
      <c r="AS890" s="13">
        <f t="shared" si="2492"/>
        <v>50950100</v>
      </c>
      <c r="AT890" s="13" t="str">
        <f t="shared" ref="AT890:AV890" si="2886">AT796</f>
        <v>95级项链</v>
      </c>
      <c r="AU890" s="13">
        <f t="shared" si="2886"/>
        <v>1</v>
      </c>
      <c r="AV890" s="13">
        <f t="shared" si="2886"/>
        <v>3.2185387833923401E-4</v>
      </c>
      <c r="AW890" s="13">
        <f t="shared" si="2494"/>
        <v>50950100</v>
      </c>
      <c r="AX890" s="13" t="str">
        <f t="shared" ref="AX890:AZ890" si="2887">AX796</f>
        <v>95级项链</v>
      </c>
      <c r="AY890" s="13">
        <f t="shared" si="2887"/>
        <v>100</v>
      </c>
      <c r="AZ890" s="13">
        <f t="shared" si="2887"/>
        <v>3.9808917197452227E-2</v>
      </c>
      <c r="BA890" s="13">
        <f t="shared" si="2496"/>
        <v>51000100</v>
      </c>
      <c r="BB890" s="13" t="str">
        <f t="shared" ref="BB890:BD890" si="2888">BB796</f>
        <v>100级项链</v>
      </c>
      <c r="BC890" s="13">
        <f t="shared" si="2888"/>
        <v>50</v>
      </c>
      <c r="BD890" s="13">
        <f t="shared" si="2888"/>
        <v>9.6153846153846159E-3</v>
      </c>
      <c r="BE890" s="13">
        <f t="shared" si="2498"/>
        <v>51000100</v>
      </c>
      <c r="BF890" s="13" t="str">
        <f t="shared" ref="BF890:BH890" si="2889">BF796</f>
        <v>100级项链</v>
      </c>
      <c r="BG890" s="13">
        <f t="shared" si="2889"/>
        <v>100</v>
      </c>
      <c r="BH890" s="13">
        <f t="shared" si="2889"/>
        <v>1.7241379310344827E-2</v>
      </c>
    </row>
    <row r="891" spans="1:60" s="13" customFormat="1">
      <c r="A891" s="13">
        <f t="shared" si="2470"/>
        <v>50650020</v>
      </c>
      <c r="B891" s="13" t="str">
        <f t="shared" ref="B891:D891" si="2890">B797</f>
        <v>65级戒指</v>
      </c>
      <c r="C891" s="13">
        <f t="shared" si="2890"/>
        <v>200</v>
      </c>
      <c r="D891" s="13">
        <f t="shared" si="2890"/>
        <v>6.2460961898813241E-2</v>
      </c>
      <c r="E891" s="13">
        <f t="shared" si="2472"/>
        <v>50751050</v>
      </c>
      <c r="F891" s="13" t="str">
        <f t="shared" ref="F891:H891" si="2891">F797</f>
        <v>75级主手武器</v>
      </c>
      <c r="G891" s="13">
        <f t="shared" si="2891"/>
        <v>1</v>
      </c>
      <c r="H891" s="13">
        <f t="shared" si="2891"/>
        <v>3.2185387833923401E-4</v>
      </c>
      <c r="I891" s="13">
        <f t="shared" si="2474"/>
        <v>50751050</v>
      </c>
      <c r="J891" s="13" t="str">
        <f t="shared" ref="J891:L891" si="2892">J797</f>
        <v>75级主手武器</v>
      </c>
      <c r="K891" s="13">
        <f t="shared" si="2892"/>
        <v>50</v>
      </c>
      <c r="L891" s="13">
        <f t="shared" si="2892"/>
        <v>1.9904458598726114E-2</v>
      </c>
      <c r="M891" s="13">
        <f t="shared" si="2476"/>
        <v>50801050</v>
      </c>
      <c r="N891" s="13" t="str">
        <f t="shared" ref="N891:P891" si="2893">N797</f>
        <v>80级主手武器</v>
      </c>
      <c r="O891" s="13">
        <f t="shared" si="2893"/>
        <v>50</v>
      </c>
      <c r="P891" s="13">
        <f t="shared" si="2893"/>
        <v>9.6153846153846159E-3</v>
      </c>
      <c r="Q891" s="13">
        <f t="shared" si="2478"/>
        <v>50801050</v>
      </c>
      <c r="R891" s="13" t="str">
        <f t="shared" ref="R891:T891" si="2894">R797</f>
        <v>80级主手武器</v>
      </c>
      <c r="S891" s="13">
        <f t="shared" si="2894"/>
        <v>100</v>
      </c>
      <c r="T891" s="13">
        <f t="shared" si="2894"/>
        <v>1.5151515151515152E-2</v>
      </c>
      <c r="U891" s="13">
        <f t="shared" si="2480"/>
        <v>50750020</v>
      </c>
      <c r="V891" s="13" t="str">
        <f t="shared" ref="V891:X891" si="2895">V797</f>
        <v>75级戒指</v>
      </c>
      <c r="W891" s="13">
        <f t="shared" si="2895"/>
        <v>200</v>
      </c>
      <c r="X891" s="13">
        <f t="shared" si="2895"/>
        <v>6.2460961898813241E-2</v>
      </c>
      <c r="Y891" s="13">
        <f t="shared" si="2482"/>
        <v>50851050</v>
      </c>
      <c r="Z891" s="13" t="str">
        <f t="shared" ref="Z891:AB891" si="2896">Z797</f>
        <v>85级主手武器</v>
      </c>
      <c r="AA891" s="13">
        <f t="shared" si="2896"/>
        <v>1</v>
      </c>
      <c r="AB891" s="13">
        <f t="shared" si="2896"/>
        <v>3.2185387833923401E-4</v>
      </c>
      <c r="AC891" s="13">
        <f t="shared" si="2484"/>
        <v>50851050</v>
      </c>
      <c r="AD891" s="13" t="str">
        <f t="shared" ref="AD891:AF891" si="2897">AD797</f>
        <v>85级主手武器</v>
      </c>
      <c r="AE891" s="13">
        <f t="shared" si="2897"/>
        <v>50</v>
      </c>
      <c r="AF891" s="13">
        <f t="shared" si="2897"/>
        <v>1.9904458598726114E-2</v>
      </c>
      <c r="AG891" s="13">
        <f t="shared" si="2486"/>
        <v>50901050</v>
      </c>
      <c r="AH891" s="13" t="str">
        <f t="shared" ref="AH891:AJ891" si="2898">AH797</f>
        <v>90级主手武器</v>
      </c>
      <c r="AI891" s="13">
        <f t="shared" si="2898"/>
        <v>50</v>
      </c>
      <c r="AJ891" s="13">
        <f t="shared" si="2898"/>
        <v>9.6153846153846159E-3</v>
      </c>
      <c r="AK891" s="13">
        <f t="shared" si="2488"/>
        <v>50901050</v>
      </c>
      <c r="AL891" s="13" t="str">
        <f t="shared" ref="AL891:AN891" si="2899">AL797</f>
        <v>90级主手武器</v>
      </c>
      <c r="AM891" s="13">
        <f t="shared" si="2899"/>
        <v>100</v>
      </c>
      <c r="AN891" s="13">
        <f t="shared" si="2899"/>
        <v>1.5151515151515152E-2</v>
      </c>
      <c r="AO891" s="13">
        <f t="shared" si="2490"/>
        <v>50850020</v>
      </c>
      <c r="AP891" s="13" t="str">
        <f t="shared" ref="AP891:AR891" si="2900">AP797</f>
        <v>85级戒指</v>
      </c>
      <c r="AQ891" s="13">
        <f t="shared" si="2900"/>
        <v>200</v>
      </c>
      <c r="AR891" s="13">
        <f t="shared" si="2900"/>
        <v>6.2460961898813241E-2</v>
      </c>
      <c r="AS891" s="13">
        <f t="shared" si="2492"/>
        <v>50951050</v>
      </c>
      <c r="AT891" s="13" t="str">
        <f t="shared" ref="AT891:AV891" si="2901">AT797</f>
        <v>95级主手武器</v>
      </c>
      <c r="AU891" s="13">
        <f t="shared" si="2901"/>
        <v>1</v>
      </c>
      <c r="AV891" s="13">
        <f t="shared" si="2901"/>
        <v>3.2185387833923401E-4</v>
      </c>
      <c r="AW891" s="13">
        <f t="shared" si="2494"/>
        <v>50951050</v>
      </c>
      <c r="AX891" s="13" t="str">
        <f t="shared" ref="AX891:AZ891" si="2902">AX797</f>
        <v>95级主手武器</v>
      </c>
      <c r="AY891" s="13">
        <f t="shared" si="2902"/>
        <v>50</v>
      </c>
      <c r="AZ891" s="13">
        <f t="shared" si="2902"/>
        <v>1.9904458598726114E-2</v>
      </c>
      <c r="BA891" s="13">
        <f t="shared" si="2496"/>
        <v>51001050</v>
      </c>
      <c r="BB891" s="13" t="str">
        <f t="shared" ref="BB891:BD891" si="2903">BB797</f>
        <v>100级主手武器</v>
      </c>
      <c r="BC891" s="13">
        <f t="shared" si="2903"/>
        <v>50</v>
      </c>
      <c r="BD891" s="13">
        <f t="shared" si="2903"/>
        <v>9.6153846153846159E-3</v>
      </c>
      <c r="BE891" s="13">
        <f t="shared" si="2498"/>
        <v>51001050</v>
      </c>
      <c r="BF891" s="13" t="str">
        <f t="shared" ref="BF891:BH891" si="2904">BF797</f>
        <v>100级主手武器</v>
      </c>
      <c r="BG891" s="13">
        <f t="shared" si="2904"/>
        <v>100</v>
      </c>
      <c r="BH891" s="13">
        <f t="shared" si="2904"/>
        <v>1.7241379310344827E-2</v>
      </c>
    </row>
    <row r="892" spans="1:60" s="13" customFormat="1">
      <c r="A892" s="13">
        <f t="shared" si="2470"/>
        <v>50650030</v>
      </c>
      <c r="B892" s="13" t="str">
        <f t="shared" ref="B892:D892" si="2905">B798</f>
        <v>65级腰带</v>
      </c>
      <c r="C892" s="13">
        <f t="shared" si="2905"/>
        <v>200</v>
      </c>
      <c r="D892" s="13">
        <f t="shared" si="2905"/>
        <v>6.2460961898813241E-2</v>
      </c>
      <c r="E892" s="13">
        <f t="shared" si="2472"/>
        <v>50751051</v>
      </c>
      <c r="F892" s="13" t="str">
        <f t="shared" ref="F892:H892" si="2906">F798</f>
        <v>75级极品主手武器</v>
      </c>
      <c r="G892" s="13">
        <f t="shared" si="2906"/>
        <v>0</v>
      </c>
      <c r="H892" s="13">
        <f t="shared" si="2906"/>
        <v>0</v>
      </c>
      <c r="I892" s="13">
        <f t="shared" si="2474"/>
        <v>50751051</v>
      </c>
      <c r="J892" s="13" t="str">
        <f t="shared" ref="J892:L892" si="2907">J798</f>
        <v>75级极品主手武器</v>
      </c>
      <c r="K892" s="13">
        <f t="shared" si="2907"/>
        <v>1</v>
      </c>
      <c r="L892" s="13">
        <f t="shared" si="2907"/>
        <v>3.9808917197452231E-4</v>
      </c>
      <c r="M892" s="13">
        <f t="shared" si="2476"/>
        <v>50801051</v>
      </c>
      <c r="N892" s="13" t="str">
        <f t="shared" ref="N892:P892" si="2908">N798</f>
        <v>80级极品主手武器</v>
      </c>
      <c r="O892" s="13">
        <f t="shared" si="2908"/>
        <v>0</v>
      </c>
      <c r="P892" s="13">
        <f t="shared" si="2908"/>
        <v>0</v>
      </c>
      <c r="Q892" s="13">
        <f t="shared" si="2478"/>
        <v>50801051</v>
      </c>
      <c r="R892" s="13" t="str">
        <f t="shared" ref="R892:T892" si="2909">R798</f>
        <v>80级极品主手武器</v>
      </c>
      <c r="S892" s="13">
        <f t="shared" si="2909"/>
        <v>100</v>
      </c>
      <c r="T892" s="13">
        <f t="shared" si="2909"/>
        <v>1.5151515151515152E-2</v>
      </c>
      <c r="U892" s="13">
        <f t="shared" si="2480"/>
        <v>50750030</v>
      </c>
      <c r="V892" s="13" t="str">
        <f t="shared" ref="V892:X892" si="2910">V798</f>
        <v>75级腰带</v>
      </c>
      <c r="W892" s="13">
        <f t="shared" si="2910"/>
        <v>200</v>
      </c>
      <c r="X892" s="13">
        <f t="shared" si="2910"/>
        <v>6.2460961898813241E-2</v>
      </c>
      <c r="Y892" s="13">
        <f t="shared" si="2482"/>
        <v>50851051</v>
      </c>
      <c r="Z892" s="13" t="str">
        <f t="shared" ref="Z892:AB892" si="2911">Z798</f>
        <v>85级极品主手武器</v>
      </c>
      <c r="AA892" s="13">
        <f t="shared" si="2911"/>
        <v>0</v>
      </c>
      <c r="AB892" s="13">
        <f t="shared" si="2911"/>
        <v>0</v>
      </c>
      <c r="AC892" s="13">
        <f t="shared" si="2484"/>
        <v>50851051</v>
      </c>
      <c r="AD892" s="13" t="str">
        <f t="shared" ref="AD892:AF892" si="2912">AD798</f>
        <v>85级极品主手武器</v>
      </c>
      <c r="AE892" s="13">
        <f t="shared" si="2912"/>
        <v>1</v>
      </c>
      <c r="AF892" s="13">
        <f t="shared" si="2912"/>
        <v>3.9808917197452231E-4</v>
      </c>
      <c r="AG892" s="13">
        <f t="shared" si="2486"/>
        <v>50901051</v>
      </c>
      <c r="AH892" s="13" t="str">
        <f t="shared" ref="AH892:AJ892" si="2913">AH798</f>
        <v>90级极品主手武器</v>
      </c>
      <c r="AI892" s="13">
        <f t="shared" si="2913"/>
        <v>0</v>
      </c>
      <c r="AJ892" s="13">
        <f t="shared" si="2913"/>
        <v>0</v>
      </c>
      <c r="AK892" s="13">
        <f t="shared" si="2488"/>
        <v>50901051</v>
      </c>
      <c r="AL892" s="13" t="str">
        <f t="shared" ref="AL892:AN892" si="2914">AL798</f>
        <v>90级极品主手武器</v>
      </c>
      <c r="AM892" s="13">
        <f t="shared" si="2914"/>
        <v>100</v>
      </c>
      <c r="AN892" s="13">
        <f t="shared" si="2914"/>
        <v>1.5151515151515152E-2</v>
      </c>
      <c r="AO892" s="13">
        <f t="shared" si="2490"/>
        <v>50850030</v>
      </c>
      <c r="AP892" s="13" t="str">
        <f t="shared" ref="AP892:AR892" si="2915">AP798</f>
        <v>85级腰带</v>
      </c>
      <c r="AQ892" s="13">
        <f t="shared" si="2915"/>
        <v>200</v>
      </c>
      <c r="AR892" s="13">
        <f t="shared" si="2915"/>
        <v>6.2460961898813241E-2</v>
      </c>
      <c r="AS892" s="13">
        <f t="shared" si="2492"/>
        <v>50951051</v>
      </c>
      <c r="AT892" s="13" t="str">
        <f t="shared" ref="AT892:AV892" si="2916">AT798</f>
        <v>95级极品主手武器</v>
      </c>
      <c r="AU892" s="13">
        <f t="shared" si="2916"/>
        <v>0</v>
      </c>
      <c r="AV892" s="13">
        <f t="shared" si="2916"/>
        <v>0</v>
      </c>
      <c r="AW892" s="13">
        <f t="shared" si="2494"/>
        <v>50951051</v>
      </c>
      <c r="AX892" s="13" t="str">
        <f t="shared" ref="AX892:AZ892" si="2917">AX798</f>
        <v>95级极品主手武器</v>
      </c>
      <c r="AY892" s="13">
        <f t="shared" si="2917"/>
        <v>1</v>
      </c>
      <c r="AZ892" s="13">
        <f t="shared" si="2917"/>
        <v>3.9808917197452231E-4</v>
      </c>
      <c r="BA892" s="13">
        <f t="shared" si="2496"/>
        <v>51001051</v>
      </c>
      <c r="BB892" s="13" t="str">
        <f t="shared" ref="BB892:BD892" si="2918">BB798</f>
        <v>100级极品主手武器</v>
      </c>
      <c r="BC892" s="13">
        <f t="shared" si="2918"/>
        <v>0</v>
      </c>
      <c r="BD892" s="13">
        <f t="shared" si="2918"/>
        <v>0</v>
      </c>
      <c r="BE892" s="13">
        <f t="shared" si="2498"/>
        <v>51001051</v>
      </c>
      <c r="BF892" s="13" t="str">
        <f t="shared" ref="BF892:BH892" si="2919">BF798</f>
        <v>100级极品主手武器</v>
      </c>
      <c r="BG892" s="13">
        <f t="shared" si="2919"/>
        <v>0</v>
      </c>
      <c r="BH892" s="13">
        <f t="shared" si="2919"/>
        <v>0</v>
      </c>
    </row>
    <row r="893" spans="1:60" s="13" customFormat="1">
      <c r="A893" s="13">
        <f t="shared" si="2470"/>
        <v>50650080</v>
      </c>
      <c r="B893" s="13" t="str">
        <f t="shared" ref="B893:D893" si="2920">B799</f>
        <v>65级鞋子</v>
      </c>
      <c r="C893" s="13">
        <f t="shared" si="2920"/>
        <v>200</v>
      </c>
      <c r="D893" s="13">
        <f t="shared" si="2920"/>
        <v>6.2460961898813241E-2</v>
      </c>
      <c r="E893" s="13">
        <f t="shared" si="2472"/>
        <v>50751060</v>
      </c>
      <c r="F893" s="13" t="str">
        <f t="shared" ref="F893:H893" si="2921">F799</f>
        <v>75级副手武器</v>
      </c>
      <c r="G893" s="13">
        <f t="shared" si="2921"/>
        <v>1</v>
      </c>
      <c r="H893" s="13">
        <f t="shared" si="2921"/>
        <v>3.2185387833923401E-4</v>
      </c>
      <c r="I893" s="13">
        <f t="shared" si="2474"/>
        <v>50751060</v>
      </c>
      <c r="J893" s="13" t="str">
        <f t="shared" ref="J893:L893" si="2922">J799</f>
        <v>75级副手武器</v>
      </c>
      <c r="K893" s="13">
        <f t="shared" si="2922"/>
        <v>50</v>
      </c>
      <c r="L893" s="13">
        <f t="shared" si="2922"/>
        <v>1.9904458598726114E-2</v>
      </c>
      <c r="M893" s="13">
        <f t="shared" si="2476"/>
        <v>50801060</v>
      </c>
      <c r="N893" s="13" t="str">
        <f t="shared" ref="N893:P893" si="2923">N799</f>
        <v>80级副手武器</v>
      </c>
      <c r="O893" s="13">
        <f t="shared" si="2923"/>
        <v>50</v>
      </c>
      <c r="P893" s="13">
        <f t="shared" si="2923"/>
        <v>9.6153846153846159E-3</v>
      </c>
      <c r="Q893" s="13">
        <f t="shared" si="2478"/>
        <v>50801060</v>
      </c>
      <c r="R893" s="13" t="str">
        <f t="shared" ref="R893:T893" si="2924">R799</f>
        <v>80级副手武器</v>
      </c>
      <c r="S893" s="13">
        <f t="shared" si="2924"/>
        <v>100</v>
      </c>
      <c r="T893" s="13">
        <f t="shared" si="2924"/>
        <v>1.5151515151515152E-2</v>
      </c>
      <c r="U893" s="13">
        <f t="shared" si="2480"/>
        <v>50750080</v>
      </c>
      <c r="V893" s="13" t="str">
        <f t="shared" ref="V893:X893" si="2925">V799</f>
        <v>75级鞋子</v>
      </c>
      <c r="W893" s="13">
        <f t="shared" si="2925"/>
        <v>200</v>
      </c>
      <c r="X893" s="13">
        <f t="shared" si="2925"/>
        <v>6.2460961898813241E-2</v>
      </c>
      <c r="Y893" s="13">
        <f t="shared" si="2482"/>
        <v>50851060</v>
      </c>
      <c r="Z893" s="13" t="str">
        <f t="shared" ref="Z893:AB893" si="2926">Z799</f>
        <v>85级副手武器</v>
      </c>
      <c r="AA893" s="13">
        <f t="shared" si="2926"/>
        <v>1</v>
      </c>
      <c r="AB893" s="13">
        <f t="shared" si="2926"/>
        <v>3.2185387833923401E-4</v>
      </c>
      <c r="AC893" s="13">
        <f t="shared" si="2484"/>
        <v>50851060</v>
      </c>
      <c r="AD893" s="13" t="str">
        <f t="shared" ref="AD893:AF893" si="2927">AD799</f>
        <v>85级副手武器</v>
      </c>
      <c r="AE893" s="13">
        <f t="shared" si="2927"/>
        <v>50</v>
      </c>
      <c r="AF893" s="13">
        <f t="shared" si="2927"/>
        <v>1.9904458598726114E-2</v>
      </c>
      <c r="AG893" s="13">
        <f t="shared" si="2486"/>
        <v>50901060</v>
      </c>
      <c r="AH893" s="13" t="str">
        <f t="shared" ref="AH893:AJ893" si="2928">AH799</f>
        <v>90级副手武器</v>
      </c>
      <c r="AI893" s="13">
        <f t="shared" si="2928"/>
        <v>50</v>
      </c>
      <c r="AJ893" s="13">
        <f t="shared" si="2928"/>
        <v>9.6153846153846159E-3</v>
      </c>
      <c r="AK893" s="13">
        <f t="shared" si="2488"/>
        <v>50901060</v>
      </c>
      <c r="AL893" s="13" t="str">
        <f t="shared" ref="AL893:AN893" si="2929">AL799</f>
        <v>90级副手武器</v>
      </c>
      <c r="AM893" s="13">
        <f t="shared" si="2929"/>
        <v>100</v>
      </c>
      <c r="AN893" s="13">
        <f t="shared" si="2929"/>
        <v>1.5151515151515152E-2</v>
      </c>
      <c r="AO893" s="13">
        <f t="shared" si="2490"/>
        <v>50850080</v>
      </c>
      <c r="AP893" s="13" t="str">
        <f t="shared" ref="AP893:AR893" si="2930">AP799</f>
        <v>85级鞋子</v>
      </c>
      <c r="AQ893" s="13">
        <f t="shared" si="2930"/>
        <v>200</v>
      </c>
      <c r="AR893" s="13">
        <f t="shared" si="2930"/>
        <v>6.2460961898813241E-2</v>
      </c>
      <c r="AS893" s="13">
        <f t="shared" si="2492"/>
        <v>50951060</v>
      </c>
      <c r="AT893" s="13" t="str">
        <f t="shared" ref="AT893:AV893" si="2931">AT799</f>
        <v>95级副手武器</v>
      </c>
      <c r="AU893" s="13">
        <f t="shared" si="2931"/>
        <v>1</v>
      </c>
      <c r="AV893" s="13">
        <f t="shared" si="2931"/>
        <v>3.2185387833923401E-4</v>
      </c>
      <c r="AW893" s="13">
        <f t="shared" si="2494"/>
        <v>50951060</v>
      </c>
      <c r="AX893" s="13" t="str">
        <f t="shared" ref="AX893:AZ893" si="2932">AX799</f>
        <v>95级副手武器</v>
      </c>
      <c r="AY893" s="13">
        <f t="shared" si="2932"/>
        <v>50</v>
      </c>
      <c r="AZ893" s="13">
        <f t="shared" si="2932"/>
        <v>1.9904458598726114E-2</v>
      </c>
      <c r="BA893" s="13">
        <f t="shared" si="2496"/>
        <v>51001060</v>
      </c>
      <c r="BB893" s="13" t="str">
        <f t="shared" ref="BB893:BD893" si="2933">BB799</f>
        <v>100级副手武器</v>
      </c>
      <c r="BC893" s="13">
        <f t="shared" si="2933"/>
        <v>50</v>
      </c>
      <c r="BD893" s="13">
        <f t="shared" si="2933"/>
        <v>9.6153846153846159E-3</v>
      </c>
      <c r="BE893" s="13">
        <f t="shared" si="2498"/>
        <v>51001060</v>
      </c>
      <c r="BF893" s="13" t="str">
        <f t="shared" ref="BF893:BH893" si="2934">BF799</f>
        <v>100级副手武器</v>
      </c>
      <c r="BG893" s="13">
        <f t="shared" si="2934"/>
        <v>100</v>
      </c>
      <c r="BH893" s="13">
        <f t="shared" si="2934"/>
        <v>1.7241379310344827E-2</v>
      </c>
    </row>
    <row r="894" spans="1:60" s="13" customFormat="1">
      <c r="A894" s="13">
        <f t="shared" si="2470"/>
        <v>50650090</v>
      </c>
      <c r="B894" s="13" t="str">
        <f t="shared" ref="B894:D894" si="2935">B800</f>
        <v>65级手套</v>
      </c>
      <c r="C894" s="13">
        <f t="shared" si="2935"/>
        <v>200</v>
      </c>
      <c r="D894" s="13">
        <f t="shared" si="2935"/>
        <v>6.2460961898813241E-2</v>
      </c>
      <c r="E894" s="13">
        <f t="shared" si="2472"/>
        <v>50751061</v>
      </c>
      <c r="F894" s="13" t="str">
        <f t="shared" ref="F894:H894" si="2936">F800</f>
        <v>75级极品副手武器</v>
      </c>
      <c r="G894" s="13">
        <f t="shared" si="2936"/>
        <v>0</v>
      </c>
      <c r="H894" s="13">
        <f t="shared" si="2936"/>
        <v>0</v>
      </c>
      <c r="I894" s="13">
        <f t="shared" si="2474"/>
        <v>50751061</v>
      </c>
      <c r="J894" s="13" t="str">
        <f t="shared" ref="J894:L894" si="2937">J800</f>
        <v>75级极品副手武器</v>
      </c>
      <c r="K894" s="13">
        <f t="shared" si="2937"/>
        <v>1</v>
      </c>
      <c r="L894" s="13">
        <f t="shared" si="2937"/>
        <v>3.9808917197452231E-4</v>
      </c>
      <c r="M894" s="13">
        <f t="shared" si="2476"/>
        <v>50801061</v>
      </c>
      <c r="N894" s="13" t="str">
        <f t="shared" ref="N894:P894" si="2938">N800</f>
        <v>80级极品副手武器</v>
      </c>
      <c r="O894" s="13">
        <f t="shared" si="2938"/>
        <v>0</v>
      </c>
      <c r="P894" s="13">
        <f t="shared" si="2938"/>
        <v>0</v>
      </c>
      <c r="Q894" s="13">
        <f t="shared" si="2478"/>
        <v>50801061</v>
      </c>
      <c r="R894" s="13" t="str">
        <f t="shared" ref="R894:T894" si="2939">R800</f>
        <v>80级极品副手武器</v>
      </c>
      <c r="S894" s="13">
        <f t="shared" si="2939"/>
        <v>100</v>
      </c>
      <c r="T894" s="13">
        <f t="shared" si="2939"/>
        <v>1.5151515151515152E-2</v>
      </c>
      <c r="U894" s="13">
        <f t="shared" si="2480"/>
        <v>50750090</v>
      </c>
      <c r="V894" s="13" t="str">
        <f t="shared" ref="V894:X894" si="2940">V800</f>
        <v>75级手套</v>
      </c>
      <c r="W894" s="13">
        <f t="shared" si="2940"/>
        <v>200</v>
      </c>
      <c r="X894" s="13">
        <f t="shared" si="2940"/>
        <v>6.2460961898813241E-2</v>
      </c>
      <c r="Y894" s="13">
        <f t="shared" si="2482"/>
        <v>50851061</v>
      </c>
      <c r="Z894" s="13" t="str">
        <f t="shared" ref="Z894:AB894" si="2941">Z800</f>
        <v>85级极品副手武器</v>
      </c>
      <c r="AA894" s="13">
        <f t="shared" si="2941"/>
        <v>0</v>
      </c>
      <c r="AB894" s="13">
        <f t="shared" si="2941"/>
        <v>0</v>
      </c>
      <c r="AC894" s="13">
        <f t="shared" si="2484"/>
        <v>50851061</v>
      </c>
      <c r="AD894" s="13" t="str">
        <f t="shared" ref="AD894:AF894" si="2942">AD800</f>
        <v>85级极品副手武器</v>
      </c>
      <c r="AE894" s="13">
        <f t="shared" si="2942"/>
        <v>1</v>
      </c>
      <c r="AF894" s="13">
        <f t="shared" si="2942"/>
        <v>3.9808917197452231E-4</v>
      </c>
      <c r="AG894" s="13">
        <f t="shared" si="2486"/>
        <v>50901061</v>
      </c>
      <c r="AH894" s="13" t="str">
        <f t="shared" ref="AH894:AJ894" si="2943">AH800</f>
        <v>90级极品副手武器</v>
      </c>
      <c r="AI894" s="13">
        <f t="shared" si="2943"/>
        <v>0</v>
      </c>
      <c r="AJ894" s="13">
        <f t="shared" si="2943"/>
        <v>0</v>
      </c>
      <c r="AK894" s="13">
        <f t="shared" si="2488"/>
        <v>50901061</v>
      </c>
      <c r="AL894" s="13" t="str">
        <f t="shared" ref="AL894:AN894" si="2944">AL800</f>
        <v>90级极品副手武器</v>
      </c>
      <c r="AM894" s="13">
        <f t="shared" si="2944"/>
        <v>100</v>
      </c>
      <c r="AN894" s="13">
        <f t="shared" si="2944"/>
        <v>1.5151515151515152E-2</v>
      </c>
      <c r="AO894" s="13">
        <f t="shared" si="2490"/>
        <v>50850090</v>
      </c>
      <c r="AP894" s="13" t="str">
        <f t="shared" ref="AP894:AR894" si="2945">AP800</f>
        <v>85级手套</v>
      </c>
      <c r="AQ894" s="13">
        <f t="shared" si="2945"/>
        <v>200</v>
      </c>
      <c r="AR894" s="13">
        <f t="shared" si="2945"/>
        <v>6.2460961898813241E-2</v>
      </c>
      <c r="AS894" s="13">
        <f t="shared" si="2492"/>
        <v>50951061</v>
      </c>
      <c r="AT894" s="13" t="str">
        <f t="shared" ref="AT894:AV894" si="2946">AT800</f>
        <v>95级极品副手武器</v>
      </c>
      <c r="AU894" s="13">
        <f t="shared" si="2946"/>
        <v>0</v>
      </c>
      <c r="AV894" s="13">
        <f t="shared" si="2946"/>
        <v>0</v>
      </c>
      <c r="AW894" s="13">
        <f t="shared" si="2494"/>
        <v>50951061</v>
      </c>
      <c r="AX894" s="13" t="str">
        <f t="shared" ref="AX894:AZ894" si="2947">AX800</f>
        <v>95级极品副手武器</v>
      </c>
      <c r="AY894" s="13">
        <f t="shared" si="2947"/>
        <v>1</v>
      </c>
      <c r="AZ894" s="13">
        <f t="shared" si="2947"/>
        <v>3.9808917197452231E-4</v>
      </c>
      <c r="BA894" s="13">
        <f t="shared" si="2496"/>
        <v>51001061</v>
      </c>
      <c r="BB894" s="13" t="str">
        <f t="shared" ref="BB894:BD894" si="2948">BB800</f>
        <v>100级极品副手武器</v>
      </c>
      <c r="BC894" s="13">
        <f t="shared" si="2948"/>
        <v>0</v>
      </c>
      <c r="BD894" s="13">
        <f t="shared" si="2948"/>
        <v>0</v>
      </c>
      <c r="BE894" s="13">
        <f t="shared" si="2498"/>
        <v>51001061</v>
      </c>
      <c r="BF894" s="13" t="str">
        <f t="shared" ref="BF894:BH894" si="2949">BF800</f>
        <v>100级极品副手武器</v>
      </c>
      <c r="BG894" s="13">
        <f t="shared" si="2949"/>
        <v>0</v>
      </c>
      <c r="BH894" s="13">
        <f t="shared" si="2949"/>
        <v>0</v>
      </c>
    </row>
    <row r="895" spans="1:60" s="13" customFormat="1">
      <c r="A895" s="13">
        <f t="shared" si="2470"/>
        <v>50650100</v>
      </c>
      <c r="B895" s="13" t="str">
        <f t="shared" ref="B895:D895" si="2950">B801</f>
        <v>65级项链</v>
      </c>
      <c r="C895" s="13">
        <f t="shared" si="2950"/>
        <v>200</v>
      </c>
      <c r="D895" s="13">
        <f t="shared" si="2950"/>
        <v>6.2460961898813241E-2</v>
      </c>
      <c r="E895" s="13">
        <f t="shared" si="2472"/>
        <v>50752050</v>
      </c>
      <c r="F895" s="13" t="str">
        <f t="shared" ref="F895:H895" si="2951">F801</f>
        <v>75级主手武器</v>
      </c>
      <c r="G895" s="13">
        <f t="shared" si="2951"/>
        <v>1</v>
      </c>
      <c r="H895" s="13">
        <f t="shared" si="2951"/>
        <v>3.2185387833923401E-4</v>
      </c>
      <c r="I895" s="13">
        <f t="shared" si="2474"/>
        <v>50752050</v>
      </c>
      <c r="J895" s="13" t="str">
        <f t="shared" ref="J895:L895" si="2952">J801</f>
        <v>75级主手武器</v>
      </c>
      <c r="K895" s="13">
        <f t="shared" si="2952"/>
        <v>50</v>
      </c>
      <c r="L895" s="13">
        <f t="shared" si="2952"/>
        <v>1.9904458598726114E-2</v>
      </c>
      <c r="M895" s="13">
        <f t="shared" si="2476"/>
        <v>50802050</v>
      </c>
      <c r="N895" s="13" t="str">
        <f t="shared" ref="N895:P895" si="2953">N801</f>
        <v>80级主手武器</v>
      </c>
      <c r="O895" s="13">
        <f t="shared" si="2953"/>
        <v>50</v>
      </c>
      <c r="P895" s="13">
        <f t="shared" si="2953"/>
        <v>9.6153846153846159E-3</v>
      </c>
      <c r="Q895" s="13">
        <f t="shared" si="2478"/>
        <v>50802050</v>
      </c>
      <c r="R895" s="13" t="str">
        <f t="shared" ref="R895:T895" si="2954">R801</f>
        <v>80级主手武器</v>
      </c>
      <c r="S895" s="13">
        <f t="shared" si="2954"/>
        <v>100</v>
      </c>
      <c r="T895" s="13">
        <f t="shared" si="2954"/>
        <v>1.5151515151515152E-2</v>
      </c>
      <c r="U895" s="13">
        <f t="shared" si="2480"/>
        <v>50750100</v>
      </c>
      <c r="V895" s="13" t="str">
        <f t="shared" ref="V895:X895" si="2955">V801</f>
        <v>75级项链</v>
      </c>
      <c r="W895" s="13">
        <f t="shared" si="2955"/>
        <v>200</v>
      </c>
      <c r="X895" s="13">
        <f t="shared" si="2955"/>
        <v>6.2460961898813241E-2</v>
      </c>
      <c r="Y895" s="13">
        <f t="shared" si="2482"/>
        <v>50852050</v>
      </c>
      <c r="Z895" s="13" t="str">
        <f t="shared" ref="Z895:AB895" si="2956">Z801</f>
        <v>85级主手武器</v>
      </c>
      <c r="AA895" s="13">
        <f t="shared" si="2956"/>
        <v>1</v>
      </c>
      <c r="AB895" s="13">
        <f t="shared" si="2956"/>
        <v>3.2185387833923401E-4</v>
      </c>
      <c r="AC895" s="13">
        <f t="shared" si="2484"/>
        <v>50852050</v>
      </c>
      <c r="AD895" s="13" t="str">
        <f t="shared" ref="AD895:AF895" si="2957">AD801</f>
        <v>85级主手武器</v>
      </c>
      <c r="AE895" s="13">
        <f t="shared" si="2957"/>
        <v>50</v>
      </c>
      <c r="AF895" s="13">
        <f t="shared" si="2957"/>
        <v>1.9904458598726114E-2</v>
      </c>
      <c r="AG895" s="13">
        <f t="shared" si="2486"/>
        <v>50902050</v>
      </c>
      <c r="AH895" s="13" t="str">
        <f t="shared" ref="AH895:AJ895" si="2958">AH801</f>
        <v>90级主手武器</v>
      </c>
      <c r="AI895" s="13">
        <f t="shared" si="2958"/>
        <v>50</v>
      </c>
      <c r="AJ895" s="13">
        <f t="shared" si="2958"/>
        <v>9.6153846153846159E-3</v>
      </c>
      <c r="AK895" s="13">
        <f t="shared" si="2488"/>
        <v>50902050</v>
      </c>
      <c r="AL895" s="13" t="str">
        <f t="shared" ref="AL895:AN895" si="2959">AL801</f>
        <v>90级主手武器</v>
      </c>
      <c r="AM895" s="13">
        <f t="shared" si="2959"/>
        <v>100</v>
      </c>
      <c r="AN895" s="13">
        <f t="shared" si="2959"/>
        <v>1.5151515151515152E-2</v>
      </c>
      <c r="AO895" s="13">
        <f t="shared" si="2490"/>
        <v>50850100</v>
      </c>
      <c r="AP895" s="13" t="str">
        <f t="shared" ref="AP895:AR895" si="2960">AP801</f>
        <v>85级项链</v>
      </c>
      <c r="AQ895" s="13">
        <f t="shared" si="2960"/>
        <v>200</v>
      </c>
      <c r="AR895" s="13">
        <f t="shared" si="2960"/>
        <v>6.2460961898813241E-2</v>
      </c>
      <c r="AS895" s="13">
        <f t="shared" si="2492"/>
        <v>50952050</v>
      </c>
      <c r="AT895" s="13" t="str">
        <f t="shared" ref="AT895:AV895" si="2961">AT801</f>
        <v>95级主手武器</v>
      </c>
      <c r="AU895" s="13">
        <f t="shared" si="2961"/>
        <v>1</v>
      </c>
      <c r="AV895" s="13">
        <f t="shared" si="2961"/>
        <v>3.2185387833923401E-4</v>
      </c>
      <c r="AW895" s="13">
        <f t="shared" si="2494"/>
        <v>50952050</v>
      </c>
      <c r="AX895" s="13" t="str">
        <f t="shared" ref="AX895:AZ895" si="2962">AX801</f>
        <v>95级主手武器</v>
      </c>
      <c r="AY895" s="13">
        <f t="shared" si="2962"/>
        <v>50</v>
      </c>
      <c r="AZ895" s="13">
        <f t="shared" si="2962"/>
        <v>1.9904458598726114E-2</v>
      </c>
      <c r="BA895" s="13">
        <f t="shared" si="2496"/>
        <v>51002050</v>
      </c>
      <c r="BB895" s="13" t="str">
        <f t="shared" ref="BB895:BD895" si="2963">BB801</f>
        <v>100级主手武器</v>
      </c>
      <c r="BC895" s="13">
        <f t="shared" si="2963"/>
        <v>50</v>
      </c>
      <c r="BD895" s="13">
        <f t="shared" si="2963"/>
        <v>9.6153846153846159E-3</v>
      </c>
      <c r="BE895" s="13">
        <f t="shared" si="2498"/>
        <v>51002050</v>
      </c>
      <c r="BF895" s="13" t="str">
        <f t="shared" ref="BF895:BH895" si="2964">BF801</f>
        <v>100级主手武器</v>
      </c>
      <c r="BG895" s="13">
        <f t="shared" si="2964"/>
        <v>100</v>
      </c>
      <c r="BH895" s="13">
        <f t="shared" si="2964"/>
        <v>1.7241379310344827E-2</v>
      </c>
    </row>
    <row r="896" spans="1:60" s="13" customFormat="1">
      <c r="A896" s="13">
        <f t="shared" si="2470"/>
        <v>50752051</v>
      </c>
      <c r="B896" s="13" t="str">
        <f t="shared" ref="B896:D896" si="2965">B802</f>
        <v>75级极品主手武器</v>
      </c>
      <c r="C896" s="13">
        <f t="shared" si="2965"/>
        <v>0</v>
      </c>
      <c r="D896" s="13">
        <f t="shared" si="2965"/>
        <v>0</v>
      </c>
      <c r="E896" s="13">
        <f t="shared" si="2472"/>
        <v>50752051</v>
      </c>
      <c r="F896" s="13" t="str">
        <f t="shared" ref="F896:H896" si="2966">F802</f>
        <v>75级极品主手武器</v>
      </c>
      <c r="G896" s="13">
        <f t="shared" si="2966"/>
        <v>0</v>
      </c>
      <c r="H896" s="13">
        <f t="shared" si="2966"/>
        <v>0</v>
      </c>
      <c r="I896" s="13">
        <f t="shared" si="2474"/>
        <v>50752051</v>
      </c>
      <c r="J896" s="13" t="str">
        <f t="shared" ref="J896:L896" si="2967">J802</f>
        <v>75级极品主手武器</v>
      </c>
      <c r="K896" s="13">
        <f t="shared" si="2967"/>
        <v>1</v>
      </c>
      <c r="L896" s="13">
        <f t="shared" si="2967"/>
        <v>3.9808917197452231E-4</v>
      </c>
      <c r="M896" s="13">
        <f t="shared" si="2476"/>
        <v>50802051</v>
      </c>
      <c r="N896" s="13" t="str">
        <f t="shared" ref="N896:P896" si="2968">N802</f>
        <v>80级极品主手武器</v>
      </c>
      <c r="O896" s="13">
        <f t="shared" si="2968"/>
        <v>0</v>
      </c>
      <c r="P896" s="13">
        <f t="shared" si="2968"/>
        <v>0</v>
      </c>
      <c r="Q896" s="13">
        <f t="shared" si="2478"/>
        <v>50802051</v>
      </c>
      <c r="R896" s="13" t="str">
        <f t="shared" ref="R896:T896" si="2969">R802</f>
        <v>80级极品主手武器</v>
      </c>
      <c r="S896" s="13">
        <f t="shared" si="2969"/>
        <v>100</v>
      </c>
      <c r="T896" s="13">
        <f t="shared" si="2969"/>
        <v>1.5151515151515152E-2</v>
      </c>
      <c r="U896" s="13">
        <f t="shared" si="2480"/>
        <v>50852051</v>
      </c>
      <c r="V896" s="13" t="str">
        <f t="shared" ref="V896:X896" si="2970">V802</f>
        <v>85级极品主手武器</v>
      </c>
      <c r="W896" s="13">
        <f t="shared" si="2970"/>
        <v>0</v>
      </c>
      <c r="X896" s="13">
        <f t="shared" si="2970"/>
        <v>0</v>
      </c>
      <c r="Y896" s="13">
        <f t="shared" si="2482"/>
        <v>50852051</v>
      </c>
      <c r="Z896" s="13" t="str">
        <f t="shared" ref="Z896:AB896" si="2971">Z802</f>
        <v>85级极品主手武器</v>
      </c>
      <c r="AA896" s="13">
        <f t="shared" si="2971"/>
        <v>0</v>
      </c>
      <c r="AB896" s="13">
        <f t="shared" si="2971"/>
        <v>0</v>
      </c>
      <c r="AC896" s="13">
        <f t="shared" si="2484"/>
        <v>50852051</v>
      </c>
      <c r="AD896" s="13" t="str">
        <f t="shared" ref="AD896:AF896" si="2972">AD802</f>
        <v>85级极品主手武器</v>
      </c>
      <c r="AE896" s="13">
        <f t="shared" si="2972"/>
        <v>1</v>
      </c>
      <c r="AF896" s="13">
        <f t="shared" si="2972"/>
        <v>3.9808917197452231E-4</v>
      </c>
      <c r="AG896" s="13">
        <f t="shared" si="2486"/>
        <v>50902051</v>
      </c>
      <c r="AH896" s="13" t="str">
        <f t="shared" ref="AH896:AJ896" si="2973">AH802</f>
        <v>90级极品主手武器</v>
      </c>
      <c r="AI896" s="13">
        <f t="shared" si="2973"/>
        <v>0</v>
      </c>
      <c r="AJ896" s="13">
        <f t="shared" si="2973"/>
        <v>0</v>
      </c>
      <c r="AK896" s="13">
        <f t="shared" si="2488"/>
        <v>50902051</v>
      </c>
      <c r="AL896" s="13" t="str">
        <f t="shared" ref="AL896:AN896" si="2974">AL802</f>
        <v>90级极品主手武器</v>
      </c>
      <c r="AM896" s="13">
        <f t="shared" si="2974"/>
        <v>100</v>
      </c>
      <c r="AN896" s="13">
        <f t="shared" si="2974"/>
        <v>1.5151515151515152E-2</v>
      </c>
      <c r="AO896" s="13">
        <f t="shared" si="2490"/>
        <v>50952051</v>
      </c>
      <c r="AP896" s="13" t="str">
        <f t="shared" ref="AP896:AR896" si="2975">AP802</f>
        <v>95级极品主手武器</v>
      </c>
      <c r="AQ896" s="13">
        <f t="shared" si="2975"/>
        <v>0</v>
      </c>
      <c r="AR896" s="13">
        <f t="shared" si="2975"/>
        <v>0</v>
      </c>
      <c r="AS896" s="13">
        <f t="shared" si="2492"/>
        <v>50952051</v>
      </c>
      <c r="AT896" s="13" t="str">
        <f t="shared" ref="AT896:AV896" si="2976">AT802</f>
        <v>95级极品主手武器</v>
      </c>
      <c r="AU896" s="13">
        <f t="shared" si="2976"/>
        <v>0</v>
      </c>
      <c r="AV896" s="13">
        <f t="shared" si="2976"/>
        <v>0</v>
      </c>
      <c r="AW896" s="13">
        <f t="shared" si="2494"/>
        <v>50952051</v>
      </c>
      <c r="AX896" s="13" t="str">
        <f t="shared" ref="AX896:AZ896" si="2977">AX802</f>
        <v>95级极品主手武器</v>
      </c>
      <c r="AY896" s="13">
        <f t="shared" si="2977"/>
        <v>1</v>
      </c>
      <c r="AZ896" s="13">
        <f t="shared" si="2977"/>
        <v>3.9808917197452231E-4</v>
      </c>
      <c r="BA896" s="13">
        <f t="shared" si="2496"/>
        <v>51002051</v>
      </c>
      <c r="BB896" s="13" t="str">
        <f t="shared" ref="BB896:BD896" si="2978">BB802</f>
        <v>100级极品主手武器</v>
      </c>
      <c r="BC896" s="13">
        <f t="shared" si="2978"/>
        <v>0</v>
      </c>
      <c r="BD896" s="13">
        <f t="shared" si="2978"/>
        <v>0</v>
      </c>
      <c r="BE896" s="13">
        <f t="shared" si="2498"/>
        <v>51002051</v>
      </c>
      <c r="BF896" s="13" t="str">
        <f t="shared" ref="BF896:BH896" si="2979">BF802</f>
        <v>100级极品主手武器</v>
      </c>
      <c r="BG896" s="13">
        <f t="shared" si="2979"/>
        <v>0</v>
      </c>
      <c r="BH896" s="13">
        <f t="shared" si="2979"/>
        <v>0</v>
      </c>
    </row>
    <row r="897" spans="1:60" s="13" customFormat="1">
      <c r="A897" s="13">
        <f t="shared" si="2470"/>
        <v>50752060</v>
      </c>
      <c r="B897" s="13" t="str">
        <f t="shared" ref="B897:D897" si="2980">B803</f>
        <v>75级副手武器</v>
      </c>
      <c r="C897" s="13">
        <f t="shared" si="2980"/>
        <v>0</v>
      </c>
      <c r="D897" s="13">
        <f t="shared" si="2980"/>
        <v>0</v>
      </c>
      <c r="E897" s="13">
        <f t="shared" si="2472"/>
        <v>50752060</v>
      </c>
      <c r="F897" s="13" t="str">
        <f t="shared" ref="F897:H897" si="2981">F803</f>
        <v>75级副手武器</v>
      </c>
      <c r="G897" s="13">
        <f t="shared" si="2981"/>
        <v>1</v>
      </c>
      <c r="H897" s="13">
        <f t="shared" si="2981"/>
        <v>3.2185387833923401E-4</v>
      </c>
      <c r="I897" s="13">
        <f t="shared" si="2474"/>
        <v>50752060</v>
      </c>
      <c r="J897" s="13" t="str">
        <f t="shared" ref="J897:L897" si="2982">J803</f>
        <v>75级副手武器</v>
      </c>
      <c r="K897" s="13">
        <f t="shared" si="2982"/>
        <v>50</v>
      </c>
      <c r="L897" s="13">
        <f t="shared" si="2982"/>
        <v>1.9904458598726114E-2</v>
      </c>
      <c r="M897" s="13">
        <f t="shared" si="2476"/>
        <v>50802060</v>
      </c>
      <c r="N897" s="13" t="str">
        <f t="shared" ref="N897:P897" si="2983">N803</f>
        <v>80级副手武器</v>
      </c>
      <c r="O897" s="13">
        <f t="shared" si="2983"/>
        <v>50</v>
      </c>
      <c r="P897" s="13">
        <f t="shared" si="2983"/>
        <v>9.6153846153846159E-3</v>
      </c>
      <c r="Q897" s="13">
        <f t="shared" si="2478"/>
        <v>50802060</v>
      </c>
      <c r="R897" s="13" t="str">
        <f t="shared" ref="R897:T897" si="2984">R803</f>
        <v>80级副手武器</v>
      </c>
      <c r="S897" s="13">
        <f t="shared" si="2984"/>
        <v>100</v>
      </c>
      <c r="T897" s="13">
        <f t="shared" si="2984"/>
        <v>1.5151515151515152E-2</v>
      </c>
      <c r="U897" s="13">
        <f t="shared" si="2480"/>
        <v>50852060</v>
      </c>
      <c r="V897" s="13" t="str">
        <f t="shared" ref="V897:X897" si="2985">V803</f>
        <v>85级副手武器</v>
      </c>
      <c r="W897" s="13">
        <f t="shared" si="2985"/>
        <v>0</v>
      </c>
      <c r="X897" s="13">
        <f t="shared" si="2985"/>
        <v>0</v>
      </c>
      <c r="Y897" s="13">
        <f t="shared" si="2482"/>
        <v>50852060</v>
      </c>
      <c r="Z897" s="13" t="str">
        <f t="shared" ref="Z897:AB897" si="2986">Z803</f>
        <v>85级副手武器</v>
      </c>
      <c r="AA897" s="13">
        <f t="shared" si="2986"/>
        <v>1</v>
      </c>
      <c r="AB897" s="13">
        <f t="shared" si="2986"/>
        <v>3.2185387833923401E-4</v>
      </c>
      <c r="AC897" s="13">
        <f t="shared" si="2484"/>
        <v>50852060</v>
      </c>
      <c r="AD897" s="13" t="str">
        <f t="shared" ref="AD897:AF897" si="2987">AD803</f>
        <v>85级副手武器</v>
      </c>
      <c r="AE897" s="13">
        <f t="shared" si="2987"/>
        <v>50</v>
      </c>
      <c r="AF897" s="13">
        <f t="shared" si="2987"/>
        <v>1.9904458598726114E-2</v>
      </c>
      <c r="AG897" s="13">
        <f t="shared" si="2486"/>
        <v>50902060</v>
      </c>
      <c r="AH897" s="13" t="str">
        <f t="shared" ref="AH897:AJ897" si="2988">AH803</f>
        <v>90级副手武器</v>
      </c>
      <c r="AI897" s="13">
        <f t="shared" si="2988"/>
        <v>50</v>
      </c>
      <c r="AJ897" s="13">
        <f t="shared" si="2988"/>
        <v>9.6153846153846159E-3</v>
      </c>
      <c r="AK897" s="13">
        <f t="shared" si="2488"/>
        <v>50902060</v>
      </c>
      <c r="AL897" s="13" t="str">
        <f t="shared" ref="AL897:AN897" si="2989">AL803</f>
        <v>90级副手武器</v>
      </c>
      <c r="AM897" s="13">
        <f t="shared" si="2989"/>
        <v>100</v>
      </c>
      <c r="AN897" s="13">
        <f t="shared" si="2989"/>
        <v>1.5151515151515152E-2</v>
      </c>
      <c r="AO897" s="13">
        <f t="shared" si="2490"/>
        <v>50952060</v>
      </c>
      <c r="AP897" s="13" t="str">
        <f t="shared" ref="AP897:AR897" si="2990">AP803</f>
        <v>95级副手武器</v>
      </c>
      <c r="AQ897" s="13">
        <f t="shared" si="2990"/>
        <v>0</v>
      </c>
      <c r="AR897" s="13">
        <f t="shared" si="2990"/>
        <v>0</v>
      </c>
      <c r="AS897" s="13">
        <f t="shared" si="2492"/>
        <v>50952060</v>
      </c>
      <c r="AT897" s="13" t="str">
        <f t="shared" ref="AT897:AV897" si="2991">AT803</f>
        <v>95级副手武器</v>
      </c>
      <c r="AU897" s="13">
        <f t="shared" si="2991"/>
        <v>1</v>
      </c>
      <c r="AV897" s="13">
        <f t="shared" si="2991"/>
        <v>3.2185387833923401E-4</v>
      </c>
      <c r="AW897" s="13">
        <f t="shared" si="2494"/>
        <v>50952060</v>
      </c>
      <c r="AX897" s="13" t="str">
        <f t="shared" ref="AX897:AZ897" si="2992">AX803</f>
        <v>95级副手武器</v>
      </c>
      <c r="AY897" s="13">
        <f t="shared" si="2992"/>
        <v>50</v>
      </c>
      <c r="AZ897" s="13">
        <f t="shared" si="2992"/>
        <v>1.9904458598726114E-2</v>
      </c>
      <c r="BA897" s="13">
        <f t="shared" si="2496"/>
        <v>51002060</v>
      </c>
      <c r="BB897" s="13" t="str">
        <f t="shared" ref="BB897:BD897" si="2993">BB803</f>
        <v>100级副手武器</v>
      </c>
      <c r="BC897" s="13">
        <f t="shared" si="2993"/>
        <v>50</v>
      </c>
      <c r="BD897" s="13">
        <f t="shared" si="2993"/>
        <v>9.6153846153846159E-3</v>
      </c>
      <c r="BE897" s="13">
        <f t="shared" si="2498"/>
        <v>51002060</v>
      </c>
      <c r="BF897" s="13" t="str">
        <f t="shared" ref="BF897:BH897" si="2994">BF803</f>
        <v>100级副手武器</v>
      </c>
      <c r="BG897" s="13">
        <f t="shared" si="2994"/>
        <v>100</v>
      </c>
      <c r="BH897" s="13">
        <f t="shared" si="2994"/>
        <v>1.7241379310344827E-2</v>
      </c>
    </row>
    <row r="898" spans="1:60" s="13" customFormat="1">
      <c r="A898" s="13">
        <f t="shared" si="2470"/>
        <v>50752061</v>
      </c>
      <c r="B898" s="13" t="str">
        <f t="shared" ref="B898:D898" si="2995">B804</f>
        <v>75级极品副手武器</v>
      </c>
      <c r="C898" s="13">
        <f t="shared" si="2995"/>
        <v>0</v>
      </c>
      <c r="D898" s="13">
        <f t="shared" si="2995"/>
        <v>0</v>
      </c>
      <c r="E898" s="13">
        <f t="shared" si="2472"/>
        <v>50752061</v>
      </c>
      <c r="F898" s="13" t="str">
        <f t="shared" ref="F898:H898" si="2996">F804</f>
        <v>75级极品副手武器</v>
      </c>
      <c r="G898" s="13">
        <f t="shared" si="2996"/>
        <v>0</v>
      </c>
      <c r="H898" s="13">
        <f t="shared" si="2996"/>
        <v>0</v>
      </c>
      <c r="I898" s="13">
        <f t="shared" si="2474"/>
        <v>50752061</v>
      </c>
      <c r="J898" s="13" t="str">
        <f t="shared" ref="J898:L898" si="2997">J804</f>
        <v>75级极品副手武器</v>
      </c>
      <c r="K898" s="13">
        <f t="shared" si="2997"/>
        <v>1</v>
      </c>
      <c r="L898" s="13">
        <f t="shared" si="2997"/>
        <v>3.9808917197452231E-4</v>
      </c>
      <c r="M898" s="13">
        <f t="shared" si="2476"/>
        <v>50802061</v>
      </c>
      <c r="N898" s="13" t="str">
        <f t="shared" ref="N898:P898" si="2998">N804</f>
        <v>80级极品副手武器</v>
      </c>
      <c r="O898" s="13">
        <f t="shared" si="2998"/>
        <v>0</v>
      </c>
      <c r="P898" s="13">
        <f t="shared" si="2998"/>
        <v>0</v>
      </c>
      <c r="Q898" s="13">
        <f t="shared" si="2478"/>
        <v>50802061</v>
      </c>
      <c r="R898" s="13" t="str">
        <f t="shared" ref="R898:T898" si="2999">R804</f>
        <v>80级极品副手武器</v>
      </c>
      <c r="S898" s="13">
        <f t="shared" si="2999"/>
        <v>100</v>
      </c>
      <c r="T898" s="13">
        <f t="shared" si="2999"/>
        <v>1.5151515151515152E-2</v>
      </c>
      <c r="U898" s="13">
        <f t="shared" si="2480"/>
        <v>50852061</v>
      </c>
      <c r="V898" s="13" t="str">
        <f t="shared" ref="V898:X898" si="3000">V804</f>
        <v>85级极品副手武器</v>
      </c>
      <c r="W898" s="13">
        <f t="shared" si="3000"/>
        <v>0</v>
      </c>
      <c r="X898" s="13">
        <f t="shared" si="3000"/>
        <v>0</v>
      </c>
      <c r="Y898" s="13">
        <f t="shared" si="2482"/>
        <v>50852061</v>
      </c>
      <c r="Z898" s="13" t="str">
        <f t="shared" ref="Z898:AB898" si="3001">Z804</f>
        <v>85级极品副手武器</v>
      </c>
      <c r="AA898" s="13">
        <f t="shared" si="3001"/>
        <v>0</v>
      </c>
      <c r="AB898" s="13">
        <f t="shared" si="3001"/>
        <v>0</v>
      </c>
      <c r="AC898" s="13">
        <f t="shared" si="2484"/>
        <v>50852061</v>
      </c>
      <c r="AD898" s="13" t="str">
        <f t="shared" ref="AD898:AF898" si="3002">AD804</f>
        <v>85级极品副手武器</v>
      </c>
      <c r="AE898" s="13">
        <f t="shared" si="3002"/>
        <v>1</v>
      </c>
      <c r="AF898" s="13">
        <f t="shared" si="3002"/>
        <v>3.9808917197452231E-4</v>
      </c>
      <c r="AG898" s="13">
        <f t="shared" si="2486"/>
        <v>50902061</v>
      </c>
      <c r="AH898" s="13" t="str">
        <f t="shared" ref="AH898:AJ898" si="3003">AH804</f>
        <v>90级极品副手武器</v>
      </c>
      <c r="AI898" s="13">
        <f t="shared" si="3003"/>
        <v>0</v>
      </c>
      <c r="AJ898" s="13">
        <f t="shared" si="3003"/>
        <v>0</v>
      </c>
      <c r="AK898" s="13">
        <f t="shared" si="2488"/>
        <v>50902061</v>
      </c>
      <c r="AL898" s="13" t="str">
        <f t="shared" ref="AL898:AN898" si="3004">AL804</f>
        <v>90级极品副手武器</v>
      </c>
      <c r="AM898" s="13">
        <f t="shared" si="3004"/>
        <v>100</v>
      </c>
      <c r="AN898" s="13">
        <f t="shared" si="3004"/>
        <v>1.5151515151515152E-2</v>
      </c>
      <c r="AO898" s="13">
        <f t="shared" si="2490"/>
        <v>50952061</v>
      </c>
      <c r="AP898" s="13" t="str">
        <f t="shared" ref="AP898:AR898" si="3005">AP804</f>
        <v>95级极品副手武器</v>
      </c>
      <c r="AQ898" s="13">
        <f t="shared" si="3005"/>
        <v>0</v>
      </c>
      <c r="AR898" s="13">
        <f t="shared" si="3005"/>
        <v>0</v>
      </c>
      <c r="AS898" s="13">
        <f t="shared" si="2492"/>
        <v>50952061</v>
      </c>
      <c r="AT898" s="13" t="str">
        <f t="shared" ref="AT898:AV898" si="3006">AT804</f>
        <v>95级极品副手武器</v>
      </c>
      <c r="AU898" s="13">
        <f t="shared" si="3006"/>
        <v>0</v>
      </c>
      <c r="AV898" s="13">
        <f t="shared" si="3006"/>
        <v>0</v>
      </c>
      <c r="AW898" s="13">
        <f t="shared" si="2494"/>
        <v>50952061</v>
      </c>
      <c r="AX898" s="13" t="str">
        <f t="shared" ref="AX898:AZ898" si="3007">AX804</f>
        <v>95级极品副手武器</v>
      </c>
      <c r="AY898" s="13">
        <f t="shared" si="3007"/>
        <v>1</v>
      </c>
      <c r="AZ898" s="13">
        <f t="shared" si="3007"/>
        <v>3.9808917197452231E-4</v>
      </c>
      <c r="BA898" s="13">
        <f t="shared" si="2496"/>
        <v>51002061</v>
      </c>
      <c r="BB898" s="13" t="str">
        <f t="shared" ref="BB898:BD898" si="3008">BB804</f>
        <v>100级极品副手武器</v>
      </c>
      <c r="BC898" s="13">
        <f t="shared" si="3008"/>
        <v>0</v>
      </c>
      <c r="BD898" s="13">
        <f t="shared" si="3008"/>
        <v>0</v>
      </c>
      <c r="BE898" s="13">
        <f t="shared" si="2498"/>
        <v>51002061</v>
      </c>
      <c r="BF898" s="13" t="str">
        <f t="shared" ref="BF898:BH898" si="3009">BF804</f>
        <v>100级极品副手武器</v>
      </c>
      <c r="BG898" s="13">
        <f t="shared" si="3009"/>
        <v>0</v>
      </c>
      <c r="BH898" s="13">
        <f t="shared" si="3009"/>
        <v>0</v>
      </c>
    </row>
    <row r="899" spans="1:60" s="13" customFormat="1">
      <c r="A899" s="13">
        <f t="shared" si="2470"/>
        <v>50753050</v>
      </c>
      <c r="B899" s="13" t="str">
        <f t="shared" ref="B899:D899" si="3010">B805</f>
        <v>75级主手武器</v>
      </c>
      <c r="C899" s="13">
        <f t="shared" si="3010"/>
        <v>0</v>
      </c>
      <c r="D899" s="13">
        <f t="shared" si="3010"/>
        <v>0</v>
      </c>
      <c r="E899" s="13">
        <f t="shared" si="2472"/>
        <v>50753050</v>
      </c>
      <c r="F899" s="13" t="str">
        <f t="shared" ref="F899:H899" si="3011">F805</f>
        <v>75级主手武器</v>
      </c>
      <c r="G899" s="13">
        <f t="shared" si="3011"/>
        <v>1</v>
      </c>
      <c r="H899" s="13">
        <f t="shared" si="3011"/>
        <v>3.2185387833923401E-4</v>
      </c>
      <c r="I899" s="13">
        <f t="shared" si="2474"/>
        <v>50753050</v>
      </c>
      <c r="J899" s="13" t="str">
        <f t="shared" ref="J899:L899" si="3012">J805</f>
        <v>75级主手武器</v>
      </c>
      <c r="K899" s="13">
        <f t="shared" si="3012"/>
        <v>50</v>
      </c>
      <c r="L899" s="13">
        <f t="shared" si="3012"/>
        <v>1.9904458598726114E-2</v>
      </c>
      <c r="M899" s="13">
        <f t="shared" si="2476"/>
        <v>50803050</v>
      </c>
      <c r="N899" s="13" t="str">
        <f t="shared" ref="N899:P899" si="3013">N805</f>
        <v>80级主手武器</v>
      </c>
      <c r="O899" s="13">
        <f t="shared" si="3013"/>
        <v>50</v>
      </c>
      <c r="P899" s="13">
        <f t="shared" si="3013"/>
        <v>9.6153846153846159E-3</v>
      </c>
      <c r="Q899" s="13">
        <f t="shared" si="2478"/>
        <v>50803050</v>
      </c>
      <c r="R899" s="13" t="str">
        <f t="shared" ref="R899:T899" si="3014">R805</f>
        <v>80级主手武器</v>
      </c>
      <c r="S899" s="13">
        <f t="shared" si="3014"/>
        <v>100</v>
      </c>
      <c r="T899" s="13">
        <f t="shared" si="3014"/>
        <v>1.5151515151515152E-2</v>
      </c>
      <c r="U899" s="13">
        <f t="shared" si="2480"/>
        <v>50853050</v>
      </c>
      <c r="V899" s="13" t="str">
        <f t="shared" ref="V899:X899" si="3015">V805</f>
        <v>85级主手武器</v>
      </c>
      <c r="W899" s="13">
        <f t="shared" si="3015"/>
        <v>0</v>
      </c>
      <c r="X899" s="13">
        <f t="shared" si="3015"/>
        <v>0</v>
      </c>
      <c r="Y899" s="13">
        <f t="shared" si="2482"/>
        <v>50853050</v>
      </c>
      <c r="Z899" s="13" t="str">
        <f t="shared" ref="Z899:AB899" si="3016">Z805</f>
        <v>85级主手武器</v>
      </c>
      <c r="AA899" s="13">
        <f t="shared" si="3016"/>
        <v>1</v>
      </c>
      <c r="AB899" s="13">
        <f t="shared" si="3016"/>
        <v>3.2185387833923401E-4</v>
      </c>
      <c r="AC899" s="13">
        <f t="shared" si="2484"/>
        <v>50853050</v>
      </c>
      <c r="AD899" s="13" t="str">
        <f t="shared" ref="AD899:AF899" si="3017">AD805</f>
        <v>85级主手武器</v>
      </c>
      <c r="AE899" s="13">
        <f t="shared" si="3017"/>
        <v>50</v>
      </c>
      <c r="AF899" s="13">
        <f t="shared" si="3017"/>
        <v>1.9904458598726114E-2</v>
      </c>
      <c r="AG899" s="13">
        <f t="shared" si="2486"/>
        <v>50903050</v>
      </c>
      <c r="AH899" s="13" t="str">
        <f t="shared" ref="AH899:AJ899" si="3018">AH805</f>
        <v>90级主手武器</v>
      </c>
      <c r="AI899" s="13">
        <f t="shared" si="3018"/>
        <v>50</v>
      </c>
      <c r="AJ899" s="13">
        <f t="shared" si="3018"/>
        <v>9.6153846153846159E-3</v>
      </c>
      <c r="AK899" s="13">
        <f t="shared" si="2488"/>
        <v>50903050</v>
      </c>
      <c r="AL899" s="13" t="str">
        <f t="shared" ref="AL899:AN899" si="3019">AL805</f>
        <v>90级主手武器</v>
      </c>
      <c r="AM899" s="13">
        <f t="shared" si="3019"/>
        <v>100</v>
      </c>
      <c r="AN899" s="13">
        <f t="shared" si="3019"/>
        <v>1.5151515151515152E-2</v>
      </c>
      <c r="AO899" s="13">
        <f t="shared" si="2490"/>
        <v>50953050</v>
      </c>
      <c r="AP899" s="13" t="str">
        <f t="shared" ref="AP899:AR899" si="3020">AP805</f>
        <v>95级主手武器</v>
      </c>
      <c r="AQ899" s="13">
        <f t="shared" si="3020"/>
        <v>0</v>
      </c>
      <c r="AR899" s="13">
        <f t="shared" si="3020"/>
        <v>0</v>
      </c>
      <c r="AS899" s="13">
        <f t="shared" si="2492"/>
        <v>50953050</v>
      </c>
      <c r="AT899" s="13" t="str">
        <f t="shared" ref="AT899:AV899" si="3021">AT805</f>
        <v>95级主手武器</v>
      </c>
      <c r="AU899" s="13">
        <f t="shared" si="3021"/>
        <v>1</v>
      </c>
      <c r="AV899" s="13">
        <f t="shared" si="3021"/>
        <v>3.2185387833923401E-4</v>
      </c>
      <c r="AW899" s="13">
        <f t="shared" si="2494"/>
        <v>50953050</v>
      </c>
      <c r="AX899" s="13" t="str">
        <f t="shared" ref="AX899:AZ899" si="3022">AX805</f>
        <v>95级主手武器</v>
      </c>
      <c r="AY899" s="13">
        <f t="shared" si="3022"/>
        <v>50</v>
      </c>
      <c r="AZ899" s="13">
        <f t="shared" si="3022"/>
        <v>1.9904458598726114E-2</v>
      </c>
      <c r="BA899" s="13">
        <f t="shared" si="2496"/>
        <v>51003050</v>
      </c>
      <c r="BB899" s="13" t="str">
        <f t="shared" ref="BB899:BD899" si="3023">BB805</f>
        <v>100级主手武器</v>
      </c>
      <c r="BC899" s="13">
        <f t="shared" si="3023"/>
        <v>50</v>
      </c>
      <c r="BD899" s="13">
        <f t="shared" si="3023"/>
        <v>9.6153846153846159E-3</v>
      </c>
      <c r="BE899" s="13">
        <f t="shared" si="2498"/>
        <v>51003050</v>
      </c>
      <c r="BF899" s="13" t="str">
        <f t="shared" ref="BF899:BH899" si="3024">BF805</f>
        <v>100级主手武器</v>
      </c>
      <c r="BG899" s="13">
        <f t="shared" si="3024"/>
        <v>100</v>
      </c>
      <c r="BH899" s="13">
        <f t="shared" si="3024"/>
        <v>1.7241379310344827E-2</v>
      </c>
    </row>
    <row r="900" spans="1:60" s="13" customFormat="1">
      <c r="A900" s="13">
        <f t="shared" si="2470"/>
        <v>50753051</v>
      </c>
      <c r="B900" s="13" t="str">
        <f t="shared" ref="B900:D900" si="3025">B806</f>
        <v>75级极品主手武器</v>
      </c>
      <c r="C900" s="13">
        <f t="shared" si="3025"/>
        <v>0</v>
      </c>
      <c r="D900" s="13">
        <f t="shared" si="3025"/>
        <v>0</v>
      </c>
      <c r="E900" s="13">
        <f t="shared" si="2472"/>
        <v>50753051</v>
      </c>
      <c r="F900" s="13" t="str">
        <f t="shared" ref="F900:H900" si="3026">F806</f>
        <v>75级极品主手武器</v>
      </c>
      <c r="G900" s="13">
        <f t="shared" si="3026"/>
        <v>0</v>
      </c>
      <c r="H900" s="13">
        <f t="shared" si="3026"/>
        <v>0</v>
      </c>
      <c r="I900" s="13">
        <f t="shared" si="2474"/>
        <v>50753051</v>
      </c>
      <c r="J900" s="13" t="str">
        <f t="shared" ref="J900:L900" si="3027">J806</f>
        <v>75级极品主手武器</v>
      </c>
      <c r="K900" s="13">
        <f t="shared" si="3027"/>
        <v>1</v>
      </c>
      <c r="L900" s="13">
        <f t="shared" si="3027"/>
        <v>3.9808917197452231E-4</v>
      </c>
      <c r="M900" s="13">
        <f t="shared" si="2476"/>
        <v>50803051</v>
      </c>
      <c r="N900" s="13" t="str">
        <f t="shared" ref="N900:P900" si="3028">N806</f>
        <v>80级极品主手武器</v>
      </c>
      <c r="O900" s="13">
        <f t="shared" si="3028"/>
        <v>0</v>
      </c>
      <c r="P900" s="13">
        <f t="shared" si="3028"/>
        <v>0</v>
      </c>
      <c r="Q900" s="13">
        <f t="shared" si="2478"/>
        <v>50803051</v>
      </c>
      <c r="R900" s="13" t="str">
        <f t="shared" ref="R900:T900" si="3029">R806</f>
        <v>80级极品主手武器</v>
      </c>
      <c r="S900" s="13">
        <f t="shared" si="3029"/>
        <v>100</v>
      </c>
      <c r="T900" s="13">
        <f t="shared" si="3029"/>
        <v>1.5151515151515152E-2</v>
      </c>
      <c r="U900" s="13">
        <f t="shared" si="2480"/>
        <v>50853051</v>
      </c>
      <c r="V900" s="13" t="str">
        <f t="shared" ref="V900:X900" si="3030">V806</f>
        <v>85级极品主手武器</v>
      </c>
      <c r="W900" s="13">
        <f t="shared" si="3030"/>
        <v>0</v>
      </c>
      <c r="X900" s="13">
        <f t="shared" si="3030"/>
        <v>0</v>
      </c>
      <c r="Y900" s="13">
        <f t="shared" si="2482"/>
        <v>50853051</v>
      </c>
      <c r="Z900" s="13" t="str">
        <f t="shared" ref="Z900:AB900" si="3031">Z806</f>
        <v>85级极品主手武器</v>
      </c>
      <c r="AA900" s="13">
        <f t="shared" si="3031"/>
        <v>0</v>
      </c>
      <c r="AB900" s="13">
        <f t="shared" si="3031"/>
        <v>0</v>
      </c>
      <c r="AC900" s="13">
        <f t="shared" si="2484"/>
        <v>50853051</v>
      </c>
      <c r="AD900" s="13" t="str">
        <f t="shared" ref="AD900:AF900" si="3032">AD806</f>
        <v>85级极品主手武器</v>
      </c>
      <c r="AE900" s="13">
        <f t="shared" si="3032"/>
        <v>1</v>
      </c>
      <c r="AF900" s="13">
        <f t="shared" si="3032"/>
        <v>3.9808917197452231E-4</v>
      </c>
      <c r="AG900" s="13">
        <f t="shared" si="2486"/>
        <v>50903051</v>
      </c>
      <c r="AH900" s="13" t="str">
        <f t="shared" ref="AH900:AJ900" si="3033">AH806</f>
        <v>90级极品主手武器</v>
      </c>
      <c r="AI900" s="13">
        <f t="shared" si="3033"/>
        <v>0</v>
      </c>
      <c r="AJ900" s="13">
        <f t="shared" si="3033"/>
        <v>0</v>
      </c>
      <c r="AK900" s="13">
        <f t="shared" si="2488"/>
        <v>50903051</v>
      </c>
      <c r="AL900" s="13" t="str">
        <f t="shared" ref="AL900:AN900" si="3034">AL806</f>
        <v>90级极品主手武器</v>
      </c>
      <c r="AM900" s="13">
        <f t="shared" si="3034"/>
        <v>100</v>
      </c>
      <c r="AN900" s="13">
        <f t="shared" si="3034"/>
        <v>1.5151515151515152E-2</v>
      </c>
      <c r="AO900" s="13">
        <f t="shared" si="2490"/>
        <v>50953051</v>
      </c>
      <c r="AP900" s="13" t="str">
        <f t="shared" ref="AP900:AR900" si="3035">AP806</f>
        <v>95级极品主手武器</v>
      </c>
      <c r="AQ900" s="13">
        <f t="shared" si="3035"/>
        <v>0</v>
      </c>
      <c r="AR900" s="13">
        <f t="shared" si="3035"/>
        <v>0</v>
      </c>
      <c r="AS900" s="13">
        <f t="shared" si="2492"/>
        <v>50953051</v>
      </c>
      <c r="AT900" s="13" t="str">
        <f t="shared" ref="AT900:AV900" si="3036">AT806</f>
        <v>95级极品主手武器</v>
      </c>
      <c r="AU900" s="13">
        <f t="shared" si="3036"/>
        <v>0</v>
      </c>
      <c r="AV900" s="13">
        <f t="shared" si="3036"/>
        <v>0</v>
      </c>
      <c r="AW900" s="13">
        <f t="shared" si="2494"/>
        <v>50953051</v>
      </c>
      <c r="AX900" s="13" t="str">
        <f t="shared" ref="AX900:AZ900" si="3037">AX806</f>
        <v>95级极品主手武器</v>
      </c>
      <c r="AY900" s="13">
        <f t="shared" si="3037"/>
        <v>1</v>
      </c>
      <c r="AZ900" s="13">
        <f t="shared" si="3037"/>
        <v>3.9808917197452231E-4</v>
      </c>
      <c r="BA900" s="13">
        <f t="shared" si="2496"/>
        <v>51003051</v>
      </c>
      <c r="BB900" s="13" t="str">
        <f t="shared" ref="BB900:BD900" si="3038">BB806</f>
        <v>100级极品主手武器</v>
      </c>
      <c r="BC900" s="13">
        <f t="shared" si="3038"/>
        <v>0</v>
      </c>
      <c r="BD900" s="13">
        <f t="shared" si="3038"/>
        <v>0</v>
      </c>
      <c r="BE900" s="13">
        <f t="shared" si="2498"/>
        <v>51003051</v>
      </c>
      <c r="BF900" s="13" t="str">
        <f t="shared" ref="BF900:BH900" si="3039">BF806</f>
        <v>100级极品主手武器</v>
      </c>
      <c r="BG900" s="13">
        <f t="shared" si="3039"/>
        <v>0</v>
      </c>
      <c r="BH900" s="13">
        <f t="shared" si="3039"/>
        <v>0</v>
      </c>
    </row>
    <row r="901" spans="1:60" s="13" customFormat="1">
      <c r="A901" s="13">
        <f t="shared" si="2470"/>
        <v>50753060</v>
      </c>
      <c r="B901" s="13" t="str">
        <f t="shared" ref="B901:D901" si="3040">B807</f>
        <v>75级副手武器</v>
      </c>
      <c r="C901" s="13">
        <f t="shared" si="3040"/>
        <v>0</v>
      </c>
      <c r="D901" s="13">
        <f t="shared" si="3040"/>
        <v>0</v>
      </c>
      <c r="E901" s="13">
        <f t="shared" si="2472"/>
        <v>50753060</v>
      </c>
      <c r="F901" s="13" t="str">
        <f t="shared" ref="F901:H901" si="3041">F807</f>
        <v>75级副手武器</v>
      </c>
      <c r="G901" s="13">
        <f t="shared" si="3041"/>
        <v>1</v>
      </c>
      <c r="H901" s="13">
        <f t="shared" si="3041"/>
        <v>3.2185387833923401E-4</v>
      </c>
      <c r="I901" s="13">
        <f t="shared" si="2474"/>
        <v>50753060</v>
      </c>
      <c r="J901" s="13" t="str">
        <f t="shared" ref="J901:L901" si="3042">J807</f>
        <v>75级副手武器</v>
      </c>
      <c r="K901" s="13">
        <f t="shared" si="3042"/>
        <v>50</v>
      </c>
      <c r="L901" s="13">
        <f t="shared" si="3042"/>
        <v>1.9904458598726114E-2</v>
      </c>
      <c r="M901" s="13">
        <f t="shared" si="2476"/>
        <v>50803060</v>
      </c>
      <c r="N901" s="13" t="str">
        <f t="shared" ref="N901:P901" si="3043">N807</f>
        <v>80级副手武器</v>
      </c>
      <c r="O901" s="13">
        <f t="shared" si="3043"/>
        <v>50</v>
      </c>
      <c r="P901" s="13">
        <f t="shared" si="3043"/>
        <v>9.6153846153846159E-3</v>
      </c>
      <c r="Q901" s="13">
        <f t="shared" si="2478"/>
        <v>50803060</v>
      </c>
      <c r="R901" s="13" t="str">
        <f t="shared" ref="R901:T901" si="3044">R807</f>
        <v>80级副手武器</v>
      </c>
      <c r="S901" s="13">
        <f t="shared" si="3044"/>
        <v>100</v>
      </c>
      <c r="T901" s="13">
        <f t="shared" si="3044"/>
        <v>1.5151515151515152E-2</v>
      </c>
      <c r="U901" s="13">
        <f t="shared" si="2480"/>
        <v>50853060</v>
      </c>
      <c r="V901" s="13" t="str">
        <f t="shared" ref="V901:X901" si="3045">V807</f>
        <v>85级副手武器</v>
      </c>
      <c r="W901" s="13">
        <f t="shared" si="3045"/>
        <v>0</v>
      </c>
      <c r="X901" s="13">
        <f t="shared" si="3045"/>
        <v>0</v>
      </c>
      <c r="Y901" s="13">
        <f t="shared" si="2482"/>
        <v>50853060</v>
      </c>
      <c r="Z901" s="13" t="str">
        <f t="shared" ref="Z901:AB901" si="3046">Z807</f>
        <v>85级副手武器</v>
      </c>
      <c r="AA901" s="13">
        <f t="shared" si="3046"/>
        <v>1</v>
      </c>
      <c r="AB901" s="13">
        <f t="shared" si="3046"/>
        <v>3.2185387833923401E-4</v>
      </c>
      <c r="AC901" s="13">
        <f t="shared" si="2484"/>
        <v>50853060</v>
      </c>
      <c r="AD901" s="13" t="str">
        <f t="shared" ref="AD901:AF901" si="3047">AD807</f>
        <v>85级副手武器</v>
      </c>
      <c r="AE901" s="13">
        <f t="shared" si="3047"/>
        <v>50</v>
      </c>
      <c r="AF901" s="13">
        <f t="shared" si="3047"/>
        <v>1.9904458598726114E-2</v>
      </c>
      <c r="AG901" s="13">
        <f t="shared" si="2486"/>
        <v>50903060</v>
      </c>
      <c r="AH901" s="13" t="str">
        <f t="shared" ref="AH901:AJ901" si="3048">AH807</f>
        <v>90级副手武器</v>
      </c>
      <c r="AI901" s="13">
        <f t="shared" si="3048"/>
        <v>50</v>
      </c>
      <c r="AJ901" s="13">
        <f t="shared" si="3048"/>
        <v>9.6153846153846159E-3</v>
      </c>
      <c r="AK901" s="13">
        <f t="shared" si="2488"/>
        <v>50903060</v>
      </c>
      <c r="AL901" s="13" t="str">
        <f t="shared" ref="AL901:AN901" si="3049">AL807</f>
        <v>90级副手武器</v>
      </c>
      <c r="AM901" s="13">
        <f t="shared" si="3049"/>
        <v>100</v>
      </c>
      <c r="AN901" s="13">
        <f t="shared" si="3049"/>
        <v>1.5151515151515152E-2</v>
      </c>
      <c r="AO901" s="13">
        <f t="shared" si="2490"/>
        <v>50953060</v>
      </c>
      <c r="AP901" s="13" t="str">
        <f t="shared" ref="AP901:AR901" si="3050">AP807</f>
        <v>95级副手武器</v>
      </c>
      <c r="AQ901" s="13">
        <f t="shared" si="3050"/>
        <v>0</v>
      </c>
      <c r="AR901" s="13">
        <f t="shared" si="3050"/>
        <v>0</v>
      </c>
      <c r="AS901" s="13">
        <f t="shared" si="2492"/>
        <v>50953060</v>
      </c>
      <c r="AT901" s="13" t="str">
        <f t="shared" ref="AT901:AV901" si="3051">AT807</f>
        <v>95级副手武器</v>
      </c>
      <c r="AU901" s="13">
        <f t="shared" si="3051"/>
        <v>1</v>
      </c>
      <c r="AV901" s="13">
        <f t="shared" si="3051"/>
        <v>3.2185387833923401E-4</v>
      </c>
      <c r="AW901" s="13">
        <f t="shared" si="2494"/>
        <v>50953060</v>
      </c>
      <c r="AX901" s="13" t="str">
        <f t="shared" ref="AX901:AZ901" si="3052">AX807</f>
        <v>95级副手武器</v>
      </c>
      <c r="AY901" s="13">
        <f t="shared" si="3052"/>
        <v>50</v>
      </c>
      <c r="AZ901" s="13">
        <f t="shared" si="3052"/>
        <v>1.9904458598726114E-2</v>
      </c>
      <c r="BA901" s="13">
        <f t="shared" si="2496"/>
        <v>51003060</v>
      </c>
      <c r="BB901" s="13" t="str">
        <f t="shared" ref="BB901:BD901" si="3053">BB807</f>
        <v>100级副手武器</v>
      </c>
      <c r="BC901" s="13">
        <f t="shared" si="3053"/>
        <v>50</v>
      </c>
      <c r="BD901" s="13">
        <f t="shared" si="3053"/>
        <v>9.6153846153846159E-3</v>
      </c>
      <c r="BE901" s="13">
        <f t="shared" si="2498"/>
        <v>51003060</v>
      </c>
      <c r="BF901" s="13" t="str">
        <f t="shared" ref="BF901:BH901" si="3054">BF807</f>
        <v>100级副手武器</v>
      </c>
      <c r="BG901" s="13">
        <f t="shared" si="3054"/>
        <v>100</v>
      </c>
      <c r="BH901" s="13">
        <f t="shared" si="3054"/>
        <v>1.7241379310344827E-2</v>
      </c>
    </row>
    <row r="902" spans="1:60" s="13" customFormat="1">
      <c r="A902" s="13">
        <f t="shared" si="2470"/>
        <v>50753061</v>
      </c>
      <c r="B902" s="13" t="str">
        <f t="shared" ref="B902:D902" si="3055">B808</f>
        <v>75级极品副手武器</v>
      </c>
      <c r="C902" s="13">
        <f t="shared" si="3055"/>
        <v>0</v>
      </c>
      <c r="D902" s="13">
        <f t="shared" si="3055"/>
        <v>0</v>
      </c>
      <c r="E902" s="13">
        <f t="shared" si="2472"/>
        <v>50753061</v>
      </c>
      <c r="F902" s="13" t="str">
        <f t="shared" ref="F902:H902" si="3056">F808</f>
        <v>75级极品副手武器</v>
      </c>
      <c r="G902" s="13">
        <f t="shared" si="3056"/>
        <v>0</v>
      </c>
      <c r="H902" s="13">
        <f t="shared" si="3056"/>
        <v>0</v>
      </c>
      <c r="I902" s="13">
        <f t="shared" si="2474"/>
        <v>50753061</v>
      </c>
      <c r="J902" s="13" t="str">
        <f t="shared" ref="J902:L902" si="3057">J808</f>
        <v>75级极品副手武器</v>
      </c>
      <c r="K902" s="13">
        <f t="shared" si="3057"/>
        <v>1</v>
      </c>
      <c r="L902" s="13">
        <f t="shared" si="3057"/>
        <v>3.9808917197452231E-4</v>
      </c>
      <c r="M902" s="13">
        <f t="shared" si="2476"/>
        <v>50803061</v>
      </c>
      <c r="N902" s="13" t="str">
        <f t="shared" ref="N902:P902" si="3058">N808</f>
        <v>80级极品副手武器</v>
      </c>
      <c r="O902" s="13">
        <f t="shared" si="3058"/>
        <v>0</v>
      </c>
      <c r="P902" s="13">
        <f t="shared" si="3058"/>
        <v>0</v>
      </c>
      <c r="Q902" s="13">
        <f t="shared" si="2478"/>
        <v>50803061</v>
      </c>
      <c r="R902" s="13" t="str">
        <f t="shared" ref="R902:T902" si="3059">R808</f>
        <v>80级极品副手武器</v>
      </c>
      <c r="S902" s="13">
        <f t="shared" si="3059"/>
        <v>100</v>
      </c>
      <c r="T902" s="13">
        <f t="shared" si="3059"/>
        <v>1.5151515151515152E-2</v>
      </c>
      <c r="U902" s="13">
        <f t="shared" si="2480"/>
        <v>50853061</v>
      </c>
      <c r="V902" s="13" t="str">
        <f t="shared" ref="V902:X902" si="3060">V808</f>
        <v>85级极品副手武器</v>
      </c>
      <c r="W902" s="13">
        <f t="shared" si="3060"/>
        <v>0</v>
      </c>
      <c r="X902" s="13">
        <f t="shared" si="3060"/>
        <v>0</v>
      </c>
      <c r="Y902" s="13">
        <f t="shared" si="2482"/>
        <v>50853061</v>
      </c>
      <c r="Z902" s="13" t="str">
        <f t="shared" ref="Z902:AB902" si="3061">Z808</f>
        <v>85级极品副手武器</v>
      </c>
      <c r="AA902" s="13">
        <f t="shared" si="3061"/>
        <v>0</v>
      </c>
      <c r="AB902" s="13">
        <f t="shared" si="3061"/>
        <v>0</v>
      </c>
      <c r="AC902" s="13">
        <f t="shared" si="2484"/>
        <v>50853061</v>
      </c>
      <c r="AD902" s="13" t="str">
        <f t="shared" ref="AD902:AF902" si="3062">AD808</f>
        <v>85级极品副手武器</v>
      </c>
      <c r="AE902" s="13">
        <f t="shared" si="3062"/>
        <v>1</v>
      </c>
      <c r="AF902" s="13">
        <f t="shared" si="3062"/>
        <v>3.9808917197452231E-4</v>
      </c>
      <c r="AG902" s="13">
        <f t="shared" si="2486"/>
        <v>50903061</v>
      </c>
      <c r="AH902" s="13" t="str">
        <f t="shared" ref="AH902:AJ902" si="3063">AH808</f>
        <v>90级极品副手武器</v>
      </c>
      <c r="AI902" s="13">
        <f t="shared" si="3063"/>
        <v>0</v>
      </c>
      <c r="AJ902" s="13">
        <f t="shared" si="3063"/>
        <v>0</v>
      </c>
      <c r="AK902" s="13">
        <f t="shared" si="2488"/>
        <v>50903061</v>
      </c>
      <c r="AL902" s="13" t="str">
        <f t="shared" ref="AL902:AN902" si="3064">AL808</f>
        <v>90级极品副手武器</v>
      </c>
      <c r="AM902" s="13">
        <f t="shared" si="3064"/>
        <v>100</v>
      </c>
      <c r="AN902" s="13">
        <f t="shared" si="3064"/>
        <v>1.5151515151515152E-2</v>
      </c>
      <c r="AO902" s="13">
        <f t="shared" si="2490"/>
        <v>50953061</v>
      </c>
      <c r="AP902" s="13" t="str">
        <f t="shared" ref="AP902:AR902" si="3065">AP808</f>
        <v>95级极品副手武器</v>
      </c>
      <c r="AQ902" s="13">
        <f t="shared" si="3065"/>
        <v>0</v>
      </c>
      <c r="AR902" s="13">
        <f t="shared" si="3065"/>
        <v>0</v>
      </c>
      <c r="AS902" s="13">
        <f t="shared" si="2492"/>
        <v>50953061</v>
      </c>
      <c r="AT902" s="13" t="str">
        <f t="shared" ref="AT902:AV902" si="3066">AT808</f>
        <v>95级极品副手武器</v>
      </c>
      <c r="AU902" s="13">
        <f t="shared" si="3066"/>
        <v>0</v>
      </c>
      <c r="AV902" s="13">
        <f t="shared" si="3066"/>
        <v>0</v>
      </c>
      <c r="AW902" s="13">
        <f t="shared" si="2494"/>
        <v>50953061</v>
      </c>
      <c r="AX902" s="13" t="str">
        <f t="shared" ref="AX902:AZ902" si="3067">AX808</f>
        <v>95级极品副手武器</v>
      </c>
      <c r="AY902" s="13">
        <f t="shared" si="3067"/>
        <v>1</v>
      </c>
      <c r="AZ902" s="13">
        <f t="shared" si="3067"/>
        <v>3.9808917197452231E-4</v>
      </c>
      <c r="BA902" s="13">
        <f t="shared" si="2496"/>
        <v>51003061</v>
      </c>
      <c r="BB902" s="13" t="str">
        <f t="shared" ref="BB902:BD902" si="3068">BB808</f>
        <v>100级极品副手武器</v>
      </c>
      <c r="BC902" s="13">
        <f t="shared" si="3068"/>
        <v>0</v>
      </c>
      <c r="BD902" s="13">
        <f t="shared" si="3068"/>
        <v>0</v>
      </c>
      <c r="BE902" s="13">
        <f t="shared" si="2498"/>
        <v>51003061</v>
      </c>
      <c r="BF902" s="13" t="str">
        <f t="shared" ref="BF902:BH902" si="3069">BF808</f>
        <v>100级极品副手武器</v>
      </c>
      <c r="BG902" s="13">
        <f t="shared" si="3069"/>
        <v>0</v>
      </c>
      <c r="BH902" s="13">
        <f t="shared" si="3069"/>
        <v>0</v>
      </c>
    </row>
    <row r="903" spans="1:60" s="13" customFormat="1">
      <c r="A903" s="13">
        <f t="shared" si="2470"/>
        <v>50750040</v>
      </c>
      <c r="B903" s="13" t="str">
        <f t="shared" ref="B903:D903" si="3070">B809</f>
        <v>75级胸甲</v>
      </c>
      <c r="C903" s="13">
        <f t="shared" si="3070"/>
        <v>0</v>
      </c>
      <c r="D903" s="13">
        <f t="shared" si="3070"/>
        <v>0</v>
      </c>
      <c r="E903" s="13">
        <f t="shared" si="2472"/>
        <v>50750040</v>
      </c>
      <c r="F903" s="13" t="str">
        <f t="shared" ref="F903:H903" si="3071">F809</f>
        <v>75级胸甲</v>
      </c>
      <c r="G903" s="13">
        <f t="shared" si="3071"/>
        <v>300</v>
      </c>
      <c r="H903" s="13">
        <f t="shared" si="3071"/>
        <v>9.6556163501770195E-2</v>
      </c>
      <c r="I903" s="13">
        <f t="shared" si="2474"/>
        <v>50750040</v>
      </c>
      <c r="J903" s="13" t="str">
        <f t="shared" ref="J903:L903" si="3072">J809</f>
        <v>75级胸甲</v>
      </c>
      <c r="K903" s="13">
        <f t="shared" si="3072"/>
        <v>100</v>
      </c>
      <c r="L903" s="13">
        <f t="shared" si="3072"/>
        <v>3.9808917197452227E-2</v>
      </c>
      <c r="M903" s="13">
        <f t="shared" si="2476"/>
        <v>50800040</v>
      </c>
      <c r="N903" s="13" t="str">
        <f t="shared" ref="N903:P903" si="3073">N809</f>
        <v>80级胸甲</v>
      </c>
      <c r="O903" s="13">
        <f t="shared" si="3073"/>
        <v>50</v>
      </c>
      <c r="P903" s="13">
        <f t="shared" si="3073"/>
        <v>9.6153846153846159E-3</v>
      </c>
      <c r="Q903" s="13">
        <f t="shared" si="2478"/>
        <v>50800040</v>
      </c>
      <c r="R903" s="13" t="str">
        <f t="shared" ref="R903:T903" si="3074">R809</f>
        <v>80级胸甲</v>
      </c>
      <c r="S903" s="13">
        <f t="shared" si="3074"/>
        <v>100</v>
      </c>
      <c r="T903" s="13">
        <f t="shared" si="3074"/>
        <v>1.5151515151515152E-2</v>
      </c>
      <c r="U903" s="13">
        <f t="shared" si="2480"/>
        <v>50850040</v>
      </c>
      <c r="V903" s="13" t="str">
        <f t="shared" ref="V903:X903" si="3075">V809</f>
        <v>85级胸甲</v>
      </c>
      <c r="W903" s="13">
        <f t="shared" si="3075"/>
        <v>0</v>
      </c>
      <c r="X903" s="13">
        <f t="shared" si="3075"/>
        <v>0</v>
      </c>
      <c r="Y903" s="13">
        <f t="shared" si="2482"/>
        <v>50850040</v>
      </c>
      <c r="Z903" s="13" t="str">
        <f t="shared" ref="Z903:AB903" si="3076">Z809</f>
        <v>85级胸甲</v>
      </c>
      <c r="AA903" s="13">
        <f t="shared" si="3076"/>
        <v>300</v>
      </c>
      <c r="AB903" s="13">
        <f t="shared" si="3076"/>
        <v>9.6556163501770195E-2</v>
      </c>
      <c r="AC903" s="13">
        <f t="shared" si="2484"/>
        <v>50850040</v>
      </c>
      <c r="AD903" s="13" t="str">
        <f t="shared" ref="AD903:AF903" si="3077">AD809</f>
        <v>85级胸甲</v>
      </c>
      <c r="AE903" s="13">
        <f t="shared" si="3077"/>
        <v>100</v>
      </c>
      <c r="AF903" s="13">
        <f t="shared" si="3077"/>
        <v>3.9808917197452227E-2</v>
      </c>
      <c r="AG903" s="13">
        <f t="shared" si="2486"/>
        <v>50900040</v>
      </c>
      <c r="AH903" s="13" t="str">
        <f t="shared" ref="AH903:AJ903" si="3078">AH809</f>
        <v>90级胸甲</v>
      </c>
      <c r="AI903" s="13">
        <f t="shared" si="3078"/>
        <v>50</v>
      </c>
      <c r="AJ903" s="13">
        <f t="shared" si="3078"/>
        <v>9.6153846153846159E-3</v>
      </c>
      <c r="AK903" s="13">
        <f t="shared" si="2488"/>
        <v>50900040</v>
      </c>
      <c r="AL903" s="13" t="str">
        <f t="shared" ref="AL903:AN903" si="3079">AL809</f>
        <v>90级胸甲</v>
      </c>
      <c r="AM903" s="13">
        <f t="shared" si="3079"/>
        <v>100</v>
      </c>
      <c r="AN903" s="13">
        <f t="shared" si="3079"/>
        <v>1.5151515151515152E-2</v>
      </c>
      <c r="AO903" s="13">
        <f t="shared" si="2490"/>
        <v>50950040</v>
      </c>
      <c r="AP903" s="13" t="str">
        <f t="shared" ref="AP903:AR903" si="3080">AP809</f>
        <v>95级胸甲</v>
      </c>
      <c r="AQ903" s="13">
        <f t="shared" si="3080"/>
        <v>0</v>
      </c>
      <c r="AR903" s="13">
        <f t="shared" si="3080"/>
        <v>0</v>
      </c>
      <c r="AS903" s="13">
        <f t="shared" si="2492"/>
        <v>50950040</v>
      </c>
      <c r="AT903" s="13" t="str">
        <f t="shared" ref="AT903:AV903" si="3081">AT809</f>
        <v>95级胸甲</v>
      </c>
      <c r="AU903" s="13">
        <f t="shared" si="3081"/>
        <v>300</v>
      </c>
      <c r="AV903" s="13">
        <f t="shared" si="3081"/>
        <v>9.6556163501770195E-2</v>
      </c>
      <c r="AW903" s="13">
        <f t="shared" si="2494"/>
        <v>50950040</v>
      </c>
      <c r="AX903" s="13" t="str">
        <f t="shared" ref="AX903:AZ903" si="3082">AX809</f>
        <v>95级胸甲</v>
      </c>
      <c r="AY903" s="13">
        <f t="shared" si="3082"/>
        <v>100</v>
      </c>
      <c r="AZ903" s="13">
        <f t="shared" si="3082"/>
        <v>3.9808917197452227E-2</v>
      </c>
      <c r="BA903" s="13">
        <f t="shared" si="2496"/>
        <v>51000040</v>
      </c>
      <c r="BB903" s="13" t="str">
        <f t="shared" ref="BB903:BD903" si="3083">BB809</f>
        <v>100级胸甲</v>
      </c>
      <c r="BC903" s="13">
        <f t="shared" si="3083"/>
        <v>50</v>
      </c>
      <c r="BD903" s="13">
        <f t="shared" si="3083"/>
        <v>9.6153846153846159E-3</v>
      </c>
      <c r="BE903" s="13">
        <f t="shared" si="2498"/>
        <v>51000040</v>
      </c>
      <c r="BF903" s="13" t="str">
        <f t="shared" ref="BF903:BH903" si="3084">BF809</f>
        <v>100级胸甲</v>
      </c>
      <c r="BG903" s="13">
        <f t="shared" si="3084"/>
        <v>100</v>
      </c>
      <c r="BH903" s="13">
        <f t="shared" si="3084"/>
        <v>1.7241379310344827E-2</v>
      </c>
    </row>
    <row r="904" spans="1:60" s="13" customFormat="1">
      <c r="A904" s="13">
        <f t="shared" si="2470"/>
        <v>50750041</v>
      </c>
      <c r="B904" s="13" t="str">
        <f t="shared" ref="B904:D904" si="3085">B810</f>
        <v>75级极品胸甲</v>
      </c>
      <c r="C904" s="13">
        <f t="shared" si="3085"/>
        <v>0</v>
      </c>
      <c r="D904" s="13">
        <f t="shared" si="3085"/>
        <v>0</v>
      </c>
      <c r="E904" s="13">
        <f t="shared" si="2472"/>
        <v>50750041</v>
      </c>
      <c r="F904" s="13" t="str">
        <f t="shared" ref="F904:H904" si="3086">F810</f>
        <v>75级极品胸甲</v>
      </c>
      <c r="G904" s="13">
        <f t="shared" si="3086"/>
        <v>0</v>
      </c>
      <c r="H904" s="13">
        <f t="shared" si="3086"/>
        <v>0</v>
      </c>
      <c r="I904" s="13">
        <f t="shared" si="2474"/>
        <v>50750041</v>
      </c>
      <c r="J904" s="13" t="str">
        <f t="shared" ref="J904:L904" si="3087">J810</f>
        <v>75级极品胸甲</v>
      </c>
      <c r="K904" s="13">
        <f t="shared" si="3087"/>
        <v>1</v>
      </c>
      <c r="L904" s="13">
        <f t="shared" si="3087"/>
        <v>3.9808917197452231E-4</v>
      </c>
      <c r="M904" s="13">
        <f t="shared" si="2476"/>
        <v>50800041</v>
      </c>
      <c r="N904" s="13" t="str">
        <f t="shared" ref="N904:P904" si="3088">N810</f>
        <v>80级极品胸甲</v>
      </c>
      <c r="O904" s="13">
        <f t="shared" si="3088"/>
        <v>50</v>
      </c>
      <c r="P904" s="13">
        <f t="shared" si="3088"/>
        <v>9.6153846153846159E-3</v>
      </c>
      <c r="Q904" s="13">
        <f t="shared" si="2478"/>
        <v>50800041</v>
      </c>
      <c r="R904" s="13" t="str">
        <f t="shared" ref="R904:T904" si="3089">R810</f>
        <v>80级极品胸甲</v>
      </c>
      <c r="S904" s="13">
        <f t="shared" si="3089"/>
        <v>100</v>
      </c>
      <c r="T904" s="13">
        <f t="shared" si="3089"/>
        <v>1.5151515151515152E-2</v>
      </c>
      <c r="U904" s="13">
        <f t="shared" si="2480"/>
        <v>50850041</v>
      </c>
      <c r="V904" s="13" t="str">
        <f t="shared" ref="V904:X904" si="3090">V810</f>
        <v>85级极品胸甲</v>
      </c>
      <c r="W904" s="13">
        <f t="shared" si="3090"/>
        <v>0</v>
      </c>
      <c r="X904" s="13">
        <f t="shared" si="3090"/>
        <v>0</v>
      </c>
      <c r="Y904" s="13">
        <f t="shared" si="2482"/>
        <v>50850041</v>
      </c>
      <c r="Z904" s="13" t="str">
        <f t="shared" ref="Z904:AB904" si="3091">Z810</f>
        <v>85级极品胸甲</v>
      </c>
      <c r="AA904" s="13">
        <f t="shared" si="3091"/>
        <v>0</v>
      </c>
      <c r="AB904" s="13">
        <f t="shared" si="3091"/>
        <v>0</v>
      </c>
      <c r="AC904" s="13">
        <f t="shared" si="2484"/>
        <v>50850041</v>
      </c>
      <c r="AD904" s="13" t="str">
        <f t="shared" ref="AD904:AF904" si="3092">AD810</f>
        <v>85级极品胸甲</v>
      </c>
      <c r="AE904" s="13">
        <f t="shared" si="3092"/>
        <v>1</v>
      </c>
      <c r="AF904" s="13">
        <f t="shared" si="3092"/>
        <v>3.9808917197452231E-4</v>
      </c>
      <c r="AG904" s="13">
        <f t="shared" si="2486"/>
        <v>50900041</v>
      </c>
      <c r="AH904" s="13" t="str">
        <f t="shared" ref="AH904:AJ904" si="3093">AH810</f>
        <v>90级极品胸甲</v>
      </c>
      <c r="AI904" s="13">
        <f t="shared" si="3093"/>
        <v>50</v>
      </c>
      <c r="AJ904" s="13">
        <f t="shared" si="3093"/>
        <v>9.6153846153846159E-3</v>
      </c>
      <c r="AK904" s="13">
        <f t="shared" si="2488"/>
        <v>50900041</v>
      </c>
      <c r="AL904" s="13" t="str">
        <f t="shared" ref="AL904:AN904" si="3094">AL810</f>
        <v>90级极品胸甲</v>
      </c>
      <c r="AM904" s="13">
        <f t="shared" si="3094"/>
        <v>100</v>
      </c>
      <c r="AN904" s="13">
        <f t="shared" si="3094"/>
        <v>1.5151515151515152E-2</v>
      </c>
      <c r="AO904" s="13">
        <f t="shared" si="2490"/>
        <v>50950041</v>
      </c>
      <c r="AP904" s="13" t="str">
        <f t="shared" ref="AP904:AR904" si="3095">AP810</f>
        <v>95级极品胸甲</v>
      </c>
      <c r="AQ904" s="13">
        <f t="shared" si="3095"/>
        <v>0</v>
      </c>
      <c r="AR904" s="13">
        <f t="shared" si="3095"/>
        <v>0</v>
      </c>
      <c r="AS904" s="13">
        <f t="shared" si="2492"/>
        <v>50950041</v>
      </c>
      <c r="AT904" s="13" t="str">
        <f t="shared" ref="AT904:AV904" si="3096">AT810</f>
        <v>95级极品胸甲</v>
      </c>
      <c r="AU904" s="13">
        <f t="shared" si="3096"/>
        <v>0</v>
      </c>
      <c r="AV904" s="13">
        <f t="shared" si="3096"/>
        <v>0</v>
      </c>
      <c r="AW904" s="13">
        <f t="shared" si="2494"/>
        <v>50950041</v>
      </c>
      <c r="AX904" s="13" t="str">
        <f t="shared" ref="AX904:AZ904" si="3097">AX810</f>
        <v>95级极品胸甲</v>
      </c>
      <c r="AY904" s="13">
        <f t="shared" si="3097"/>
        <v>1</v>
      </c>
      <c r="AZ904" s="13">
        <f t="shared" si="3097"/>
        <v>3.9808917197452231E-4</v>
      </c>
      <c r="BA904" s="13">
        <f t="shared" si="2496"/>
        <v>51000041</v>
      </c>
      <c r="BB904" s="13" t="str">
        <f t="shared" ref="BB904:BD904" si="3098">BB810</f>
        <v>100级极品胸甲</v>
      </c>
      <c r="BC904" s="13">
        <f t="shared" si="3098"/>
        <v>50</v>
      </c>
      <c r="BD904" s="13">
        <f t="shared" si="3098"/>
        <v>9.6153846153846159E-3</v>
      </c>
      <c r="BE904" s="13">
        <f t="shared" si="2498"/>
        <v>51000041</v>
      </c>
      <c r="BF904" s="13" t="str">
        <f t="shared" ref="BF904:BH904" si="3099">BF810</f>
        <v>100级极品胸甲</v>
      </c>
      <c r="BG904" s="13">
        <f t="shared" si="3099"/>
        <v>0</v>
      </c>
      <c r="BH904" s="13">
        <f t="shared" si="3099"/>
        <v>0</v>
      </c>
    </row>
    <row r="905" spans="1:60" s="13" customFormat="1">
      <c r="A905" s="13">
        <f t="shared" si="2470"/>
        <v>50750070</v>
      </c>
      <c r="B905" s="13" t="str">
        <f t="shared" ref="B905:D905" si="3100">B811</f>
        <v>75级护腿</v>
      </c>
      <c r="C905" s="13">
        <f t="shared" si="3100"/>
        <v>0</v>
      </c>
      <c r="D905" s="13">
        <f t="shared" si="3100"/>
        <v>0</v>
      </c>
      <c r="E905" s="13">
        <f t="shared" si="2472"/>
        <v>50750070</v>
      </c>
      <c r="F905" s="13" t="str">
        <f t="shared" ref="F905:H905" si="3101">F811</f>
        <v>75级护腿</v>
      </c>
      <c r="G905" s="13">
        <f t="shared" si="3101"/>
        <v>300</v>
      </c>
      <c r="H905" s="13">
        <f t="shared" si="3101"/>
        <v>9.6556163501770195E-2</v>
      </c>
      <c r="I905" s="13">
        <f t="shared" si="2474"/>
        <v>50750070</v>
      </c>
      <c r="J905" s="13" t="str">
        <f t="shared" ref="J905:L905" si="3102">J811</f>
        <v>75级护腿</v>
      </c>
      <c r="K905" s="13">
        <f t="shared" si="3102"/>
        <v>100</v>
      </c>
      <c r="L905" s="13">
        <f t="shared" si="3102"/>
        <v>3.9808917197452227E-2</v>
      </c>
      <c r="M905" s="13">
        <f t="shared" si="2476"/>
        <v>50800070</v>
      </c>
      <c r="N905" s="13" t="str">
        <f t="shared" ref="N905:P905" si="3103">N811</f>
        <v>80级护腿</v>
      </c>
      <c r="O905" s="13">
        <f t="shared" si="3103"/>
        <v>50</v>
      </c>
      <c r="P905" s="13">
        <f t="shared" si="3103"/>
        <v>9.6153846153846159E-3</v>
      </c>
      <c r="Q905" s="13">
        <f t="shared" si="2478"/>
        <v>50800070</v>
      </c>
      <c r="R905" s="13" t="str">
        <f t="shared" ref="R905:T905" si="3104">R811</f>
        <v>80级护腿</v>
      </c>
      <c r="S905" s="13">
        <f t="shared" si="3104"/>
        <v>100</v>
      </c>
      <c r="T905" s="13">
        <f t="shared" si="3104"/>
        <v>1.5151515151515152E-2</v>
      </c>
      <c r="U905" s="13">
        <f t="shared" si="2480"/>
        <v>50850070</v>
      </c>
      <c r="V905" s="13" t="str">
        <f t="shared" ref="V905:X905" si="3105">V811</f>
        <v>85级护腿</v>
      </c>
      <c r="W905" s="13">
        <f t="shared" si="3105"/>
        <v>0</v>
      </c>
      <c r="X905" s="13">
        <f t="shared" si="3105"/>
        <v>0</v>
      </c>
      <c r="Y905" s="13">
        <f t="shared" si="2482"/>
        <v>50850070</v>
      </c>
      <c r="Z905" s="13" t="str">
        <f t="shared" ref="Z905:AB905" si="3106">Z811</f>
        <v>85级护腿</v>
      </c>
      <c r="AA905" s="13">
        <f t="shared" si="3106"/>
        <v>300</v>
      </c>
      <c r="AB905" s="13">
        <f t="shared" si="3106"/>
        <v>9.6556163501770195E-2</v>
      </c>
      <c r="AC905" s="13">
        <f t="shared" si="2484"/>
        <v>50850070</v>
      </c>
      <c r="AD905" s="13" t="str">
        <f t="shared" ref="AD905:AF905" si="3107">AD811</f>
        <v>85级护腿</v>
      </c>
      <c r="AE905" s="13">
        <f t="shared" si="3107"/>
        <v>100</v>
      </c>
      <c r="AF905" s="13">
        <f t="shared" si="3107"/>
        <v>3.9808917197452227E-2</v>
      </c>
      <c r="AG905" s="13">
        <f t="shared" si="2486"/>
        <v>50900070</v>
      </c>
      <c r="AH905" s="13" t="str">
        <f t="shared" ref="AH905:AJ905" si="3108">AH811</f>
        <v>90级护腿</v>
      </c>
      <c r="AI905" s="13">
        <f t="shared" si="3108"/>
        <v>50</v>
      </c>
      <c r="AJ905" s="13">
        <f t="shared" si="3108"/>
        <v>9.6153846153846159E-3</v>
      </c>
      <c r="AK905" s="13">
        <f t="shared" si="2488"/>
        <v>50900070</v>
      </c>
      <c r="AL905" s="13" t="str">
        <f t="shared" ref="AL905:AN905" si="3109">AL811</f>
        <v>90级护腿</v>
      </c>
      <c r="AM905" s="13">
        <f t="shared" si="3109"/>
        <v>100</v>
      </c>
      <c r="AN905" s="13">
        <f t="shared" si="3109"/>
        <v>1.5151515151515152E-2</v>
      </c>
      <c r="AO905" s="13">
        <f t="shared" si="2490"/>
        <v>50950070</v>
      </c>
      <c r="AP905" s="13" t="str">
        <f t="shared" ref="AP905:AR905" si="3110">AP811</f>
        <v>95级护腿</v>
      </c>
      <c r="AQ905" s="13">
        <f t="shared" si="3110"/>
        <v>0</v>
      </c>
      <c r="AR905" s="13">
        <f t="shared" si="3110"/>
        <v>0</v>
      </c>
      <c r="AS905" s="13">
        <f t="shared" si="2492"/>
        <v>50950070</v>
      </c>
      <c r="AT905" s="13" t="str">
        <f t="shared" ref="AT905:AV905" si="3111">AT811</f>
        <v>95级护腿</v>
      </c>
      <c r="AU905" s="13">
        <f t="shared" si="3111"/>
        <v>300</v>
      </c>
      <c r="AV905" s="13">
        <f t="shared" si="3111"/>
        <v>9.6556163501770195E-2</v>
      </c>
      <c r="AW905" s="13">
        <f t="shared" si="2494"/>
        <v>50950070</v>
      </c>
      <c r="AX905" s="13" t="str">
        <f t="shared" ref="AX905:AZ905" si="3112">AX811</f>
        <v>95级护腿</v>
      </c>
      <c r="AY905" s="13">
        <f t="shared" si="3112"/>
        <v>100</v>
      </c>
      <c r="AZ905" s="13">
        <f t="shared" si="3112"/>
        <v>3.9808917197452227E-2</v>
      </c>
      <c r="BA905" s="13">
        <f t="shared" si="2496"/>
        <v>51000070</v>
      </c>
      <c r="BB905" s="13" t="str">
        <f t="shared" ref="BB905:BD905" si="3113">BB811</f>
        <v>100级护腿</v>
      </c>
      <c r="BC905" s="13">
        <f t="shared" si="3113"/>
        <v>50</v>
      </c>
      <c r="BD905" s="13">
        <f t="shared" si="3113"/>
        <v>9.6153846153846159E-3</v>
      </c>
      <c r="BE905" s="13">
        <f t="shared" si="2498"/>
        <v>51000070</v>
      </c>
      <c r="BF905" s="13" t="str">
        <f t="shared" ref="BF905:BH905" si="3114">BF811</f>
        <v>100级护腿</v>
      </c>
      <c r="BG905" s="13">
        <f t="shared" si="3114"/>
        <v>100</v>
      </c>
      <c r="BH905" s="13">
        <f t="shared" si="3114"/>
        <v>1.7241379310344827E-2</v>
      </c>
    </row>
    <row r="906" spans="1:60" s="13" customFormat="1">
      <c r="A906" s="13">
        <f t="shared" si="2470"/>
        <v>50750071</v>
      </c>
      <c r="B906" s="13" t="str">
        <f t="shared" ref="B906:D906" si="3115">B812</f>
        <v>75级极品护腿</v>
      </c>
      <c r="C906" s="13">
        <f t="shared" si="3115"/>
        <v>0</v>
      </c>
      <c r="D906" s="13">
        <f t="shared" si="3115"/>
        <v>0</v>
      </c>
      <c r="E906" s="13">
        <f t="shared" si="2472"/>
        <v>50750071</v>
      </c>
      <c r="F906" s="13" t="str">
        <f t="shared" ref="F906:H906" si="3116">F812</f>
        <v>75级极品护腿</v>
      </c>
      <c r="G906" s="13">
        <f t="shared" si="3116"/>
        <v>0</v>
      </c>
      <c r="H906" s="13">
        <f t="shared" si="3116"/>
        <v>0</v>
      </c>
      <c r="I906" s="13">
        <f t="shared" si="2474"/>
        <v>50750071</v>
      </c>
      <c r="J906" s="13" t="str">
        <f t="shared" ref="J906:L906" si="3117">J812</f>
        <v>75级极品护腿</v>
      </c>
      <c r="K906" s="13">
        <f t="shared" si="3117"/>
        <v>1</v>
      </c>
      <c r="L906" s="13">
        <f t="shared" si="3117"/>
        <v>3.9808917197452231E-4</v>
      </c>
      <c r="M906" s="13">
        <f t="shared" si="2476"/>
        <v>50800071</v>
      </c>
      <c r="N906" s="13" t="str">
        <f t="shared" ref="N906:P906" si="3118">N812</f>
        <v>80级极品护腿</v>
      </c>
      <c r="O906" s="13">
        <f t="shared" si="3118"/>
        <v>50</v>
      </c>
      <c r="P906" s="13">
        <f t="shared" si="3118"/>
        <v>9.6153846153846159E-3</v>
      </c>
      <c r="Q906" s="13">
        <f t="shared" si="2478"/>
        <v>50800071</v>
      </c>
      <c r="R906" s="13" t="str">
        <f t="shared" ref="R906:T906" si="3119">R812</f>
        <v>80级极品护腿</v>
      </c>
      <c r="S906" s="13">
        <f t="shared" si="3119"/>
        <v>100</v>
      </c>
      <c r="T906" s="13">
        <f t="shared" si="3119"/>
        <v>1.5151515151515152E-2</v>
      </c>
      <c r="U906" s="13">
        <f t="shared" si="2480"/>
        <v>50850071</v>
      </c>
      <c r="V906" s="13" t="str">
        <f t="shared" ref="V906:X906" si="3120">V812</f>
        <v>85级极品护腿</v>
      </c>
      <c r="W906" s="13">
        <f t="shared" si="3120"/>
        <v>0</v>
      </c>
      <c r="X906" s="13">
        <f t="shared" si="3120"/>
        <v>0</v>
      </c>
      <c r="Y906" s="13">
        <f t="shared" si="2482"/>
        <v>50850071</v>
      </c>
      <c r="Z906" s="13" t="str">
        <f t="shared" ref="Z906:AB906" si="3121">Z812</f>
        <v>85级极品护腿</v>
      </c>
      <c r="AA906" s="13">
        <f t="shared" si="3121"/>
        <v>0</v>
      </c>
      <c r="AB906" s="13">
        <f t="shared" si="3121"/>
        <v>0</v>
      </c>
      <c r="AC906" s="13">
        <f t="shared" si="2484"/>
        <v>50850071</v>
      </c>
      <c r="AD906" s="13" t="str">
        <f t="shared" ref="AD906:AF906" si="3122">AD812</f>
        <v>85级极品护腿</v>
      </c>
      <c r="AE906" s="13">
        <f t="shared" si="3122"/>
        <v>1</v>
      </c>
      <c r="AF906" s="13">
        <f t="shared" si="3122"/>
        <v>3.9808917197452231E-4</v>
      </c>
      <c r="AG906" s="13">
        <f t="shared" si="2486"/>
        <v>50900071</v>
      </c>
      <c r="AH906" s="13" t="str">
        <f t="shared" ref="AH906:AJ906" si="3123">AH812</f>
        <v>90级极品护腿</v>
      </c>
      <c r="AI906" s="13">
        <f t="shared" si="3123"/>
        <v>50</v>
      </c>
      <c r="AJ906" s="13">
        <f t="shared" si="3123"/>
        <v>9.6153846153846159E-3</v>
      </c>
      <c r="AK906" s="13">
        <f t="shared" si="2488"/>
        <v>50900071</v>
      </c>
      <c r="AL906" s="13" t="str">
        <f t="shared" ref="AL906:AN906" si="3124">AL812</f>
        <v>90级极品护腿</v>
      </c>
      <c r="AM906" s="13">
        <f t="shared" si="3124"/>
        <v>100</v>
      </c>
      <c r="AN906" s="13">
        <f t="shared" si="3124"/>
        <v>1.5151515151515152E-2</v>
      </c>
      <c r="AO906" s="13">
        <f t="shared" si="2490"/>
        <v>50950071</v>
      </c>
      <c r="AP906" s="13" t="str">
        <f t="shared" ref="AP906:AR906" si="3125">AP812</f>
        <v>95级极品护腿</v>
      </c>
      <c r="AQ906" s="13">
        <f t="shared" si="3125"/>
        <v>0</v>
      </c>
      <c r="AR906" s="13">
        <f t="shared" si="3125"/>
        <v>0</v>
      </c>
      <c r="AS906" s="13">
        <f t="shared" si="2492"/>
        <v>50950071</v>
      </c>
      <c r="AT906" s="13" t="str">
        <f t="shared" ref="AT906:AV906" si="3126">AT812</f>
        <v>95级极品护腿</v>
      </c>
      <c r="AU906" s="13">
        <f t="shared" si="3126"/>
        <v>0</v>
      </c>
      <c r="AV906" s="13">
        <f t="shared" si="3126"/>
        <v>0</v>
      </c>
      <c r="AW906" s="13">
        <f t="shared" si="2494"/>
        <v>50950071</v>
      </c>
      <c r="AX906" s="13" t="str">
        <f t="shared" ref="AX906:AZ906" si="3127">AX812</f>
        <v>95级极品护腿</v>
      </c>
      <c r="AY906" s="13">
        <f t="shared" si="3127"/>
        <v>1</v>
      </c>
      <c r="AZ906" s="13">
        <f t="shared" si="3127"/>
        <v>3.9808917197452231E-4</v>
      </c>
      <c r="BA906" s="13">
        <f t="shared" si="2496"/>
        <v>51000071</v>
      </c>
      <c r="BB906" s="13" t="str">
        <f t="shared" ref="BB906:BD906" si="3128">BB812</f>
        <v>100级极品护腿</v>
      </c>
      <c r="BC906" s="13">
        <f t="shared" si="3128"/>
        <v>50</v>
      </c>
      <c r="BD906" s="13">
        <f t="shared" si="3128"/>
        <v>9.6153846153846159E-3</v>
      </c>
      <c r="BE906" s="13">
        <f t="shared" si="2498"/>
        <v>51000071</v>
      </c>
      <c r="BF906" s="13" t="str">
        <f t="shared" ref="BF906:BH906" si="3129">BF812</f>
        <v>100级极品护腿</v>
      </c>
      <c r="BG906" s="13">
        <f t="shared" si="3129"/>
        <v>0</v>
      </c>
      <c r="BH906" s="13">
        <f t="shared" si="3129"/>
        <v>0</v>
      </c>
    </row>
    <row r="907" spans="1:60">
      <c r="AA907"/>
      <c r="AC907" s="8"/>
      <c r="AJ907"/>
      <c r="AL907" s="8"/>
      <c r="AS907"/>
      <c r="AW907" s="8"/>
      <c r="BF907" s="8"/>
    </row>
    <row r="908" spans="1:60">
      <c r="AA908"/>
      <c r="AC908" s="8"/>
      <c r="AJ908"/>
      <c r="AL908" s="8"/>
      <c r="AS908"/>
      <c r="AW908" s="8"/>
      <c r="BF908" s="8"/>
    </row>
    <row r="909" spans="1:60">
      <c r="A909" t="str">
        <f>"40000_"&amp;A863&amp;"_1_"&amp;C863</f>
        <v>40000_50700010_1_100</v>
      </c>
      <c r="B909" t="str">
        <f>A909</f>
        <v>40000_50700010_1_100</v>
      </c>
      <c r="E909" t="str">
        <f>"40000_"&amp;E863&amp;"_1_"&amp;G863</f>
        <v>40000_50700010_1_100</v>
      </c>
      <c r="F909" t="str">
        <f>E909</f>
        <v>40000_50700010_1_100</v>
      </c>
      <c r="I909" t="str">
        <f>"40000_"&amp;I863&amp;"_1_"&amp;K863</f>
        <v>40000_50700010_1_100</v>
      </c>
      <c r="J909" t="str">
        <f>I909</f>
        <v>40000_50700010_1_100</v>
      </c>
      <c r="M909" t="str">
        <f>"40000_"&amp;M863&amp;"_1_"&amp;O863</f>
        <v>40000_50750010_1_200</v>
      </c>
      <c r="N909" t="str">
        <f>M909</f>
        <v>40000_50750010_1_200</v>
      </c>
      <c r="Q909" t="str">
        <f>"40000_"&amp;Q863&amp;"_1_"&amp;S863</f>
        <v>40000_50750010_1_200</v>
      </c>
      <c r="R909" t="str">
        <f>Q909</f>
        <v>40000_50750010_1_200</v>
      </c>
      <c r="U909" t="str">
        <f>"40000_"&amp;U863&amp;"_1_"&amp;W863</f>
        <v>40000_50800010_1_100</v>
      </c>
      <c r="V909" t="str">
        <f>U909</f>
        <v>40000_50800010_1_100</v>
      </c>
      <c r="Y909" t="str">
        <f>"40000_"&amp;Y863&amp;"_1_"&amp;AA863</f>
        <v>40000_50800010_1_100</v>
      </c>
      <c r="Z909" t="str">
        <f>Y909</f>
        <v>40000_50800010_1_100</v>
      </c>
      <c r="AA909"/>
      <c r="AC909" t="str">
        <f>"40000_"&amp;AC863&amp;"_1_"&amp;AE863</f>
        <v>40000_50800010_1_100</v>
      </c>
      <c r="AD909" t="str">
        <f>AC909</f>
        <v>40000_50800010_1_100</v>
      </c>
      <c r="AG909" t="str">
        <f>"40000_"&amp;AG863&amp;"_1_"&amp;AI863</f>
        <v>40000_50850010_1_200</v>
      </c>
      <c r="AH909" t="str">
        <f>AG909</f>
        <v>40000_50850010_1_200</v>
      </c>
      <c r="AJ909"/>
      <c r="AK909" t="str">
        <f>"40000_"&amp;AK863&amp;"_1_"&amp;AM863</f>
        <v>40000_50850010_1_200</v>
      </c>
      <c r="AL909" t="str">
        <f>AK909</f>
        <v>40000_50850010_1_200</v>
      </c>
      <c r="AO909" t="str">
        <f>"40000_"&amp;AO863&amp;"_1_"&amp;AQ863</f>
        <v>40000_50900010_1_100</v>
      </c>
      <c r="AP909" t="str">
        <f>AO909</f>
        <v>40000_50900010_1_100</v>
      </c>
      <c r="AS909" t="str">
        <f>"40000_"&amp;AS863&amp;"_1_"&amp;AU863</f>
        <v>40000_50900010_1_100</v>
      </c>
      <c r="AT909" t="str">
        <f>AS909</f>
        <v>40000_50900010_1_100</v>
      </c>
      <c r="AW909" t="str">
        <f>"40000_"&amp;AW863&amp;"_1_"&amp;AY863</f>
        <v>40000_50900010_1_100</v>
      </c>
      <c r="AX909" t="str">
        <f>AW909</f>
        <v>40000_50900010_1_100</v>
      </c>
      <c r="BA909" t="str">
        <f>"40000_"&amp;BA863&amp;"_1_"&amp;BC863</f>
        <v>40000_50950010_1_200</v>
      </c>
      <c r="BB909" t="str">
        <f>BA909</f>
        <v>40000_50950010_1_200</v>
      </c>
      <c r="BE909" t="str">
        <f>"40000_"&amp;BE863&amp;"_1_"&amp;BG863</f>
        <v>40000_50950010_1_200</v>
      </c>
      <c r="BF909" t="str">
        <f>BE909</f>
        <v>40000_50950010_1_200</v>
      </c>
    </row>
    <row r="910" spans="1:60">
      <c r="A910" t="str">
        <f t="shared" ref="A910:A946" si="3130">"40000_"&amp;A864&amp;"_1_"&amp;C864</f>
        <v>40000_50700020_1_100</v>
      </c>
      <c r="B910" t="str">
        <f>B909&amp;IF(C864&gt;0,","&amp;A910,"")</f>
        <v>40000_50700010_1_100,40000_50700020_1_100</v>
      </c>
      <c r="E910" t="str">
        <f t="shared" ref="E910:E946" si="3131">"40000_"&amp;E864&amp;"_1_"&amp;G864</f>
        <v>40000_50700020_1_100</v>
      </c>
      <c r="F910" t="str">
        <f>F909&amp;IF(G864&gt;0,","&amp;E910,"")</f>
        <v>40000_50700010_1_100,40000_50700020_1_100</v>
      </c>
      <c r="I910" t="str">
        <f t="shared" ref="I910:I946" si="3132">"40000_"&amp;I864&amp;"_1_"&amp;K864</f>
        <v>40000_50700020_1_100</v>
      </c>
      <c r="J910" t="str">
        <f>J909&amp;IF(K864&gt;0,","&amp;I910,"")</f>
        <v>40000_50700010_1_100,40000_50700020_1_100</v>
      </c>
      <c r="M910" t="str">
        <f t="shared" ref="M910:M946" si="3133">"40000_"&amp;M864&amp;"_1_"&amp;O864</f>
        <v>40000_50750020_1_200</v>
      </c>
      <c r="N910" t="str">
        <f>N909&amp;IF(O864&gt;0,","&amp;M910,"")</f>
        <v>40000_50750010_1_200,40000_50750020_1_200</v>
      </c>
      <c r="Q910" t="str">
        <f t="shared" ref="Q910:Q946" si="3134">"40000_"&amp;Q864&amp;"_1_"&amp;S864</f>
        <v>40000_50750020_1_200</v>
      </c>
      <c r="R910" t="str">
        <f>R909&amp;IF(S864&gt;0,","&amp;Q910,"")</f>
        <v>40000_50750010_1_200,40000_50750020_1_200</v>
      </c>
      <c r="U910" t="str">
        <f t="shared" ref="U910:U946" si="3135">"40000_"&amp;U864&amp;"_1_"&amp;W864</f>
        <v>40000_50800020_1_100</v>
      </c>
      <c r="V910" t="str">
        <f>V909&amp;IF(W864&gt;0,","&amp;U910,"")</f>
        <v>40000_50800010_1_100,40000_50800020_1_100</v>
      </c>
      <c r="Y910" t="str">
        <f t="shared" ref="Y910:Y946" si="3136">"40000_"&amp;Y864&amp;"_1_"&amp;AA864</f>
        <v>40000_50800020_1_100</v>
      </c>
      <c r="Z910" t="str">
        <f>Z909&amp;IF(AA864&gt;0,","&amp;Y910,"")</f>
        <v>40000_50800010_1_100,40000_50800020_1_100</v>
      </c>
      <c r="AA910"/>
      <c r="AC910" t="str">
        <f t="shared" ref="AC910:AC946" si="3137">"40000_"&amp;AC864&amp;"_1_"&amp;AE864</f>
        <v>40000_50800020_1_100</v>
      </c>
      <c r="AD910" t="str">
        <f>AD909&amp;IF(AE864&gt;0,","&amp;AC910,"")</f>
        <v>40000_50800010_1_100,40000_50800020_1_100</v>
      </c>
      <c r="AG910" t="str">
        <f t="shared" ref="AG910:AG946" si="3138">"40000_"&amp;AG864&amp;"_1_"&amp;AI864</f>
        <v>40000_50850020_1_200</v>
      </c>
      <c r="AH910" t="str">
        <f>AH909&amp;IF(AI864&gt;0,","&amp;AG910,"")</f>
        <v>40000_50850010_1_200,40000_50850020_1_200</v>
      </c>
      <c r="AJ910"/>
      <c r="AK910" t="str">
        <f t="shared" ref="AK910:AK946" si="3139">"40000_"&amp;AK864&amp;"_1_"&amp;AM864</f>
        <v>40000_50850020_1_200</v>
      </c>
      <c r="AL910" t="str">
        <f>AL909&amp;IF(AM864&gt;0,","&amp;AK910,"")</f>
        <v>40000_50850010_1_200,40000_50850020_1_200</v>
      </c>
      <c r="AO910" t="str">
        <f t="shared" ref="AO910:AO946" si="3140">"40000_"&amp;AO864&amp;"_1_"&amp;AQ864</f>
        <v>40000_50900020_1_100</v>
      </c>
      <c r="AP910" t="str">
        <f>AP909&amp;IF(AQ864&gt;0,","&amp;AO910,"")</f>
        <v>40000_50900010_1_100,40000_50900020_1_100</v>
      </c>
      <c r="AS910" t="str">
        <f t="shared" ref="AS910:AS946" si="3141">"40000_"&amp;AS864&amp;"_1_"&amp;AU864</f>
        <v>40000_50900020_1_100</v>
      </c>
      <c r="AT910" t="str">
        <f>AT909&amp;IF(AU864&gt;0,","&amp;AS910,"")</f>
        <v>40000_50900010_1_100,40000_50900020_1_100</v>
      </c>
      <c r="AW910" t="str">
        <f t="shared" ref="AW910:AW946" si="3142">"40000_"&amp;AW864&amp;"_1_"&amp;AY864</f>
        <v>40000_50900020_1_100</v>
      </c>
      <c r="AX910" t="str">
        <f>AX909&amp;IF(AY864&gt;0,","&amp;AW910,"")</f>
        <v>40000_50900010_1_100,40000_50900020_1_100</v>
      </c>
      <c r="BA910" t="str">
        <f t="shared" ref="BA910:BA946" si="3143">"40000_"&amp;BA864&amp;"_1_"&amp;BC864</f>
        <v>40000_50950020_1_200</v>
      </c>
      <c r="BB910" t="str">
        <f>BB909&amp;IF(BC864&gt;0,","&amp;BA910,"")</f>
        <v>40000_50950010_1_200,40000_50950020_1_200</v>
      </c>
      <c r="BE910" t="str">
        <f t="shared" ref="BE910:BE946" si="3144">"40000_"&amp;BE864&amp;"_1_"&amp;BG864</f>
        <v>40000_50950020_1_200</v>
      </c>
      <c r="BF910" t="str">
        <f>BF909&amp;IF(BG864&gt;0,","&amp;BE910,"")</f>
        <v>40000_50950010_1_200,40000_50950020_1_200</v>
      </c>
    </row>
    <row r="911" spans="1:60">
      <c r="A911" t="str">
        <f t="shared" si="3130"/>
        <v>40000_50700030_1_100</v>
      </c>
      <c r="B911" t="str">
        <f t="shared" ref="B911:B952" si="3145">B910&amp;IF(C865&gt;0,","&amp;A911,"")</f>
        <v>40000_50700010_1_100,40000_50700020_1_100,40000_50700030_1_100</v>
      </c>
      <c r="E911" t="str">
        <f t="shared" si="3131"/>
        <v>40000_50700030_1_100</v>
      </c>
      <c r="F911" t="str">
        <f t="shared" ref="F911:F952" si="3146">F910&amp;IF(G865&gt;0,","&amp;E911,"")</f>
        <v>40000_50700010_1_100,40000_50700020_1_100,40000_50700030_1_100</v>
      </c>
      <c r="I911" t="str">
        <f t="shared" si="3132"/>
        <v>40000_50700030_1_100</v>
      </c>
      <c r="J911" t="str">
        <f t="shared" ref="J911:J952" si="3147">J910&amp;IF(K865&gt;0,","&amp;I911,"")</f>
        <v>40000_50700010_1_100,40000_50700020_1_100,40000_50700030_1_100</v>
      </c>
      <c r="M911" t="str">
        <f t="shared" si="3133"/>
        <v>40000_50750030_1_200</v>
      </c>
      <c r="N911" t="str">
        <f t="shared" ref="N911:N952" si="3148">N910&amp;IF(O865&gt;0,","&amp;M911,"")</f>
        <v>40000_50750010_1_200,40000_50750020_1_200,40000_50750030_1_200</v>
      </c>
      <c r="Q911" t="str">
        <f t="shared" si="3134"/>
        <v>40000_50750030_1_200</v>
      </c>
      <c r="R911" t="str">
        <f t="shared" ref="R911:R952" si="3149">R910&amp;IF(S865&gt;0,","&amp;Q911,"")</f>
        <v>40000_50750010_1_200,40000_50750020_1_200,40000_50750030_1_200</v>
      </c>
      <c r="U911" t="str">
        <f t="shared" si="3135"/>
        <v>40000_50800030_1_100</v>
      </c>
      <c r="V911" t="str">
        <f t="shared" ref="V911:V952" si="3150">V910&amp;IF(W865&gt;0,","&amp;U911,"")</f>
        <v>40000_50800010_1_100,40000_50800020_1_100,40000_50800030_1_100</v>
      </c>
      <c r="Y911" t="str">
        <f t="shared" si="3136"/>
        <v>40000_50800030_1_100</v>
      </c>
      <c r="Z911" t="str">
        <f t="shared" ref="Z911:Z952" si="3151">Z910&amp;IF(AA865&gt;0,","&amp;Y911,"")</f>
        <v>40000_50800010_1_100,40000_50800020_1_100,40000_50800030_1_100</v>
      </c>
      <c r="AA911"/>
      <c r="AC911" t="str">
        <f t="shared" si="3137"/>
        <v>40000_50800030_1_100</v>
      </c>
      <c r="AD911" t="str">
        <f t="shared" ref="AD911:AD952" si="3152">AD910&amp;IF(AE865&gt;0,","&amp;AC911,"")</f>
        <v>40000_50800010_1_100,40000_50800020_1_100,40000_50800030_1_100</v>
      </c>
      <c r="AG911" t="str">
        <f t="shared" si="3138"/>
        <v>40000_50850030_1_200</v>
      </c>
      <c r="AH911" t="str">
        <f t="shared" ref="AH911:AH952" si="3153">AH910&amp;IF(AI865&gt;0,","&amp;AG911,"")</f>
        <v>40000_50850010_1_200,40000_50850020_1_200,40000_50850030_1_200</v>
      </c>
      <c r="AJ911"/>
      <c r="AK911" t="str">
        <f t="shared" si="3139"/>
        <v>40000_50850030_1_200</v>
      </c>
      <c r="AL911" t="str">
        <f t="shared" ref="AL911:AL952" si="3154">AL910&amp;IF(AM865&gt;0,","&amp;AK911,"")</f>
        <v>40000_50850010_1_200,40000_50850020_1_200,40000_50850030_1_200</v>
      </c>
      <c r="AO911" t="str">
        <f t="shared" si="3140"/>
        <v>40000_50900030_1_100</v>
      </c>
      <c r="AP911" t="str">
        <f t="shared" ref="AP911:AP952" si="3155">AP910&amp;IF(AQ865&gt;0,","&amp;AO911,"")</f>
        <v>40000_50900010_1_100,40000_50900020_1_100,40000_50900030_1_100</v>
      </c>
      <c r="AS911" t="str">
        <f t="shared" si="3141"/>
        <v>40000_50900030_1_100</v>
      </c>
      <c r="AT911" t="str">
        <f t="shared" ref="AT911:AT952" si="3156">AT910&amp;IF(AU865&gt;0,","&amp;AS911,"")</f>
        <v>40000_50900010_1_100,40000_50900020_1_100,40000_50900030_1_100</v>
      </c>
      <c r="AW911" t="str">
        <f t="shared" si="3142"/>
        <v>40000_50900030_1_100</v>
      </c>
      <c r="AX911" t="str">
        <f t="shared" ref="AX911:AX952" si="3157">AX910&amp;IF(AY865&gt;0,","&amp;AW911,"")</f>
        <v>40000_50900010_1_100,40000_50900020_1_100,40000_50900030_1_100</v>
      </c>
      <c r="BA911" t="str">
        <f t="shared" si="3143"/>
        <v>40000_50950030_1_200</v>
      </c>
      <c r="BB911" t="str">
        <f t="shared" ref="BB911:BB952" si="3158">BB910&amp;IF(BC865&gt;0,","&amp;BA911,"")</f>
        <v>40000_50950010_1_200,40000_50950020_1_200,40000_50950030_1_200</v>
      </c>
      <c r="BE911" t="str">
        <f t="shared" si="3144"/>
        <v>40000_50950030_1_200</v>
      </c>
      <c r="BF911" t="str">
        <f t="shared" ref="BF911:BF952" si="3159">BF910&amp;IF(BG865&gt;0,","&amp;BE911,"")</f>
        <v>40000_50950010_1_200,40000_50950020_1_200,40000_50950030_1_200</v>
      </c>
    </row>
    <row r="912" spans="1:60">
      <c r="A912" t="str">
        <f t="shared" si="3130"/>
        <v>40000_50700080_1_100</v>
      </c>
      <c r="B912" t="str">
        <f t="shared" si="3145"/>
        <v>40000_50700010_1_100,40000_50700020_1_100,40000_50700030_1_100,40000_50700080_1_100</v>
      </c>
      <c r="E912" t="str">
        <f t="shared" si="3131"/>
        <v>40000_50700080_1_100</v>
      </c>
      <c r="F912" t="str">
        <f t="shared" si="3146"/>
        <v>40000_50700010_1_100,40000_50700020_1_100,40000_50700030_1_100,40000_50700080_1_100</v>
      </c>
      <c r="I912" t="str">
        <f t="shared" si="3132"/>
        <v>40000_50700080_1_100</v>
      </c>
      <c r="J912" t="str">
        <f t="shared" si="3147"/>
        <v>40000_50700010_1_100,40000_50700020_1_100,40000_50700030_1_100,40000_50700080_1_100</v>
      </c>
      <c r="M912" t="str">
        <f t="shared" si="3133"/>
        <v>40000_50750080_1_200</v>
      </c>
      <c r="N912" t="str">
        <f t="shared" si="3148"/>
        <v>40000_50750010_1_200,40000_50750020_1_200,40000_50750030_1_200,40000_50750080_1_200</v>
      </c>
      <c r="Q912" t="str">
        <f t="shared" si="3134"/>
        <v>40000_50750080_1_200</v>
      </c>
      <c r="R912" t="str">
        <f t="shared" si="3149"/>
        <v>40000_50750010_1_200,40000_50750020_1_200,40000_50750030_1_200,40000_50750080_1_200</v>
      </c>
      <c r="U912" t="str">
        <f t="shared" si="3135"/>
        <v>40000_50800080_1_100</v>
      </c>
      <c r="V912" t="str">
        <f t="shared" si="3150"/>
        <v>40000_50800010_1_100,40000_50800020_1_100,40000_50800030_1_100,40000_50800080_1_100</v>
      </c>
      <c r="Y912" t="str">
        <f t="shared" si="3136"/>
        <v>40000_50800080_1_100</v>
      </c>
      <c r="Z912" t="str">
        <f t="shared" si="3151"/>
        <v>40000_50800010_1_100,40000_50800020_1_100,40000_50800030_1_100,40000_50800080_1_100</v>
      </c>
      <c r="AA912"/>
      <c r="AC912" t="str">
        <f t="shared" si="3137"/>
        <v>40000_50800080_1_100</v>
      </c>
      <c r="AD912" t="str">
        <f t="shared" si="3152"/>
        <v>40000_50800010_1_100,40000_50800020_1_100,40000_50800030_1_100,40000_50800080_1_100</v>
      </c>
      <c r="AG912" t="str">
        <f t="shared" si="3138"/>
        <v>40000_50850080_1_200</v>
      </c>
      <c r="AH912" t="str">
        <f t="shared" si="3153"/>
        <v>40000_50850010_1_200,40000_50850020_1_200,40000_50850030_1_200,40000_50850080_1_200</v>
      </c>
      <c r="AJ912"/>
      <c r="AK912" t="str">
        <f t="shared" si="3139"/>
        <v>40000_50850080_1_200</v>
      </c>
      <c r="AL912" t="str">
        <f t="shared" si="3154"/>
        <v>40000_50850010_1_200,40000_50850020_1_200,40000_50850030_1_200,40000_50850080_1_200</v>
      </c>
      <c r="AO912" t="str">
        <f t="shared" si="3140"/>
        <v>40000_50900080_1_100</v>
      </c>
      <c r="AP912" t="str">
        <f t="shared" si="3155"/>
        <v>40000_50900010_1_100,40000_50900020_1_100,40000_50900030_1_100,40000_50900080_1_100</v>
      </c>
      <c r="AS912" t="str">
        <f t="shared" si="3141"/>
        <v>40000_50900080_1_100</v>
      </c>
      <c r="AT912" t="str">
        <f t="shared" si="3156"/>
        <v>40000_50900010_1_100,40000_50900020_1_100,40000_50900030_1_100,40000_50900080_1_100</v>
      </c>
      <c r="AW912" t="str">
        <f t="shared" si="3142"/>
        <v>40000_50900080_1_100</v>
      </c>
      <c r="AX912" t="str">
        <f t="shared" si="3157"/>
        <v>40000_50900010_1_100,40000_50900020_1_100,40000_50900030_1_100,40000_50900080_1_100</v>
      </c>
      <c r="BA912" t="str">
        <f t="shared" si="3143"/>
        <v>40000_50950080_1_200</v>
      </c>
      <c r="BB912" t="str">
        <f t="shared" si="3158"/>
        <v>40000_50950010_1_200,40000_50950020_1_200,40000_50950030_1_200,40000_50950080_1_200</v>
      </c>
      <c r="BE912" t="str">
        <f t="shared" si="3144"/>
        <v>40000_50950080_1_200</v>
      </c>
      <c r="BF912" t="str">
        <f t="shared" si="3159"/>
        <v>40000_50950010_1_200,40000_50950020_1_200,40000_50950030_1_200,40000_50950080_1_200</v>
      </c>
    </row>
    <row r="913" spans="1:58">
      <c r="A913" t="str">
        <f t="shared" si="3130"/>
        <v>40000_50700090_1_100</v>
      </c>
      <c r="B913" t="str">
        <f t="shared" si="3145"/>
        <v>40000_50700010_1_100,40000_50700020_1_100,40000_50700030_1_100,40000_50700080_1_100,40000_50700090_1_100</v>
      </c>
      <c r="E913" t="str">
        <f t="shared" si="3131"/>
        <v>40000_50700090_1_100</v>
      </c>
      <c r="F913" t="str">
        <f t="shared" si="3146"/>
        <v>40000_50700010_1_100,40000_50700020_1_100,40000_50700030_1_100,40000_50700080_1_100,40000_50700090_1_100</v>
      </c>
      <c r="I913" t="str">
        <f t="shared" si="3132"/>
        <v>40000_50700090_1_100</v>
      </c>
      <c r="J913" t="str">
        <f t="shared" si="3147"/>
        <v>40000_50700010_1_100,40000_50700020_1_100,40000_50700030_1_100,40000_50700080_1_100,40000_50700090_1_100</v>
      </c>
      <c r="M913" t="str">
        <f t="shared" si="3133"/>
        <v>40000_50750090_1_200</v>
      </c>
      <c r="N913" t="str">
        <f t="shared" si="3148"/>
        <v>40000_50750010_1_200,40000_50750020_1_200,40000_50750030_1_200,40000_50750080_1_200,40000_50750090_1_200</v>
      </c>
      <c r="Q913" t="str">
        <f t="shared" si="3134"/>
        <v>40000_50750090_1_200</v>
      </c>
      <c r="R913" t="str">
        <f t="shared" si="3149"/>
        <v>40000_50750010_1_200,40000_50750020_1_200,40000_50750030_1_200,40000_50750080_1_200,40000_50750090_1_200</v>
      </c>
      <c r="U913" t="str">
        <f t="shared" si="3135"/>
        <v>40000_50800090_1_100</v>
      </c>
      <c r="V913" t="str">
        <f t="shared" si="3150"/>
        <v>40000_50800010_1_100,40000_50800020_1_100,40000_50800030_1_100,40000_50800080_1_100,40000_50800090_1_100</v>
      </c>
      <c r="Y913" t="str">
        <f t="shared" si="3136"/>
        <v>40000_50800090_1_100</v>
      </c>
      <c r="Z913" t="str">
        <f t="shared" si="3151"/>
        <v>40000_50800010_1_100,40000_50800020_1_100,40000_50800030_1_100,40000_50800080_1_100,40000_50800090_1_100</v>
      </c>
      <c r="AA913"/>
      <c r="AC913" t="str">
        <f t="shared" si="3137"/>
        <v>40000_50800090_1_100</v>
      </c>
      <c r="AD913" t="str">
        <f t="shared" si="3152"/>
        <v>40000_50800010_1_100,40000_50800020_1_100,40000_50800030_1_100,40000_50800080_1_100,40000_50800090_1_100</v>
      </c>
      <c r="AG913" t="str">
        <f t="shared" si="3138"/>
        <v>40000_50850090_1_200</v>
      </c>
      <c r="AH913" t="str">
        <f t="shared" si="3153"/>
        <v>40000_50850010_1_200,40000_50850020_1_200,40000_50850030_1_200,40000_50850080_1_200,40000_50850090_1_200</v>
      </c>
      <c r="AJ913"/>
      <c r="AK913" t="str">
        <f t="shared" si="3139"/>
        <v>40000_50850090_1_200</v>
      </c>
      <c r="AL913" t="str">
        <f t="shared" si="3154"/>
        <v>40000_50850010_1_200,40000_50850020_1_200,40000_50850030_1_200,40000_50850080_1_200,40000_50850090_1_200</v>
      </c>
      <c r="AO913" t="str">
        <f t="shared" si="3140"/>
        <v>40000_50900090_1_100</v>
      </c>
      <c r="AP913" t="str">
        <f t="shared" si="3155"/>
        <v>40000_50900010_1_100,40000_50900020_1_100,40000_50900030_1_100,40000_50900080_1_100,40000_50900090_1_100</v>
      </c>
      <c r="AS913" t="str">
        <f t="shared" si="3141"/>
        <v>40000_50900090_1_100</v>
      </c>
      <c r="AT913" t="str">
        <f t="shared" si="3156"/>
        <v>40000_50900010_1_100,40000_50900020_1_100,40000_50900030_1_100,40000_50900080_1_100,40000_50900090_1_100</v>
      </c>
      <c r="AW913" t="str">
        <f t="shared" si="3142"/>
        <v>40000_50900090_1_100</v>
      </c>
      <c r="AX913" t="str">
        <f t="shared" si="3157"/>
        <v>40000_50900010_1_100,40000_50900020_1_100,40000_50900030_1_100,40000_50900080_1_100,40000_50900090_1_100</v>
      </c>
      <c r="BA913" t="str">
        <f t="shared" si="3143"/>
        <v>40000_50950090_1_200</v>
      </c>
      <c r="BB913" t="str">
        <f t="shared" si="3158"/>
        <v>40000_50950010_1_200,40000_50950020_1_200,40000_50950030_1_200,40000_50950080_1_200,40000_50950090_1_200</v>
      </c>
      <c r="BE913" t="str">
        <f t="shared" si="3144"/>
        <v>40000_50950090_1_200</v>
      </c>
      <c r="BF913" t="str">
        <f t="shared" si="3159"/>
        <v>40000_50950010_1_200,40000_50950020_1_200,40000_50950030_1_200,40000_50950080_1_200,40000_50950090_1_200</v>
      </c>
    </row>
    <row r="914" spans="1:58">
      <c r="A914" t="str">
        <f t="shared" si="3130"/>
        <v>40000_50700100_1_100</v>
      </c>
      <c r="B914" t="str">
        <f t="shared" si="3145"/>
        <v>40000_50700010_1_100,40000_50700020_1_100,40000_50700030_1_100,40000_50700080_1_100,40000_50700090_1_100,40000_50700100_1_100</v>
      </c>
      <c r="E914" t="str">
        <f t="shared" si="3131"/>
        <v>40000_50700100_1_100</v>
      </c>
      <c r="F914" t="str">
        <f t="shared" si="3146"/>
        <v>40000_50700010_1_100,40000_50700020_1_100,40000_50700030_1_100,40000_50700080_1_100,40000_50700090_1_100,40000_50700100_1_100</v>
      </c>
      <c r="I914" t="str">
        <f t="shared" si="3132"/>
        <v>40000_50700100_1_100</v>
      </c>
      <c r="J914" t="str">
        <f t="shared" si="3147"/>
        <v>40000_50700010_1_100,40000_50700020_1_100,40000_50700030_1_100,40000_50700080_1_100,40000_50700090_1_100,40000_50700100_1_100</v>
      </c>
      <c r="M914" t="str">
        <f t="shared" si="3133"/>
        <v>40000_50750100_1_200</v>
      </c>
      <c r="N914" t="str">
        <f t="shared" si="3148"/>
        <v>40000_50750010_1_200,40000_50750020_1_200,40000_50750030_1_200,40000_50750080_1_200,40000_50750090_1_200,40000_50750100_1_200</v>
      </c>
      <c r="Q914" t="str">
        <f t="shared" si="3134"/>
        <v>40000_50750100_1_200</v>
      </c>
      <c r="R914" t="str">
        <f t="shared" si="3149"/>
        <v>40000_50750010_1_200,40000_50750020_1_200,40000_50750030_1_200,40000_50750080_1_200,40000_50750090_1_200,40000_50750100_1_200</v>
      </c>
      <c r="U914" t="str">
        <f t="shared" si="3135"/>
        <v>40000_50800100_1_100</v>
      </c>
      <c r="V914" t="str">
        <f t="shared" si="3150"/>
        <v>40000_50800010_1_100,40000_50800020_1_100,40000_50800030_1_100,40000_50800080_1_100,40000_50800090_1_100,40000_50800100_1_100</v>
      </c>
      <c r="Y914" t="str">
        <f t="shared" si="3136"/>
        <v>40000_50800100_1_100</v>
      </c>
      <c r="Z914" t="str">
        <f t="shared" si="3151"/>
        <v>40000_50800010_1_100,40000_50800020_1_100,40000_50800030_1_100,40000_50800080_1_100,40000_50800090_1_100,40000_50800100_1_100</v>
      </c>
      <c r="AA914"/>
      <c r="AC914" t="str">
        <f t="shared" si="3137"/>
        <v>40000_50800100_1_100</v>
      </c>
      <c r="AD914" t="str">
        <f t="shared" si="3152"/>
        <v>40000_50800010_1_100,40000_50800020_1_100,40000_50800030_1_100,40000_50800080_1_100,40000_50800090_1_100,40000_50800100_1_100</v>
      </c>
      <c r="AG914" t="str">
        <f t="shared" si="3138"/>
        <v>40000_50850100_1_200</v>
      </c>
      <c r="AH914" t="str">
        <f t="shared" si="3153"/>
        <v>40000_50850010_1_200,40000_50850020_1_200,40000_50850030_1_200,40000_50850080_1_200,40000_50850090_1_200,40000_50850100_1_200</v>
      </c>
      <c r="AJ914"/>
      <c r="AK914" t="str">
        <f t="shared" si="3139"/>
        <v>40000_50850100_1_200</v>
      </c>
      <c r="AL914" t="str">
        <f t="shared" si="3154"/>
        <v>40000_50850010_1_200,40000_50850020_1_200,40000_50850030_1_200,40000_50850080_1_200,40000_50850090_1_200,40000_50850100_1_200</v>
      </c>
      <c r="AO914" t="str">
        <f t="shared" si="3140"/>
        <v>40000_50900100_1_100</v>
      </c>
      <c r="AP914" t="str">
        <f t="shared" si="3155"/>
        <v>40000_50900010_1_100,40000_50900020_1_100,40000_50900030_1_100,40000_50900080_1_100,40000_50900090_1_100,40000_50900100_1_100</v>
      </c>
      <c r="AS914" t="str">
        <f t="shared" si="3141"/>
        <v>40000_50900100_1_100</v>
      </c>
      <c r="AT914" t="str">
        <f t="shared" si="3156"/>
        <v>40000_50900010_1_100,40000_50900020_1_100,40000_50900030_1_100,40000_50900080_1_100,40000_50900090_1_100,40000_50900100_1_100</v>
      </c>
      <c r="AW914" t="str">
        <f t="shared" si="3142"/>
        <v>40000_50900100_1_100</v>
      </c>
      <c r="AX914" t="str">
        <f t="shared" si="3157"/>
        <v>40000_50900010_1_100,40000_50900020_1_100,40000_50900030_1_100,40000_50900080_1_100,40000_50900090_1_100,40000_50900100_1_100</v>
      </c>
      <c r="BA914" t="str">
        <f t="shared" si="3143"/>
        <v>40000_50950100_1_200</v>
      </c>
      <c r="BB914" t="str">
        <f t="shared" si="3158"/>
        <v>40000_50950010_1_200,40000_50950020_1_200,40000_50950030_1_200,40000_50950080_1_200,40000_50950090_1_200,40000_50950100_1_200</v>
      </c>
      <c r="BE914" t="str">
        <f t="shared" si="3144"/>
        <v>40000_50950100_1_200</v>
      </c>
      <c r="BF914" t="str">
        <f t="shared" si="3159"/>
        <v>40000_50950010_1_200,40000_50950020_1_200,40000_50950030_1_200,40000_50950080_1_200,40000_50950090_1_200,40000_50950100_1_200</v>
      </c>
    </row>
    <row r="915" spans="1:58">
      <c r="A915" t="str">
        <f t="shared" si="3130"/>
        <v>40000_50701050_1_100</v>
      </c>
      <c r="B915" t="str">
        <f t="shared" si="3145"/>
        <v>40000_50700010_1_100,40000_50700020_1_100,40000_50700030_1_100,40000_50700080_1_100,40000_50700090_1_100,40000_50700100_1_100,40000_50701050_1_100</v>
      </c>
      <c r="E915" t="str">
        <f t="shared" si="3131"/>
        <v>40000_50701050_1_100</v>
      </c>
      <c r="F915" t="str">
        <f t="shared" si="3146"/>
        <v>40000_50700010_1_100,40000_50700020_1_100,40000_50700030_1_100,40000_50700080_1_100,40000_50700090_1_100,40000_50700100_1_100,40000_50701050_1_100</v>
      </c>
      <c r="I915" t="str">
        <f t="shared" si="3132"/>
        <v>40000_50701050_1_100</v>
      </c>
      <c r="J915" t="str">
        <f t="shared" si="3147"/>
        <v>40000_50700010_1_100,40000_50700020_1_100,40000_50700030_1_100,40000_50700080_1_100,40000_50700090_1_100,40000_50700100_1_100,40000_50701050_1_100</v>
      </c>
      <c r="M915" t="str">
        <f t="shared" si="3133"/>
        <v>40000_50751050_1_200</v>
      </c>
      <c r="N915" t="str">
        <f t="shared" si="3148"/>
        <v>40000_50750010_1_200,40000_50750020_1_200,40000_50750030_1_200,40000_50750080_1_200,40000_50750090_1_200,40000_50750100_1_200,40000_50751050_1_200</v>
      </c>
      <c r="Q915" t="str">
        <f t="shared" si="3134"/>
        <v>40000_50751050_1_200</v>
      </c>
      <c r="R915" t="str">
        <f t="shared" si="3149"/>
        <v>40000_50750010_1_200,40000_50750020_1_200,40000_50750030_1_200,40000_50750080_1_200,40000_50750090_1_200,40000_50750100_1_200,40000_50751050_1_200</v>
      </c>
      <c r="U915" t="str">
        <f t="shared" si="3135"/>
        <v>40000_50801050_1_100</v>
      </c>
      <c r="V915" t="str">
        <f t="shared" si="3150"/>
        <v>40000_50800010_1_100,40000_50800020_1_100,40000_50800030_1_100,40000_50800080_1_100,40000_50800090_1_100,40000_50800100_1_100,40000_50801050_1_100</v>
      </c>
      <c r="Y915" t="str">
        <f t="shared" si="3136"/>
        <v>40000_50801050_1_100</v>
      </c>
      <c r="Z915" t="str">
        <f t="shared" si="3151"/>
        <v>40000_50800010_1_100,40000_50800020_1_100,40000_50800030_1_100,40000_50800080_1_100,40000_50800090_1_100,40000_50800100_1_100,40000_50801050_1_100</v>
      </c>
      <c r="AA915"/>
      <c r="AC915" t="str">
        <f t="shared" si="3137"/>
        <v>40000_50801050_1_100</v>
      </c>
      <c r="AD915" t="str">
        <f t="shared" si="3152"/>
        <v>40000_50800010_1_100,40000_50800020_1_100,40000_50800030_1_100,40000_50800080_1_100,40000_50800090_1_100,40000_50800100_1_100,40000_50801050_1_100</v>
      </c>
      <c r="AG915" t="str">
        <f t="shared" si="3138"/>
        <v>40000_50851050_1_200</v>
      </c>
      <c r="AH915" t="str">
        <f t="shared" si="3153"/>
        <v>40000_50850010_1_200,40000_50850020_1_200,40000_50850030_1_200,40000_50850080_1_200,40000_50850090_1_200,40000_50850100_1_200,40000_50851050_1_200</v>
      </c>
      <c r="AJ915"/>
      <c r="AK915" t="str">
        <f t="shared" si="3139"/>
        <v>40000_50851050_1_200</v>
      </c>
      <c r="AL915" t="str">
        <f t="shared" si="3154"/>
        <v>40000_50850010_1_200,40000_50850020_1_200,40000_50850030_1_200,40000_50850080_1_200,40000_50850090_1_200,40000_50850100_1_200,40000_50851050_1_200</v>
      </c>
      <c r="AO915" t="str">
        <f t="shared" si="3140"/>
        <v>40000_50901050_1_100</v>
      </c>
      <c r="AP915" t="str">
        <f t="shared" si="3155"/>
        <v>40000_50900010_1_100,40000_50900020_1_100,40000_50900030_1_100,40000_50900080_1_100,40000_50900090_1_100,40000_50900100_1_100,40000_50901050_1_100</v>
      </c>
      <c r="AS915" t="str">
        <f t="shared" si="3141"/>
        <v>40000_50901050_1_100</v>
      </c>
      <c r="AT915" t="str">
        <f t="shared" si="3156"/>
        <v>40000_50900010_1_100,40000_50900020_1_100,40000_50900030_1_100,40000_50900080_1_100,40000_50900090_1_100,40000_50900100_1_100,40000_50901050_1_100</v>
      </c>
      <c r="AW915" t="str">
        <f t="shared" si="3142"/>
        <v>40000_50901050_1_100</v>
      </c>
      <c r="AX915" t="str">
        <f t="shared" si="3157"/>
        <v>40000_50900010_1_100,40000_50900020_1_100,40000_50900030_1_100,40000_50900080_1_100,40000_50900090_1_100,40000_50900100_1_100,40000_50901050_1_100</v>
      </c>
      <c r="BA915" t="str">
        <f t="shared" si="3143"/>
        <v>40000_50951050_1_200</v>
      </c>
      <c r="BB915" t="str">
        <f t="shared" si="3158"/>
        <v>40000_50950010_1_200,40000_50950020_1_200,40000_50950030_1_200,40000_50950080_1_200,40000_50950090_1_200,40000_50950100_1_200,40000_50951050_1_200</v>
      </c>
      <c r="BE915" t="str">
        <f t="shared" si="3144"/>
        <v>40000_50951050_1_200</v>
      </c>
      <c r="BF915" t="str">
        <f t="shared" si="3159"/>
        <v>40000_50950010_1_200,40000_50950020_1_200,40000_50950030_1_200,40000_50950080_1_200,40000_50950090_1_200,40000_50950100_1_200,40000_50951050_1_200</v>
      </c>
    </row>
    <row r="916" spans="1:58">
      <c r="A916" t="str">
        <f t="shared" si="3130"/>
        <v>40000_50701051_1_0</v>
      </c>
      <c r="B916" t="str">
        <f t="shared" si="3145"/>
        <v>40000_50700010_1_100,40000_50700020_1_100,40000_50700030_1_100,40000_50700080_1_100,40000_50700090_1_100,40000_50700100_1_100,40000_50701050_1_100</v>
      </c>
      <c r="E916" t="str">
        <f t="shared" si="3131"/>
        <v>40000_50701051_1_0</v>
      </c>
      <c r="F916" t="str">
        <f t="shared" si="3146"/>
        <v>40000_50700010_1_100,40000_50700020_1_100,40000_50700030_1_100,40000_50700080_1_100,40000_50700090_1_100,40000_50700100_1_100,40000_50701050_1_100</v>
      </c>
      <c r="I916" t="str">
        <f t="shared" si="3132"/>
        <v>40000_50701051_1_0</v>
      </c>
      <c r="J916" t="str">
        <f t="shared" si="3147"/>
        <v>40000_50700010_1_100,40000_50700020_1_100,40000_50700030_1_100,40000_50700080_1_100,40000_50700090_1_100,40000_50700100_1_100,40000_50701050_1_100</v>
      </c>
      <c r="M916" t="str">
        <f t="shared" si="3133"/>
        <v>40000_50751051_1_200</v>
      </c>
      <c r="N916" t="str">
        <f t="shared" si="3148"/>
        <v>40000_50750010_1_200,40000_50750020_1_200,40000_50750030_1_200,40000_50750080_1_200,40000_50750090_1_200,40000_50750100_1_200,40000_50751050_1_200,40000_50751051_1_200</v>
      </c>
      <c r="Q916" t="str">
        <f t="shared" si="3134"/>
        <v>40000_50751051_1_200</v>
      </c>
      <c r="R916" t="str">
        <f t="shared" si="3149"/>
        <v>40000_50750010_1_200,40000_50750020_1_200,40000_50750030_1_200,40000_50750080_1_200,40000_50750090_1_200,40000_50750100_1_200,40000_50751050_1_200,40000_50751051_1_200</v>
      </c>
      <c r="U916" t="str">
        <f t="shared" si="3135"/>
        <v>40000_50801051_1_0</v>
      </c>
      <c r="V916" t="str">
        <f t="shared" si="3150"/>
        <v>40000_50800010_1_100,40000_50800020_1_100,40000_50800030_1_100,40000_50800080_1_100,40000_50800090_1_100,40000_50800100_1_100,40000_50801050_1_100</v>
      </c>
      <c r="Y916" t="str">
        <f t="shared" si="3136"/>
        <v>40000_50801051_1_0</v>
      </c>
      <c r="Z916" t="str">
        <f t="shared" si="3151"/>
        <v>40000_50800010_1_100,40000_50800020_1_100,40000_50800030_1_100,40000_50800080_1_100,40000_50800090_1_100,40000_50800100_1_100,40000_50801050_1_100</v>
      </c>
      <c r="AA916"/>
      <c r="AC916" t="str">
        <f t="shared" si="3137"/>
        <v>40000_50801051_1_0</v>
      </c>
      <c r="AD916" t="str">
        <f t="shared" si="3152"/>
        <v>40000_50800010_1_100,40000_50800020_1_100,40000_50800030_1_100,40000_50800080_1_100,40000_50800090_1_100,40000_50800100_1_100,40000_50801050_1_100</v>
      </c>
      <c r="AG916" t="str">
        <f t="shared" si="3138"/>
        <v>40000_50851051_1_200</v>
      </c>
      <c r="AH916" t="str">
        <f t="shared" si="3153"/>
        <v>40000_50850010_1_200,40000_50850020_1_200,40000_50850030_1_200,40000_50850080_1_200,40000_50850090_1_200,40000_50850100_1_200,40000_50851050_1_200,40000_50851051_1_200</v>
      </c>
      <c r="AJ916"/>
      <c r="AK916" t="str">
        <f t="shared" si="3139"/>
        <v>40000_50851051_1_200</v>
      </c>
      <c r="AL916" t="str">
        <f t="shared" si="3154"/>
        <v>40000_50850010_1_200,40000_50850020_1_200,40000_50850030_1_200,40000_50850080_1_200,40000_50850090_1_200,40000_50850100_1_200,40000_50851050_1_200,40000_50851051_1_200</v>
      </c>
      <c r="AO916" t="str">
        <f t="shared" si="3140"/>
        <v>40000_50901051_1_0</v>
      </c>
      <c r="AP916" t="str">
        <f t="shared" si="3155"/>
        <v>40000_50900010_1_100,40000_50900020_1_100,40000_50900030_1_100,40000_50900080_1_100,40000_50900090_1_100,40000_50900100_1_100,40000_50901050_1_100</v>
      </c>
      <c r="AS916" t="str">
        <f t="shared" si="3141"/>
        <v>40000_50901051_1_0</v>
      </c>
      <c r="AT916" t="str">
        <f t="shared" si="3156"/>
        <v>40000_50900010_1_100,40000_50900020_1_100,40000_50900030_1_100,40000_50900080_1_100,40000_50900090_1_100,40000_50900100_1_100,40000_50901050_1_100</v>
      </c>
      <c r="AW916" t="str">
        <f t="shared" si="3142"/>
        <v>40000_50901051_1_0</v>
      </c>
      <c r="AX916" t="str">
        <f t="shared" si="3157"/>
        <v>40000_50900010_1_100,40000_50900020_1_100,40000_50900030_1_100,40000_50900080_1_100,40000_50900090_1_100,40000_50900100_1_100,40000_50901050_1_100</v>
      </c>
      <c r="BA916" t="str">
        <f t="shared" si="3143"/>
        <v>40000_50951051_1_200</v>
      </c>
      <c r="BB916" t="str">
        <f t="shared" si="3158"/>
        <v>40000_50950010_1_200,40000_50950020_1_200,40000_50950030_1_200,40000_50950080_1_200,40000_50950090_1_200,40000_50950100_1_200,40000_50951050_1_200,40000_50951051_1_200</v>
      </c>
      <c r="BE916" t="str">
        <f t="shared" si="3144"/>
        <v>40000_50951051_1_200</v>
      </c>
      <c r="BF916" t="str">
        <f t="shared" si="3159"/>
        <v>40000_50950010_1_200,40000_50950020_1_200,40000_50950030_1_200,40000_50950080_1_200,40000_50950090_1_200,40000_50950100_1_200,40000_50951050_1_200,40000_50951051_1_200</v>
      </c>
    </row>
    <row r="917" spans="1:58">
      <c r="A917" t="str">
        <f t="shared" si="3130"/>
        <v>40000_50701060_1_100</v>
      </c>
      <c r="B917" t="str">
        <f t="shared" si="3145"/>
        <v>40000_50700010_1_100,40000_50700020_1_100,40000_50700030_1_100,40000_50700080_1_100,40000_50700090_1_100,40000_50700100_1_100,40000_50701050_1_100,40000_50701060_1_100</v>
      </c>
      <c r="E917" t="str">
        <f t="shared" si="3131"/>
        <v>40000_50701060_1_100</v>
      </c>
      <c r="F917" t="str">
        <f t="shared" si="3146"/>
        <v>40000_50700010_1_100,40000_50700020_1_100,40000_50700030_1_100,40000_50700080_1_100,40000_50700090_1_100,40000_50700100_1_100,40000_50701050_1_100,40000_50701060_1_100</v>
      </c>
      <c r="I917" t="str">
        <f t="shared" si="3132"/>
        <v>40000_50701060_1_100</v>
      </c>
      <c r="J917" t="str">
        <f t="shared" si="3147"/>
        <v>40000_50700010_1_100,40000_50700020_1_100,40000_50700030_1_100,40000_50700080_1_100,40000_50700090_1_100,40000_50700100_1_100,40000_50701050_1_100,40000_50701060_1_100</v>
      </c>
      <c r="M917" t="str">
        <f t="shared" si="3133"/>
        <v>40000_50751060_1_200</v>
      </c>
      <c r="N917" t="str">
        <f t="shared" si="3148"/>
        <v>40000_50750010_1_200,40000_50750020_1_200,40000_50750030_1_200,40000_50750080_1_200,40000_50750090_1_200,40000_50750100_1_200,40000_50751050_1_200,40000_50751051_1_200,40000_50751060_1_200</v>
      </c>
      <c r="Q917" t="str">
        <f t="shared" si="3134"/>
        <v>40000_50751060_1_200</v>
      </c>
      <c r="R917" t="str">
        <f t="shared" si="3149"/>
        <v>40000_50750010_1_200,40000_50750020_1_200,40000_50750030_1_200,40000_50750080_1_200,40000_50750090_1_200,40000_50750100_1_200,40000_50751050_1_200,40000_50751051_1_200,40000_50751060_1_200</v>
      </c>
      <c r="U917" t="str">
        <f t="shared" si="3135"/>
        <v>40000_50801060_1_100</v>
      </c>
      <c r="V917" t="str">
        <f t="shared" si="3150"/>
        <v>40000_50800010_1_100,40000_50800020_1_100,40000_50800030_1_100,40000_50800080_1_100,40000_50800090_1_100,40000_50800100_1_100,40000_50801050_1_100,40000_50801060_1_100</v>
      </c>
      <c r="Y917" t="str">
        <f t="shared" si="3136"/>
        <v>40000_50801060_1_100</v>
      </c>
      <c r="Z917" t="str">
        <f t="shared" si="3151"/>
        <v>40000_50800010_1_100,40000_50800020_1_100,40000_50800030_1_100,40000_50800080_1_100,40000_50800090_1_100,40000_50800100_1_100,40000_50801050_1_100,40000_50801060_1_100</v>
      </c>
      <c r="AA917"/>
      <c r="AC917" t="str">
        <f t="shared" si="3137"/>
        <v>40000_50801060_1_100</v>
      </c>
      <c r="AD917" t="str">
        <f t="shared" si="3152"/>
        <v>40000_50800010_1_100,40000_50800020_1_100,40000_50800030_1_100,40000_50800080_1_100,40000_50800090_1_100,40000_50800100_1_100,40000_50801050_1_100,40000_50801060_1_100</v>
      </c>
      <c r="AG917" t="str">
        <f t="shared" si="3138"/>
        <v>40000_50851060_1_200</v>
      </c>
      <c r="AH917" t="str">
        <f t="shared" si="3153"/>
        <v>40000_50850010_1_200,40000_50850020_1_200,40000_50850030_1_200,40000_50850080_1_200,40000_50850090_1_200,40000_50850100_1_200,40000_50851050_1_200,40000_50851051_1_200,40000_50851060_1_200</v>
      </c>
      <c r="AJ917"/>
      <c r="AK917" t="str">
        <f t="shared" si="3139"/>
        <v>40000_50851060_1_200</v>
      </c>
      <c r="AL917" t="str">
        <f t="shared" si="3154"/>
        <v>40000_50850010_1_200,40000_50850020_1_200,40000_50850030_1_200,40000_50850080_1_200,40000_50850090_1_200,40000_50850100_1_200,40000_50851050_1_200,40000_50851051_1_200,40000_50851060_1_200</v>
      </c>
      <c r="AO917" t="str">
        <f t="shared" si="3140"/>
        <v>40000_50901060_1_100</v>
      </c>
      <c r="AP917" t="str">
        <f t="shared" si="3155"/>
        <v>40000_50900010_1_100,40000_50900020_1_100,40000_50900030_1_100,40000_50900080_1_100,40000_50900090_1_100,40000_50900100_1_100,40000_50901050_1_100,40000_50901060_1_100</v>
      </c>
      <c r="AS917" t="str">
        <f t="shared" si="3141"/>
        <v>40000_50901060_1_100</v>
      </c>
      <c r="AT917" t="str">
        <f t="shared" si="3156"/>
        <v>40000_50900010_1_100,40000_50900020_1_100,40000_50900030_1_100,40000_50900080_1_100,40000_50900090_1_100,40000_50900100_1_100,40000_50901050_1_100,40000_50901060_1_100</v>
      </c>
      <c r="AW917" t="str">
        <f t="shared" si="3142"/>
        <v>40000_50901060_1_100</v>
      </c>
      <c r="AX917" t="str">
        <f t="shared" si="3157"/>
        <v>40000_50900010_1_100,40000_50900020_1_100,40000_50900030_1_100,40000_50900080_1_100,40000_50900090_1_100,40000_50900100_1_100,40000_50901050_1_100,40000_50901060_1_100</v>
      </c>
      <c r="BA917" t="str">
        <f t="shared" si="3143"/>
        <v>40000_50951060_1_200</v>
      </c>
      <c r="BB917" t="str">
        <f t="shared" si="3158"/>
        <v>40000_50950010_1_200,40000_50950020_1_200,40000_50950030_1_200,40000_50950080_1_200,40000_50950090_1_200,40000_50950100_1_200,40000_50951050_1_200,40000_50951051_1_200,40000_50951060_1_200</v>
      </c>
      <c r="BE917" t="str">
        <f t="shared" si="3144"/>
        <v>40000_50951060_1_200</v>
      </c>
      <c r="BF917" t="str">
        <f t="shared" si="3159"/>
        <v>40000_50950010_1_200,40000_50950020_1_200,40000_50950030_1_200,40000_50950080_1_200,40000_50950090_1_200,40000_50950100_1_200,40000_50951050_1_200,40000_50951051_1_200,40000_50951060_1_200</v>
      </c>
    </row>
    <row r="918" spans="1:58">
      <c r="A918" t="str">
        <f t="shared" si="3130"/>
        <v>40000_50701061_1_0</v>
      </c>
      <c r="B918" t="str">
        <f t="shared" si="3145"/>
        <v>40000_50700010_1_100,40000_50700020_1_100,40000_50700030_1_100,40000_50700080_1_100,40000_50700090_1_100,40000_50700100_1_100,40000_50701050_1_100,40000_50701060_1_100</v>
      </c>
      <c r="E918" t="str">
        <f t="shared" si="3131"/>
        <v>40000_50701061_1_0</v>
      </c>
      <c r="F918" t="str">
        <f t="shared" si="3146"/>
        <v>40000_50700010_1_100,40000_50700020_1_100,40000_50700030_1_100,40000_50700080_1_100,40000_50700090_1_100,40000_50700100_1_100,40000_50701050_1_100,40000_50701060_1_100</v>
      </c>
      <c r="I918" t="str">
        <f t="shared" si="3132"/>
        <v>40000_50701061_1_0</v>
      </c>
      <c r="J918" t="str">
        <f t="shared" si="3147"/>
        <v>40000_50700010_1_100,40000_50700020_1_100,40000_50700030_1_100,40000_50700080_1_100,40000_50700090_1_100,40000_50700100_1_100,40000_50701050_1_100,40000_50701060_1_100</v>
      </c>
      <c r="M918" t="str">
        <f t="shared" si="3133"/>
        <v>40000_50751061_1_200</v>
      </c>
      <c r="N918" t="str">
        <f t="shared" si="3148"/>
        <v>40000_50750010_1_200,40000_50750020_1_200,40000_50750030_1_200,40000_50750080_1_200,40000_50750090_1_200,40000_50750100_1_200,40000_50751050_1_200,40000_50751051_1_200,40000_50751060_1_200,40000_50751061_1_200</v>
      </c>
      <c r="Q918" t="str">
        <f t="shared" si="3134"/>
        <v>40000_50751061_1_200</v>
      </c>
      <c r="R918" t="str">
        <f t="shared" si="3149"/>
        <v>40000_50750010_1_200,40000_50750020_1_200,40000_50750030_1_200,40000_50750080_1_200,40000_50750090_1_200,40000_50750100_1_200,40000_50751050_1_200,40000_50751051_1_200,40000_50751060_1_200,40000_50751061_1_200</v>
      </c>
      <c r="U918" t="str">
        <f t="shared" si="3135"/>
        <v>40000_50801061_1_0</v>
      </c>
      <c r="V918" t="str">
        <f t="shared" si="3150"/>
        <v>40000_50800010_1_100,40000_50800020_1_100,40000_50800030_1_100,40000_50800080_1_100,40000_50800090_1_100,40000_50800100_1_100,40000_50801050_1_100,40000_50801060_1_100</v>
      </c>
      <c r="Y918" t="str">
        <f t="shared" si="3136"/>
        <v>40000_50801061_1_0</v>
      </c>
      <c r="Z918" t="str">
        <f t="shared" si="3151"/>
        <v>40000_50800010_1_100,40000_50800020_1_100,40000_50800030_1_100,40000_50800080_1_100,40000_50800090_1_100,40000_50800100_1_100,40000_50801050_1_100,40000_50801060_1_100</v>
      </c>
      <c r="AA918"/>
      <c r="AC918" t="str">
        <f t="shared" si="3137"/>
        <v>40000_50801061_1_0</v>
      </c>
      <c r="AD918" t="str">
        <f t="shared" si="3152"/>
        <v>40000_50800010_1_100,40000_50800020_1_100,40000_50800030_1_100,40000_50800080_1_100,40000_50800090_1_100,40000_50800100_1_100,40000_50801050_1_100,40000_50801060_1_100</v>
      </c>
      <c r="AG918" t="str">
        <f t="shared" si="3138"/>
        <v>40000_50851061_1_200</v>
      </c>
      <c r="AH918" t="str">
        <f t="shared" si="3153"/>
        <v>40000_50850010_1_200,40000_50850020_1_200,40000_50850030_1_200,40000_50850080_1_200,40000_50850090_1_200,40000_50850100_1_200,40000_50851050_1_200,40000_50851051_1_200,40000_50851060_1_200,40000_50851061_1_200</v>
      </c>
      <c r="AJ918"/>
      <c r="AK918" t="str">
        <f t="shared" si="3139"/>
        <v>40000_50851061_1_200</v>
      </c>
      <c r="AL918" t="str">
        <f t="shared" si="3154"/>
        <v>40000_50850010_1_200,40000_50850020_1_200,40000_50850030_1_200,40000_50850080_1_200,40000_50850090_1_200,40000_50850100_1_200,40000_50851050_1_200,40000_50851051_1_200,40000_50851060_1_200,40000_50851061_1_200</v>
      </c>
      <c r="AO918" t="str">
        <f t="shared" si="3140"/>
        <v>40000_50901061_1_0</v>
      </c>
      <c r="AP918" t="str">
        <f t="shared" si="3155"/>
        <v>40000_50900010_1_100,40000_50900020_1_100,40000_50900030_1_100,40000_50900080_1_100,40000_50900090_1_100,40000_50900100_1_100,40000_50901050_1_100,40000_50901060_1_100</v>
      </c>
      <c r="AS918" t="str">
        <f t="shared" si="3141"/>
        <v>40000_50901061_1_0</v>
      </c>
      <c r="AT918" t="str">
        <f t="shared" si="3156"/>
        <v>40000_50900010_1_100,40000_50900020_1_100,40000_50900030_1_100,40000_50900080_1_100,40000_50900090_1_100,40000_50900100_1_100,40000_50901050_1_100,40000_50901060_1_100</v>
      </c>
      <c r="AW918" t="str">
        <f t="shared" si="3142"/>
        <v>40000_50901061_1_0</v>
      </c>
      <c r="AX918" t="str">
        <f t="shared" si="3157"/>
        <v>40000_50900010_1_100,40000_50900020_1_100,40000_50900030_1_100,40000_50900080_1_100,40000_50900090_1_100,40000_50900100_1_100,40000_50901050_1_100,40000_50901060_1_100</v>
      </c>
      <c r="BA918" t="str">
        <f t="shared" si="3143"/>
        <v>40000_50951061_1_200</v>
      </c>
      <c r="BB918" t="str">
        <f t="shared" si="3158"/>
        <v>40000_50950010_1_200,40000_50950020_1_200,40000_50950030_1_200,40000_50950080_1_200,40000_50950090_1_200,40000_50950100_1_200,40000_50951050_1_200,40000_50951051_1_200,40000_50951060_1_200,40000_50951061_1_200</v>
      </c>
      <c r="BE918" t="str">
        <f t="shared" si="3144"/>
        <v>40000_50951061_1_200</v>
      </c>
      <c r="BF918" t="str">
        <f t="shared" si="3159"/>
        <v>40000_50950010_1_200,40000_50950020_1_200,40000_50950030_1_200,40000_50950080_1_200,40000_50950090_1_200,40000_50950100_1_200,40000_50951050_1_200,40000_50951051_1_200,40000_50951060_1_200,40000_50951061_1_200</v>
      </c>
    </row>
    <row r="919" spans="1:58">
      <c r="A919" t="str">
        <f t="shared" si="3130"/>
        <v>40000_50702050_1_100</v>
      </c>
      <c r="B919" t="str">
        <f t="shared" si="3145"/>
        <v>40000_50700010_1_100,40000_50700020_1_100,40000_50700030_1_100,40000_50700080_1_100,40000_50700090_1_100,40000_50700100_1_100,40000_50701050_1_100,40000_50701060_1_100,40000_50702050_1_100</v>
      </c>
      <c r="E919" t="str">
        <f t="shared" si="3131"/>
        <v>40000_50702050_1_100</v>
      </c>
      <c r="F919" t="str">
        <f t="shared" si="3146"/>
        <v>40000_50700010_1_100,40000_50700020_1_100,40000_50700030_1_100,40000_50700080_1_100,40000_50700090_1_100,40000_50700100_1_100,40000_50701050_1_100,40000_50701060_1_100,40000_50702050_1_100</v>
      </c>
      <c r="I919" t="str">
        <f t="shared" si="3132"/>
        <v>40000_50702050_1_100</v>
      </c>
      <c r="J919" t="str">
        <f t="shared" si="3147"/>
        <v>40000_50700010_1_100,40000_50700020_1_100,40000_50700030_1_100,40000_50700080_1_100,40000_50700090_1_100,40000_50700100_1_100,40000_50701050_1_100,40000_50701060_1_100,40000_50702050_1_100</v>
      </c>
      <c r="M919" t="str">
        <f t="shared" si="3133"/>
        <v>40000_50752050_1_200</v>
      </c>
      <c r="N91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</v>
      </c>
      <c r="Q919" t="str">
        <f t="shared" si="3134"/>
        <v>40000_50752050_1_200</v>
      </c>
      <c r="R91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</v>
      </c>
      <c r="U919" t="str">
        <f t="shared" si="3135"/>
        <v>40000_50802050_1_100</v>
      </c>
      <c r="V919" t="str">
        <f t="shared" si="3150"/>
        <v>40000_50800010_1_100,40000_50800020_1_100,40000_50800030_1_100,40000_50800080_1_100,40000_50800090_1_100,40000_50800100_1_100,40000_50801050_1_100,40000_50801060_1_100,40000_50802050_1_100</v>
      </c>
      <c r="Y919" t="str">
        <f t="shared" si="3136"/>
        <v>40000_50802050_1_100</v>
      </c>
      <c r="Z919" t="str">
        <f t="shared" si="3151"/>
        <v>40000_50800010_1_100,40000_50800020_1_100,40000_50800030_1_100,40000_50800080_1_100,40000_50800090_1_100,40000_50800100_1_100,40000_50801050_1_100,40000_50801060_1_100,40000_50802050_1_100</v>
      </c>
      <c r="AA919"/>
      <c r="AC919" t="str">
        <f t="shared" si="3137"/>
        <v>40000_50802050_1_100</v>
      </c>
      <c r="AD919" t="str">
        <f t="shared" si="3152"/>
        <v>40000_50800010_1_100,40000_50800020_1_100,40000_50800030_1_100,40000_50800080_1_100,40000_50800090_1_100,40000_50800100_1_100,40000_50801050_1_100,40000_50801060_1_100,40000_50802050_1_100</v>
      </c>
      <c r="AG919" t="str">
        <f t="shared" si="3138"/>
        <v>40000_50852050_1_200</v>
      </c>
      <c r="AH91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</v>
      </c>
      <c r="AJ919"/>
      <c r="AK919" t="str">
        <f t="shared" si="3139"/>
        <v>40000_50852050_1_200</v>
      </c>
      <c r="AL91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</v>
      </c>
      <c r="AO919" t="str">
        <f t="shared" si="3140"/>
        <v>40000_50902050_1_100</v>
      </c>
      <c r="AP919" t="str">
        <f t="shared" si="3155"/>
        <v>40000_50900010_1_100,40000_50900020_1_100,40000_50900030_1_100,40000_50900080_1_100,40000_50900090_1_100,40000_50900100_1_100,40000_50901050_1_100,40000_50901060_1_100,40000_50902050_1_100</v>
      </c>
      <c r="AS919" t="str">
        <f t="shared" si="3141"/>
        <v>40000_50902050_1_100</v>
      </c>
      <c r="AT919" t="str">
        <f t="shared" si="3156"/>
        <v>40000_50900010_1_100,40000_50900020_1_100,40000_50900030_1_100,40000_50900080_1_100,40000_50900090_1_100,40000_50900100_1_100,40000_50901050_1_100,40000_50901060_1_100,40000_50902050_1_100</v>
      </c>
      <c r="AW919" t="str">
        <f t="shared" si="3142"/>
        <v>40000_50902050_1_100</v>
      </c>
      <c r="AX919" t="str">
        <f t="shared" si="3157"/>
        <v>40000_50900010_1_100,40000_50900020_1_100,40000_50900030_1_100,40000_50900080_1_100,40000_50900090_1_100,40000_50900100_1_100,40000_50901050_1_100,40000_50901060_1_100,40000_50902050_1_100</v>
      </c>
      <c r="BA919" t="str">
        <f t="shared" si="3143"/>
        <v>40000_50952050_1_200</v>
      </c>
      <c r="BB91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</v>
      </c>
      <c r="BE919" t="str">
        <f t="shared" si="3144"/>
        <v>40000_50952050_1_200</v>
      </c>
      <c r="BF91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</v>
      </c>
    </row>
    <row r="920" spans="1:58">
      <c r="A920" t="str">
        <f t="shared" si="3130"/>
        <v>40000_50702051_1_0</v>
      </c>
      <c r="B920" t="str">
        <f t="shared" si="3145"/>
        <v>40000_50700010_1_100,40000_50700020_1_100,40000_50700030_1_100,40000_50700080_1_100,40000_50700090_1_100,40000_50700100_1_100,40000_50701050_1_100,40000_50701060_1_100,40000_50702050_1_100</v>
      </c>
      <c r="E920" t="str">
        <f t="shared" si="3131"/>
        <v>40000_50702051_1_0</v>
      </c>
      <c r="F920" t="str">
        <f t="shared" si="3146"/>
        <v>40000_50700010_1_100,40000_50700020_1_100,40000_50700030_1_100,40000_50700080_1_100,40000_50700090_1_100,40000_50700100_1_100,40000_50701050_1_100,40000_50701060_1_100,40000_50702050_1_100</v>
      </c>
      <c r="I920" t="str">
        <f t="shared" si="3132"/>
        <v>40000_50702051_1_0</v>
      </c>
      <c r="J920" t="str">
        <f t="shared" si="3147"/>
        <v>40000_50700010_1_100,40000_50700020_1_100,40000_50700030_1_100,40000_50700080_1_100,40000_50700090_1_100,40000_50700100_1_100,40000_50701050_1_100,40000_50701060_1_100,40000_50702050_1_100</v>
      </c>
      <c r="M920" t="str">
        <f t="shared" si="3133"/>
        <v>40000_50752051_1_200</v>
      </c>
      <c r="N92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</v>
      </c>
      <c r="Q920" t="str">
        <f t="shared" si="3134"/>
        <v>40000_50752051_1_200</v>
      </c>
      <c r="R92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</v>
      </c>
      <c r="U920" t="str">
        <f t="shared" si="3135"/>
        <v>40000_50802051_1_0</v>
      </c>
      <c r="V920" t="str">
        <f t="shared" si="3150"/>
        <v>40000_50800010_1_100,40000_50800020_1_100,40000_50800030_1_100,40000_50800080_1_100,40000_50800090_1_100,40000_50800100_1_100,40000_50801050_1_100,40000_50801060_1_100,40000_50802050_1_100</v>
      </c>
      <c r="Y920" t="str">
        <f t="shared" si="3136"/>
        <v>40000_50802051_1_0</v>
      </c>
      <c r="Z920" t="str">
        <f t="shared" si="3151"/>
        <v>40000_50800010_1_100,40000_50800020_1_100,40000_50800030_1_100,40000_50800080_1_100,40000_50800090_1_100,40000_50800100_1_100,40000_50801050_1_100,40000_50801060_1_100,40000_50802050_1_100</v>
      </c>
      <c r="AA920"/>
      <c r="AC920" t="str">
        <f t="shared" si="3137"/>
        <v>40000_50802051_1_0</v>
      </c>
      <c r="AD920" t="str">
        <f t="shared" si="3152"/>
        <v>40000_50800010_1_100,40000_50800020_1_100,40000_50800030_1_100,40000_50800080_1_100,40000_50800090_1_100,40000_50800100_1_100,40000_50801050_1_100,40000_50801060_1_100,40000_50802050_1_100</v>
      </c>
      <c r="AG920" t="str">
        <f t="shared" si="3138"/>
        <v>40000_50852051_1_200</v>
      </c>
      <c r="AH92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</v>
      </c>
      <c r="AJ920"/>
      <c r="AK920" t="str">
        <f t="shared" si="3139"/>
        <v>40000_50852051_1_200</v>
      </c>
      <c r="AL92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</v>
      </c>
      <c r="AO920" t="str">
        <f t="shared" si="3140"/>
        <v>40000_50902051_1_0</v>
      </c>
      <c r="AP920" t="str">
        <f t="shared" si="3155"/>
        <v>40000_50900010_1_100,40000_50900020_1_100,40000_50900030_1_100,40000_50900080_1_100,40000_50900090_1_100,40000_50900100_1_100,40000_50901050_1_100,40000_50901060_1_100,40000_50902050_1_100</v>
      </c>
      <c r="AS920" t="str">
        <f t="shared" si="3141"/>
        <v>40000_50902051_1_0</v>
      </c>
      <c r="AT920" t="str">
        <f t="shared" si="3156"/>
        <v>40000_50900010_1_100,40000_50900020_1_100,40000_50900030_1_100,40000_50900080_1_100,40000_50900090_1_100,40000_50900100_1_100,40000_50901050_1_100,40000_50901060_1_100,40000_50902050_1_100</v>
      </c>
      <c r="AW920" t="str">
        <f t="shared" si="3142"/>
        <v>40000_50902051_1_0</v>
      </c>
      <c r="AX920" t="str">
        <f t="shared" si="3157"/>
        <v>40000_50900010_1_100,40000_50900020_1_100,40000_50900030_1_100,40000_50900080_1_100,40000_50900090_1_100,40000_50900100_1_100,40000_50901050_1_100,40000_50901060_1_100,40000_50902050_1_100</v>
      </c>
      <c r="BA920" t="str">
        <f t="shared" si="3143"/>
        <v>40000_50952051_1_200</v>
      </c>
      <c r="BB92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</v>
      </c>
      <c r="BE920" t="str">
        <f t="shared" si="3144"/>
        <v>40000_50952051_1_200</v>
      </c>
      <c r="BF92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</v>
      </c>
    </row>
    <row r="921" spans="1:58">
      <c r="A921" t="str">
        <f t="shared" si="3130"/>
        <v>40000_50702060_1_100</v>
      </c>
      <c r="B921" t="str">
        <f t="shared" si="3145"/>
        <v>40000_50700010_1_100,40000_50700020_1_100,40000_50700030_1_100,40000_50700080_1_100,40000_50700090_1_100,40000_50700100_1_100,40000_50701050_1_100,40000_50701060_1_100,40000_50702050_1_100,40000_50702060_1_100</v>
      </c>
      <c r="E921" t="str">
        <f t="shared" si="3131"/>
        <v>40000_50702060_1_100</v>
      </c>
      <c r="F921" t="str">
        <f t="shared" si="3146"/>
        <v>40000_50700010_1_100,40000_50700020_1_100,40000_50700030_1_100,40000_50700080_1_100,40000_50700090_1_100,40000_50700100_1_100,40000_50701050_1_100,40000_50701060_1_100,40000_50702050_1_100,40000_50702060_1_100</v>
      </c>
      <c r="I921" t="str">
        <f t="shared" si="3132"/>
        <v>40000_50702060_1_100</v>
      </c>
      <c r="J921" t="str">
        <f t="shared" si="3147"/>
        <v>40000_50700010_1_100,40000_50700020_1_100,40000_50700030_1_100,40000_50700080_1_100,40000_50700090_1_100,40000_50700100_1_100,40000_50701050_1_100,40000_50701060_1_100,40000_50702050_1_100,40000_50702060_1_100</v>
      </c>
      <c r="M921" t="str">
        <f t="shared" si="3133"/>
        <v>40000_50752060_1_200</v>
      </c>
      <c r="N92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</v>
      </c>
      <c r="Q921" t="str">
        <f t="shared" si="3134"/>
        <v>40000_50752060_1_200</v>
      </c>
      <c r="R92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</v>
      </c>
      <c r="U921" t="str">
        <f t="shared" si="3135"/>
        <v>40000_50802060_1_100</v>
      </c>
      <c r="V921" t="str">
        <f t="shared" si="3150"/>
        <v>40000_50800010_1_100,40000_50800020_1_100,40000_50800030_1_100,40000_50800080_1_100,40000_50800090_1_100,40000_50800100_1_100,40000_50801050_1_100,40000_50801060_1_100,40000_50802050_1_100,40000_50802060_1_100</v>
      </c>
      <c r="Y921" t="str">
        <f t="shared" si="3136"/>
        <v>40000_50802060_1_100</v>
      </c>
      <c r="Z921" t="str">
        <f t="shared" si="3151"/>
        <v>40000_50800010_1_100,40000_50800020_1_100,40000_50800030_1_100,40000_50800080_1_100,40000_50800090_1_100,40000_50800100_1_100,40000_50801050_1_100,40000_50801060_1_100,40000_50802050_1_100,40000_50802060_1_100</v>
      </c>
      <c r="AA921"/>
      <c r="AC921" t="str">
        <f t="shared" si="3137"/>
        <v>40000_50802060_1_100</v>
      </c>
      <c r="AD921" t="str">
        <f t="shared" si="3152"/>
        <v>40000_50800010_1_100,40000_50800020_1_100,40000_50800030_1_100,40000_50800080_1_100,40000_50800090_1_100,40000_50800100_1_100,40000_50801050_1_100,40000_50801060_1_100,40000_50802050_1_100,40000_50802060_1_100</v>
      </c>
      <c r="AG921" t="str">
        <f t="shared" si="3138"/>
        <v>40000_50852060_1_200</v>
      </c>
      <c r="AH92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</v>
      </c>
      <c r="AJ921"/>
      <c r="AK921" t="str">
        <f t="shared" si="3139"/>
        <v>40000_50852060_1_200</v>
      </c>
      <c r="AL92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</v>
      </c>
      <c r="AO921" t="str">
        <f t="shared" si="3140"/>
        <v>40000_50902060_1_100</v>
      </c>
      <c r="AP921" t="str">
        <f t="shared" si="3155"/>
        <v>40000_50900010_1_100,40000_50900020_1_100,40000_50900030_1_100,40000_50900080_1_100,40000_50900090_1_100,40000_50900100_1_100,40000_50901050_1_100,40000_50901060_1_100,40000_50902050_1_100,40000_50902060_1_100</v>
      </c>
      <c r="AS921" t="str">
        <f t="shared" si="3141"/>
        <v>40000_50902060_1_100</v>
      </c>
      <c r="AT921" t="str">
        <f t="shared" si="3156"/>
        <v>40000_50900010_1_100,40000_50900020_1_100,40000_50900030_1_100,40000_50900080_1_100,40000_50900090_1_100,40000_50900100_1_100,40000_50901050_1_100,40000_50901060_1_100,40000_50902050_1_100,40000_50902060_1_100</v>
      </c>
      <c r="AW921" t="str">
        <f t="shared" si="3142"/>
        <v>40000_50902060_1_100</v>
      </c>
      <c r="AX921" t="str">
        <f t="shared" si="3157"/>
        <v>40000_50900010_1_100,40000_50900020_1_100,40000_50900030_1_100,40000_50900080_1_100,40000_50900090_1_100,40000_50900100_1_100,40000_50901050_1_100,40000_50901060_1_100,40000_50902050_1_100,40000_50902060_1_100</v>
      </c>
      <c r="BA921" t="str">
        <f t="shared" si="3143"/>
        <v>40000_50952060_1_200</v>
      </c>
      <c r="BB92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</v>
      </c>
      <c r="BE921" t="str">
        <f t="shared" si="3144"/>
        <v>40000_50952060_1_200</v>
      </c>
      <c r="BF92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</v>
      </c>
    </row>
    <row r="922" spans="1:58">
      <c r="A922" t="str">
        <f t="shared" si="3130"/>
        <v>40000_50702061_1_0</v>
      </c>
      <c r="B922" t="str">
        <f t="shared" si="3145"/>
        <v>40000_50700010_1_100,40000_50700020_1_100,40000_50700030_1_100,40000_50700080_1_100,40000_50700090_1_100,40000_50700100_1_100,40000_50701050_1_100,40000_50701060_1_100,40000_50702050_1_100,40000_50702060_1_100</v>
      </c>
      <c r="E922" t="str">
        <f t="shared" si="3131"/>
        <v>40000_50702061_1_0</v>
      </c>
      <c r="F922" t="str">
        <f t="shared" si="3146"/>
        <v>40000_50700010_1_100,40000_50700020_1_100,40000_50700030_1_100,40000_50700080_1_100,40000_50700090_1_100,40000_50700100_1_100,40000_50701050_1_100,40000_50701060_1_100,40000_50702050_1_100,40000_50702060_1_100</v>
      </c>
      <c r="I922" t="str">
        <f t="shared" si="3132"/>
        <v>40000_50800010_1_1</v>
      </c>
      <c r="J92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</v>
      </c>
      <c r="M922" t="str">
        <f t="shared" si="3133"/>
        <v>40000_50752061_1_200</v>
      </c>
      <c r="N92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</v>
      </c>
      <c r="Q922" t="str">
        <f t="shared" si="3134"/>
        <v>40000_50752061_1_200</v>
      </c>
      <c r="R92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</v>
      </c>
      <c r="U922" t="str">
        <f t="shared" si="3135"/>
        <v>40000_50802061_1_0</v>
      </c>
      <c r="V922" t="str">
        <f t="shared" si="3150"/>
        <v>40000_50800010_1_100,40000_50800020_1_100,40000_50800030_1_100,40000_50800080_1_100,40000_50800090_1_100,40000_50800100_1_100,40000_50801050_1_100,40000_50801060_1_100,40000_50802050_1_100,40000_50802060_1_100</v>
      </c>
      <c r="Y922" t="str">
        <f t="shared" si="3136"/>
        <v>40000_50802061_1_0</v>
      </c>
      <c r="Z922" t="str">
        <f t="shared" si="3151"/>
        <v>40000_50800010_1_100,40000_50800020_1_100,40000_50800030_1_100,40000_50800080_1_100,40000_50800090_1_100,40000_50800100_1_100,40000_50801050_1_100,40000_50801060_1_100,40000_50802050_1_100,40000_50802060_1_100</v>
      </c>
      <c r="AA922"/>
      <c r="AC922" t="str">
        <f t="shared" si="3137"/>
        <v>40000_50900010_1_1</v>
      </c>
      <c r="AD92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</v>
      </c>
      <c r="AG922" t="str">
        <f t="shared" si="3138"/>
        <v>40000_50852061_1_200</v>
      </c>
      <c r="AH92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</v>
      </c>
      <c r="AJ922"/>
      <c r="AK922" t="str">
        <f t="shared" si="3139"/>
        <v>40000_50852061_1_200</v>
      </c>
      <c r="AL92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</v>
      </c>
      <c r="AO922" t="str">
        <f t="shared" si="3140"/>
        <v>40000_50902061_1_0</v>
      </c>
      <c r="AP922" t="str">
        <f t="shared" si="3155"/>
        <v>40000_50900010_1_100,40000_50900020_1_100,40000_50900030_1_100,40000_50900080_1_100,40000_50900090_1_100,40000_50900100_1_100,40000_50901050_1_100,40000_50901060_1_100,40000_50902050_1_100,40000_50902060_1_100</v>
      </c>
      <c r="AS922" t="str">
        <f t="shared" si="3141"/>
        <v>40000_50902061_1_0</v>
      </c>
      <c r="AT922" t="str">
        <f t="shared" si="3156"/>
        <v>40000_50900010_1_100,40000_50900020_1_100,40000_50900030_1_100,40000_50900080_1_100,40000_50900090_1_100,40000_50900100_1_100,40000_50901050_1_100,40000_50901060_1_100,40000_50902050_1_100,40000_50902060_1_100</v>
      </c>
      <c r="AW922" t="str">
        <f t="shared" si="3142"/>
        <v>40000_51000010_1_1</v>
      </c>
      <c r="AX92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</v>
      </c>
      <c r="BA922" t="str">
        <f t="shared" si="3143"/>
        <v>40000_50952061_1_200</v>
      </c>
      <c r="BB92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</v>
      </c>
      <c r="BE922" t="str">
        <f t="shared" si="3144"/>
        <v>40000_50952061_1_200</v>
      </c>
      <c r="BF92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</v>
      </c>
    </row>
    <row r="923" spans="1:58">
      <c r="A923" t="str">
        <f t="shared" si="3130"/>
        <v>40000_50703050_1_100</v>
      </c>
      <c r="B92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</v>
      </c>
      <c r="E923" t="str">
        <f t="shared" si="3131"/>
        <v>40000_50703050_1_100</v>
      </c>
      <c r="F92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</v>
      </c>
      <c r="I923" t="str">
        <f t="shared" si="3132"/>
        <v>40000_50703050_1_100</v>
      </c>
      <c r="J92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</v>
      </c>
      <c r="M923" t="str">
        <f t="shared" si="3133"/>
        <v>40000_50753050_1_200</v>
      </c>
      <c r="N92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</v>
      </c>
      <c r="Q923" t="str">
        <f t="shared" si="3134"/>
        <v>40000_50753050_1_200</v>
      </c>
      <c r="R92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</v>
      </c>
      <c r="U923" t="str">
        <f t="shared" si="3135"/>
        <v>40000_50803050_1_100</v>
      </c>
      <c r="V92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</v>
      </c>
      <c r="Y923" t="str">
        <f t="shared" si="3136"/>
        <v>40000_50803050_1_100</v>
      </c>
      <c r="Z92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</v>
      </c>
      <c r="AA923"/>
      <c r="AC923" t="str">
        <f t="shared" si="3137"/>
        <v>40000_50803050_1_100</v>
      </c>
      <c r="AD92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</v>
      </c>
      <c r="AG923" t="str">
        <f t="shared" si="3138"/>
        <v>40000_50853050_1_200</v>
      </c>
      <c r="AH92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</v>
      </c>
      <c r="AJ923"/>
      <c r="AK923" t="str">
        <f t="shared" si="3139"/>
        <v>40000_50853050_1_200</v>
      </c>
      <c r="AL92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</v>
      </c>
      <c r="AO923" t="str">
        <f t="shared" si="3140"/>
        <v>40000_50903050_1_100</v>
      </c>
      <c r="AP92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</v>
      </c>
      <c r="AS923" t="str">
        <f t="shared" si="3141"/>
        <v>40000_50903050_1_100</v>
      </c>
      <c r="AT92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</v>
      </c>
      <c r="AW923" t="str">
        <f t="shared" si="3142"/>
        <v>40000_50903050_1_100</v>
      </c>
      <c r="AX92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</v>
      </c>
      <c r="BA923" t="str">
        <f t="shared" si="3143"/>
        <v>40000_50953050_1_200</v>
      </c>
      <c r="BB92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</v>
      </c>
      <c r="BE923" t="str">
        <f t="shared" si="3144"/>
        <v>40000_50953050_1_200</v>
      </c>
      <c r="BF92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</v>
      </c>
    </row>
    <row r="924" spans="1:58">
      <c r="A924" t="str">
        <f t="shared" si="3130"/>
        <v>40000_50703051_1_0</v>
      </c>
      <c r="B92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</v>
      </c>
      <c r="E924" t="str">
        <f t="shared" si="3131"/>
        <v>40000_50703051_1_0</v>
      </c>
      <c r="F92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</v>
      </c>
      <c r="I924" t="str">
        <f t="shared" si="3132"/>
        <v>40000_50800090_1_1</v>
      </c>
      <c r="J92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</v>
      </c>
      <c r="M924" t="str">
        <f t="shared" si="3133"/>
        <v>40000_50753051_1_200</v>
      </c>
      <c r="N92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</v>
      </c>
      <c r="Q924" t="str">
        <f t="shared" si="3134"/>
        <v>40000_50753051_1_200</v>
      </c>
      <c r="R92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</v>
      </c>
      <c r="U924" t="str">
        <f t="shared" si="3135"/>
        <v>40000_50803051_1_0</v>
      </c>
      <c r="V92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</v>
      </c>
      <c r="Y924" t="str">
        <f t="shared" si="3136"/>
        <v>40000_50803051_1_0</v>
      </c>
      <c r="Z92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</v>
      </c>
      <c r="AA924"/>
      <c r="AC924" t="str">
        <f t="shared" si="3137"/>
        <v>40000_50900090_1_1</v>
      </c>
      <c r="AD92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</v>
      </c>
      <c r="AG924" t="str">
        <f t="shared" si="3138"/>
        <v>40000_50853051_1_200</v>
      </c>
      <c r="AH92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</v>
      </c>
      <c r="AJ924"/>
      <c r="AK924" t="str">
        <f t="shared" si="3139"/>
        <v>40000_50853051_1_200</v>
      </c>
      <c r="AL92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</v>
      </c>
      <c r="AO924" t="str">
        <f t="shared" si="3140"/>
        <v>40000_50903051_1_0</v>
      </c>
      <c r="AP92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</v>
      </c>
      <c r="AS924" t="str">
        <f t="shared" si="3141"/>
        <v>40000_50903051_1_0</v>
      </c>
      <c r="AT92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</v>
      </c>
      <c r="AW924" t="str">
        <f t="shared" si="3142"/>
        <v>40000_51000090_1_1</v>
      </c>
      <c r="AX92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</v>
      </c>
      <c r="BA924" t="str">
        <f t="shared" si="3143"/>
        <v>40000_50953051_1_200</v>
      </c>
      <c r="BB92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</v>
      </c>
      <c r="BE924" t="str">
        <f t="shared" si="3144"/>
        <v>40000_50953051_1_200</v>
      </c>
      <c r="BF92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</v>
      </c>
    </row>
    <row r="925" spans="1:58">
      <c r="A925" t="str">
        <f t="shared" si="3130"/>
        <v>40000_50703060_1_100</v>
      </c>
      <c r="B92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925" t="str">
        <f t="shared" si="3131"/>
        <v>40000_50703060_1_100</v>
      </c>
      <c r="F92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925" t="str">
        <f t="shared" si="3132"/>
        <v>40000_50703060_1_100</v>
      </c>
      <c r="J92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</v>
      </c>
      <c r="M925" t="str">
        <f t="shared" si="3133"/>
        <v>40000_50753060_1_200</v>
      </c>
      <c r="N92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</v>
      </c>
      <c r="Q925" t="str">
        <f t="shared" si="3134"/>
        <v>40000_50753060_1_200</v>
      </c>
      <c r="R92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</v>
      </c>
      <c r="U925" t="str">
        <f t="shared" si="3135"/>
        <v>40000_50803060_1_100</v>
      </c>
      <c r="V92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Y925" t="str">
        <f t="shared" si="3136"/>
        <v>40000_50803060_1_100</v>
      </c>
      <c r="Z92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AA925"/>
      <c r="AC925" t="str">
        <f t="shared" si="3137"/>
        <v>40000_50803060_1_100</v>
      </c>
      <c r="AD92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</v>
      </c>
      <c r="AG925" t="str">
        <f t="shared" si="3138"/>
        <v>40000_50853060_1_200</v>
      </c>
      <c r="AH92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</v>
      </c>
      <c r="AJ925"/>
      <c r="AK925" t="str">
        <f t="shared" si="3139"/>
        <v>40000_50853060_1_200</v>
      </c>
      <c r="AL92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</v>
      </c>
      <c r="AO925" t="str">
        <f t="shared" si="3140"/>
        <v>40000_50903060_1_100</v>
      </c>
      <c r="AP92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S925" t="str">
        <f t="shared" si="3141"/>
        <v>40000_50903060_1_100</v>
      </c>
      <c r="AT92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W925" t="str">
        <f t="shared" si="3142"/>
        <v>40000_50903060_1_100</v>
      </c>
      <c r="AX92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</v>
      </c>
      <c r="BA925" t="str">
        <f t="shared" si="3143"/>
        <v>40000_50953060_1_200</v>
      </c>
      <c r="BB92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</v>
      </c>
      <c r="BE925" t="str">
        <f t="shared" si="3144"/>
        <v>40000_50953060_1_200</v>
      </c>
      <c r="BF92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</v>
      </c>
    </row>
    <row r="926" spans="1:58">
      <c r="A926" t="str">
        <f t="shared" si="3130"/>
        <v>40000_50703061_1_0</v>
      </c>
      <c r="B92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926" t="str">
        <f t="shared" si="3131"/>
        <v>40000_50703061_1_0</v>
      </c>
      <c r="F92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926" t="str">
        <f t="shared" si="3132"/>
        <v>40000_50703061_1_1</v>
      </c>
      <c r="J92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</v>
      </c>
      <c r="M926" t="str">
        <f t="shared" si="3133"/>
        <v>40000_50753061_1_200</v>
      </c>
      <c r="N92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</v>
      </c>
      <c r="Q926" t="str">
        <f t="shared" si="3134"/>
        <v>40000_50753061_1_200</v>
      </c>
      <c r="R92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</v>
      </c>
      <c r="U926" t="str">
        <f t="shared" si="3135"/>
        <v>40000_50803061_1_0</v>
      </c>
      <c r="V92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Y926" t="str">
        <f t="shared" si="3136"/>
        <v>40000_50803061_1_0</v>
      </c>
      <c r="Z92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</v>
      </c>
      <c r="AA926"/>
      <c r="AC926" t="str">
        <f t="shared" si="3137"/>
        <v>40000_50803061_1_1</v>
      </c>
      <c r="AD92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</v>
      </c>
      <c r="AG926" t="str">
        <f t="shared" si="3138"/>
        <v>40000_50853061_1_200</v>
      </c>
      <c r="AH92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</v>
      </c>
      <c r="AJ926"/>
      <c r="AK926" t="str">
        <f t="shared" si="3139"/>
        <v>40000_50853061_1_200</v>
      </c>
      <c r="AL92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</v>
      </c>
      <c r="AO926" t="str">
        <f t="shared" si="3140"/>
        <v>40000_50903061_1_0</v>
      </c>
      <c r="AP92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S926" t="str">
        <f t="shared" si="3141"/>
        <v>40000_50903061_1_0</v>
      </c>
      <c r="AT92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</v>
      </c>
      <c r="AW926" t="str">
        <f t="shared" si="3142"/>
        <v>40000_50903061_1_1</v>
      </c>
      <c r="AX92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</v>
      </c>
      <c r="BA926" t="str">
        <f t="shared" si="3143"/>
        <v>40000_50953061_1_200</v>
      </c>
      <c r="BB92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</v>
      </c>
      <c r="BE926" t="str">
        <f t="shared" si="3144"/>
        <v>40000_50953061_1_200</v>
      </c>
      <c r="BF92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</v>
      </c>
    </row>
    <row r="927" spans="1:58">
      <c r="A927" t="str">
        <f t="shared" si="3130"/>
        <v>40000_50700040_1_100</v>
      </c>
      <c r="B92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927" t="str">
        <f t="shared" si="3131"/>
        <v>40000_50700040_1_100</v>
      </c>
      <c r="F92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927" t="str">
        <f t="shared" si="3132"/>
        <v>40000_50700040_1_100</v>
      </c>
      <c r="J92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</v>
      </c>
      <c r="M927" t="str">
        <f t="shared" si="3133"/>
        <v>40000_50750040_1_200</v>
      </c>
      <c r="N92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</v>
      </c>
      <c r="Q927" t="str">
        <f t="shared" si="3134"/>
        <v>40000_50750040_1_200</v>
      </c>
      <c r="R92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</v>
      </c>
      <c r="U927" t="str">
        <f t="shared" si="3135"/>
        <v>40000_50800040_1_100</v>
      </c>
      <c r="V92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Y927" t="str">
        <f t="shared" si="3136"/>
        <v>40000_50800040_1_100</v>
      </c>
      <c r="Z92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AA927"/>
      <c r="AC927" t="str">
        <f t="shared" si="3137"/>
        <v>40000_50800040_1_100</v>
      </c>
      <c r="AD92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</v>
      </c>
      <c r="AG927" t="str">
        <f t="shared" si="3138"/>
        <v>40000_50850040_1_200</v>
      </c>
      <c r="AH92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</v>
      </c>
      <c r="AJ927"/>
      <c r="AK927" t="str">
        <f t="shared" si="3139"/>
        <v>40000_50850040_1_200</v>
      </c>
      <c r="AL92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</v>
      </c>
      <c r="AO927" t="str">
        <f t="shared" si="3140"/>
        <v>40000_50900040_1_100</v>
      </c>
      <c r="AP92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S927" t="str">
        <f t="shared" si="3141"/>
        <v>40000_50900040_1_100</v>
      </c>
      <c r="AT92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W927" t="str">
        <f t="shared" si="3142"/>
        <v>40000_50900040_1_100</v>
      </c>
      <c r="AX92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</v>
      </c>
      <c r="BA927" t="str">
        <f t="shared" si="3143"/>
        <v>40000_50950040_1_200</v>
      </c>
      <c r="BB92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</v>
      </c>
      <c r="BE927" t="str">
        <f t="shared" si="3144"/>
        <v>40000_50950040_1_200</v>
      </c>
      <c r="BF92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</v>
      </c>
    </row>
    <row r="928" spans="1:58">
      <c r="A928" t="str">
        <f t="shared" si="3130"/>
        <v>40000_50700041_1_0</v>
      </c>
      <c r="B92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928" t="str">
        <f t="shared" si="3131"/>
        <v>40000_50700041_1_0</v>
      </c>
      <c r="F92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928" t="str">
        <f t="shared" si="3132"/>
        <v>40000_50800080_1_1</v>
      </c>
      <c r="J92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</v>
      </c>
      <c r="M928" t="str">
        <f t="shared" si="3133"/>
        <v>40000_50750041_1_200</v>
      </c>
      <c r="N92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</v>
      </c>
      <c r="Q928" t="str">
        <f t="shared" si="3134"/>
        <v>40000_50750041_1_200</v>
      </c>
      <c r="R92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</v>
      </c>
      <c r="U928" t="str">
        <f t="shared" si="3135"/>
        <v>40000_50800041_1_0</v>
      </c>
      <c r="V92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Y928" t="str">
        <f t="shared" si="3136"/>
        <v>40000_50800041_1_0</v>
      </c>
      <c r="Z92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</v>
      </c>
      <c r="AA928"/>
      <c r="AC928" t="str">
        <f t="shared" si="3137"/>
        <v>40000_50900080_1_1</v>
      </c>
      <c r="AD92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</v>
      </c>
      <c r="AG928" t="str">
        <f t="shared" si="3138"/>
        <v>40000_50850041_1_200</v>
      </c>
      <c r="AH92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</v>
      </c>
      <c r="AJ928"/>
      <c r="AK928" t="str">
        <f t="shared" si="3139"/>
        <v>40000_50850041_1_200</v>
      </c>
      <c r="AL92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</v>
      </c>
      <c r="AO928" t="str">
        <f t="shared" si="3140"/>
        <v>40000_50900041_1_0</v>
      </c>
      <c r="AP92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S928" t="str">
        <f t="shared" si="3141"/>
        <v>40000_50900041_1_0</v>
      </c>
      <c r="AT92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</v>
      </c>
      <c r="AW928" t="str">
        <f t="shared" si="3142"/>
        <v>40000_51000080_1_1</v>
      </c>
      <c r="AX92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</v>
      </c>
      <c r="BA928" t="str">
        <f t="shared" si="3143"/>
        <v>40000_50950041_1_200</v>
      </c>
      <c r="BB92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</v>
      </c>
      <c r="BE928" t="str">
        <f t="shared" si="3144"/>
        <v>40000_50950041_1_200</v>
      </c>
      <c r="BF92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</v>
      </c>
    </row>
    <row r="929" spans="1:58">
      <c r="A929" t="str">
        <f t="shared" si="3130"/>
        <v>40000_50700070_1_100</v>
      </c>
      <c r="B92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29" t="str">
        <f t="shared" si="3131"/>
        <v>40000_50700070_1_100</v>
      </c>
      <c r="F92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929" t="str">
        <f t="shared" si="3132"/>
        <v>40000_50700070_1_100</v>
      </c>
      <c r="J92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</v>
      </c>
      <c r="M929" t="str">
        <f t="shared" si="3133"/>
        <v>40000_50750070_1_200</v>
      </c>
      <c r="N92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</v>
      </c>
      <c r="Q929" t="str">
        <f t="shared" si="3134"/>
        <v>40000_50750070_1_200</v>
      </c>
      <c r="R92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</v>
      </c>
      <c r="U929" t="str">
        <f t="shared" si="3135"/>
        <v>40000_50800070_1_100</v>
      </c>
      <c r="V92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29" t="str">
        <f t="shared" si="3136"/>
        <v>40000_50800070_1_100</v>
      </c>
      <c r="Z92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AA929"/>
      <c r="AC929" t="str">
        <f t="shared" si="3137"/>
        <v>40000_50800070_1_100</v>
      </c>
      <c r="AD92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</v>
      </c>
      <c r="AG929" t="str">
        <f t="shared" si="3138"/>
        <v>40000_50850070_1_200</v>
      </c>
      <c r="AH92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</v>
      </c>
      <c r="AJ929"/>
      <c r="AK929" t="str">
        <f t="shared" si="3139"/>
        <v>40000_50850070_1_200</v>
      </c>
      <c r="AL92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</v>
      </c>
      <c r="AO929" t="str">
        <f t="shared" si="3140"/>
        <v>40000_50900070_1_100</v>
      </c>
      <c r="AP92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29" t="str">
        <f t="shared" si="3141"/>
        <v>40000_50900070_1_100</v>
      </c>
      <c r="AT92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W929" t="str">
        <f t="shared" si="3142"/>
        <v>40000_50900070_1_100</v>
      </c>
      <c r="AX92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</v>
      </c>
      <c r="BA929" t="str">
        <f t="shared" si="3143"/>
        <v>40000_50950070_1_200</v>
      </c>
      <c r="BB92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</v>
      </c>
      <c r="BE929" t="str">
        <f t="shared" si="3144"/>
        <v>40000_50950070_1_200</v>
      </c>
      <c r="BF92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</v>
      </c>
    </row>
    <row r="930" spans="1:58">
      <c r="A930" t="str">
        <f t="shared" si="3130"/>
        <v>40000_50700071_1_0</v>
      </c>
      <c r="B93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30" t="str">
        <f t="shared" si="3131"/>
        <v>40000_50700071_1_0</v>
      </c>
      <c r="F93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930" t="str">
        <f t="shared" si="3132"/>
        <v>40000_50800020_1_0</v>
      </c>
      <c r="J93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</v>
      </c>
      <c r="M930" t="str">
        <f t="shared" si="3133"/>
        <v>40000_50750071_1_200</v>
      </c>
      <c r="N93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</v>
      </c>
      <c r="Q930" t="str">
        <f t="shared" si="3134"/>
        <v>40000_50750071_1_200</v>
      </c>
      <c r="R93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</v>
      </c>
      <c r="U930" t="str">
        <f t="shared" si="3135"/>
        <v>40000_50800071_1_0</v>
      </c>
      <c r="V93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30" t="str">
        <f t="shared" si="3136"/>
        <v>40000_50800071_1_0</v>
      </c>
      <c r="Z93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AA930"/>
      <c r="AC930" t="str">
        <f t="shared" si="3137"/>
        <v>40000_50900020_1_0</v>
      </c>
      <c r="AD93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</v>
      </c>
      <c r="AG930" t="str">
        <f t="shared" si="3138"/>
        <v>40000_50850071_1_200</v>
      </c>
      <c r="AH93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</v>
      </c>
      <c r="AJ930"/>
      <c r="AK930" t="str">
        <f t="shared" si="3139"/>
        <v>40000_50850071_1_200</v>
      </c>
      <c r="AL93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</v>
      </c>
      <c r="AO930" t="str">
        <f t="shared" si="3140"/>
        <v>40000_50900071_1_0</v>
      </c>
      <c r="AP93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30" t="str">
        <f t="shared" si="3141"/>
        <v>40000_50900071_1_0</v>
      </c>
      <c r="AT93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W930" t="str">
        <f t="shared" si="3142"/>
        <v>40000_51000020_1_0</v>
      </c>
      <c r="AX93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</v>
      </c>
      <c r="BA930" t="str">
        <f t="shared" si="3143"/>
        <v>40000_50950071_1_200</v>
      </c>
      <c r="BB93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</v>
      </c>
      <c r="BE930" t="str">
        <f t="shared" si="3144"/>
        <v>40000_50950071_1_200</v>
      </c>
      <c r="BF93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</v>
      </c>
    </row>
    <row r="931" spans="1:58">
      <c r="A931" t="str">
        <f t="shared" si="3130"/>
        <v>40000_50750010_1_0</v>
      </c>
      <c r="B93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931" t="str">
        <f t="shared" si="3131"/>
        <v>40000_50750010_1_300</v>
      </c>
      <c r="F93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</v>
      </c>
      <c r="I931" t="str">
        <f t="shared" si="3132"/>
        <v>40000_50750010_1_100</v>
      </c>
      <c r="J93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</v>
      </c>
      <c r="M931" t="str">
        <f t="shared" si="3133"/>
        <v>40000_50800010_1_50</v>
      </c>
      <c r="N93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</v>
      </c>
      <c r="Q931" t="str">
        <f t="shared" si="3134"/>
        <v>40000_50800010_1_100</v>
      </c>
      <c r="R93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</v>
      </c>
      <c r="U931" t="str">
        <f t="shared" si="3135"/>
        <v>40000_50850010_1_0</v>
      </c>
      <c r="V93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</v>
      </c>
      <c r="Y931" t="str">
        <f t="shared" si="3136"/>
        <v>40000_50850010_1_300</v>
      </c>
      <c r="Z93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</v>
      </c>
      <c r="AA931"/>
      <c r="AC931" t="str">
        <f t="shared" si="3137"/>
        <v>40000_50850010_1_100</v>
      </c>
      <c r="AD93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</v>
      </c>
      <c r="AG931" t="str">
        <f t="shared" si="3138"/>
        <v>40000_50900010_1_50</v>
      </c>
      <c r="AH93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</v>
      </c>
      <c r="AJ931"/>
      <c r="AK931" t="str">
        <f t="shared" si="3139"/>
        <v>40000_50900010_1_100</v>
      </c>
      <c r="AL93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</v>
      </c>
      <c r="AO931" t="str">
        <f t="shared" si="3140"/>
        <v>40000_50950010_1_0</v>
      </c>
      <c r="AP93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</v>
      </c>
      <c r="AS931" t="str">
        <f t="shared" si="3141"/>
        <v>40000_50950010_1_300</v>
      </c>
      <c r="AT93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</v>
      </c>
      <c r="AW931" t="str">
        <f t="shared" si="3142"/>
        <v>40000_50950010_1_100</v>
      </c>
      <c r="AX93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</v>
      </c>
      <c r="BA931" t="str">
        <f t="shared" si="3143"/>
        <v>40000_51000010_1_50</v>
      </c>
      <c r="BB93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</v>
      </c>
      <c r="BE931" t="str">
        <f t="shared" si="3144"/>
        <v>40000_51000010_1_100</v>
      </c>
      <c r="BF93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</v>
      </c>
    </row>
    <row r="932" spans="1:58">
      <c r="A932" t="str">
        <f t="shared" si="3130"/>
        <v>40000_50750020_1_300</v>
      </c>
      <c r="B93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</v>
      </c>
      <c r="E932" t="str">
        <f t="shared" si="3131"/>
        <v>40000_50750020_1_100</v>
      </c>
      <c r="F93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</v>
      </c>
      <c r="I932" t="str">
        <f t="shared" si="3132"/>
        <v>40000_50750020_1_100</v>
      </c>
      <c r="J93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</v>
      </c>
      <c r="M932" t="str">
        <f t="shared" si="3133"/>
        <v>40000_50800020_1_50</v>
      </c>
      <c r="N93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</v>
      </c>
      <c r="Q932" t="str">
        <f t="shared" si="3134"/>
        <v>40000_50800020_1_100</v>
      </c>
      <c r="R93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</v>
      </c>
      <c r="U932" t="str">
        <f t="shared" si="3135"/>
        <v>40000_50850020_1_300</v>
      </c>
      <c r="V93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</v>
      </c>
      <c r="Y932" t="str">
        <f t="shared" si="3136"/>
        <v>40000_50850020_1_100</v>
      </c>
      <c r="Z93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</v>
      </c>
      <c r="AA932"/>
      <c r="AC932" t="str">
        <f t="shared" si="3137"/>
        <v>40000_50850020_1_100</v>
      </c>
      <c r="AD93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</v>
      </c>
      <c r="AG932" t="str">
        <f t="shared" si="3138"/>
        <v>40000_50900020_1_50</v>
      </c>
      <c r="AH93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</v>
      </c>
      <c r="AJ932"/>
      <c r="AK932" t="str">
        <f t="shared" si="3139"/>
        <v>40000_50900020_1_100</v>
      </c>
      <c r="AL93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</v>
      </c>
      <c r="AO932" t="str">
        <f t="shared" si="3140"/>
        <v>40000_50950020_1_300</v>
      </c>
      <c r="AP93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</v>
      </c>
      <c r="AS932" t="str">
        <f t="shared" si="3141"/>
        <v>40000_50950020_1_100</v>
      </c>
      <c r="AT93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</v>
      </c>
      <c r="AW932" t="str">
        <f t="shared" si="3142"/>
        <v>40000_50950020_1_100</v>
      </c>
      <c r="AX93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</v>
      </c>
      <c r="BA932" t="str">
        <f t="shared" si="3143"/>
        <v>40000_51000020_1_50</v>
      </c>
      <c r="BB93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</v>
      </c>
      <c r="BE932" t="str">
        <f t="shared" si="3144"/>
        <v>40000_51000020_1_100</v>
      </c>
      <c r="BF93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</v>
      </c>
    </row>
    <row r="933" spans="1:58">
      <c r="A933" t="str">
        <f t="shared" si="3130"/>
        <v>40000_50750030_1_1</v>
      </c>
      <c r="B93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</v>
      </c>
      <c r="E933" t="str">
        <f t="shared" si="3131"/>
        <v>40000_50750030_1_300</v>
      </c>
      <c r="F93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</v>
      </c>
      <c r="I933" t="str">
        <f t="shared" si="3132"/>
        <v>40000_50750030_1_100</v>
      </c>
      <c r="J93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</v>
      </c>
      <c r="M933" t="str">
        <f t="shared" si="3133"/>
        <v>40000_50800030_1_50</v>
      </c>
      <c r="N93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</v>
      </c>
      <c r="Q933" t="str">
        <f t="shared" si="3134"/>
        <v>40000_50800030_1_100</v>
      </c>
      <c r="R93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</v>
      </c>
      <c r="U933" t="str">
        <f t="shared" si="3135"/>
        <v>40000_50850030_1_1</v>
      </c>
      <c r="V93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</v>
      </c>
      <c r="Y933" t="str">
        <f t="shared" si="3136"/>
        <v>40000_50850030_1_300</v>
      </c>
      <c r="Z93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</v>
      </c>
      <c r="AA933"/>
      <c r="AC933" t="str">
        <f t="shared" si="3137"/>
        <v>40000_50850030_1_100</v>
      </c>
      <c r="AD93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</v>
      </c>
      <c r="AG933" t="str">
        <f t="shared" si="3138"/>
        <v>40000_50900030_1_50</v>
      </c>
      <c r="AH93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</v>
      </c>
      <c r="AJ933"/>
      <c r="AK933" t="str">
        <f t="shared" si="3139"/>
        <v>40000_50900030_1_100</v>
      </c>
      <c r="AL93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</v>
      </c>
      <c r="AO933" t="str">
        <f t="shared" si="3140"/>
        <v>40000_50950030_1_1</v>
      </c>
      <c r="AP93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</v>
      </c>
      <c r="AS933" t="str">
        <f t="shared" si="3141"/>
        <v>40000_50950030_1_300</v>
      </c>
      <c r="AT93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</v>
      </c>
      <c r="AW933" t="str">
        <f t="shared" si="3142"/>
        <v>40000_50950030_1_100</v>
      </c>
      <c r="AX93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</v>
      </c>
      <c r="BA933" t="str">
        <f t="shared" si="3143"/>
        <v>40000_51000030_1_50</v>
      </c>
      <c r="BB93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</v>
      </c>
      <c r="BE933" t="str">
        <f t="shared" si="3144"/>
        <v>40000_51000030_1_100</v>
      </c>
      <c r="BF93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</v>
      </c>
    </row>
    <row r="934" spans="1:58">
      <c r="A934" t="str">
        <f t="shared" si="3130"/>
        <v>40000_50750080_1_1</v>
      </c>
      <c r="B93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</v>
      </c>
      <c r="E934" t="str">
        <f t="shared" si="3131"/>
        <v>40000_50750080_1_300</v>
      </c>
      <c r="F93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</v>
      </c>
      <c r="I934" t="str">
        <f t="shared" si="3132"/>
        <v>40000_50750080_1_100</v>
      </c>
      <c r="J93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</v>
      </c>
      <c r="M934" t="str">
        <f t="shared" si="3133"/>
        <v>40000_50800080_1_50</v>
      </c>
      <c r="N93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</v>
      </c>
      <c r="Q934" t="str">
        <f t="shared" si="3134"/>
        <v>40000_50800080_1_100</v>
      </c>
      <c r="R93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</v>
      </c>
      <c r="U934" t="str">
        <f t="shared" si="3135"/>
        <v>40000_50850080_1_1</v>
      </c>
      <c r="V93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</v>
      </c>
      <c r="Y934" t="str">
        <f t="shared" si="3136"/>
        <v>40000_50850080_1_300</v>
      </c>
      <c r="Z93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</v>
      </c>
      <c r="AA934"/>
      <c r="AC934" t="str">
        <f t="shared" si="3137"/>
        <v>40000_50850080_1_100</v>
      </c>
      <c r="AD93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</v>
      </c>
      <c r="AG934" t="str">
        <f t="shared" si="3138"/>
        <v>40000_50900080_1_50</v>
      </c>
      <c r="AH93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</v>
      </c>
      <c r="AJ934"/>
      <c r="AK934" t="str">
        <f t="shared" si="3139"/>
        <v>40000_50900080_1_100</v>
      </c>
      <c r="AL93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</v>
      </c>
      <c r="AO934" t="str">
        <f t="shared" si="3140"/>
        <v>40000_50950080_1_1</v>
      </c>
      <c r="AP93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</v>
      </c>
      <c r="AS934" t="str">
        <f t="shared" si="3141"/>
        <v>40000_50950080_1_300</v>
      </c>
      <c r="AT93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</v>
      </c>
      <c r="AW934" t="str">
        <f t="shared" si="3142"/>
        <v>40000_50950080_1_100</v>
      </c>
      <c r="AX93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</v>
      </c>
      <c r="BA934" t="str">
        <f t="shared" si="3143"/>
        <v>40000_51000080_1_50</v>
      </c>
      <c r="BB93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</v>
      </c>
      <c r="BE934" t="str">
        <f t="shared" si="3144"/>
        <v>40000_51000080_1_100</v>
      </c>
      <c r="BF93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</v>
      </c>
    </row>
    <row r="935" spans="1:58">
      <c r="A935" t="str">
        <f t="shared" si="3130"/>
        <v>40000_50750090_1_300</v>
      </c>
      <c r="B93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</v>
      </c>
      <c r="E935" t="str">
        <f t="shared" si="3131"/>
        <v>40000_50750090_1_100</v>
      </c>
      <c r="F93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</v>
      </c>
      <c r="I935" t="str">
        <f t="shared" si="3132"/>
        <v>40000_50750090_1_100</v>
      </c>
      <c r="J93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</v>
      </c>
      <c r="M935" t="str">
        <f t="shared" si="3133"/>
        <v>40000_50800090_1_50</v>
      </c>
      <c r="N93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</v>
      </c>
      <c r="Q935" t="str">
        <f t="shared" si="3134"/>
        <v>40000_50800090_1_100</v>
      </c>
      <c r="R93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</v>
      </c>
      <c r="U935" t="str">
        <f t="shared" si="3135"/>
        <v>40000_50850090_1_300</v>
      </c>
      <c r="V93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</v>
      </c>
      <c r="Y935" t="str">
        <f t="shared" si="3136"/>
        <v>40000_50850090_1_100</v>
      </c>
      <c r="Z93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</v>
      </c>
      <c r="AA935"/>
      <c r="AC935" t="str">
        <f t="shared" si="3137"/>
        <v>40000_50850090_1_100</v>
      </c>
      <c r="AD93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</v>
      </c>
      <c r="AG935" t="str">
        <f t="shared" si="3138"/>
        <v>40000_50900090_1_50</v>
      </c>
      <c r="AH93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</v>
      </c>
      <c r="AJ935"/>
      <c r="AK935" t="str">
        <f t="shared" si="3139"/>
        <v>40000_50900090_1_100</v>
      </c>
      <c r="AL93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</v>
      </c>
      <c r="AO935" t="str">
        <f t="shared" si="3140"/>
        <v>40000_50950090_1_300</v>
      </c>
      <c r="AP93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</v>
      </c>
      <c r="AS935" t="str">
        <f t="shared" si="3141"/>
        <v>40000_50950090_1_100</v>
      </c>
      <c r="AT93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</v>
      </c>
      <c r="AW935" t="str">
        <f t="shared" si="3142"/>
        <v>40000_50950090_1_100</v>
      </c>
      <c r="AX93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</v>
      </c>
      <c r="BA935" t="str">
        <f t="shared" si="3143"/>
        <v>40000_51000090_1_50</v>
      </c>
      <c r="BB93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</v>
      </c>
      <c r="BE935" t="str">
        <f t="shared" si="3144"/>
        <v>40000_51000090_1_100</v>
      </c>
      <c r="BF93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</v>
      </c>
    </row>
    <row r="936" spans="1:58">
      <c r="A936" t="str">
        <f t="shared" si="3130"/>
        <v>40000_50650010_1_200</v>
      </c>
      <c r="B93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</v>
      </c>
      <c r="E936" t="str">
        <f t="shared" si="3131"/>
        <v>40000_50750100_1_1</v>
      </c>
      <c r="F93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</v>
      </c>
      <c r="I936" t="str">
        <f t="shared" si="3132"/>
        <v>40000_50750100_1_100</v>
      </c>
      <c r="J93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</v>
      </c>
      <c r="M936" t="str">
        <f t="shared" si="3133"/>
        <v>40000_50800100_1_50</v>
      </c>
      <c r="N93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</v>
      </c>
      <c r="Q936" t="str">
        <f t="shared" si="3134"/>
        <v>40000_50800100_1_100</v>
      </c>
      <c r="R93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</v>
      </c>
      <c r="U936" t="str">
        <f t="shared" si="3135"/>
        <v>40000_50750010_1_200</v>
      </c>
      <c r="V93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</v>
      </c>
      <c r="Y936" t="str">
        <f t="shared" si="3136"/>
        <v>40000_50850100_1_1</v>
      </c>
      <c r="Z93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</v>
      </c>
      <c r="AA936"/>
      <c r="AC936" t="str">
        <f t="shared" si="3137"/>
        <v>40000_50850100_1_100</v>
      </c>
      <c r="AD93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</v>
      </c>
      <c r="AG936" t="str">
        <f t="shared" si="3138"/>
        <v>40000_50900100_1_50</v>
      </c>
      <c r="AH93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</v>
      </c>
      <c r="AJ936"/>
      <c r="AK936" t="str">
        <f t="shared" si="3139"/>
        <v>40000_50900100_1_100</v>
      </c>
      <c r="AL93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</v>
      </c>
      <c r="AO936" t="str">
        <f t="shared" si="3140"/>
        <v>40000_50850010_1_200</v>
      </c>
      <c r="AP93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</v>
      </c>
      <c r="AS936" t="str">
        <f t="shared" si="3141"/>
        <v>40000_50950100_1_1</v>
      </c>
      <c r="AT93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</v>
      </c>
      <c r="AW936" t="str">
        <f t="shared" si="3142"/>
        <v>40000_50950100_1_100</v>
      </c>
      <c r="AX93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</v>
      </c>
      <c r="BA936" t="str">
        <f t="shared" si="3143"/>
        <v>40000_51000100_1_50</v>
      </c>
      <c r="BB93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</v>
      </c>
      <c r="BE936" t="str">
        <f t="shared" si="3144"/>
        <v>40000_51000100_1_100</v>
      </c>
      <c r="BF93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</v>
      </c>
    </row>
    <row r="937" spans="1:58">
      <c r="A937" t="str">
        <f t="shared" si="3130"/>
        <v>40000_50650020_1_200</v>
      </c>
      <c r="B93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</v>
      </c>
      <c r="E937" t="str">
        <f t="shared" si="3131"/>
        <v>40000_50751050_1_1</v>
      </c>
      <c r="F93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</v>
      </c>
      <c r="I937" t="str">
        <f t="shared" si="3132"/>
        <v>40000_50751050_1_50</v>
      </c>
      <c r="J93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</v>
      </c>
      <c r="M937" t="str">
        <f t="shared" si="3133"/>
        <v>40000_50801050_1_50</v>
      </c>
      <c r="N93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</v>
      </c>
      <c r="Q937" t="str">
        <f t="shared" si="3134"/>
        <v>40000_50801050_1_100</v>
      </c>
      <c r="R93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</v>
      </c>
      <c r="U937" t="str">
        <f t="shared" si="3135"/>
        <v>40000_50750020_1_200</v>
      </c>
      <c r="V93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</v>
      </c>
      <c r="Y937" t="str">
        <f t="shared" si="3136"/>
        <v>40000_50851050_1_1</v>
      </c>
      <c r="Z93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</v>
      </c>
      <c r="AA937"/>
      <c r="AC937" t="str">
        <f t="shared" si="3137"/>
        <v>40000_50851050_1_50</v>
      </c>
      <c r="AD93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</v>
      </c>
      <c r="AG937" t="str">
        <f t="shared" si="3138"/>
        <v>40000_50901050_1_50</v>
      </c>
      <c r="AH93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</v>
      </c>
      <c r="AJ937"/>
      <c r="AK937" t="str">
        <f t="shared" si="3139"/>
        <v>40000_50901050_1_100</v>
      </c>
      <c r="AL93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</v>
      </c>
      <c r="AO937" t="str">
        <f t="shared" si="3140"/>
        <v>40000_50850020_1_200</v>
      </c>
      <c r="AP93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</v>
      </c>
      <c r="AS937" t="str">
        <f t="shared" si="3141"/>
        <v>40000_50951050_1_1</v>
      </c>
      <c r="AT93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</v>
      </c>
      <c r="AW937" t="str">
        <f t="shared" si="3142"/>
        <v>40000_50951050_1_50</v>
      </c>
      <c r="AX93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</v>
      </c>
      <c r="BA937" t="str">
        <f t="shared" si="3143"/>
        <v>40000_51001050_1_50</v>
      </c>
      <c r="BB93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</v>
      </c>
      <c r="BE937" t="str">
        <f t="shared" si="3144"/>
        <v>40000_51001050_1_100</v>
      </c>
      <c r="BF93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</v>
      </c>
    </row>
    <row r="938" spans="1:58">
      <c r="A938" t="str">
        <f t="shared" si="3130"/>
        <v>40000_50650030_1_200</v>
      </c>
      <c r="B93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</v>
      </c>
      <c r="E938" t="str">
        <f t="shared" si="3131"/>
        <v>40000_50751051_1_0</v>
      </c>
      <c r="F93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</v>
      </c>
      <c r="I938" t="str">
        <f t="shared" si="3132"/>
        <v>40000_50751051_1_1</v>
      </c>
      <c r="J93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</v>
      </c>
      <c r="M938" t="str">
        <f t="shared" si="3133"/>
        <v>40000_50801051_1_0</v>
      </c>
      <c r="N93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</v>
      </c>
      <c r="Q938" t="str">
        <f t="shared" si="3134"/>
        <v>40000_50801051_1_100</v>
      </c>
      <c r="R93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</v>
      </c>
      <c r="U938" t="str">
        <f t="shared" si="3135"/>
        <v>40000_50750030_1_200</v>
      </c>
      <c r="V93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</v>
      </c>
      <c r="Y938" t="str">
        <f t="shared" si="3136"/>
        <v>40000_50851051_1_0</v>
      </c>
      <c r="Z93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</v>
      </c>
      <c r="AA938"/>
      <c r="AC938" t="str">
        <f t="shared" si="3137"/>
        <v>40000_50851051_1_1</v>
      </c>
      <c r="AD93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</v>
      </c>
      <c r="AG938" t="str">
        <f t="shared" si="3138"/>
        <v>40000_50901051_1_0</v>
      </c>
      <c r="AH93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</v>
      </c>
      <c r="AJ938"/>
      <c r="AK938" t="str">
        <f t="shared" si="3139"/>
        <v>40000_50901051_1_100</v>
      </c>
      <c r="AL93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</v>
      </c>
      <c r="AO938" t="str">
        <f t="shared" si="3140"/>
        <v>40000_50850030_1_200</v>
      </c>
      <c r="AP93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</v>
      </c>
      <c r="AS938" t="str">
        <f t="shared" si="3141"/>
        <v>40000_50951051_1_0</v>
      </c>
      <c r="AT93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</v>
      </c>
      <c r="AW938" t="str">
        <f t="shared" si="3142"/>
        <v>40000_50951051_1_1</v>
      </c>
      <c r="AX93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</v>
      </c>
      <c r="BA938" t="str">
        <f t="shared" si="3143"/>
        <v>40000_51001051_1_0</v>
      </c>
      <c r="BB93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</v>
      </c>
      <c r="BE938" t="str">
        <f t="shared" si="3144"/>
        <v>40000_51001051_1_0</v>
      </c>
      <c r="BF93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</v>
      </c>
    </row>
    <row r="939" spans="1:58">
      <c r="A939" t="str">
        <f t="shared" si="3130"/>
        <v>40000_50650080_1_200</v>
      </c>
      <c r="B93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</v>
      </c>
      <c r="E939" t="str">
        <f t="shared" si="3131"/>
        <v>40000_50751060_1_1</v>
      </c>
      <c r="F93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</v>
      </c>
      <c r="I939" t="str">
        <f t="shared" si="3132"/>
        <v>40000_50751060_1_50</v>
      </c>
      <c r="J93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</v>
      </c>
      <c r="M939" t="str">
        <f t="shared" si="3133"/>
        <v>40000_50801060_1_50</v>
      </c>
      <c r="N93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</v>
      </c>
      <c r="Q939" t="str">
        <f t="shared" si="3134"/>
        <v>40000_50801060_1_100</v>
      </c>
      <c r="R93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</v>
      </c>
      <c r="U939" t="str">
        <f t="shared" si="3135"/>
        <v>40000_50750080_1_200</v>
      </c>
      <c r="V93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</v>
      </c>
      <c r="Y939" t="str">
        <f t="shared" si="3136"/>
        <v>40000_50851060_1_1</v>
      </c>
      <c r="Z93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</v>
      </c>
      <c r="AA939"/>
      <c r="AC939" t="str">
        <f t="shared" si="3137"/>
        <v>40000_50851060_1_50</v>
      </c>
      <c r="AD93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</v>
      </c>
      <c r="AG939" t="str">
        <f t="shared" si="3138"/>
        <v>40000_50901060_1_50</v>
      </c>
      <c r="AH93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</v>
      </c>
      <c r="AJ939"/>
      <c r="AK939" t="str">
        <f t="shared" si="3139"/>
        <v>40000_50901060_1_100</v>
      </c>
      <c r="AL93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</v>
      </c>
      <c r="AO939" t="str">
        <f t="shared" si="3140"/>
        <v>40000_50850080_1_200</v>
      </c>
      <c r="AP93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</v>
      </c>
      <c r="AS939" t="str">
        <f t="shared" si="3141"/>
        <v>40000_50951060_1_1</v>
      </c>
      <c r="AT93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</v>
      </c>
      <c r="AW939" t="str">
        <f t="shared" si="3142"/>
        <v>40000_50951060_1_50</v>
      </c>
      <c r="AX93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</v>
      </c>
      <c r="BA939" t="str">
        <f t="shared" si="3143"/>
        <v>40000_51001060_1_50</v>
      </c>
      <c r="BB93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</v>
      </c>
      <c r="BE939" t="str">
        <f t="shared" si="3144"/>
        <v>40000_51001060_1_100</v>
      </c>
      <c r="BF93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</v>
      </c>
    </row>
    <row r="940" spans="1:58">
      <c r="A940" t="str">
        <f t="shared" si="3130"/>
        <v>40000_50650090_1_200</v>
      </c>
      <c r="B94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</v>
      </c>
      <c r="E940" t="str">
        <f t="shared" si="3131"/>
        <v>40000_50751061_1_0</v>
      </c>
      <c r="F94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</v>
      </c>
      <c r="I940" t="str">
        <f t="shared" si="3132"/>
        <v>40000_50751061_1_1</v>
      </c>
      <c r="J94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</v>
      </c>
      <c r="M940" t="str">
        <f t="shared" si="3133"/>
        <v>40000_50801061_1_0</v>
      </c>
      <c r="N94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</v>
      </c>
      <c r="Q940" t="str">
        <f t="shared" si="3134"/>
        <v>40000_50801061_1_100</v>
      </c>
      <c r="R94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</v>
      </c>
      <c r="U940" t="str">
        <f t="shared" si="3135"/>
        <v>40000_50750090_1_200</v>
      </c>
      <c r="V94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</v>
      </c>
      <c r="Y940" t="str">
        <f t="shared" si="3136"/>
        <v>40000_50851061_1_0</v>
      </c>
      <c r="Z94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</v>
      </c>
      <c r="AA940"/>
      <c r="AC940" t="str">
        <f t="shared" si="3137"/>
        <v>40000_50851061_1_1</v>
      </c>
      <c r="AD94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</v>
      </c>
      <c r="AG940" t="str">
        <f t="shared" si="3138"/>
        <v>40000_50901061_1_0</v>
      </c>
      <c r="AH94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</v>
      </c>
      <c r="AJ940"/>
      <c r="AK940" t="str">
        <f t="shared" si="3139"/>
        <v>40000_50901061_1_100</v>
      </c>
      <c r="AL94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</v>
      </c>
      <c r="AO940" t="str">
        <f t="shared" si="3140"/>
        <v>40000_50850090_1_200</v>
      </c>
      <c r="AP94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</v>
      </c>
      <c r="AS940" t="str">
        <f t="shared" si="3141"/>
        <v>40000_50951061_1_0</v>
      </c>
      <c r="AT94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</v>
      </c>
      <c r="AW940" t="str">
        <f t="shared" si="3142"/>
        <v>40000_50951061_1_1</v>
      </c>
      <c r="AX94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</v>
      </c>
      <c r="BA940" t="str">
        <f t="shared" si="3143"/>
        <v>40000_51001061_1_0</v>
      </c>
      <c r="BB94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</v>
      </c>
      <c r="BE940" t="str">
        <f t="shared" si="3144"/>
        <v>40000_51001061_1_0</v>
      </c>
      <c r="BF94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</v>
      </c>
    </row>
    <row r="941" spans="1:58">
      <c r="A941" t="str">
        <f t="shared" si="3130"/>
        <v>40000_50650100_1_200</v>
      </c>
      <c r="B94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1" t="str">
        <f t="shared" si="3131"/>
        <v>40000_50752050_1_1</v>
      </c>
      <c r="F94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</v>
      </c>
      <c r="I941" t="str">
        <f t="shared" si="3132"/>
        <v>40000_50752050_1_50</v>
      </c>
      <c r="J94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</v>
      </c>
      <c r="M941" t="str">
        <f t="shared" si="3133"/>
        <v>40000_50802050_1_50</v>
      </c>
      <c r="N94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</v>
      </c>
      <c r="Q941" t="str">
        <f t="shared" si="3134"/>
        <v>40000_50802050_1_100</v>
      </c>
      <c r="R94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</v>
      </c>
      <c r="U941" t="str">
        <f t="shared" si="3135"/>
        <v>40000_50750100_1_200</v>
      </c>
      <c r="V94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1" t="str">
        <f t="shared" si="3136"/>
        <v>40000_50852050_1_1</v>
      </c>
      <c r="Z94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</v>
      </c>
      <c r="AA941"/>
      <c r="AC941" t="str">
        <f t="shared" si="3137"/>
        <v>40000_50852050_1_50</v>
      </c>
      <c r="AD94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</v>
      </c>
      <c r="AG941" t="str">
        <f t="shared" si="3138"/>
        <v>40000_50902050_1_50</v>
      </c>
      <c r="AH94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</v>
      </c>
      <c r="AJ941"/>
      <c r="AK941" t="str">
        <f t="shared" si="3139"/>
        <v>40000_50902050_1_100</v>
      </c>
      <c r="AL94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</v>
      </c>
      <c r="AO941" t="str">
        <f t="shared" si="3140"/>
        <v>40000_50850100_1_200</v>
      </c>
      <c r="AP94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1" t="str">
        <f t="shared" si="3141"/>
        <v>40000_50952050_1_1</v>
      </c>
      <c r="AT94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</v>
      </c>
      <c r="AW941" t="str">
        <f t="shared" si="3142"/>
        <v>40000_50952050_1_50</v>
      </c>
      <c r="AX94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</v>
      </c>
      <c r="BA941" t="str">
        <f t="shared" si="3143"/>
        <v>40000_51002050_1_50</v>
      </c>
      <c r="BB94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</v>
      </c>
      <c r="BE941" t="str">
        <f t="shared" si="3144"/>
        <v>40000_51002050_1_100</v>
      </c>
      <c r="BF94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</v>
      </c>
    </row>
    <row r="942" spans="1:58">
      <c r="A942" t="str">
        <f t="shared" si="3130"/>
        <v>40000_50752051_1_0</v>
      </c>
      <c r="B94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2" t="str">
        <f t="shared" si="3131"/>
        <v>40000_50752051_1_0</v>
      </c>
      <c r="F94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</v>
      </c>
      <c r="I942" t="str">
        <f t="shared" si="3132"/>
        <v>40000_50752051_1_1</v>
      </c>
      <c r="J94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</v>
      </c>
      <c r="M942" t="str">
        <f t="shared" si="3133"/>
        <v>40000_50802051_1_0</v>
      </c>
      <c r="N94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</v>
      </c>
      <c r="Q942" t="str">
        <f t="shared" si="3134"/>
        <v>40000_50802051_1_100</v>
      </c>
      <c r="R94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</v>
      </c>
      <c r="U942" t="str">
        <f t="shared" si="3135"/>
        <v>40000_50852051_1_0</v>
      </c>
      <c r="V94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2" t="str">
        <f t="shared" si="3136"/>
        <v>40000_50852051_1_0</v>
      </c>
      <c r="Z94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</v>
      </c>
      <c r="AA942"/>
      <c r="AC942" t="str">
        <f t="shared" si="3137"/>
        <v>40000_50852051_1_1</v>
      </c>
      <c r="AD94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</v>
      </c>
      <c r="AG942" t="str">
        <f t="shared" si="3138"/>
        <v>40000_50902051_1_0</v>
      </c>
      <c r="AH94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</v>
      </c>
      <c r="AJ942"/>
      <c r="AK942" t="str">
        <f t="shared" si="3139"/>
        <v>40000_50902051_1_100</v>
      </c>
      <c r="AL94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</v>
      </c>
      <c r="AO942" t="str">
        <f t="shared" si="3140"/>
        <v>40000_50952051_1_0</v>
      </c>
      <c r="AP94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2" t="str">
        <f t="shared" si="3141"/>
        <v>40000_50952051_1_0</v>
      </c>
      <c r="AT94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</v>
      </c>
      <c r="AW942" t="str">
        <f t="shared" si="3142"/>
        <v>40000_50952051_1_1</v>
      </c>
      <c r="AX94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</v>
      </c>
      <c r="BA942" t="str">
        <f t="shared" si="3143"/>
        <v>40000_51002051_1_0</v>
      </c>
      <c r="BB94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</v>
      </c>
      <c r="BE942" t="str">
        <f t="shared" si="3144"/>
        <v>40000_51002051_1_0</v>
      </c>
      <c r="BF94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</v>
      </c>
    </row>
    <row r="943" spans="1:58">
      <c r="A943" t="str">
        <f t="shared" si="3130"/>
        <v>40000_50752060_1_0</v>
      </c>
      <c r="B943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3" t="str">
        <f t="shared" si="3131"/>
        <v>40000_50752060_1_1</v>
      </c>
      <c r="F943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</v>
      </c>
      <c r="I943" t="str">
        <f t="shared" si="3132"/>
        <v>40000_50752060_1_50</v>
      </c>
      <c r="J943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</v>
      </c>
      <c r="M943" t="str">
        <f t="shared" si="3133"/>
        <v>40000_50802060_1_50</v>
      </c>
      <c r="N943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</v>
      </c>
      <c r="Q943" t="str">
        <f t="shared" si="3134"/>
        <v>40000_50802060_1_100</v>
      </c>
      <c r="R943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</v>
      </c>
      <c r="U943" t="str">
        <f t="shared" si="3135"/>
        <v>40000_50852060_1_0</v>
      </c>
      <c r="V943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3" t="str">
        <f t="shared" si="3136"/>
        <v>40000_50852060_1_1</v>
      </c>
      <c r="Z943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</v>
      </c>
      <c r="AA943"/>
      <c r="AC943" t="str">
        <f t="shared" si="3137"/>
        <v>40000_50852060_1_50</v>
      </c>
      <c r="AD943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</v>
      </c>
      <c r="AG943" t="str">
        <f t="shared" si="3138"/>
        <v>40000_50902060_1_50</v>
      </c>
      <c r="AH943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</v>
      </c>
      <c r="AJ943"/>
      <c r="AK943" t="str">
        <f t="shared" si="3139"/>
        <v>40000_50902060_1_100</v>
      </c>
      <c r="AL943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</v>
      </c>
      <c r="AO943" t="str">
        <f t="shared" si="3140"/>
        <v>40000_50952060_1_0</v>
      </c>
      <c r="AP943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3" t="str">
        <f t="shared" si="3141"/>
        <v>40000_50952060_1_1</v>
      </c>
      <c r="AT943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</v>
      </c>
      <c r="AW943" t="str">
        <f t="shared" si="3142"/>
        <v>40000_50952060_1_50</v>
      </c>
      <c r="AX943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</v>
      </c>
      <c r="BA943" t="str">
        <f t="shared" si="3143"/>
        <v>40000_51002060_1_50</v>
      </c>
      <c r="BB943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</v>
      </c>
      <c r="BE943" t="str">
        <f t="shared" si="3144"/>
        <v>40000_51002060_1_100</v>
      </c>
      <c r="BF943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</v>
      </c>
    </row>
    <row r="944" spans="1:58">
      <c r="A944" t="str">
        <f t="shared" si="3130"/>
        <v>40000_50752061_1_0</v>
      </c>
      <c r="B944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4" t="str">
        <f t="shared" si="3131"/>
        <v>40000_50752061_1_0</v>
      </c>
      <c r="F944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</v>
      </c>
      <c r="I944" t="str">
        <f t="shared" si="3132"/>
        <v>40000_50752061_1_1</v>
      </c>
      <c r="J944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</v>
      </c>
      <c r="M944" t="str">
        <f t="shared" si="3133"/>
        <v>40000_50802061_1_0</v>
      </c>
      <c r="N944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</v>
      </c>
      <c r="Q944" t="str">
        <f t="shared" si="3134"/>
        <v>40000_50802061_1_100</v>
      </c>
      <c r="R944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</v>
      </c>
      <c r="U944" t="str">
        <f t="shared" si="3135"/>
        <v>40000_50852061_1_0</v>
      </c>
      <c r="V944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4" t="str">
        <f t="shared" si="3136"/>
        <v>40000_50852061_1_0</v>
      </c>
      <c r="Z944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</v>
      </c>
      <c r="AA944"/>
      <c r="AC944" t="str">
        <f t="shared" si="3137"/>
        <v>40000_50852061_1_1</v>
      </c>
      <c r="AD944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</v>
      </c>
      <c r="AG944" t="str">
        <f t="shared" si="3138"/>
        <v>40000_50902061_1_0</v>
      </c>
      <c r="AH944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</v>
      </c>
      <c r="AJ944"/>
      <c r="AK944" t="str">
        <f t="shared" si="3139"/>
        <v>40000_50902061_1_100</v>
      </c>
      <c r="AL944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</v>
      </c>
      <c r="AO944" t="str">
        <f t="shared" si="3140"/>
        <v>40000_50952061_1_0</v>
      </c>
      <c r="AP944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4" t="str">
        <f t="shared" si="3141"/>
        <v>40000_50952061_1_0</v>
      </c>
      <c r="AT944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</v>
      </c>
      <c r="AW944" t="str">
        <f t="shared" si="3142"/>
        <v>40000_50952061_1_1</v>
      </c>
      <c r="AX944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</v>
      </c>
      <c r="BA944" t="str">
        <f t="shared" si="3143"/>
        <v>40000_51002061_1_0</v>
      </c>
      <c r="BB944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</v>
      </c>
      <c r="BE944" t="str">
        <f t="shared" si="3144"/>
        <v>40000_51002061_1_0</v>
      </c>
      <c r="BF944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</v>
      </c>
    </row>
    <row r="945" spans="1:60">
      <c r="A945" t="str">
        <f t="shared" si="3130"/>
        <v>40000_50753050_1_0</v>
      </c>
      <c r="B945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5" t="str">
        <f t="shared" si="3131"/>
        <v>40000_50753050_1_1</v>
      </c>
      <c r="F945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</v>
      </c>
      <c r="I945" t="str">
        <f t="shared" si="3132"/>
        <v>40000_50753050_1_50</v>
      </c>
      <c r="J945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</v>
      </c>
      <c r="M945" t="str">
        <f t="shared" si="3133"/>
        <v>40000_50803050_1_50</v>
      </c>
      <c r="N945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</v>
      </c>
      <c r="Q945" t="str">
        <f t="shared" si="3134"/>
        <v>40000_50803050_1_100</v>
      </c>
      <c r="R945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</v>
      </c>
      <c r="U945" t="str">
        <f t="shared" si="3135"/>
        <v>40000_50853050_1_0</v>
      </c>
      <c r="V945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5" t="str">
        <f t="shared" si="3136"/>
        <v>40000_50853050_1_1</v>
      </c>
      <c r="Z945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</v>
      </c>
      <c r="AA945"/>
      <c r="AC945" t="str">
        <f t="shared" si="3137"/>
        <v>40000_50853050_1_50</v>
      </c>
      <c r="AD945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</v>
      </c>
      <c r="AG945" t="str">
        <f t="shared" si="3138"/>
        <v>40000_50903050_1_50</v>
      </c>
      <c r="AH945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</v>
      </c>
      <c r="AJ945"/>
      <c r="AK945" t="str">
        <f t="shared" si="3139"/>
        <v>40000_50903050_1_100</v>
      </c>
      <c r="AL945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</v>
      </c>
      <c r="AO945" t="str">
        <f t="shared" si="3140"/>
        <v>40000_50953050_1_0</v>
      </c>
      <c r="AP945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5" t="str">
        <f t="shared" si="3141"/>
        <v>40000_50953050_1_1</v>
      </c>
      <c r="AT945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</v>
      </c>
      <c r="AW945" t="str">
        <f t="shared" si="3142"/>
        <v>40000_50953050_1_50</v>
      </c>
      <c r="AX945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</v>
      </c>
      <c r="BA945" t="str">
        <f t="shared" si="3143"/>
        <v>40000_51003050_1_50</v>
      </c>
      <c r="BB945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</v>
      </c>
      <c r="BE945" t="str">
        <f t="shared" si="3144"/>
        <v>40000_51003050_1_100</v>
      </c>
      <c r="BF945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</v>
      </c>
    </row>
    <row r="946" spans="1:60">
      <c r="A946" t="str">
        <f t="shared" si="3130"/>
        <v>40000_50753051_1_0</v>
      </c>
      <c r="B946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6" t="str">
        <f t="shared" si="3131"/>
        <v>40000_50753051_1_0</v>
      </c>
      <c r="F946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</v>
      </c>
      <c r="I946" t="str">
        <f t="shared" si="3132"/>
        <v>40000_50753051_1_1</v>
      </c>
      <c r="J946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</v>
      </c>
      <c r="M946" t="str">
        <f t="shared" si="3133"/>
        <v>40000_50803051_1_0</v>
      </c>
      <c r="N946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</v>
      </c>
      <c r="Q946" t="str">
        <f t="shared" si="3134"/>
        <v>40000_50803051_1_100</v>
      </c>
      <c r="R946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</v>
      </c>
      <c r="U946" t="str">
        <f t="shared" si="3135"/>
        <v>40000_50853051_1_0</v>
      </c>
      <c r="V946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6" t="str">
        <f t="shared" si="3136"/>
        <v>40000_50853051_1_0</v>
      </c>
      <c r="Z946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</v>
      </c>
      <c r="AA946"/>
      <c r="AC946" t="str">
        <f t="shared" si="3137"/>
        <v>40000_50853051_1_1</v>
      </c>
      <c r="AD946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</v>
      </c>
      <c r="AG946" t="str">
        <f t="shared" si="3138"/>
        <v>40000_50903051_1_0</v>
      </c>
      <c r="AH946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</v>
      </c>
      <c r="AJ946"/>
      <c r="AK946" t="str">
        <f t="shared" si="3139"/>
        <v>40000_50903051_1_100</v>
      </c>
      <c r="AL946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</v>
      </c>
      <c r="AO946" t="str">
        <f t="shared" si="3140"/>
        <v>40000_50953051_1_0</v>
      </c>
      <c r="AP946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6" t="str">
        <f t="shared" si="3141"/>
        <v>40000_50953051_1_0</v>
      </c>
      <c r="AT946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</v>
      </c>
      <c r="AW946" t="str">
        <f t="shared" si="3142"/>
        <v>40000_50953051_1_1</v>
      </c>
      <c r="AX946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</v>
      </c>
      <c r="BA946" t="str">
        <f t="shared" si="3143"/>
        <v>40000_51003051_1_0</v>
      </c>
      <c r="BB946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</v>
      </c>
      <c r="BE946" t="str">
        <f t="shared" si="3144"/>
        <v>40000_51003051_1_0</v>
      </c>
      <c r="BF946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</v>
      </c>
    </row>
    <row r="947" spans="1:60">
      <c r="A947" t="str">
        <f>"40000_"&amp;A901&amp;"_1_"&amp;C901</f>
        <v>40000_50753060_1_0</v>
      </c>
      <c r="B947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7" t="str">
        <f>"40000_"&amp;E901&amp;"_1_"&amp;G901</f>
        <v>40000_50753060_1_1</v>
      </c>
      <c r="F947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</v>
      </c>
      <c r="I947" t="str">
        <f>"40000_"&amp;I901&amp;"_1_"&amp;K901</f>
        <v>40000_50753060_1_50</v>
      </c>
      <c r="J947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</v>
      </c>
      <c r="M947" t="str">
        <f>"40000_"&amp;M901&amp;"_1_"&amp;O901</f>
        <v>40000_50803060_1_50</v>
      </c>
      <c r="N947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</v>
      </c>
      <c r="Q947" t="str">
        <f>"40000_"&amp;Q901&amp;"_1_"&amp;S901</f>
        <v>40000_50803060_1_100</v>
      </c>
      <c r="R947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</v>
      </c>
      <c r="U947" t="str">
        <f>"40000_"&amp;U901&amp;"_1_"&amp;W901</f>
        <v>40000_50853060_1_0</v>
      </c>
      <c r="V947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7" t="str">
        <f>"40000_"&amp;Y901&amp;"_1_"&amp;AA901</f>
        <v>40000_50853060_1_1</v>
      </c>
      <c r="Z947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</v>
      </c>
      <c r="AA947"/>
      <c r="AC947" t="str">
        <f>"40000_"&amp;AC901&amp;"_1_"&amp;AE901</f>
        <v>40000_50853060_1_50</v>
      </c>
      <c r="AD947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</v>
      </c>
      <c r="AG947" t="str">
        <f>"40000_"&amp;AG901&amp;"_1_"&amp;AI901</f>
        <v>40000_50903060_1_50</v>
      </c>
      <c r="AH947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</v>
      </c>
      <c r="AJ947"/>
      <c r="AK947" t="str">
        <f>"40000_"&amp;AK901&amp;"_1_"&amp;AM901</f>
        <v>40000_50903060_1_100</v>
      </c>
      <c r="AL947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</v>
      </c>
      <c r="AO947" t="str">
        <f>"40000_"&amp;AO901&amp;"_1_"&amp;AQ901</f>
        <v>40000_50953060_1_0</v>
      </c>
      <c r="AP947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7" t="str">
        <f>"40000_"&amp;AS901&amp;"_1_"&amp;AU901</f>
        <v>40000_50953060_1_1</v>
      </c>
      <c r="AT947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</v>
      </c>
      <c r="AW947" t="str">
        <f>"40000_"&amp;AW901&amp;"_1_"&amp;AY901</f>
        <v>40000_50953060_1_50</v>
      </c>
      <c r="AX947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</v>
      </c>
      <c r="BA947" t="str">
        <f>"40000_"&amp;BA901&amp;"_1_"&amp;BC901</f>
        <v>40000_51003060_1_50</v>
      </c>
      <c r="BB947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</v>
      </c>
      <c r="BE947" t="str">
        <f>"40000_"&amp;BE901&amp;"_1_"&amp;BG901</f>
        <v>40000_51003060_1_100</v>
      </c>
      <c r="BF947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</v>
      </c>
    </row>
    <row r="948" spans="1:60">
      <c r="A948" t="str">
        <f t="shared" ref="A948:A952" si="3160">"40000_"&amp;A902&amp;"_1_"&amp;C902</f>
        <v>40000_50753061_1_0</v>
      </c>
      <c r="B948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8" t="str">
        <f t="shared" ref="E948:E952" si="3161">"40000_"&amp;E902&amp;"_1_"&amp;G902</f>
        <v>40000_50753061_1_0</v>
      </c>
      <c r="F948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</v>
      </c>
      <c r="I948" t="str">
        <f t="shared" ref="I948:I952" si="3162">"40000_"&amp;I902&amp;"_1_"&amp;K902</f>
        <v>40000_50753061_1_1</v>
      </c>
      <c r="J948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</v>
      </c>
      <c r="M948" t="str">
        <f t="shared" ref="M948:M952" si="3163">"40000_"&amp;M902&amp;"_1_"&amp;O902</f>
        <v>40000_50803061_1_0</v>
      </c>
      <c r="N948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</v>
      </c>
      <c r="Q948" t="str">
        <f t="shared" ref="Q948:Q952" si="3164">"40000_"&amp;Q902&amp;"_1_"&amp;S902</f>
        <v>40000_50803061_1_100</v>
      </c>
      <c r="R948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</v>
      </c>
      <c r="U948" t="str">
        <f t="shared" ref="U948:U952" si="3165">"40000_"&amp;U902&amp;"_1_"&amp;W902</f>
        <v>40000_50853061_1_0</v>
      </c>
      <c r="V948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8" t="str">
        <f t="shared" ref="Y948:Y952" si="3166">"40000_"&amp;Y902&amp;"_1_"&amp;AA902</f>
        <v>40000_50853061_1_0</v>
      </c>
      <c r="Z948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</v>
      </c>
      <c r="AA948"/>
      <c r="AC948" t="str">
        <f t="shared" ref="AC948:AC952" si="3167">"40000_"&amp;AC902&amp;"_1_"&amp;AE902</f>
        <v>40000_50853061_1_1</v>
      </c>
      <c r="AD948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</v>
      </c>
      <c r="AG948" t="str">
        <f t="shared" ref="AG948:AG952" si="3168">"40000_"&amp;AG902&amp;"_1_"&amp;AI902</f>
        <v>40000_50903061_1_0</v>
      </c>
      <c r="AH948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</v>
      </c>
      <c r="AJ948"/>
      <c r="AK948" t="str">
        <f t="shared" ref="AK948:AK952" si="3169">"40000_"&amp;AK902&amp;"_1_"&amp;AM902</f>
        <v>40000_50903061_1_100</v>
      </c>
      <c r="AL948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</v>
      </c>
      <c r="AO948" t="str">
        <f t="shared" ref="AO948:AO952" si="3170">"40000_"&amp;AO902&amp;"_1_"&amp;AQ902</f>
        <v>40000_50953061_1_0</v>
      </c>
      <c r="AP948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8" t="str">
        <f t="shared" ref="AS948:AS952" si="3171">"40000_"&amp;AS902&amp;"_1_"&amp;AU902</f>
        <v>40000_50953061_1_0</v>
      </c>
      <c r="AT948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</v>
      </c>
      <c r="AW948" t="str">
        <f t="shared" ref="AW948:AW952" si="3172">"40000_"&amp;AW902&amp;"_1_"&amp;AY902</f>
        <v>40000_50953061_1_1</v>
      </c>
      <c r="AX948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</v>
      </c>
      <c r="BA948" t="str">
        <f t="shared" ref="BA948:BA952" si="3173">"40000_"&amp;BA902&amp;"_1_"&amp;BC902</f>
        <v>40000_51003061_1_0</v>
      </c>
      <c r="BB948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</v>
      </c>
      <c r="BE948" t="str">
        <f t="shared" ref="BE948:BE952" si="3174">"40000_"&amp;BE902&amp;"_1_"&amp;BG902</f>
        <v>40000_51003061_1_0</v>
      </c>
      <c r="BF948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</v>
      </c>
    </row>
    <row r="949" spans="1:60">
      <c r="A949" t="str">
        <f t="shared" si="3160"/>
        <v>40000_50750040_1_0</v>
      </c>
      <c r="B949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49" t="str">
        <f t="shared" si="3161"/>
        <v>40000_50750040_1_300</v>
      </c>
      <c r="F949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</v>
      </c>
      <c r="I949" t="str">
        <f t="shared" si="3162"/>
        <v>40000_50750040_1_100</v>
      </c>
      <c r="J949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</v>
      </c>
      <c r="M949" t="str">
        <f t="shared" si="3163"/>
        <v>40000_50800040_1_50</v>
      </c>
      <c r="N949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</v>
      </c>
      <c r="Q949" t="str">
        <f t="shared" si="3164"/>
        <v>40000_50800040_1_100</v>
      </c>
      <c r="R949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</v>
      </c>
      <c r="U949" t="str">
        <f t="shared" si="3165"/>
        <v>40000_50850040_1_0</v>
      </c>
      <c r="V949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49" t="str">
        <f t="shared" si="3166"/>
        <v>40000_50850040_1_300</v>
      </c>
      <c r="Z949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</v>
      </c>
      <c r="AA949"/>
      <c r="AC949" t="str">
        <f t="shared" si="3167"/>
        <v>40000_50850040_1_100</v>
      </c>
      <c r="AD949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</v>
      </c>
      <c r="AG949" t="str">
        <f t="shared" si="3168"/>
        <v>40000_50900040_1_50</v>
      </c>
      <c r="AH949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</v>
      </c>
      <c r="AJ949"/>
      <c r="AK949" t="str">
        <f t="shared" si="3169"/>
        <v>40000_50900040_1_100</v>
      </c>
      <c r="AL949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</v>
      </c>
      <c r="AO949" t="str">
        <f t="shared" si="3170"/>
        <v>40000_50950040_1_0</v>
      </c>
      <c r="AP949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49" t="str">
        <f t="shared" si="3171"/>
        <v>40000_50950040_1_300</v>
      </c>
      <c r="AT949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</v>
      </c>
      <c r="AW949" t="str">
        <f t="shared" si="3172"/>
        <v>40000_50950040_1_100</v>
      </c>
      <c r="AX949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</v>
      </c>
      <c r="BA949" t="str">
        <f t="shared" si="3173"/>
        <v>40000_51000040_1_50</v>
      </c>
      <c r="BB949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</v>
      </c>
      <c r="BE949" t="str">
        <f t="shared" si="3174"/>
        <v>40000_51000040_1_100</v>
      </c>
      <c r="BF949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</v>
      </c>
    </row>
    <row r="950" spans="1:60">
      <c r="A950" t="str">
        <f t="shared" si="3160"/>
        <v>40000_50750041_1_0</v>
      </c>
      <c r="B950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0" t="str">
        <f t="shared" si="3161"/>
        <v>40000_50750041_1_0</v>
      </c>
      <c r="F950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</v>
      </c>
      <c r="I950" t="str">
        <f t="shared" si="3162"/>
        <v>40000_50750041_1_1</v>
      </c>
      <c r="J950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</v>
      </c>
      <c r="M950" t="str">
        <f t="shared" si="3163"/>
        <v>40000_50800041_1_50</v>
      </c>
      <c r="N950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</v>
      </c>
      <c r="Q950" t="str">
        <f t="shared" si="3164"/>
        <v>40000_50800041_1_100</v>
      </c>
      <c r="R950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</v>
      </c>
      <c r="U950" t="str">
        <f t="shared" si="3165"/>
        <v>40000_50850041_1_0</v>
      </c>
      <c r="V950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50" t="str">
        <f t="shared" si="3166"/>
        <v>40000_50850041_1_0</v>
      </c>
      <c r="Z950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</v>
      </c>
      <c r="AA950"/>
      <c r="AC950" t="str">
        <f t="shared" si="3167"/>
        <v>40000_50850041_1_1</v>
      </c>
      <c r="AD950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</v>
      </c>
      <c r="AG950" t="str">
        <f t="shared" si="3168"/>
        <v>40000_50900041_1_50</v>
      </c>
      <c r="AH950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</v>
      </c>
      <c r="AJ950"/>
      <c r="AK950" t="str">
        <f t="shared" si="3169"/>
        <v>40000_50900041_1_100</v>
      </c>
      <c r="AL950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</v>
      </c>
      <c r="AO950" t="str">
        <f t="shared" si="3170"/>
        <v>40000_50950041_1_0</v>
      </c>
      <c r="AP950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0" t="str">
        <f t="shared" si="3171"/>
        <v>40000_50950041_1_0</v>
      </c>
      <c r="AT950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</v>
      </c>
      <c r="AW950" t="str">
        <f t="shared" si="3172"/>
        <v>40000_50950041_1_1</v>
      </c>
      <c r="AX950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</v>
      </c>
      <c r="BA950" t="str">
        <f t="shared" si="3173"/>
        <v>40000_51000041_1_50</v>
      </c>
      <c r="BB950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</v>
      </c>
      <c r="BE950" t="str">
        <f t="shared" si="3174"/>
        <v>40000_51000041_1_0</v>
      </c>
      <c r="BF950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</v>
      </c>
    </row>
    <row r="951" spans="1:60">
      <c r="A951" t="str">
        <f t="shared" si="3160"/>
        <v>40000_50750070_1_0</v>
      </c>
      <c r="B951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1" t="str">
        <f t="shared" si="3161"/>
        <v>40000_50750070_1_300</v>
      </c>
      <c r="F951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I951" t="str">
        <f t="shared" si="3162"/>
        <v>40000_50750070_1_100</v>
      </c>
      <c r="J951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</v>
      </c>
      <c r="M951" t="str">
        <f t="shared" si="3163"/>
        <v>40000_50800070_1_50</v>
      </c>
      <c r="N951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</v>
      </c>
      <c r="Q951" t="str">
        <f t="shared" si="3164"/>
        <v>40000_50800070_1_100</v>
      </c>
      <c r="R951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</v>
      </c>
      <c r="U951" t="str">
        <f t="shared" si="3165"/>
        <v>40000_50850070_1_0</v>
      </c>
      <c r="V951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51" t="str">
        <f t="shared" si="3166"/>
        <v>40000_50850070_1_300</v>
      </c>
      <c r="Z951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  <c r="AA951"/>
      <c r="AC951" t="str">
        <f t="shared" si="3167"/>
        <v>40000_50850070_1_100</v>
      </c>
      <c r="AD951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</v>
      </c>
      <c r="AG951" t="str">
        <f t="shared" si="3168"/>
        <v>40000_50900070_1_50</v>
      </c>
      <c r="AH951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</v>
      </c>
      <c r="AJ951"/>
      <c r="AK951" t="str">
        <f t="shared" si="3169"/>
        <v>40000_50900070_1_100</v>
      </c>
      <c r="AL951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</v>
      </c>
      <c r="AO951" t="str">
        <f t="shared" si="3170"/>
        <v>40000_50950070_1_0</v>
      </c>
      <c r="AP951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1" t="str">
        <f t="shared" si="3171"/>
        <v>40000_50950070_1_300</v>
      </c>
      <c r="AT951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W951" t="str">
        <f t="shared" si="3172"/>
        <v>40000_50950070_1_100</v>
      </c>
      <c r="AX951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</v>
      </c>
      <c r="BA951" t="str">
        <f t="shared" si="3173"/>
        <v>40000_51000070_1_50</v>
      </c>
      <c r="BB951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</v>
      </c>
      <c r="BE951" t="str">
        <f t="shared" si="3174"/>
        <v>40000_51000070_1_100</v>
      </c>
      <c r="BF951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</row>
    <row r="952" spans="1:60">
      <c r="A952" t="str">
        <f t="shared" si="3160"/>
        <v>40000_50750071_1_0</v>
      </c>
      <c r="B952" t="str">
        <f t="shared" si="3145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50750020_1_300,40000_50750030_1_1,40000_50750080_1_1,40000_50750090_1_300,40000_50650010_1_200,40000_50650020_1_200,40000_50650030_1_200,40000_50650080_1_200,40000_50650090_1_200,40000_50650100_1_200</v>
      </c>
      <c r="E952" t="str">
        <f t="shared" si="3161"/>
        <v>40000_50750071_1_0</v>
      </c>
      <c r="F952" t="str">
        <f t="shared" si="3146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50750010_1_300,40000_50750020_1_100,40000_50750030_1_300,40000_50750080_1_300,40000_50750090_1_100,40000_50750100_1_1,40000_50751050_1_1,40000_50751060_1_1,40000_50752050_1_1,40000_50752060_1_1,40000_50753050_1_1,40000_50753060_1_1,40000_50750040_1_300,40000_50750070_1_300</v>
      </c>
      <c r="I952" t="str">
        <f t="shared" si="3162"/>
        <v>40000_50750071_1_1</v>
      </c>
      <c r="J952" t="str">
        <f t="shared" si="3147"/>
        <v>40000_50700010_1_100,40000_50700020_1_100,40000_50700030_1_100,40000_50700080_1_100,40000_50700090_1_100,40000_50700100_1_100,40000_50701050_1_100,40000_50701060_1_100,40000_50702050_1_100,40000_50702060_1_100,40000_50800010_1_1,40000_50703050_1_100,40000_50800090_1_1,40000_50703060_1_100,40000_50703061_1_1,40000_50700040_1_100,40000_50800080_1_1,40000_50700070_1_100,40000_50750010_1_100,40000_50750020_1_100,40000_50750030_1_100,40000_50750080_1_100,40000_50750090_1_100,40000_50750100_1_100,40000_50751050_1_50,40000_50751051_1_1,40000_50751060_1_50,40000_50751061_1_1,40000_50752050_1_50,40000_50752051_1_1,40000_50752060_1_50,40000_50752061_1_1,40000_50753050_1_50,40000_50753051_1_1,40000_50753060_1_50,40000_50753061_1_1,40000_50750040_1_100,40000_50750041_1_1,40000_50750070_1_100,40000_50750071_1_1</v>
      </c>
      <c r="M952" t="str">
        <f t="shared" si="3163"/>
        <v>40000_50800071_1_50</v>
      </c>
      <c r="N952" t="str">
        <f t="shared" si="3148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50,40000_50800020_1_50,40000_50800030_1_50,40000_50800080_1_50,40000_50800090_1_50,40000_50800100_1_50,40000_50801050_1_50,40000_50801060_1_50,40000_50802050_1_50,40000_50802060_1_50,40000_50803050_1_50,40000_50803060_1_50,40000_50800040_1_50,40000_50800041_1_50,40000_50800070_1_50,40000_50800071_1_50</v>
      </c>
      <c r="Q952" t="str">
        <f t="shared" si="3164"/>
        <v>40000_50800071_1_100</v>
      </c>
      <c r="R952" t="str">
        <f t="shared" si="3149"/>
        <v>40000_50750010_1_200,40000_50750020_1_200,40000_50750030_1_200,40000_50750080_1_200,40000_50750090_1_200,40000_50750100_1_200,40000_50751050_1_200,40000_50751051_1_200,40000_50751060_1_200,40000_50751061_1_200,40000_50752050_1_200,40000_50752051_1_200,40000_50752060_1_200,40000_50752061_1_200,40000_50753050_1_200,40000_50753051_1_200,40000_50753060_1_200,40000_50753061_1_200,40000_50750040_1_200,40000_50750041_1_200,40000_50750070_1_200,40000_50750071_1_200,40000_50800010_1_100,40000_50800020_1_100,40000_50800030_1_100,40000_50800080_1_100,40000_50800090_1_100,40000_50800100_1_100,40000_50801050_1_100,40000_50801051_1_100,40000_50801060_1_100,40000_50801061_1_100,40000_50802050_1_100,40000_50802051_1_100,40000_50802060_1_100,40000_50802061_1_100,40000_50803050_1_100,40000_50803051_1_100,40000_50803060_1_100,40000_50803061_1_100,40000_50800040_1_100,40000_50800041_1_100,40000_50800070_1_100,40000_50800071_1_100</v>
      </c>
      <c r="U952" t="str">
        <f t="shared" si="3165"/>
        <v>40000_50850071_1_0</v>
      </c>
      <c r="V952" t="str">
        <f t="shared" si="3150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50850020_1_300,40000_50850030_1_1,40000_50850080_1_1,40000_50850090_1_300,40000_50750010_1_200,40000_50750020_1_200,40000_50750030_1_200,40000_50750080_1_200,40000_50750090_1_200,40000_50750100_1_200</v>
      </c>
      <c r="Y952" t="str">
        <f t="shared" si="3166"/>
        <v>40000_50850071_1_0</v>
      </c>
      <c r="Z952" t="str">
        <f t="shared" si="3151"/>
        <v>40000_50800010_1_100,40000_50800020_1_100,40000_50800030_1_100,40000_50800080_1_100,40000_50800090_1_100,40000_50800100_1_100,40000_50801050_1_100,40000_50801060_1_100,40000_50802050_1_100,40000_50802060_1_100,40000_50803050_1_100,40000_50803060_1_100,40000_50800040_1_100,40000_50800070_1_100,40000_50850010_1_300,40000_50850020_1_100,40000_50850030_1_300,40000_50850080_1_300,40000_50850090_1_100,40000_50850100_1_1,40000_50851050_1_1,40000_50851060_1_1,40000_50852050_1_1,40000_50852060_1_1,40000_50853050_1_1,40000_50853060_1_1,40000_50850040_1_300,40000_50850070_1_300</v>
      </c>
      <c r="AA952"/>
      <c r="AC952" t="str">
        <f t="shared" si="3167"/>
        <v>40000_50850071_1_1</v>
      </c>
      <c r="AD952" t="str">
        <f t="shared" si="3152"/>
        <v>40000_50800010_1_100,40000_50800020_1_100,40000_50800030_1_100,40000_50800080_1_100,40000_50800090_1_100,40000_50800100_1_100,40000_50801050_1_100,40000_50801060_1_100,40000_50802050_1_100,40000_50802060_1_100,40000_50900010_1_1,40000_50803050_1_100,40000_50900090_1_1,40000_50803060_1_100,40000_50803061_1_1,40000_50800040_1_100,40000_50900080_1_1,40000_50800070_1_100,40000_50850010_1_100,40000_50850020_1_100,40000_50850030_1_100,40000_50850080_1_100,40000_50850090_1_100,40000_50850100_1_100,40000_50851050_1_50,40000_50851051_1_1,40000_50851060_1_50,40000_50851061_1_1,40000_50852050_1_50,40000_50852051_1_1,40000_50852060_1_50,40000_50852061_1_1,40000_50853050_1_50,40000_50853051_1_1,40000_50853060_1_50,40000_50853061_1_1,40000_50850040_1_100,40000_50850041_1_1,40000_50850070_1_100,40000_50850071_1_1</v>
      </c>
      <c r="AG952" t="str">
        <f t="shared" si="3168"/>
        <v>40000_50900071_1_50</v>
      </c>
      <c r="AH952" t="str">
        <f t="shared" si="3153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50,40000_50900020_1_50,40000_50900030_1_50,40000_50900080_1_50,40000_50900090_1_50,40000_50900100_1_50,40000_50901050_1_50,40000_50901060_1_50,40000_50902050_1_50,40000_50902060_1_50,40000_50903050_1_50,40000_50903060_1_50,40000_50900040_1_50,40000_50900041_1_50,40000_50900070_1_50,40000_50900071_1_50</v>
      </c>
      <c r="AJ952"/>
      <c r="AK952" t="str">
        <f t="shared" si="3169"/>
        <v>40000_50900071_1_100</v>
      </c>
      <c r="AL952" t="str">
        <f t="shared" si="3154"/>
        <v>40000_50850010_1_200,40000_50850020_1_200,40000_50850030_1_200,40000_50850080_1_200,40000_50850090_1_200,40000_50850100_1_200,40000_50851050_1_200,40000_50851051_1_200,40000_50851060_1_200,40000_50851061_1_200,40000_50852050_1_200,40000_50852051_1_200,40000_50852060_1_200,40000_50852061_1_200,40000_50853050_1_200,40000_50853051_1_200,40000_50853060_1_200,40000_50853061_1_200,40000_50850040_1_200,40000_50850041_1_200,40000_50850070_1_200,40000_50850071_1_200,40000_50900010_1_100,40000_50900020_1_100,40000_50900030_1_100,40000_50900080_1_100,40000_50900090_1_100,40000_50900100_1_100,40000_50901050_1_100,40000_50901051_1_100,40000_50901060_1_100,40000_50901061_1_100,40000_50902050_1_100,40000_50902051_1_100,40000_50902060_1_100,40000_50902061_1_100,40000_50903050_1_100,40000_50903051_1_100,40000_50903060_1_100,40000_50903061_1_100,40000_50900040_1_100,40000_50900041_1_100,40000_50900070_1_100,40000_50900071_1_100</v>
      </c>
      <c r="AO952" t="str">
        <f t="shared" si="3170"/>
        <v>40000_50950071_1_0</v>
      </c>
      <c r="AP952" t="str">
        <f t="shared" si="3155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50950020_1_300,40000_50950030_1_1,40000_50950080_1_1,40000_50950090_1_300,40000_50850010_1_200,40000_50850020_1_200,40000_50850030_1_200,40000_50850080_1_200,40000_50850090_1_200,40000_50850100_1_200</v>
      </c>
      <c r="AS952" t="str">
        <f t="shared" si="3171"/>
        <v>40000_50950071_1_0</v>
      </c>
      <c r="AT952" t="str">
        <f t="shared" si="3156"/>
        <v>40000_50900010_1_100,40000_50900020_1_100,40000_50900030_1_100,40000_50900080_1_100,40000_50900090_1_100,40000_50900100_1_100,40000_50901050_1_100,40000_50901060_1_100,40000_50902050_1_100,40000_50902060_1_100,40000_50903050_1_100,40000_50903060_1_100,40000_50900040_1_100,40000_50900070_1_100,40000_50950010_1_300,40000_50950020_1_100,40000_50950030_1_300,40000_50950080_1_300,40000_50950090_1_100,40000_50950100_1_1,40000_50951050_1_1,40000_50951060_1_1,40000_50952050_1_1,40000_50952060_1_1,40000_50953050_1_1,40000_50953060_1_1,40000_50950040_1_300,40000_50950070_1_300</v>
      </c>
      <c r="AW952" t="str">
        <f t="shared" si="3172"/>
        <v>40000_50950071_1_1</v>
      </c>
      <c r="AX952" t="str">
        <f t="shared" si="3157"/>
        <v>40000_50900010_1_100,40000_50900020_1_100,40000_50900030_1_100,40000_50900080_1_100,40000_50900090_1_100,40000_50900100_1_100,40000_50901050_1_100,40000_50901060_1_100,40000_50902050_1_100,40000_50902060_1_100,40000_51000010_1_1,40000_50903050_1_100,40000_51000090_1_1,40000_50903060_1_100,40000_50903061_1_1,40000_50900040_1_100,40000_51000080_1_1,40000_50900070_1_100,40000_50950010_1_100,40000_50950020_1_100,40000_50950030_1_100,40000_50950080_1_100,40000_50950090_1_100,40000_50950100_1_100,40000_50951050_1_50,40000_50951051_1_1,40000_50951060_1_50,40000_50951061_1_1,40000_50952050_1_50,40000_50952051_1_1,40000_50952060_1_50,40000_50952061_1_1,40000_50953050_1_50,40000_50953051_1_1,40000_50953060_1_50,40000_50953061_1_1,40000_50950040_1_100,40000_50950041_1_1,40000_50950070_1_100,40000_50950071_1_1</v>
      </c>
      <c r="BA952" t="str">
        <f t="shared" si="3173"/>
        <v>40000_51000071_1_50</v>
      </c>
      <c r="BB952" t="str">
        <f t="shared" si="3158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50,40000_51000020_1_50,40000_51000030_1_50,40000_51000080_1_50,40000_51000090_1_50,40000_51000100_1_50,40000_51001050_1_50,40000_51001060_1_50,40000_51002050_1_50,40000_51002060_1_50,40000_51003050_1_50,40000_51003060_1_50,40000_51000040_1_50,40000_51000041_1_50,40000_51000070_1_50,40000_51000071_1_50</v>
      </c>
      <c r="BE952" t="str">
        <f t="shared" si="3174"/>
        <v>40000_51000071_1_0</v>
      </c>
      <c r="BF952" t="str">
        <f t="shared" si="3159"/>
        <v>40000_50950010_1_200,40000_50950020_1_200,40000_50950030_1_200,40000_50950080_1_200,40000_50950090_1_200,40000_50950100_1_200,40000_50951050_1_200,40000_50951051_1_200,40000_50951060_1_200,40000_50951061_1_200,40000_50952050_1_200,40000_50952051_1_200,40000_50952060_1_200,40000_50952061_1_200,40000_50953050_1_200,40000_50953051_1_200,40000_50953060_1_200,40000_50953061_1_200,40000_50950040_1_200,40000_50950041_1_200,40000_50950070_1_200,40000_50950071_1_200,40000_51000010_1_100,40000_51000020_1_100,40000_51000030_1_100,40000_51000080_1_100,40000_51000090_1_100,40000_51000100_1_100,40000_51001050_1_100,40000_51001060_1_100,40000_51002050_1_100,40000_51002060_1_100,40000_51003050_1_100,40000_51003060_1_100,40000_51000040_1_100,40000_51000070_1_100</v>
      </c>
    </row>
    <row r="954" spans="1:60" s="15" customFormat="1">
      <c r="A954" s="17" t="s">
        <v>756</v>
      </c>
      <c r="I954" s="16"/>
      <c r="R954" s="16"/>
      <c r="AA954" s="16"/>
      <c r="AJ954" s="16"/>
      <c r="AS954" s="16"/>
    </row>
    <row r="955" spans="1:60">
      <c r="A955" s="18" t="str">
        <f>B1046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B955" s="18"/>
      <c r="E955" s="18" t="str">
        <f>F1046</f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  <c r="F955" s="18"/>
      <c r="I955" s="18" t="str">
        <f>J1046</f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100,40000_50750076_1_20</v>
      </c>
      <c r="J955" s="18"/>
      <c r="M955" s="18" t="str">
        <f>N1046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50,40000_50800076_1_50</v>
      </c>
      <c r="N955" s="18"/>
      <c r="Q955" s="18" t="str">
        <f>R1046</f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100,40000_50800076_1_100</v>
      </c>
      <c r="R955" s="18"/>
      <c r="U955" s="18" t="str">
        <f>V1046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V955" s="18"/>
      <c r="Y955" s="18" t="str">
        <f>Z1046</f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50,40000_50850045_1_300,40000_50850075_1_300</v>
      </c>
      <c r="Z955" s="18"/>
      <c r="AA955"/>
      <c r="AC955" s="18" t="str">
        <f>AD1046</f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100,40000_50850076_1_50</v>
      </c>
      <c r="AD955" s="18"/>
      <c r="AG955" s="18" t="str">
        <f>AH1046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50,40000_50900045_1_50,40000_50900046_1_50,40000_50900075_1_50,40000_50900076_1_50</v>
      </c>
      <c r="AH955" s="18"/>
      <c r="AJ955"/>
      <c r="AK955" s="18" t="str">
        <f>AL1046</f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100,40000_50903066_1_100,40000_50900045_1_100,40000_50900046_1_100,40000_50900075_1_100,40000_50900076_1_100</v>
      </c>
      <c r="AL955" s="18"/>
      <c r="AO955" s="18" t="str">
        <f>AP1046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P955" s="18"/>
      <c r="AS955" s="18" t="str">
        <f>AT1046</f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50,40000_50950045_1_300,40000_50950075_1_300</v>
      </c>
      <c r="AT955" s="18"/>
      <c r="AW955" s="18" t="str">
        <f>AX1046</f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100,40000_50950076_1_50</v>
      </c>
      <c r="AX955" s="18"/>
      <c r="BA955" s="18" t="str">
        <f>BB1046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50,40000_51000076_1_50</v>
      </c>
      <c r="BB955" s="18"/>
      <c r="BE955" s="18" t="str">
        <f>BF1046</f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  <c r="BF955" s="18"/>
    </row>
    <row r="956" spans="1:60" s="13" customFormat="1">
      <c r="A956" s="13" t="s">
        <v>663</v>
      </c>
      <c r="B956" s="13" t="s">
        <v>669</v>
      </c>
      <c r="C956" s="13" t="s">
        <v>668</v>
      </c>
      <c r="E956" s="13" t="s">
        <v>664</v>
      </c>
      <c r="G956" s="13" t="s">
        <v>668</v>
      </c>
      <c r="I956" s="13" t="s">
        <v>665</v>
      </c>
      <c r="J956" s="13" t="s">
        <v>669</v>
      </c>
      <c r="K956" s="13" t="s">
        <v>668</v>
      </c>
      <c r="L956" s="13" t="s">
        <v>670</v>
      </c>
      <c r="M956" s="13" t="s">
        <v>666</v>
      </c>
      <c r="N956" s="13" t="s">
        <v>669</v>
      </c>
      <c r="O956" s="13" t="s">
        <v>668</v>
      </c>
      <c r="P956" s="13" t="s">
        <v>670</v>
      </c>
      <c r="Q956" s="13" t="s">
        <v>667</v>
      </c>
      <c r="R956" s="13" t="s">
        <v>669</v>
      </c>
      <c r="S956" s="13" t="s">
        <v>668</v>
      </c>
      <c r="T956" s="13" t="s">
        <v>670</v>
      </c>
      <c r="U956" s="13" t="s">
        <v>700</v>
      </c>
      <c r="V956" s="13" t="s">
        <v>669</v>
      </c>
      <c r="W956" s="13" t="s">
        <v>356</v>
      </c>
      <c r="Y956" s="13" t="s">
        <v>699</v>
      </c>
      <c r="AA956" s="13" t="s">
        <v>356</v>
      </c>
      <c r="AC956" s="13" t="s">
        <v>698</v>
      </c>
      <c r="AD956" s="13" t="s">
        <v>669</v>
      </c>
      <c r="AE956" s="13" t="s">
        <v>356</v>
      </c>
      <c r="AF956" s="13" t="s">
        <v>670</v>
      </c>
      <c r="AG956" s="13" t="s">
        <v>697</v>
      </c>
      <c r="AH956" s="13" t="s">
        <v>669</v>
      </c>
      <c r="AI956" s="13" t="s">
        <v>356</v>
      </c>
      <c r="AJ956" s="13" t="s">
        <v>670</v>
      </c>
      <c r="AK956" s="13" t="s">
        <v>696</v>
      </c>
      <c r="AL956" s="13" t="s">
        <v>669</v>
      </c>
      <c r="AM956" s="13" t="s">
        <v>356</v>
      </c>
      <c r="AN956" s="13" t="s">
        <v>670</v>
      </c>
      <c r="AO956" s="13" t="s">
        <v>701</v>
      </c>
      <c r="AP956" s="13" t="s">
        <v>669</v>
      </c>
      <c r="AQ956" s="13" t="s">
        <v>356</v>
      </c>
      <c r="AS956" s="13" t="s">
        <v>702</v>
      </c>
      <c r="AU956" s="13" t="s">
        <v>356</v>
      </c>
      <c r="AW956" s="13" t="s">
        <v>703</v>
      </c>
      <c r="AX956" s="13" t="s">
        <v>669</v>
      </c>
      <c r="AY956" s="13" t="s">
        <v>356</v>
      </c>
      <c r="AZ956" s="13" t="s">
        <v>670</v>
      </c>
      <c r="BA956" s="13" t="s">
        <v>704</v>
      </c>
      <c r="BB956" s="13" t="s">
        <v>669</v>
      </c>
      <c r="BC956" s="13" t="s">
        <v>356</v>
      </c>
      <c r="BD956" s="13" t="s">
        <v>670</v>
      </c>
      <c r="BE956" s="13" t="s">
        <v>705</v>
      </c>
      <c r="BF956" s="13" t="s">
        <v>669</v>
      </c>
      <c r="BG956" s="13" t="s">
        <v>356</v>
      </c>
      <c r="BH956" s="13" t="s">
        <v>670</v>
      </c>
    </row>
    <row r="957" spans="1:60" s="13" customFormat="1">
      <c r="A957" s="13">
        <v>50700010</v>
      </c>
      <c r="B957" s="13" t="str">
        <f>B863</f>
        <v>70级头盔</v>
      </c>
      <c r="C957" s="13">
        <f t="shared" ref="C957" si="3175">C863</f>
        <v>100</v>
      </c>
      <c r="D957" s="13">
        <f>D863</f>
        <v>3.1230480949406621E-2</v>
      </c>
      <c r="E957" s="13">
        <f>A957</f>
        <v>50700010</v>
      </c>
      <c r="F957" s="13" t="str">
        <f>F863</f>
        <v>70级头盔</v>
      </c>
      <c r="G957" s="13">
        <f>G863</f>
        <v>100</v>
      </c>
      <c r="H957" s="13">
        <f>H863</f>
        <v>3.2185387833923398E-2</v>
      </c>
      <c r="I957" s="13">
        <f>E957</f>
        <v>50700010</v>
      </c>
      <c r="J957" s="13" t="str">
        <f>J863</f>
        <v>70级头盔</v>
      </c>
      <c r="K957" s="13">
        <f>K863</f>
        <v>100</v>
      </c>
      <c r="L957" s="13">
        <f>L863</f>
        <v>3.9808917197452227E-2</v>
      </c>
      <c r="M957" s="13">
        <f>M863+5</f>
        <v>50750015</v>
      </c>
      <c r="N957" s="13" t="str">
        <f>N863</f>
        <v>75级头盔</v>
      </c>
      <c r="O957" s="13">
        <v>100</v>
      </c>
      <c r="P957" s="13">
        <f>P863</f>
        <v>3.8461538461538464E-2</v>
      </c>
      <c r="Q957" s="13">
        <f>Q863+5</f>
        <v>50750015</v>
      </c>
      <c r="R957" s="13" t="str">
        <f>R863</f>
        <v>75级头盔</v>
      </c>
      <c r="S957" s="13">
        <v>100</v>
      </c>
      <c r="T957" s="13">
        <f>T863</f>
        <v>3.0303030303030304E-2</v>
      </c>
      <c r="U957" s="13">
        <f>U863+5</f>
        <v>50800015</v>
      </c>
      <c r="V957" s="13" t="str">
        <f>V863</f>
        <v>80级头盔</v>
      </c>
      <c r="W957" s="13">
        <f>W863</f>
        <v>100</v>
      </c>
      <c r="X957" s="13">
        <f>X863</f>
        <v>3.1230480949406621E-2</v>
      </c>
      <c r="Y957" s="13">
        <f>Y863+5</f>
        <v>50800015</v>
      </c>
      <c r="Z957" s="13" t="str">
        <f>Z863</f>
        <v>80级头盔</v>
      </c>
      <c r="AA957" s="13">
        <f>AA863</f>
        <v>100</v>
      </c>
      <c r="AB957" s="13">
        <f>AB863</f>
        <v>3.2185387833923398E-2</v>
      </c>
      <c r="AC957" s="13">
        <f>AC863+5</f>
        <v>50800015</v>
      </c>
      <c r="AD957" s="13" t="str">
        <f>AD863</f>
        <v>80级头盔</v>
      </c>
      <c r="AE957" s="13">
        <f>AE863</f>
        <v>100</v>
      </c>
      <c r="AF957" s="13">
        <f>AF863</f>
        <v>3.9808917197452227E-2</v>
      </c>
      <c r="AG957" s="13">
        <f>AG863+5</f>
        <v>50850015</v>
      </c>
      <c r="AH957" s="13" t="str">
        <f>AH863</f>
        <v>85级头盔</v>
      </c>
      <c r="AI957" s="13">
        <v>100</v>
      </c>
      <c r="AJ957" s="13">
        <f>AJ863</f>
        <v>3.8461538461538464E-2</v>
      </c>
      <c r="AK957" s="13">
        <f>AK863+5</f>
        <v>50850015</v>
      </c>
      <c r="AL957" s="13" t="str">
        <f>AL863</f>
        <v>85级头盔</v>
      </c>
      <c r="AM957" s="13">
        <v>100</v>
      </c>
      <c r="AN957" s="13">
        <f>AN863</f>
        <v>3.0303030303030304E-2</v>
      </c>
      <c r="AO957" s="13">
        <f>AO863+5</f>
        <v>50900015</v>
      </c>
      <c r="AP957" s="13" t="str">
        <f>AP863</f>
        <v>90级头盔</v>
      </c>
      <c r="AQ957" s="13">
        <f>AQ863</f>
        <v>100</v>
      </c>
      <c r="AR957" s="13">
        <f>AR863</f>
        <v>3.1230480949406621E-2</v>
      </c>
      <c r="AS957" s="13">
        <f>AS863+5</f>
        <v>50900015</v>
      </c>
      <c r="AT957" s="13" t="str">
        <f>AT863</f>
        <v>90级头盔</v>
      </c>
      <c r="AU957" s="13">
        <f>AU863</f>
        <v>100</v>
      </c>
      <c r="AV957" s="13">
        <f>AV863</f>
        <v>3.2185387833923398E-2</v>
      </c>
      <c r="AW957" s="13">
        <f>AW863+5</f>
        <v>50900015</v>
      </c>
      <c r="AX957" s="13" t="str">
        <f>AX863</f>
        <v>90级头盔</v>
      </c>
      <c r="AY957" s="13">
        <f>AY863</f>
        <v>100</v>
      </c>
      <c r="AZ957" s="13">
        <f>AZ863</f>
        <v>3.9808917197452227E-2</v>
      </c>
      <c r="BA957" s="13">
        <f>BA863+5</f>
        <v>50950015</v>
      </c>
      <c r="BB957" s="13" t="str">
        <f>BB863</f>
        <v>95级头盔</v>
      </c>
      <c r="BC957" s="13">
        <f>BC863</f>
        <v>200</v>
      </c>
      <c r="BD957" s="13">
        <f>BD863</f>
        <v>3.8461538461538464E-2</v>
      </c>
      <c r="BE957" s="13">
        <f>BE863+5</f>
        <v>50950015</v>
      </c>
      <c r="BF957" s="13" t="str">
        <f>BF863</f>
        <v>95级头盔</v>
      </c>
      <c r="BG957" s="13">
        <f>BG863</f>
        <v>200</v>
      </c>
      <c r="BH957" s="13">
        <f>BH863</f>
        <v>3.4482758620689655E-2</v>
      </c>
    </row>
    <row r="958" spans="1:60" s="13" customFormat="1">
      <c r="A958" s="13">
        <v>50700020</v>
      </c>
      <c r="B958" s="13" t="str">
        <f t="shared" ref="B958:D958" si="3176">B864</f>
        <v>70级戒指</v>
      </c>
      <c r="C958" s="13">
        <f t="shared" si="3176"/>
        <v>100</v>
      </c>
      <c r="D958" s="13">
        <f t="shared" si="3176"/>
        <v>3.1230480949406621E-2</v>
      </c>
      <c r="E958" s="13">
        <f t="shared" ref="E958:E976" si="3177">A958</f>
        <v>50700020</v>
      </c>
      <c r="F958" s="13" t="str">
        <f t="shared" ref="F958:H958" si="3178">F864</f>
        <v>70级戒指</v>
      </c>
      <c r="G958" s="13">
        <f t="shared" si="3178"/>
        <v>100</v>
      </c>
      <c r="H958" s="13">
        <f t="shared" si="3178"/>
        <v>3.2185387833923398E-2</v>
      </c>
      <c r="I958" s="13">
        <f t="shared" ref="I958:I976" si="3179">E958</f>
        <v>50700020</v>
      </c>
      <c r="J958" s="13" t="str">
        <f t="shared" ref="J958:L958" si="3180">J864</f>
        <v>70级戒指</v>
      </c>
      <c r="K958" s="13">
        <f t="shared" si="3180"/>
        <v>100</v>
      </c>
      <c r="L958" s="13">
        <f t="shared" si="3180"/>
        <v>3.9808917197452227E-2</v>
      </c>
      <c r="M958" s="13">
        <f t="shared" ref="M958:M1000" si="3181">M864+5</f>
        <v>50750025</v>
      </c>
      <c r="N958" s="13" t="str">
        <f t="shared" ref="N958:P958" si="3182">N864</f>
        <v>75级戒指</v>
      </c>
      <c r="O958" s="13">
        <v>100</v>
      </c>
      <c r="P958" s="13">
        <f t="shared" si="3182"/>
        <v>3.8461538461538464E-2</v>
      </c>
      <c r="Q958" s="13">
        <f t="shared" ref="Q958:Q1000" si="3183">Q864+5</f>
        <v>50750025</v>
      </c>
      <c r="R958" s="13" t="str">
        <f t="shared" ref="R958:T958" si="3184">R864</f>
        <v>75级戒指</v>
      </c>
      <c r="S958" s="13">
        <v>100</v>
      </c>
      <c r="T958" s="13">
        <f t="shared" si="3184"/>
        <v>3.0303030303030304E-2</v>
      </c>
      <c r="U958" s="13">
        <f t="shared" ref="U958:U1000" si="3185">U864+5</f>
        <v>50800025</v>
      </c>
      <c r="V958" s="13" t="str">
        <f t="shared" ref="V958:X958" si="3186">V864</f>
        <v>80级戒指</v>
      </c>
      <c r="W958" s="13">
        <f t="shared" si="3186"/>
        <v>100</v>
      </c>
      <c r="X958" s="13">
        <f t="shared" si="3186"/>
        <v>3.1230480949406621E-2</v>
      </c>
      <c r="Y958" s="13">
        <f t="shared" ref="Y958:Y1000" si="3187">Y864+5</f>
        <v>50800025</v>
      </c>
      <c r="Z958" s="13" t="str">
        <f t="shared" ref="Z958:AB958" si="3188">Z864</f>
        <v>80级戒指</v>
      </c>
      <c r="AA958" s="13">
        <f t="shared" si="3188"/>
        <v>100</v>
      </c>
      <c r="AB958" s="13">
        <f t="shared" si="3188"/>
        <v>3.2185387833923398E-2</v>
      </c>
      <c r="AC958" s="13">
        <f t="shared" ref="AC958:AC1000" si="3189">AC864+5</f>
        <v>50800025</v>
      </c>
      <c r="AD958" s="13" t="str">
        <f t="shared" ref="AD958:AF958" si="3190">AD864</f>
        <v>80级戒指</v>
      </c>
      <c r="AE958" s="13">
        <f t="shared" si="3190"/>
        <v>100</v>
      </c>
      <c r="AF958" s="13">
        <f t="shared" si="3190"/>
        <v>3.9808917197452227E-2</v>
      </c>
      <c r="AG958" s="13">
        <f t="shared" ref="AG958:AG1000" si="3191">AG864+5</f>
        <v>50850025</v>
      </c>
      <c r="AH958" s="13" t="str">
        <f t="shared" ref="AH958:AJ958" si="3192">AH864</f>
        <v>85级戒指</v>
      </c>
      <c r="AI958" s="13">
        <v>100</v>
      </c>
      <c r="AJ958" s="13">
        <f t="shared" si="3192"/>
        <v>3.8461538461538464E-2</v>
      </c>
      <c r="AK958" s="13">
        <f t="shared" ref="AK958:AK1000" si="3193">AK864+5</f>
        <v>50850025</v>
      </c>
      <c r="AL958" s="13" t="str">
        <f t="shared" ref="AL958:AN958" si="3194">AL864</f>
        <v>85级戒指</v>
      </c>
      <c r="AM958" s="13">
        <v>100</v>
      </c>
      <c r="AN958" s="13">
        <f t="shared" si="3194"/>
        <v>3.0303030303030304E-2</v>
      </c>
      <c r="AO958" s="13">
        <f t="shared" ref="AO958:AO1000" si="3195">AO864+5</f>
        <v>50900025</v>
      </c>
      <c r="AP958" s="13" t="str">
        <f t="shared" ref="AP958:AR958" si="3196">AP864</f>
        <v>90级戒指</v>
      </c>
      <c r="AQ958" s="13">
        <f t="shared" si="3196"/>
        <v>100</v>
      </c>
      <c r="AR958" s="13">
        <f t="shared" si="3196"/>
        <v>3.1230480949406621E-2</v>
      </c>
      <c r="AS958" s="13">
        <f t="shared" ref="AS958:AS1000" si="3197">AS864+5</f>
        <v>50900025</v>
      </c>
      <c r="AT958" s="13" t="str">
        <f t="shared" ref="AT958:AV958" si="3198">AT864</f>
        <v>90级戒指</v>
      </c>
      <c r="AU958" s="13">
        <f t="shared" si="3198"/>
        <v>100</v>
      </c>
      <c r="AV958" s="13">
        <f t="shared" si="3198"/>
        <v>3.2185387833923398E-2</v>
      </c>
      <c r="AW958" s="13">
        <f t="shared" ref="AW958:AW1000" si="3199">AW864+5</f>
        <v>50900025</v>
      </c>
      <c r="AX958" s="13" t="str">
        <f t="shared" ref="AX958:AZ958" si="3200">AX864</f>
        <v>90级戒指</v>
      </c>
      <c r="AY958" s="13">
        <f t="shared" si="3200"/>
        <v>100</v>
      </c>
      <c r="AZ958" s="13">
        <f t="shared" si="3200"/>
        <v>3.9808917197452227E-2</v>
      </c>
      <c r="BA958" s="13">
        <f t="shared" ref="BA958:BA1000" si="3201">BA864+5</f>
        <v>50950025</v>
      </c>
      <c r="BB958" s="13" t="str">
        <f t="shared" ref="BB958:BD958" si="3202">BB864</f>
        <v>95级戒指</v>
      </c>
      <c r="BC958" s="13">
        <f t="shared" si="3202"/>
        <v>200</v>
      </c>
      <c r="BD958" s="13">
        <f t="shared" si="3202"/>
        <v>3.8461538461538464E-2</v>
      </c>
      <c r="BE958" s="13">
        <f t="shared" ref="BE958:BE1000" si="3203">BE864+5</f>
        <v>50950025</v>
      </c>
      <c r="BF958" s="13" t="str">
        <f t="shared" ref="BF958:BH958" si="3204">BF864</f>
        <v>95级戒指</v>
      </c>
      <c r="BG958" s="13">
        <f t="shared" si="3204"/>
        <v>200</v>
      </c>
      <c r="BH958" s="13">
        <f t="shared" si="3204"/>
        <v>3.4482758620689655E-2</v>
      </c>
    </row>
    <row r="959" spans="1:60" s="13" customFormat="1">
      <c r="A959" s="13">
        <v>50700030</v>
      </c>
      <c r="B959" s="13" t="str">
        <f t="shared" ref="B959:D959" si="3205">B865</f>
        <v>70级腰带</v>
      </c>
      <c r="C959" s="13">
        <f t="shared" si="3205"/>
        <v>100</v>
      </c>
      <c r="D959" s="13">
        <f t="shared" si="3205"/>
        <v>3.1230480949406621E-2</v>
      </c>
      <c r="E959" s="13">
        <f t="shared" si="3177"/>
        <v>50700030</v>
      </c>
      <c r="F959" s="13" t="str">
        <f t="shared" ref="F959:H959" si="3206">F865</f>
        <v>70级腰带</v>
      </c>
      <c r="G959" s="13">
        <f t="shared" si="3206"/>
        <v>100</v>
      </c>
      <c r="H959" s="13">
        <f t="shared" si="3206"/>
        <v>3.2185387833923398E-2</v>
      </c>
      <c r="I959" s="13">
        <f t="shared" si="3179"/>
        <v>50700030</v>
      </c>
      <c r="J959" s="13" t="str">
        <f t="shared" ref="J959:L959" si="3207">J865</f>
        <v>70级腰带</v>
      </c>
      <c r="K959" s="13">
        <f t="shared" si="3207"/>
        <v>100</v>
      </c>
      <c r="L959" s="13">
        <f t="shared" si="3207"/>
        <v>3.9808917197452227E-2</v>
      </c>
      <c r="M959" s="13">
        <f t="shared" si="3181"/>
        <v>50750035</v>
      </c>
      <c r="N959" s="13" t="str">
        <f t="shared" ref="N959:P959" si="3208">N865</f>
        <v>75级腰带</v>
      </c>
      <c r="O959" s="13">
        <v>100</v>
      </c>
      <c r="P959" s="13">
        <f t="shared" si="3208"/>
        <v>3.8461538461538464E-2</v>
      </c>
      <c r="Q959" s="13">
        <f t="shared" si="3183"/>
        <v>50750035</v>
      </c>
      <c r="R959" s="13" t="str">
        <f t="shared" ref="R959:T959" si="3209">R865</f>
        <v>75级腰带</v>
      </c>
      <c r="S959" s="13">
        <v>100</v>
      </c>
      <c r="T959" s="13">
        <f t="shared" si="3209"/>
        <v>3.0303030303030304E-2</v>
      </c>
      <c r="U959" s="13">
        <f t="shared" si="3185"/>
        <v>50800035</v>
      </c>
      <c r="V959" s="13" t="str">
        <f t="shared" ref="V959:X959" si="3210">V865</f>
        <v>80级腰带</v>
      </c>
      <c r="W959" s="13">
        <f t="shared" si="3210"/>
        <v>100</v>
      </c>
      <c r="X959" s="13">
        <f t="shared" si="3210"/>
        <v>3.1230480949406621E-2</v>
      </c>
      <c r="Y959" s="13">
        <f t="shared" si="3187"/>
        <v>50800035</v>
      </c>
      <c r="Z959" s="13" t="str">
        <f t="shared" ref="Z959:AB959" si="3211">Z865</f>
        <v>80级腰带</v>
      </c>
      <c r="AA959" s="13">
        <f t="shared" si="3211"/>
        <v>100</v>
      </c>
      <c r="AB959" s="13">
        <f t="shared" si="3211"/>
        <v>3.2185387833923398E-2</v>
      </c>
      <c r="AC959" s="13">
        <f t="shared" si="3189"/>
        <v>50800035</v>
      </c>
      <c r="AD959" s="13" t="str">
        <f t="shared" ref="AD959:AF959" si="3212">AD865</f>
        <v>80级腰带</v>
      </c>
      <c r="AE959" s="13">
        <f t="shared" si="3212"/>
        <v>100</v>
      </c>
      <c r="AF959" s="13">
        <f t="shared" si="3212"/>
        <v>3.9808917197452227E-2</v>
      </c>
      <c r="AG959" s="13">
        <f t="shared" si="3191"/>
        <v>50850035</v>
      </c>
      <c r="AH959" s="13" t="str">
        <f t="shared" ref="AH959:AJ959" si="3213">AH865</f>
        <v>85级腰带</v>
      </c>
      <c r="AI959" s="13">
        <v>100</v>
      </c>
      <c r="AJ959" s="13">
        <f t="shared" si="3213"/>
        <v>3.8461538461538464E-2</v>
      </c>
      <c r="AK959" s="13">
        <f t="shared" si="3193"/>
        <v>50850035</v>
      </c>
      <c r="AL959" s="13" t="str">
        <f t="shared" ref="AL959:AN959" si="3214">AL865</f>
        <v>85级腰带</v>
      </c>
      <c r="AM959" s="13">
        <v>100</v>
      </c>
      <c r="AN959" s="13">
        <f t="shared" si="3214"/>
        <v>3.0303030303030304E-2</v>
      </c>
      <c r="AO959" s="13">
        <f t="shared" si="3195"/>
        <v>50900035</v>
      </c>
      <c r="AP959" s="13" t="str">
        <f t="shared" ref="AP959:AR959" si="3215">AP865</f>
        <v>90级腰带</v>
      </c>
      <c r="AQ959" s="13">
        <f t="shared" si="3215"/>
        <v>100</v>
      </c>
      <c r="AR959" s="13">
        <f t="shared" si="3215"/>
        <v>3.1230480949406621E-2</v>
      </c>
      <c r="AS959" s="13">
        <f t="shared" si="3197"/>
        <v>50900035</v>
      </c>
      <c r="AT959" s="13" t="str">
        <f t="shared" ref="AT959:AV959" si="3216">AT865</f>
        <v>90级腰带</v>
      </c>
      <c r="AU959" s="13">
        <f t="shared" si="3216"/>
        <v>100</v>
      </c>
      <c r="AV959" s="13">
        <f t="shared" si="3216"/>
        <v>3.2185387833923398E-2</v>
      </c>
      <c r="AW959" s="13">
        <f t="shared" si="3199"/>
        <v>50900035</v>
      </c>
      <c r="AX959" s="13" t="str">
        <f t="shared" ref="AX959:AZ959" si="3217">AX865</f>
        <v>90级腰带</v>
      </c>
      <c r="AY959" s="13">
        <f t="shared" si="3217"/>
        <v>100</v>
      </c>
      <c r="AZ959" s="13">
        <f t="shared" si="3217"/>
        <v>3.9808917197452227E-2</v>
      </c>
      <c r="BA959" s="13">
        <f t="shared" si="3201"/>
        <v>50950035</v>
      </c>
      <c r="BB959" s="13" t="str">
        <f t="shared" ref="BB959:BD959" si="3218">BB865</f>
        <v>95级腰带</v>
      </c>
      <c r="BC959" s="13">
        <f t="shared" si="3218"/>
        <v>200</v>
      </c>
      <c r="BD959" s="13">
        <f t="shared" si="3218"/>
        <v>3.8461538461538464E-2</v>
      </c>
      <c r="BE959" s="13">
        <f t="shared" si="3203"/>
        <v>50950035</v>
      </c>
      <c r="BF959" s="13" t="str">
        <f t="shared" ref="BF959:BH959" si="3219">BF865</f>
        <v>95级腰带</v>
      </c>
      <c r="BG959" s="13">
        <f t="shared" si="3219"/>
        <v>200</v>
      </c>
      <c r="BH959" s="13">
        <f t="shared" si="3219"/>
        <v>3.4482758620689655E-2</v>
      </c>
    </row>
    <row r="960" spans="1:60" s="13" customFormat="1">
      <c r="A960" s="13">
        <v>50700080</v>
      </c>
      <c r="B960" s="13" t="str">
        <f t="shared" ref="B960:D960" si="3220">B866</f>
        <v>70级鞋子</v>
      </c>
      <c r="C960" s="13">
        <f t="shared" si="3220"/>
        <v>100</v>
      </c>
      <c r="D960" s="13">
        <f t="shared" si="3220"/>
        <v>3.1230480949406621E-2</v>
      </c>
      <c r="E960" s="13">
        <f t="shared" si="3177"/>
        <v>50700080</v>
      </c>
      <c r="F960" s="13" t="str">
        <f t="shared" ref="F960:H960" si="3221">F866</f>
        <v>70级鞋子</v>
      </c>
      <c r="G960" s="13">
        <f t="shared" si="3221"/>
        <v>100</v>
      </c>
      <c r="H960" s="13">
        <f t="shared" si="3221"/>
        <v>3.2185387833923398E-2</v>
      </c>
      <c r="I960" s="13">
        <f t="shared" si="3179"/>
        <v>50700080</v>
      </c>
      <c r="J960" s="13" t="str">
        <f t="shared" ref="J960:L960" si="3222">J866</f>
        <v>70级鞋子</v>
      </c>
      <c r="K960" s="13">
        <f t="shared" si="3222"/>
        <v>100</v>
      </c>
      <c r="L960" s="13">
        <f t="shared" si="3222"/>
        <v>3.9808917197452227E-2</v>
      </c>
      <c r="M960" s="13">
        <f t="shared" si="3181"/>
        <v>50750085</v>
      </c>
      <c r="N960" s="13" t="str">
        <f t="shared" ref="N960:P960" si="3223">N866</f>
        <v>75级鞋子</v>
      </c>
      <c r="O960" s="13">
        <v>100</v>
      </c>
      <c r="P960" s="13">
        <f t="shared" si="3223"/>
        <v>3.8461538461538464E-2</v>
      </c>
      <c r="Q960" s="13">
        <f t="shared" si="3183"/>
        <v>50750085</v>
      </c>
      <c r="R960" s="13" t="str">
        <f t="shared" ref="R960:T960" si="3224">R866</f>
        <v>75级鞋子</v>
      </c>
      <c r="S960" s="13">
        <v>100</v>
      </c>
      <c r="T960" s="13">
        <f t="shared" si="3224"/>
        <v>3.0303030303030304E-2</v>
      </c>
      <c r="U960" s="13">
        <f t="shared" si="3185"/>
        <v>50800085</v>
      </c>
      <c r="V960" s="13" t="str">
        <f t="shared" ref="V960:X960" si="3225">V866</f>
        <v>80级鞋子</v>
      </c>
      <c r="W960" s="13">
        <f t="shared" si="3225"/>
        <v>100</v>
      </c>
      <c r="X960" s="13">
        <f t="shared" si="3225"/>
        <v>3.1230480949406621E-2</v>
      </c>
      <c r="Y960" s="13">
        <f t="shared" si="3187"/>
        <v>50800085</v>
      </c>
      <c r="Z960" s="13" t="str">
        <f t="shared" ref="Z960:AB960" si="3226">Z866</f>
        <v>80级鞋子</v>
      </c>
      <c r="AA960" s="13">
        <f t="shared" si="3226"/>
        <v>100</v>
      </c>
      <c r="AB960" s="13">
        <f t="shared" si="3226"/>
        <v>3.2185387833923398E-2</v>
      </c>
      <c r="AC960" s="13">
        <f t="shared" si="3189"/>
        <v>50800085</v>
      </c>
      <c r="AD960" s="13" t="str">
        <f t="shared" ref="AD960:AF960" si="3227">AD866</f>
        <v>80级鞋子</v>
      </c>
      <c r="AE960" s="13">
        <f t="shared" si="3227"/>
        <v>100</v>
      </c>
      <c r="AF960" s="13">
        <f t="shared" si="3227"/>
        <v>3.9808917197452227E-2</v>
      </c>
      <c r="AG960" s="13">
        <f t="shared" si="3191"/>
        <v>50850085</v>
      </c>
      <c r="AH960" s="13" t="str">
        <f t="shared" ref="AH960:AJ960" si="3228">AH866</f>
        <v>85级鞋子</v>
      </c>
      <c r="AI960" s="13">
        <v>100</v>
      </c>
      <c r="AJ960" s="13">
        <f t="shared" si="3228"/>
        <v>3.8461538461538464E-2</v>
      </c>
      <c r="AK960" s="13">
        <f t="shared" si="3193"/>
        <v>50850085</v>
      </c>
      <c r="AL960" s="13" t="str">
        <f t="shared" ref="AL960:AN960" si="3229">AL866</f>
        <v>85级鞋子</v>
      </c>
      <c r="AM960" s="13">
        <v>100</v>
      </c>
      <c r="AN960" s="13">
        <f t="shared" si="3229"/>
        <v>3.0303030303030304E-2</v>
      </c>
      <c r="AO960" s="13">
        <f t="shared" si="3195"/>
        <v>50900085</v>
      </c>
      <c r="AP960" s="13" t="str">
        <f t="shared" ref="AP960:AR960" si="3230">AP866</f>
        <v>90级鞋子</v>
      </c>
      <c r="AQ960" s="13">
        <f t="shared" si="3230"/>
        <v>100</v>
      </c>
      <c r="AR960" s="13">
        <f t="shared" si="3230"/>
        <v>3.1230480949406621E-2</v>
      </c>
      <c r="AS960" s="13">
        <f t="shared" si="3197"/>
        <v>50900085</v>
      </c>
      <c r="AT960" s="13" t="str">
        <f t="shared" ref="AT960:AV960" si="3231">AT866</f>
        <v>90级鞋子</v>
      </c>
      <c r="AU960" s="13">
        <f t="shared" si="3231"/>
        <v>100</v>
      </c>
      <c r="AV960" s="13">
        <f t="shared" si="3231"/>
        <v>3.2185387833923398E-2</v>
      </c>
      <c r="AW960" s="13">
        <f t="shared" si="3199"/>
        <v>50900085</v>
      </c>
      <c r="AX960" s="13" t="str">
        <f t="shared" ref="AX960:AZ960" si="3232">AX866</f>
        <v>90级鞋子</v>
      </c>
      <c r="AY960" s="13">
        <f t="shared" si="3232"/>
        <v>100</v>
      </c>
      <c r="AZ960" s="13">
        <f t="shared" si="3232"/>
        <v>3.9808917197452227E-2</v>
      </c>
      <c r="BA960" s="13">
        <f t="shared" si="3201"/>
        <v>50950085</v>
      </c>
      <c r="BB960" s="13" t="str">
        <f t="shared" ref="BB960:BD960" si="3233">BB866</f>
        <v>95级鞋子</v>
      </c>
      <c r="BC960" s="13">
        <f t="shared" si="3233"/>
        <v>200</v>
      </c>
      <c r="BD960" s="13">
        <f t="shared" si="3233"/>
        <v>3.8461538461538464E-2</v>
      </c>
      <c r="BE960" s="13">
        <f t="shared" si="3203"/>
        <v>50950085</v>
      </c>
      <c r="BF960" s="13" t="str">
        <f t="shared" ref="BF960:BH960" si="3234">BF866</f>
        <v>95级鞋子</v>
      </c>
      <c r="BG960" s="13">
        <f t="shared" si="3234"/>
        <v>200</v>
      </c>
      <c r="BH960" s="13">
        <f t="shared" si="3234"/>
        <v>3.4482758620689655E-2</v>
      </c>
    </row>
    <row r="961" spans="1:60" s="13" customFormat="1">
      <c r="A961" s="13">
        <v>50700090</v>
      </c>
      <c r="B961" s="13" t="str">
        <f t="shared" ref="B961:D961" si="3235">B867</f>
        <v>70级手套</v>
      </c>
      <c r="C961" s="13">
        <f t="shared" si="3235"/>
        <v>100</v>
      </c>
      <c r="D961" s="13">
        <f t="shared" si="3235"/>
        <v>3.1230480949406621E-2</v>
      </c>
      <c r="E961" s="13">
        <f t="shared" si="3177"/>
        <v>50700090</v>
      </c>
      <c r="F961" s="13" t="str">
        <f t="shared" ref="F961:H961" si="3236">F867</f>
        <v>70级手套</v>
      </c>
      <c r="G961" s="13">
        <f t="shared" si="3236"/>
        <v>100</v>
      </c>
      <c r="H961" s="13">
        <f t="shared" si="3236"/>
        <v>3.2185387833923398E-2</v>
      </c>
      <c r="I961" s="13">
        <f t="shared" si="3179"/>
        <v>50700090</v>
      </c>
      <c r="J961" s="13" t="str">
        <f t="shared" ref="J961:L961" si="3237">J867</f>
        <v>70级手套</v>
      </c>
      <c r="K961" s="13">
        <f t="shared" si="3237"/>
        <v>100</v>
      </c>
      <c r="L961" s="13">
        <f t="shared" si="3237"/>
        <v>3.9808917197452227E-2</v>
      </c>
      <c r="M961" s="13">
        <f t="shared" si="3181"/>
        <v>50750095</v>
      </c>
      <c r="N961" s="13" t="str">
        <f t="shared" ref="N961:P961" si="3238">N867</f>
        <v>75级手套</v>
      </c>
      <c r="O961" s="13">
        <v>100</v>
      </c>
      <c r="P961" s="13">
        <f t="shared" si="3238"/>
        <v>3.8461538461538464E-2</v>
      </c>
      <c r="Q961" s="13">
        <f t="shared" si="3183"/>
        <v>50750095</v>
      </c>
      <c r="R961" s="13" t="str">
        <f t="shared" ref="R961:T961" si="3239">R867</f>
        <v>75级手套</v>
      </c>
      <c r="S961" s="13">
        <v>100</v>
      </c>
      <c r="T961" s="13">
        <f t="shared" si="3239"/>
        <v>3.0303030303030304E-2</v>
      </c>
      <c r="U961" s="13">
        <f t="shared" si="3185"/>
        <v>50800095</v>
      </c>
      <c r="V961" s="13" t="str">
        <f t="shared" ref="V961:X961" si="3240">V867</f>
        <v>80级手套</v>
      </c>
      <c r="W961" s="13">
        <f t="shared" si="3240"/>
        <v>100</v>
      </c>
      <c r="X961" s="13">
        <f t="shared" si="3240"/>
        <v>3.1230480949406621E-2</v>
      </c>
      <c r="Y961" s="13">
        <f t="shared" si="3187"/>
        <v>50800095</v>
      </c>
      <c r="Z961" s="13" t="str">
        <f t="shared" ref="Z961:AB961" si="3241">Z867</f>
        <v>80级手套</v>
      </c>
      <c r="AA961" s="13">
        <f t="shared" si="3241"/>
        <v>100</v>
      </c>
      <c r="AB961" s="13">
        <f t="shared" si="3241"/>
        <v>3.2185387833923398E-2</v>
      </c>
      <c r="AC961" s="13">
        <f t="shared" si="3189"/>
        <v>50800095</v>
      </c>
      <c r="AD961" s="13" t="str">
        <f t="shared" ref="AD961:AF961" si="3242">AD867</f>
        <v>80级手套</v>
      </c>
      <c r="AE961" s="13">
        <f t="shared" si="3242"/>
        <v>100</v>
      </c>
      <c r="AF961" s="13">
        <f t="shared" si="3242"/>
        <v>3.9808917197452227E-2</v>
      </c>
      <c r="AG961" s="13">
        <f t="shared" si="3191"/>
        <v>50850095</v>
      </c>
      <c r="AH961" s="13" t="str">
        <f t="shared" ref="AH961:AJ961" si="3243">AH867</f>
        <v>85级手套</v>
      </c>
      <c r="AI961" s="13">
        <v>100</v>
      </c>
      <c r="AJ961" s="13">
        <f t="shared" si="3243"/>
        <v>3.8461538461538464E-2</v>
      </c>
      <c r="AK961" s="13">
        <f t="shared" si="3193"/>
        <v>50850095</v>
      </c>
      <c r="AL961" s="13" t="str">
        <f t="shared" ref="AL961:AN961" si="3244">AL867</f>
        <v>85级手套</v>
      </c>
      <c r="AM961" s="13">
        <v>100</v>
      </c>
      <c r="AN961" s="13">
        <f t="shared" si="3244"/>
        <v>3.0303030303030304E-2</v>
      </c>
      <c r="AO961" s="13">
        <f t="shared" si="3195"/>
        <v>50900095</v>
      </c>
      <c r="AP961" s="13" t="str">
        <f t="shared" ref="AP961:AR961" si="3245">AP867</f>
        <v>90级手套</v>
      </c>
      <c r="AQ961" s="13">
        <f t="shared" si="3245"/>
        <v>100</v>
      </c>
      <c r="AR961" s="13">
        <f t="shared" si="3245"/>
        <v>3.1230480949406621E-2</v>
      </c>
      <c r="AS961" s="13">
        <f t="shared" si="3197"/>
        <v>50900095</v>
      </c>
      <c r="AT961" s="13" t="str">
        <f t="shared" ref="AT961:AV961" si="3246">AT867</f>
        <v>90级手套</v>
      </c>
      <c r="AU961" s="13">
        <f t="shared" si="3246"/>
        <v>100</v>
      </c>
      <c r="AV961" s="13">
        <f t="shared" si="3246"/>
        <v>3.2185387833923398E-2</v>
      </c>
      <c r="AW961" s="13">
        <f t="shared" si="3199"/>
        <v>50900095</v>
      </c>
      <c r="AX961" s="13" t="str">
        <f t="shared" ref="AX961:AZ961" si="3247">AX867</f>
        <v>90级手套</v>
      </c>
      <c r="AY961" s="13">
        <f t="shared" si="3247"/>
        <v>100</v>
      </c>
      <c r="AZ961" s="13">
        <f t="shared" si="3247"/>
        <v>3.9808917197452227E-2</v>
      </c>
      <c r="BA961" s="13">
        <f t="shared" si="3201"/>
        <v>50950095</v>
      </c>
      <c r="BB961" s="13" t="str">
        <f t="shared" ref="BB961:BD961" si="3248">BB867</f>
        <v>95级手套</v>
      </c>
      <c r="BC961" s="13">
        <f t="shared" si="3248"/>
        <v>200</v>
      </c>
      <c r="BD961" s="13">
        <f t="shared" si="3248"/>
        <v>3.8461538461538464E-2</v>
      </c>
      <c r="BE961" s="13">
        <f t="shared" si="3203"/>
        <v>50950095</v>
      </c>
      <c r="BF961" s="13" t="str">
        <f t="shared" ref="BF961:BH961" si="3249">BF867</f>
        <v>95级手套</v>
      </c>
      <c r="BG961" s="13">
        <f t="shared" si="3249"/>
        <v>200</v>
      </c>
      <c r="BH961" s="13">
        <f t="shared" si="3249"/>
        <v>3.4482758620689655E-2</v>
      </c>
    </row>
    <row r="962" spans="1:60" s="13" customFormat="1">
      <c r="A962" s="13">
        <v>50700100</v>
      </c>
      <c r="B962" s="13" t="str">
        <f t="shared" ref="B962:D962" si="3250">B868</f>
        <v>70级项链</v>
      </c>
      <c r="C962" s="13">
        <f t="shared" si="3250"/>
        <v>100</v>
      </c>
      <c r="D962" s="13">
        <f t="shared" si="3250"/>
        <v>3.1230480949406621E-2</v>
      </c>
      <c r="E962" s="13">
        <f t="shared" si="3177"/>
        <v>50700100</v>
      </c>
      <c r="F962" s="13" t="str">
        <f t="shared" ref="F962:H962" si="3251">F868</f>
        <v>70级项链</v>
      </c>
      <c r="G962" s="13">
        <f t="shared" si="3251"/>
        <v>100</v>
      </c>
      <c r="H962" s="13">
        <f t="shared" si="3251"/>
        <v>3.2185387833923398E-2</v>
      </c>
      <c r="I962" s="13">
        <f t="shared" si="3179"/>
        <v>50700100</v>
      </c>
      <c r="J962" s="13" t="str">
        <f t="shared" ref="J962:L962" si="3252">J868</f>
        <v>70级项链</v>
      </c>
      <c r="K962" s="13">
        <f t="shared" si="3252"/>
        <v>100</v>
      </c>
      <c r="L962" s="13">
        <f t="shared" si="3252"/>
        <v>3.9808917197452227E-2</v>
      </c>
      <c r="M962" s="13">
        <f t="shared" si="3181"/>
        <v>50750105</v>
      </c>
      <c r="N962" s="13" t="str">
        <f t="shared" ref="N962:P962" si="3253">N868</f>
        <v>75级项链</v>
      </c>
      <c r="O962" s="13">
        <v>100</v>
      </c>
      <c r="P962" s="13">
        <f t="shared" si="3253"/>
        <v>3.8461538461538464E-2</v>
      </c>
      <c r="Q962" s="13">
        <f t="shared" si="3183"/>
        <v>50750105</v>
      </c>
      <c r="R962" s="13" t="str">
        <f t="shared" ref="R962:T962" si="3254">R868</f>
        <v>75级项链</v>
      </c>
      <c r="S962" s="13">
        <v>100</v>
      </c>
      <c r="T962" s="13">
        <f t="shared" si="3254"/>
        <v>3.0303030303030304E-2</v>
      </c>
      <c r="U962" s="13">
        <f t="shared" si="3185"/>
        <v>50800105</v>
      </c>
      <c r="V962" s="13" t="str">
        <f t="shared" ref="V962:X962" si="3255">V868</f>
        <v>80级项链</v>
      </c>
      <c r="W962" s="13">
        <f t="shared" si="3255"/>
        <v>100</v>
      </c>
      <c r="X962" s="13">
        <f t="shared" si="3255"/>
        <v>3.1230480949406621E-2</v>
      </c>
      <c r="Y962" s="13">
        <f t="shared" si="3187"/>
        <v>50800105</v>
      </c>
      <c r="Z962" s="13" t="str">
        <f t="shared" ref="Z962:AB962" si="3256">Z868</f>
        <v>80级项链</v>
      </c>
      <c r="AA962" s="13">
        <f t="shared" si="3256"/>
        <v>100</v>
      </c>
      <c r="AB962" s="13">
        <f t="shared" si="3256"/>
        <v>3.2185387833923398E-2</v>
      </c>
      <c r="AC962" s="13">
        <f t="shared" si="3189"/>
        <v>50800105</v>
      </c>
      <c r="AD962" s="13" t="str">
        <f t="shared" ref="AD962:AF962" si="3257">AD868</f>
        <v>80级项链</v>
      </c>
      <c r="AE962" s="13">
        <f t="shared" si="3257"/>
        <v>100</v>
      </c>
      <c r="AF962" s="13">
        <f t="shared" si="3257"/>
        <v>3.9808917197452227E-2</v>
      </c>
      <c r="AG962" s="13">
        <f t="shared" si="3191"/>
        <v>50850105</v>
      </c>
      <c r="AH962" s="13" t="str">
        <f t="shared" ref="AH962:AJ962" si="3258">AH868</f>
        <v>85级项链</v>
      </c>
      <c r="AI962" s="13">
        <v>100</v>
      </c>
      <c r="AJ962" s="13">
        <f t="shared" si="3258"/>
        <v>3.8461538461538464E-2</v>
      </c>
      <c r="AK962" s="13">
        <f t="shared" si="3193"/>
        <v>50850105</v>
      </c>
      <c r="AL962" s="13" t="str">
        <f t="shared" ref="AL962:AN962" si="3259">AL868</f>
        <v>85级项链</v>
      </c>
      <c r="AM962" s="13">
        <v>100</v>
      </c>
      <c r="AN962" s="13">
        <f t="shared" si="3259"/>
        <v>3.0303030303030304E-2</v>
      </c>
      <c r="AO962" s="13">
        <f t="shared" si="3195"/>
        <v>50900105</v>
      </c>
      <c r="AP962" s="13" t="str">
        <f t="shared" ref="AP962:AR962" si="3260">AP868</f>
        <v>90级项链</v>
      </c>
      <c r="AQ962" s="13">
        <f t="shared" si="3260"/>
        <v>100</v>
      </c>
      <c r="AR962" s="13">
        <f t="shared" si="3260"/>
        <v>3.1230480949406621E-2</v>
      </c>
      <c r="AS962" s="13">
        <f t="shared" si="3197"/>
        <v>50900105</v>
      </c>
      <c r="AT962" s="13" t="str">
        <f t="shared" ref="AT962:AV962" si="3261">AT868</f>
        <v>90级项链</v>
      </c>
      <c r="AU962" s="13">
        <f t="shared" si="3261"/>
        <v>100</v>
      </c>
      <c r="AV962" s="13">
        <f t="shared" si="3261"/>
        <v>3.2185387833923398E-2</v>
      </c>
      <c r="AW962" s="13">
        <f t="shared" si="3199"/>
        <v>50900105</v>
      </c>
      <c r="AX962" s="13" t="str">
        <f t="shared" ref="AX962:AZ962" si="3262">AX868</f>
        <v>90级项链</v>
      </c>
      <c r="AY962" s="13">
        <f t="shared" si="3262"/>
        <v>100</v>
      </c>
      <c r="AZ962" s="13">
        <f t="shared" si="3262"/>
        <v>3.9808917197452227E-2</v>
      </c>
      <c r="BA962" s="13">
        <f t="shared" si="3201"/>
        <v>50950105</v>
      </c>
      <c r="BB962" s="13" t="str">
        <f t="shared" ref="BB962:BD962" si="3263">BB868</f>
        <v>95级项链</v>
      </c>
      <c r="BC962" s="13">
        <f t="shared" si="3263"/>
        <v>200</v>
      </c>
      <c r="BD962" s="13">
        <f t="shared" si="3263"/>
        <v>3.8461538461538464E-2</v>
      </c>
      <c r="BE962" s="13">
        <f t="shared" si="3203"/>
        <v>50950105</v>
      </c>
      <c r="BF962" s="13" t="str">
        <f t="shared" ref="BF962:BH962" si="3264">BF868</f>
        <v>95级项链</v>
      </c>
      <c r="BG962" s="13">
        <f t="shared" si="3264"/>
        <v>200</v>
      </c>
      <c r="BH962" s="13">
        <f t="shared" si="3264"/>
        <v>3.4482758620689655E-2</v>
      </c>
    </row>
    <row r="963" spans="1:60" s="13" customFormat="1">
      <c r="A963" s="13">
        <v>50701050</v>
      </c>
      <c r="B963" s="13" t="str">
        <f t="shared" ref="B963:D963" si="3265">B869</f>
        <v>70级主手武器</v>
      </c>
      <c r="C963" s="13">
        <f t="shared" si="3265"/>
        <v>100</v>
      </c>
      <c r="D963" s="13">
        <f t="shared" si="3265"/>
        <v>3.1230480949406621E-2</v>
      </c>
      <c r="E963" s="13">
        <f t="shared" si="3177"/>
        <v>50701050</v>
      </c>
      <c r="F963" s="13" t="str">
        <f t="shared" ref="F963:H963" si="3266">F869</f>
        <v>70级主手武器</v>
      </c>
      <c r="G963" s="13">
        <f t="shared" si="3266"/>
        <v>100</v>
      </c>
      <c r="H963" s="13">
        <f t="shared" si="3266"/>
        <v>3.2185387833923398E-2</v>
      </c>
      <c r="I963" s="13">
        <f t="shared" si="3179"/>
        <v>50701050</v>
      </c>
      <c r="J963" s="13" t="str">
        <f t="shared" ref="J963:L963" si="3267">J869</f>
        <v>70级主手武器</v>
      </c>
      <c r="K963" s="13">
        <f t="shared" si="3267"/>
        <v>100</v>
      </c>
      <c r="L963" s="13">
        <f t="shared" si="3267"/>
        <v>3.9808917197452227E-2</v>
      </c>
      <c r="M963" s="13">
        <f t="shared" si="3181"/>
        <v>50751055</v>
      </c>
      <c r="N963" s="13" t="str">
        <f t="shared" ref="N963:P963" si="3268">N869</f>
        <v>75级主手武器</v>
      </c>
      <c r="O963" s="13">
        <v>100</v>
      </c>
      <c r="P963" s="13">
        <f t="shared" si="3268"/>
        <v>3.8461538461538464E-2</v>
      </c>
      <c r="Q963" s="13">
        <f t="shared" si="3183"/>
        <v>50751055</v>
      </c>
      <c r="R963" s="13" t="str">
        <f t="shared" ref="R963:T963" si="3269">R869</f>
        <v>75级主手武器</v>
      </c>
      <c r="S963" s="13">
        <v>100</v>
      </c>
      <c r="T963" s="13">
        <f t="shared" si="3269"/>
        <v>3.0303030303030304E-2</v>
      </c>
      <c r="U963" s="13">
        <f t="shared" si="3185"/>
        <v>50801055</v>
      </c>
      <c r="V963" s="13" t="str">
        <f t="shared" ref="V963:X963" si="3270">V869</f>
        <v>80级主手武器</v>
      </c>
      <c r="W963" s="13">
        <f t="shared" si="3270"/>
        <v>100</v>
      </c>
      <c r="X963" s="13">
        <f t="shared" si="3270"/>
        <v>3.1230480949406621E-2</v>
      </c>
      <c r="Y963" s="13">
        <f t="shared" si="3187"/>
        <v>50801055</v>
      </c>
      <c r="Z963" s="13" t="str">
        <f t="shared" ref="Z963:AB963" si="3271">Z869</f>
        <v>80级主手武器</v>
      </c>
      <c r="AA963" s="13">
        <f t="shared" si="3271"/>
        <v>100</v>
      </c>
      <c r="AB963" s="13">
        <f t="shared" si="3271"/>
        <v>3.2185387833923398E-2</v>
      </c>
      <c r="AC963" s="13">
        <f t="shared" si="3189"/>
        <v>50801055</v>
      </c>
      <c r="AD963" s="13" t="str">
        <f t="shared" ref="AD963:AF963" si="3272">AD869</f>
        <v>80级主手武器</v>
      </c>
      <c r="AE963" s="13">
        <f t="shared" si="3272"/>
        <v>100</v>
      </c>
      <c r="AF963" s="13">
        <f t="shared" si="3272"/>
        <v>3.9808917197452227E-2</v>
      </c>
      <c r="AG963" s="13">
        <f t="shared" si="3191"/>
        <v>50851055</v>
      </c>
      <c r="AH963" s="13" t="str">
        <f t="shared" ref="AH963:AJ963" si="3273">AH869</f>
        <v>85级主手武器</v>
      </c>
      <c r="AI963" s="13">
        <v>100</v>
      </c>
      <c r="AJ963" s="13">
        <f t="shared" si="3273"/>
        <v>3.8461538461538464E-2</v>
      </c>
      <c r="AK963" s="13">
        <f t="shared" si="3193"/>
        <v>50851055</v>
      </c>
      <c r="AL963" s="13" t="str">
        <f t="shared" ref="AL963:AN963" si="3274">AL869</f>
        <v>85级主手武器</v>
      </c>
      <c r="AM963" s="13">
        <v>100</v>
      </c>
      <c r="AN963" s="13">
        <f t="shared" si="3274"/>
        <v>3.0303030303030304E-2</v>
      </c>
      <c r="AO963" s="13">
        <f t="shared" si="3195"/>
        <v>50901055</v>
      </c>
      <c r="AP963" s="13" t="str">
        <f t="shared" ref="AP963:AR963" si="3275">AP869</f>
        <v>90级主手武器</v>
      </c>
      <c r="AQ963" s="13">
        <f t="shared" si="3275"/>
        <v>100</v>
      </c>
      <c r="AR963" s="13">
        <f t="shared" si="3275"/>
        <v>3.1230480949406621E-2</v>
      </c>
      <c r="AS963" s="13">
        <f t="shared" si="3197"/>
        <v>50901055</v>
      </c>
      <c r="AT963" s="13" t="str">
        <f t="shared" ref="AT963:AV963" si="3276">AT869</f>
        <v>90级主手武器</v>
      </c>
      <c r="AU963" s="13">
        <f t="shared" si="3276"/>
        <v>100</v>
      </c>
      <c r="AV963" s="13">
        <f t="shared" si="3276"/>
        <v>3.2185387833923398E-2</v>
      </c>
      <c r="AW963" s="13">
        <f t="shared" si="3199"/>
        <v>50901055</v>
      </c>
      <c r="AX963" s="13" t="str">
        <f t="shared" ref="AX963:AZ963" si="3277">AX869</f>
        <v>90级主手武器</v>
      </c>
      <c r="AY963" s="13">
        <f t="shared" si="3277"/>
        <v>100</v>
      </c>
      <c r="AZ963" s="13">
        <f t="shared" si="3277"/>
        <v>3.9808917197452227E-2</v>
      </c>
      <c r="BA963" s="13">
        <f t="shared" si="3201"/>
        <v>50951055</v>
      </c>
      <c r="BB963" s="13" t="str">
        <f t="shared" ref="BB963:BD963" si="3278">BB869</f>
        <v>95级主手武器</v>
      </c>
      <c r="BC963" s="13">
        <f t="shared" si="3278"/>
        <v>200</v>
      </c>
      <c r="BD963" s="13">
        <f t="shared" si="3278"/>
        <v>3.8461538461538464E-2</v>
      </c>
      <c r="BE963" s="13">
        <f t="shared" si="3203"/>
        <v>50951055</v>
      </c>
      <c r="BF963" s="13" t="str">
        <f t="shared" ref="BF963:BH963" si="3279">BF869</f>
        <v>95级主手武器</v>
      </c>
      <c r="BG963" s="13">
        <f t="shared" si="3279"/>
        <v>200</v>
      </c>
      <c r="BH963" s="13">
        <f t="shared" si="3279"/>
        <v>3.4482758620689655E-2</v>
      </c>
    </row>
    <row r="964" spans="1:60" s="13" customFormat="1">
      <c r="A964" s="13">
        <v>50701051</v>
      </c>
      <c r="B964" s="13" t="str">
        <f t="shared" ref="B964:D964" si="3280">B870</f>
        <v>70级极品主手武器</v>
      </c>
      <c r="C964" s="13">
        <f t="shared" si="3280"/>
        <v>0</v>
      </c>
      <c r="D964" s="13">
        <f t="shared" si="3280"/>
        <v>0</v>
      </c>
      <c r="E964" s="13">
        <f t="shared" si="3177"/>
        <v>50701051</v>
      </c>
      <c r="F964" s="13" t="str">
        <f t="shared" ref="F964:H964" si="3281">F870</f>
        <v>70级极品主手武器</v>
      </c>
      <c r="G964" s="13">
        <f t="shared" si="3281"/>
        <v>0</v>
      </c>
      <c r="H964" s="13">
        <f t="shared" si="3281"/>
        <v>0</v>
      </c>
      <c r="I964" s="13">
        <f t="shared" si="3179"/>
        <v>50701051</v>
      </c>
      <c r="J964" s="13" t="str">
        <f t="shared" ref="J964:L964" si="3282">J870</f>
        <v>70级极品主手武器</v>
      </c>
      <c r="K964" s="13">
        <f t="shared" si="3282"/>
        <v>0</v>
      </c>
      <c r="L964" s="13">
        <f t="shared" si="3282"/>
        <v>0</v>
      </c>
      <c r="M964" s="13">
        <f t="shared" si="3181"/>
        <v>50751056</v>
      </c>
      <c r="N964" s="13" t="str">
        <f t="shared" ref="N964:P964" si="3283">N870</f>
        <v>75级极品主手武器</v>
      </c>
      <c r="O964" s="13">
        <v>100</v>
      </c>
      <c r="P964" s="13">
        <f t="shared" si="3283"/>
        <v>3.8461538461538464E-2</v>
      </c>
      <c r="Q964" s="13">
        <f t="shared" si="3183"/>
        <v>50751056</v>
      </c>
      <c r="R964" s="13" t="str">
        <f t="shared" ref="R964:T964" si="3284">R870</f>
        <v>75级极品主手武器</v>
      </c>
      <c r="S964" s="13">
        <v>100</v>
      </c>
      <c r="T964" s="13">
        <f t="shared" si="3284"/>
        <v>3.0303030303030304E-2</v>
      </c>
      <c r="U964" s="13">
        <f t="shared" si="3185"/>
        <v>50801056</v>
      </c>
      <c r="V964" s="13" t="str">
        <f t="shared" ref="V964:X964" si="3285">V870</f>
        <v>80级极品主手武器</v>
      </c>
      <c r="W964" s="13">
        <f t="shared" si="3285"/>
        <v>0</v>
      </c>
      <c r="X964" s="13">
        <f t="shared" si="3285"/>
        <v>0</v>
      </c>
      <c r="Y964" s="13">
        <f t="shared" si="3187"/>
        <v>50801056</v>
      </c>
      <c r="Z964" s="13" t="str">
        <f t="shared" ref="Z964:AB964" si="3286">Z870</f>
        <v>80级极品主手武器</v>
      </c>
      <c r="AA964" s="13">
        <f t="shared" si="3286"/>
        <v>0</v>
      </c>
      <c r="AB964" s="13">
        <f t="shared" si="3286"/>
        <v>0</v>
      </c>
      <c r="AC964" s="13">
        <f t="shared" si="3189"/>
        <v>50801056</v>
      </c>
      <c r="AD964" s="13" t="str">
        <f t="shared" ref="AD964:AF964" si="3287">AD870</f>
        <v>80级极品主手武器</v>
      </c>
      <c r="AE964" s="13">
        <f t="shared" si="3287"/>
        <v>0</v>
      </c>
      <c r="AF964" s="13">
        <f t="shared" si="3287"/>
        <v>0</v>
      </c>
      <c r="AG964" s="13">
        <f t="shared" si="3191"/>
        <v>50851056</v>
      </c>
      <c r="AH964" s="13" t="str">
        <f t="shared" ref="AH964:AJ964" si="3288">AH870</f>
        <v>85级极品主手武器</v>
      </c>
      <c r="AI964" s="13">
        <v>100</v>
      </c>
      <c r="AJ964" s="13">
        <f t="shared" si="3288"/>
        <v>3.8461538461538464E-2</v>
      </c>
      <c r="AK964" s="13">
        <f t="shared" si="3193"/>
        <v>50851056</v>
      </c>
      <c r="AL964" s="13" t="str">
        <f t="shared" ref="AL964:AN964" si="3289">AL870</f>
        <v>85级极品主手武器</v>
      </c>
      <c r="AM964" s="13">
        <v>100</v>
      </c>
      <c r="AN964" s="13">
        <f t="shared" si="3289"/>
        <v>3.0303030303030304E-2</v>
      </c>
      <c r="AO964" s="13">
        <f t="shared" si="3195"/>
        <v>50901056</v>
      </c>
      <c r="AP964" s="13" t="str">
        <f t="shared" ref="AP964:AR964" si="3290">AP870</f>
        <v>90级极品主手武器</v>
      </c>
      <c r="AQ964" s="13">
        <f t="shared" si="3290"/>
        <v>0</v>
      </c>
      <c r="AR964" s="13">
        <f t="shared" si="3290"/>
        <v>0</v>
      </c>
      <c r="AS964" s="13">
        <f t="shared" si="3197"/>
        <v>50901056</v>
      </c>
      <c r="AT964" s="13" t="str">
        <f t="shared" ref="AT964:AV964" si="3291">AT870</f>
        <v>90级极品主手武器</v>
      </c>
      <c r="AU964" s="13">
        <f t="shared" si="3291"/>
        <v>0</v>
      </c>
      <c r="AV964" s="13">
        <f t="shared" si="3291"/>
        <v>0</v>
      </c>
      <c r="AW964" s="13">
        <f t="shared" si="3199"/>
        <v>50901056</v>
      </c>
      <c r="AX964" s="13" t="str">
        <f t="shared" ref="AX964:AZ964" si="3292">AX870</f>
        <v>90级极品主手武器</v>
      </c>
      <c r="AY964" s="13">
        <f t="shared" si="3292"/>
        <v>0</v>
      </c>
      <c r="AZ964" s="13">
        <f t="shared" si="3292"/>
        <v>0</v>
      </c>
      <c r="BA964" s="13">
        <f t="shared" si="3201"/>
        <v>50951056</v>
      </c>
      <c r="BB964" s="13" t="str">
        <f t="shared" ref="BB964:BD964" si="3293">BB870</f>
        <v>95级极品主手武器</v>
      </c>
      <c r="BC964" s="13">
        <f t="shared" si="3293"/>
        <v>200</v>
      </c>
      <c r="BD964" s="13">
        <f t="shared" si="3293"/>
        <v>3.8461538461538464E-2</v>
      </c>
      <c r="BE964" s="13">
        <f t="shared" si="3203"/>
        <v>50951056</v>
      </c>
      <c r="BF964" s="13" t="str">
        <f t="shared" ref="BF964:BH964" si="3294">BF870</f>
        <v>95级极品主手武器</v>
      </c>
      <c r="BG964" s="13">
        <f t="shared" si="3294"/>
        <v>200</v>
      </c>
      <c r="BH964" s="13">
        <f t="shared" si="3294"/>
        <v>3.4482758620689655E-2</v>
      </c>
    </row>
    <row r="965" spans="1:60" s="13" customFormat="1">
      <c r="A965" s="13">
        <v>50701060</v>
      </c>
      <c r="B965" s="13" t="str">
        <f t="shared" ref="B965:D965" si="3295">B871</f>
        <v>70级副手武器</v>
      </c>
      <c r="C965" s="13">
        <f t="shared" si="3295"/>
        <v>100</v>
      </c>
      <c r="D965" s="13">
        <f t="shared" si="3295"/>
        <v>3.1230480949406621E-2</v>
      </c>
      <c r="E965" s="13">
        <f t="shared" si="3177"/>
        <v>50701060</v>
      </c>
      <c r="F965" s="13" t="str">
        <f t="shared" ref="F965:H965" si="3296">F871</f>
        <v>70级副手武器</v>
      </c>
      <c r="G965" s="13">
        <f t="shared" si="3296"/>
        <v>100</v>
      </c>
      <c r="H965" s="13">
        <f t="shared" si="3296"/>
        <v>3.2185387833923398E-2</v>
      </c>
      <c r="I965" s="13">
        <f t="shared" si="3179"/>
        <v>50701060</v>
      </c>
      <c r="J965" s="13" t="str">
        <f t="shared" ref="J965:L965" si="3297">J871</f>
        <v>70级副手武器</v>
      </c>
      <c r="K965" s="13">
        <f t="shared" si="3297"/>
        <v>100</v>
      </c>
      <c r="L965" s="13">
        <f t="shared" si="3297"/>
        <v>3.9808917197452227E-2</v>
      </c>
      <c r="M965" s="13">
        <f t="shared" si="3181"/>
        <v>50751065</v>
      </c>
      <c r="N965" s="13" t="str">
        <f t="shared" ref="N965:P965" si="3298">N871</f>
        <v>75级副手武器</v>
      </c>
      <c r="O965" s="13">
        <v>100</v>
      </c>
      <c r="P965" s="13">
        <f t="shared" si="3298"/>
        <v>3.8461538461538464E-2</v>
      </c>
      <c r="Q965" s="13">
        <f t="shared" si="3183"/>
        <v>50751065</v>
      </c>
      <c r="R965" s="13" t="str">
        <f t="shared" ref="R965:T965" si="3299">R871</f>
        <v>75级副手武器</v>
      </c>
      <c r="S965" s="13">
        <v>100</v>
      </c>
      <c r="T965" s="13">
        <f t="shared" si="3299"/>
        <v>3.0303030303030304E-2</v>
      </c>
      <c r="U965" s="13">
        <f t="shared" si="3185"/>
        <v>50801065</v>
      </c>
      <c r="V965" s="13" t="str">
        <f t="shared" ref="V965:X965" si="3300">V871</f>
        <v>80级副手武器</v>
      </c>
      <c r="W965" s="13">
        <f t="shared" si="3300"/>
        <v>100</v>
      </c>
      <c r="X965" s="13">
        <f t="shared" si="3300"/>
        <v>3.1230480949406621E-2</v>
      </c>
      <c r="Y965" s="13">
        <f t="shared" si="3187"/>
        <v>50801065</v>
      </c>
      <c r="Z965" s="13" t="str">
        <f t="shared" ref="Z965:AB965" si="3301">Z871</f>
        <v>80级副手武器</v>
      </c>
      <c r="AA965" s="13">
        <f t="shared" si="3301"/>
        <v>100</v>
      </c>
      <c r="AB965" s="13">
        <f t="shared" si="3301"/>
        <v>3.2185387833923398E-2</v>
      </c>
      <c r="AC965" s="13">
        <f t="shared" si="3189"/>
        <v>50801065</v>
      </c>
      <c r="AD965" s="13" t="str">
        <f t="shared" ref="AD965:AF965" si="3302">AD871</f>
        <v>80级副手武器</v>
      </c>
      <c r="AE965" s="13">
        <f t="shared" si="3302"/>
        <v>100</v>
      </c>
      <c r="AF965" s="13">
        <f t="shared" si="3302"/>
        <v>3.9808917197452227E-2</v>
      </c>
      <c r="AG965" s="13">
        <f t="shared" si="3191"/>
        <v>50851065</v>
      </c>
      <c r="AH965" s="13" t="str">
        <f t="shared" ref="AH965:AJ965" si="3303">AH871</f>
        <v>85级副手武器</v>
      </c>
      <c r="AI965" s="13">
        <v>100</v>
      </c>
      <c r="AJ965" s="13">
        <f t="shared" si="3303"/>
        <v>3.8461538461538464E-2</v>
      </c>
      <c r="AK965" s="13">
        <f t="shared" si="3193"/>
        <v>50851065</v>
      </c>
      <c r="AL965" s="13" t="str">
        <f t="shared" ref="AL965:AN965" si="3304">AL871</f>
        <v>85级副手武器</v>
      </c>
      <c r="AM965" s="13">
        <v>100</v>
      </c>
      <c r="AN965" s="13">
        <f t="shared" si="3304"/>
        <v>3.0303030303030304E-2</v>
      </c>
      <c r="AO965" s="13">
        <f t="shared" si="3195"/>
        <v>50901065</v>
      </c>
      <c r="AP965" s="13" t="str">
        <f t="shared" ref="AP965:AR965" si="3305">AP871</f>
        <v>90级副手武器</v>
      </c>
      <c r="AQ965" s="13">
        <f t="shared" si="3305"/>
        <v>100</v>
      </c>
      <c r="AR965" s="13">
        <f t="shared" si="3305"/>
        <v>3.1230480949406621E-2</v>
      </c>
      <c r="AS965" s="13">
        <f t="shared" si="3197"/>
        <v>50901065</v>
      </c>
      <c r="AT965" s="13" t="str">
        <f t="shared" ref="AT965:AV965" si="3306">AT871</f>
        <v>90级副手武器</v>
      </c>
      <c r="AU965" s="13">
        <f t="shared" si="3306"/>
        <v>100</v>
      </c>
      <c r="AV965" s="13">
        <f t="shared" si="3306"/>
        <v>3.2185387833923398E-2</v>
      </c>
      <c r="AW965" s="13">
        <f t="shared" si="3199"/>
        <v>50901065</v>
      </c>
      <c r="AX965" s="13" t="str">
        <f t="shared" ref="AX965:AZ965" si="3307">AX871</f>
        <v>90级副手武器</v>
      </c>
      <c r="AY965" s="13">
        <f t="shared" si="3307"/>
        <v>100</v>
      </c>
      <c r="AZ965" s="13">
        <f t="shared" si="3307"/>
        <v>3.9808917197452227E-2</v>
      </c>
      <c r="BA965" s="13">
        <f t="shared" si="3201"/>
        <v>50951065</v>
      </c>
      <c r="BB965" s="13" t="str">
        <f t="shared" ref="BB965:BD965" si="3308">BB871</f>
        <v>95级副手武器</v>
      </c>
      <c r="BC965" s="13">
        <f t="shared" si="3308"/>
        <v>200</v>
      </c>
      <c r="BD965" s="13">
        <f t="shared" si="3308"/>
        <v>3.8461538461538464E-2</v>
      </c>
      <c r="BE965" s="13">
        <f t="shared" si="3203"/>
        <v>50951065</v>
      </c>
      <c r="BF965" s="13" t="str">
        <f t="shared" ref="BF965:BH965" si="3309">BF871</f>
        <v>95级副手武器</v>
      </c>
      <c r="BG965" s="13">
        <f t="shared" si="3309"/>
        <v>200</v>
      </c>
      <c r="BH965" s="13">
        <f t="shared" si="3309"/>
        <v>3.4482758620689655E-2</v>
      </c>
    </row>
    <row r="966" spans="1:60" s="13" customFormat="1">
      <c r="A966" s="13">
        <v>50701061</v>
      </c>
      <c r="B966" s="13" t="str">
        <f t="shared" ref="B966:D966" si="3310">B872</f>
        <v>70级极品副手武器</v>
      </c>
      <c r="C966" s="13">
        <f t="shared" si="3310"/>
        <v>0</v>
      </c>
      <c r="D966" s="13">
        <f t="shared" si="3310"/>
        <v>0</v>
      </c>
      <c r="E966" s="13">
        <f t="shared" si="3177"/>
        <v>50701061</v>
      </c>
      <c r="F966" s="13" t="str">
        <f t="shared" ref="F966:H966" si="3311">F872</f>
        <v>70级极品副手武器</v>
      </c>
      <c r="G966" s="13">
        <f t="shared" si="3311"/>
        <v>0</v>
      </c>
      <c r="H966" s="13">
        <f t="shared" si="3311"/>
        <v>0</v>
      </c>
      <c r="I966" s="13">
        <f t="shared" si="3179"/>
        <v>50701061</v>
      </c>
      <c r="J966" s="13" t="str">
        <f t="shared" ref="J966:L966" si="3312">J872</f>
        <v>70级极品副手武器</v>
      </c>
      <c r="K966" s="13">
        <f t="shared" si="3312"/>
        <v>0</v>
      </c>
      <c r="L966" s="13">
        <f t="shared" si="3312"/>
        <v>0</v>
      </c>
      <c r="M966" s="13">
        <f t="shared" si="3181"/>
        <v>50751066</v>
      </c>
      <c r="N966" s="13" t="str">
        <f t="shared" ref="N966:P966" si="3313">N872</f>
        <v>75级极品副手武器</v>
      </c>
      <c r="O966" s="13">
        <v>100</v>
      </c>
      <c r="P966" s="13">
        <f t="shared" si="3313"/>
        <v>3.8461538461538464E-2</v>
      </c>
      <c r="Q966" s="13">
        <f t="shared" si="3183"/>
        <v>50751066</v>
      </c>
      <c r="R966" s="13" t="str">
        <f t="shared" ref="R966:T966" si="3314">R872</f>
        <v>75级极品副手武器</v>
      </c>
      <c r="S966" s="13">
        <v>100</v>
      </c>
      <c r="T966" s="13">
        <f t="shared" si="3314"/>
        <v>3.0303030303030304E-2</v>
      </c>
      <c r="U966" s="13">
        <f t="shared" si="3185"/>
        <v>50801066</v>
      </c>
      <c r="V966" s="13" t="str">
        <f t="shared" ref="V966:X966" si="3315">V872</f>
        <v>80级极品副手武器</v>
      </c>
      <c r="W966" s="13">
        <f t="shared" si="3315"/>
        <v>0</v>
      </c>
      <c r="X966" s="13">
        <f t="shared" si="3315"/>
        <v>0</v>
      </c>
      <c r="Y966" s="13">
        <f t="shared" si="3187"/>
        <v>50801066</v>
      </c>
      <c r="Z966" s="13" t="str">
        <f t="shared" ref="Z966:AB966" si="3316">Z872</f>
        <v>80级极品副手武器</v>
      </c>
      <c r="AA966" s="13">
        <f t="shared" si="3316"/>
        <v>0</v>
      </c>
      <c r="AB966" s="13">
        <f t="shared" si="3316"/>
        <v>0</v>
      </c>
      <c r="AC966" s="13">
        <f t="shared" si="3189"/>
        <v>50801066</v>
      </c>
      <c r="AD966" s="13" t="str">
        <f t="shared" ref="AD966:AF966" si="3317">AD872</f>
        <v>80级极品副手武器</v>
      </c>
      <c r="AE966" s="13">
        <f t="shared" si="3317"/>
        <v>0</v>
      </c>
      <c r="AF966" s="13">
        <f t="shared" si="3317"/>
        <v>0</v>
      </c>
      <c r="AG966" s="13">
        <f t="shared" si="3191"/>
        <v>50851066</v>
      </c>
      <c r="AH966" s="13" t="str">
        <f t="shared" ref="AH966:AJ966" si="3318">AH872</f>
        <v>85级极品副手武器</v>
      </c>
      <c r="AI966" s="13">
        <v>100</v>
      </c>
      <c r="AJ966" s="13">
        <f t="shared" si="3318"/>
        <v>3.8461538461538464E-2</v>
      </c>
      <c r="AK966" s="13">
        <f t="shared" si="3193"/>
        <v>50851066</v>
      </c>
      <c r="AL966" s="13" t="str">
        <f t="shared" ref="AL966:AN966" si="3319">AL872</f>
        <v>85级极品副手武器</v>
      </c>
      <c r="AM966" s="13">
        <v>100</v>
      </c>
      <c r="AN966" s="13">
        <f t="shared" si="3319"/>
        <v>3.0303030303030304E-2</v>
      </c>
      <c r="AO966" s="13">
        <f t="shared" si="3195"/>
        <v>50901066</v>
      </c>
      <c r="AP966" s="13" t="str">
        <f t="shared" ref="AP966:AR966" si="3320">AP872</f>
        <v>90级极品副手武器</v>
      </c>
      <c r="AQ966" s="13">
        <f t="shared" si="3320"/>
        <v>0</v>
      </c>
      <c r="AR966" s="13">
        <f t="shared" si="3320"/>
        <v>0</v>
      </c>
      <c r="AS966" s="13">
        <f t="shared" si="3197"/>
        <v>50901066</v>
      </c>
      <c r="AT966" s="13" t="str">
        <f t="shared" ref="AT966:AV966" si="3321">AT872</f>
        <v>90级极品副手武器</v>
      </c>
      <c r="AU966" s="13">
        <f t="shared" si="3321"/>
        <v>0</v>
      </c>
      <c r="AV966" s="13">
        <f t="shared" si="3321"/>
        <v>0</v>
      </c>
      <c r="AW966" s="13">
        <f t="shared" si="3199"/>
        <v>50901066</v>
      </c>
      <c r="AX966" s="13" t="str">
        <f t="shared" ref="AX966:AZ966" si="3322">AX872</f>
        <v>90级极品副手武器</v>
      </c>
      <c r="AY966" s="13">
        <f t="shared" si="3322"/>
        <v>0</v>
      </c>
      <c r="AZ966" s="13">
        <f t="shared" si="3322"/>
        <v>0</v>
      </c>
      <c r="BA966" s="13">
        <f t="shared" si="3201"/>
        <v>50951066</v>
      </c>
      <c r="BB966" s="13" t="str">
        <f t="shared" ref="BB966:BD966" si="3323">BB872</f>
        <v>95级极品副手武器</v>
      </c>
      <c r="BC966" s="13">
        <f t="shared" si="3323"/>
        <v>200</v>
      </c>
      <c r="BD966" s="13">
        <f t="shared" si="3323"/>
        <v>3.8461538461538464E-2</v>
      </c>
      <c r="BE966" s="13">
        <f t="shared" si="3203"/>
        <v>50951066</v>
      </c>
      <c r="BF966" s="13" t="str">
        <f t="shared" ref="BF966:BH966" si="3324">BF872</f>
        <v>95级极品副手武器</v>
      </c>
      <c r="BG966" s="13">
        <f t="shared" si="3324"/>
        <v>200</v>
      </c>
      <c r="BH966" s="13">
        <f t="shared" si="3324"/>
        <v>3.4482758620689655E-2</v>
      </c>
    </row>
    <row r="967" spans="1:60" s="13" customFormat="1">
      <c r="A967" s="13">
        <v>50702050</v>
      </c>
      <c r="B967" s="13" t="str">
        <f t="shared" ref="B967:D967" si="3325">B873</f>
        <v>70级主手武器</v>
      </c>
      <c r="C967" s="13">
        <f t="shared" si="3325"/>
        <v>100</v>
      </c>
      <c r="D967" s="13">
        <f t="shared" si="3325"/>
        <v>3.1230480949406621E-2</v>
      </c>
      <c r="E967" s="13">
        <f t="shared" si="3177"/>
        <v>50702050</v>
      </c>
      <c r="F967" s="13" t="str">
        <f t="shared" ref="F967:H967" si="3326">F873</f>
        <v>70级主手武器</v>
      </c>
      <c r="G967" s="13">
        <f t="shared" si="3326"/>
        <v>100</v>
      </c>
      <c r="H967" s="13">
        <f t="shared" si="3326"/>
        <v>3.2185387833923398E-2</v>
      </c>
      <c r="I967" s="13">
        <f t="shared" si="3179"/>
        <v>50702050</v>
      </c>
      <c r="J967" s="13" t="str">
        <f t="shared" ref="J967:L967" si="3327">J873</f>
        <v>70级主手武器</v>
      </c>
      <c r="K967" s="13">
        <f t="shared" si="3327"/>
        <v>100</v>
      </c>
      <c r="L967" s="13">
        <f t="shared" si="3327"/>
        <v>3.9808917197452227E-2</v>
      </c>
      <c r="M967" s="13">
        <f t="shared" si="3181"/>
        <v>50752055</v>
      </c>
      <c r="N967" s="13" t="str">
        <f t="shared" ref="N967:P967" si="3328">N873</f>
        <v>75级主手武器</v>
      </c>
      <c r="O967" s="13">
        <v>100</v>
      </c>
      <c r="P967" s="13">
        <f t="shared" si="3328"/>
        <v>3.8461538461538464E-2</v>
      </c>
      <c r="Q967" s="13">
        <f t="shared" si="3183"/>
        <v>50752055</v>
      </c>
      <c r="R967" s="13" t="str">
        <f t="shared" ref="R967:T967" si="3329">R873</f>
        <v>75级主手武器</v>
      </c>
      <c r="S967" s="13">
        <v>100</v>
      </c>
      <c r="T967" s="13">
        <f t="shared" si="3329"/>
        <v>3.0303030303030304E-2</v>
      </c>
      <c r="U967" s="13">
        <f t="shared" si="3185"/>
        <v>50802055</v>
      </c>
      <c r="V967" s="13" t="str">
        <f t="shared" ref="V967:X967" si="3330">V873</f>
        <v>80级主手武器</v>
      </c>
      <c r="W967" s="13">
        <f t="shared" si="3330"/>
        <v>100</v>
      </c>
      <c r="X967" s="13">
        <f t="shared" si="3330"/>
        <v>3.1230480949406621E-2</v>
      </c>
      <c r="Y967" s="13">
        <f t="shared" si="3187"/>
        <v>50802055</v>
      </c>
      <c r="Z967" s="13" t="str">
        <f t="shared" ref="Z967:AB967" si="3331">Z873</f>
        <v>80级主手武器</v>
      </c>
      <c r="AA967" s="13">
        <f t="shared" si="3331"/>
        <v>100</v>
      </c>
      <c r="AB967" s="13">
        <f t="shared" si="3331"/>
        <v>3.2185387833923398E-2</v>
      </c>
      <c r="AC967" s="13">
        <f t="shared" si="3189"/>
        <v>50802055</v>
      </c>
      <c r="AD967" s="13" t="str">
        <f t="shared" ref="AD967:AF967" si="3332">AD873</f>
        <v>80级主手武器</v>
      </c>
      <c r="AE967" s="13">
        <f t="shared" si="3332"/>
        <v>100</v>
      </c>
      <c r="AF967" s="13">
        <f t="shared" si="3332"/>
        <v>3.9808917197452227E-2</v>
      </c>
      <c r="AG967" s="13">
        <f t="shared" si="3191"/>
        <v>50852055</v>
      </c>
      <c r="AH967" s="13" t="str">
        <f t="shared" ref="AH967:AJ967" si="3333">AH873</f>
        <v>85级主手武器</v>
      </c>
      <c r="AI967" s="13">
        <v>100</v>
      </c>
      <c r="AJ967" s="13">
        <f t="shared" si="3333"/>
        <v>3.8461538461538464E-2</v>
      </c>
      <c r="AK967" s="13">
        <f t="shared" si="3193"/>
        <v>50852055</v>
      </c>
      <c r="AL967" s="13" t="str">
        <f t="shared" ref="AL967:AN967" si="3334">AL873</f>
        <v>85级主手武器</v>
      </c>
      <c r="AM967" s="13">
        <v>100</v>
      </c>
      <c r="AN967" s="13">
        <f t="shared" si="3334"/>
        <v>3.0303030303030304E-2</v>
      </c>
      <c r="AO967" s="13">
        <f t="shared" si="3195"/>
        <v>50902055</v>
      </c>
      <c r="AP967" s="13" t="str">
        <f t="shared" ref="AP967:AR967" si="3335">AP873</f>
        <v>90级主手武器</v>
      </c>
      <c r="AQ967" s="13">
        <f t="shared" si="3335"/>
        <v>100</v>
      </c>
      <c r="AR967" s="13">
        <f t="shared" si="3335"/>
        <v>3.1230480949406621E-2</v>
      </c>
      <c r="AS967" s="13">
        <f t="shared" si="3197"/>
        <v>50902055</v>
      </c>
      <c r="AT967" s="13" t="str">
        <f t="shared" ref="AT967:AV967" si="3336">AT873</f>
        <v>90级主手武器</v>
      </c>
      <c r="AU967" s="13">
        <f t="shared" si="3336"/>
        <v>100</v>
      </c>
      <c r="AV967" s="13">
        <f t="shared" si="3336"/>
        <v>3.2185387833923398E-2</v>
      </c>
      <c r="AW967" s="13">
        <f t="shared" si="3199"/>
        <v>50902055</v>
      </c>
      <c r="AX967" s="13" t="str">
        <f t="shared" ref="AX967:AZ967" si="3337">AX873</f>
        <v>90级主手武器</v>
      </c>
      <c r="AY967" s="13">
        <f t="shared" si="3337"/>
        <v>100</v>
      </c>
      <c r="AZ967" s="13">
        <f t="shared" si="3337"/>
        <v>3.9808917197452227E-2</v>
      </c>
      <c r="BA967" s="13">
        <f t="shared" si="3201"/>
        <v>50952055</v>
      </c>
      <c r="BB967" s="13" t="str">
        <f t="shared" ref="BB967:BD967" si="3338">BB873</f>
        <v>95级主手武器</v>
      </c>
      <c r="BC967" s="13">
        <f t="shared" si="3338"/>
        <v>200</v>
      </c>
      <c r="BD967" s="13">
        <f t="shared" si="3338"/>
        <v>3.8461538461538464E-2</v>
      </c>
      <c r="BE967" s="13">
        <f t="shared" si="3203"/>
        <v>50952055</v>
      </c>
      <c r="BF967" s="13" t="str">
        <f t="shared" ref="BF967:BH967" si="3339">BF873</f>
        <v>95级主手武器</v>
      </c>
      <c r="BG967" s="13">
        <f t="shared" si="3339"/>
        <v>200</v>
      </c>
      <c r="BH967" s="13">
        <f t="shared" si="3339"/>
        <v>3.4482758620689655E-2</v>
      </c>
    </row>
    <row r="968" spans="1:60" s="13" customFormat="1">
      <c r="A968" s="13">
        <v>50702051</v>
      </c>
      <c r="B968" s="13" t="str">
        <f t="shared" ref="B968:D968" si="3340">B874</f>
        <v>70级极品主手武器</v>
      </c>
      <c r="C968" s="13">
        <f t="shared" si="3340"/>
        <v>0</v>
      </c>
      <c r="D968" s="13">
        <f t="shared" si="3340"/>
        <v>0</v>
      </c>
      <c r="E968" s="13">
        <f t="shared" si="3177"/>
        <v>50702051</v>
      </c>
      <c r="F968" s="13" t="str">
        <f t="shared" ref="F968:H968" si="3341">F874</f>
        <v>70级极品主手武器</v>
      </c>
      <c r="G968" s="13">
        <f t="shared" si="3341"/>
        <v>0</v>
      </c>
      <c r="H968" s="13">
        <f t="shared" si="3341"/>
        <v>0</v>
      </c>
      <c r="I968" s="13">
        <f t="shared" si="3179"/>
        <v>50702051</v>
      </c>
      <c r="J968" s="13" t="str">
        <f t="shared" ref="J968:L968" si="3342">J874</f>
        <v>70级极品主手武器</v>
      </c>
      <c r="K968" s="13">
        <f t="shared" si="3342"/>
        <v>0</v>
      </c>
      <c r="L968" s="13">
        <f t="shared" si="3342"/>
        <v>0</v>
      </c>
      <c r="M968" s="13">
        <f t="shared" si="3181"/>
        <v>50752056</v>
      </c>
      <c r="N968" s="13" t="str">
        <f t="shared" ref="N968:P968" si="3343">N874</f>
        <v>75级极品主手武器</v>
      </c>
      <c r="O968" s="13">
        <v>100</v>
      </c>
      <c r="P968" s="13">
        <f t="shared" si="3343"/>
        <v>3.8461538461538464E-2</v>
      </c>
      <c r="Q968" s="13">
        <f t="shared" si="3183"/>
        <v>50752056</v>
      </c>
      <c r="R968" s="13" t="str">
        <f t="shared" ref="R968:T968" si="3344">R874</f>
        <v>75级极品主手武器</v>
      </c>
      <c r="S968" s="13">
        <v>100</v>
      </c>
      <c r="T968" s="13">
        <f t="shared" si="3344"/>
        <v>3.0303030303030304E-2</v>
      </c>
      <c r="U968" s="13">
        <f t="shared" si="3185"/>
        <v>50802056</v>
      </c>
      <c r="V968" s="13" t="str">
        <f t="shared" ref="V968:X968" si="3345">V874</f>
        <v>80级极品主手武器</v>
      </c>
      <c r="W968" s="13">
        <f t="shared" si="3345"/>
        <v>0</v>
      </c>
      <c r="X968" s="13">
        <f t="shared" si="3345"/>
        <v>0</v>
      </c>
      <c r="Y968" s="13">
        <f t="shared" si="3187"/>
        <v>50802056</v>
      </c>
      <c r="Z968" s="13" t="str">
        <f t="shared" ref="Z968:AB968" si="3346">Z874</f>
        <v>80级极品主手武器</v>
      </c>
      <c r="AA968" s="13">
        <f t="shared" si="3346"/>
        <v>0</v>
      </c>
      <c r="AB968" s="13">
        <f t="shared" si="3346"/>
        <v>0</v>
      </c>
      <c r="AC968" s="13">
        <f t="shared" si="3189"/>
        <v>50802056</v>
      </c>
      <c r="AD968" s="13" t="str">
        <f t="shared" ref="AD968:AF968" si="3347">AD874</f>
        <v>80级极品主手武器</v>
      </c>
      <c r="AE968" s="13">
        <f t="shared" si="3347"/>
        <v>0</v>
      </c>
      <c r="AF968" s="13">
        <f t="shared" si="3347"/>
        <v>0</v>
      </c>
      <c r="AG968" s="13">
        <f t="shared" si="3191"/>
        <v>50852056</v>
      </c>
      <c r="AH968" s="13" t="str">
        <f t="shared" ref="AH968:AJ968" si="3348">AH874</f>
        <v>85级极品主手武器</v>
      </c>
      <c r="AI968" s="13">
        <v>100</v>
      </c>
      <c r="AJ968" s="13">
        <f t="shared" si="3348"/>
        <v>3.8461538461538464E-2</v>
      </c>
      <c r="AK968" s="13">
        <f t="shared" si="3193"/>
        <v>50852056</v>
      </c>
      <c r="AL968" s="13" t="str">
        <f t="shared" ref="AL968:AN968" si="3349">AL874</f>
        <v>85级极品主手武器</v>
      </c>
      <c r="AM968" s="13">
        <v>100</v>
      </c>
      <c r="AN968" s="13">
        <f t="shared" si="3349"/>
        <v>3.0303030303030304E-2</v>
      </c>
      <c r="AO968" s="13">
        <f t="shared" si="3195"/>
        <v>50902056</v>
      </c>
      <c r="AP968" s="13" t="str">
        <f t="shared" ref="AP968:AR968" si="3350">AP874</f>
        <v>90级极品主手武器</v>
      </c>
      <c r="AQ968" s="13">
        <f t="shared" si="3350"/>
        <v>0</v>
      </c>
      <c r="AR968" s="13">
        <f t="shared" si="3350"/>
        <v>0</v>
      </c>
      <c r="AS968" s="13">
        <f t="shared" si="3197"/>
        <v>50902056</v>
      </c>
      <c r="AT968" s="13" t="str">
        <f t="shared" ref="AT968:AV968" si="3351">AT874</f>
        <v>90级极品主手武器</v>
      </c>
      <c r="AU968" s="13">
        <f t="shared" si="3351"/>
        <v>0</v>
      </c>
      <c r="AV968" s="13">
        <f t="shared" si="3351"/>
        <v>0</v>
      </c>
      <c r="AW968" s="13">
        <f t="shared" si="3199"/>
        <v>50902056</v>
      </c>
      <c r="AX968" s="13" t="str">
        <f t="shared" ref="AX968:AZ968" si="3352">AX874</f>
        <v>90级极品主手武器</v>
      </c>
      <c r="AY968" s="13">
        <f t="shared" si="3352"/>
        <v>0</v>
      </c>
      <c r="AZ968" s="13">
        <f t="shared" si="3352"/>
        <v>0</v>
      </c>
      <c r="BA968" s="13">
        <f t="shared" si="3201"/>
        <v>50952056</v>
      </c>
      <c r="BB968" s="13" t="str">
        <f t="shared" ref="BB968:BD968" si="3353">BB874</f>
        <v>95级极品主手武器</v>
      </c>
      <c r="BC968" s="13">
        <f t="shared" si="3353"/>
        <v>200</v>
      </c>
      <c r="BD968" s="13">
        <f t="shared" si="3353"/>
        <v>3.8461538461538464E-2</v>
      </c>
      <c r="BE968" s="13">
        <f t="shared" si="3203"/>
        <v>50952056</v>
      </c>
      <c r="BF968" s="13" t="str">
        <f t="shared" ref="BF968:BH968" si="3354">BF874</f>
        <v>95级极品主手武器</v>
      </c>
      <c r="BG968" s="13">
        <f t="shared" si="3354"/>
        <v>200</v>
      </c>
      <c r="BH968" s="13">
        <f t="shared" si="3354"/>
        <v>3.4482758620689655E-2</v>
      </c>
    </row>
    <row r="969" spans="1:60" s="13" customFormat="1">
      <c r="A969" s="13">
        <v>50702060</v>
      </c>
      <c r="B969" s="13" t="str">
        <f t="shared" ref="B969:D969" si="3355">B875</f>
        <v>70级副手武器</v>
      </c>
      <c r="C969" s="13">
        <f t="shared" si="3355"/>
        <v>100</v>
      </c>
      <c r="D969" s="13">
        <f t="shared" si="3355"/>
        <v>3.1230480949406621E-2</v>
      </c>
      <c r="E969" s="13">
        <f t="shared" si="3177"/>
        <v>50702060</v>
      </c>
      <c r="F969" s="13" t="str">
        <f t="shared" ref="F969:H969" si="3356">F875</f>
        <v>70级副手武器</v>
      </c>
      <c r="G969" s="13">
        <f t="shared" si="3356"/>
        <v>100</v>
      </c>
      <c r="H969" s="13">
        <f t="shared" si="3356"/>
        <v>3.2185387833923398E-2</v>
      </c>
      <c r="I969" s="13">
        <f t="shared" si="3179"/>
        <v>50702060</v>
      </c>
      <c r="J969" s="13" t="str">
        <f t="shared" ref="J969:L969" si="3357">J875</f>
        <v>70级副手武器</v>
      </c>
      <c r="K969" s="13">
        <f t="shared" si="3357"/>
        <v>100</v>
      </c>
      <c r="L969" s="13">
        <f t="shared" si="3357"/>
        <v>3.9808917197452227E-2</v>
      </c>
      <c r="M969" s="13">
        <f t="shared" si="3181"/>
        <v>50752065</v>
      </c>
      <c r="N969" s="13" t="str">
        <f t="shared" ref="N969:P969" si="3358">N875</f>
        <v>75级副手武器</v>
      </c>
      <c r="O969" s="13">
        <v>100</v>
      </c>
      <c r="P969" s="13">
        <f t="shared" si="3358"/>
        <v>3.8461538461538464E-2</v>
      </c>
      <c r="Q969" s="13">
        <f t="shared" si="3183"/>
        <v>50752065</v>
      </c>
      <c r="R969" s="13" t="str">
        <f t="shared" ref="R969:T969" si="3359">R875</f>
        <v>75级副手武器</v>
      </c>
      <c r="S969" s="13">
        <v>100</v>
      </c>
      <c r="T969" s="13">
        <f t="shared" si="3359"/>
        <v>3.0303030303030304E-2</v>
      </c>
      <c r="U969" s="13">
        <f t="shared" si="3185"/>
        <v>50802065</v>
      </c>
      <c r="V969" s="13" t="str">
        <f t="shared" ref="V969:X969" si="3360">V875</f>
        <v>80级副手武器</v>
      </c>
      <c r="W969" s="13">
        <f t="shared" si="3360"/>
        <v>100</v>
      </c>
      <c r="X969" s="13">
        <f t="shared" si="3360"/>
        <v>3.1230480949406621E-2</v>
      </c>
      <c r="Y969" s="13">
        <f t="shared" si="3187"/>
        <v>50802065</v>
      </c>
      <c r="Z969" s="13" t="str">
        <f t="shared" ref="Z969:AB969" si="3361">Z875</f>
        <v>80级副手武器</v>
      </c>
      <c r="AA969" s="13">
        <f t="shared" si="3361"/>
        <v>100</v>
      </c>
      <c r="AB969" s="13">
        <f t="shared" si="3361"/>
        <v>3.2185387833923398E-2</v>
      </c>
      <c r="AC969" s="13">
        <f t="shared" si="3189"/>
        <v>50802065</v>
      </c>
      <c r="AD969" s="13" t="str">
        <f t="shared" ref="AD969:AF969" si="3362">AD875</f>
        <v>80级副手武器</v>
      </c>
      <c r="AE969" s="13">
        <f t="shared" si="3362"/>
        <v>100</v>
      </c>
      <c r="AF969" s="13">
        <f t="shared" si="3362"/>
        <v>3.9808917197452227E-2</v>
      </c>
      <c r="AG969" s="13">
        <f t="shared" si="3191"/>
        <v>50852065</v>
      </c>
      <c r="AH969" s="13" t="str">
        <f t="shared" ref="AH969:AJ969" si="3363">AH875</f>
        <v>85级副手武器</v>
      </c>
      <c r="AI969" s="13">
        <v>100</v>
      </c>
      <c r="AJ969" s="13">
        <f t="shared" si="3363"/>
        <v>3.8461538461538464E-2</v>
      </c>
      <c r="AK969" s="13">
        <f t="shared" si="3193"/>
        <v>50852065</v>
      </c>
      <c r="AL969" s="13" t="str">
        <f t="shared" ref="AL969:AN969" si="3364">AL875</f>
        <v>85级副手武器</v>
      </c>
      <c r="AM969" s="13">
        <v>100</v>
      </c>
      <c r="AN969" s="13">
        <f t="shared" si="3364"/>
        <v>3.0303030303030304E-2</v>
      </c>
      <c r="AO969" s="13">
        <f t="shared" si="3195"/>
        <v>50902065</v>
      </c>
      <c r="AP969" s="13" t="str">
        <f t="shared" ref="AP969:AR969" si="3365">AP875</f>
        <v>90级副手武器</v>
      </c>
      <c r="AQ969" s="13">
        <f t="shared" si="3365"/>
        <v>100</v>
      </c>
      <c r="AR969" s="13">
        <f t="shared" si="3365"/>
        <v>3.1230480949406621E-2</v>
      </c>
      <c r="AS969" s="13">
        <f t="shared" si="3197"/>
        <v>50902065</v>
      </c>
      <c r="AT969" s="13" t="str">
        <f t="shared" ref="AT969:AV969" si="3366">AT875</f>
        <v>90级副手武器</v>
      </c>
      <c r="AU969" s="13">
        <f t="shared" si="3366"/>
        <v>100</v>
      </c>
      <c r="AV969" s="13">
        <f t="shared" si="3366"/>
        <v>3.2185387833923398E-2</v>
      </c>
      <c r="AW969" s="13">
        <f t="shared" si="3199"/>
        <v>50902065</v>
      </c>
      <c r="AX969" s="13" t="str">
        <f t="shared" ref="AX969:AZ969" si="3367">AX875</f>
        <v>90级副手武器</v>
      </c>
      <c r="AY969" s="13">
        <f t="shared" si="3367"/>
        <v>100</v>
      </c>
      <c r="AZ969" s="13">
        <f t="shared" si="3367"/>
        <v>3.9808917197452227E-2</v>
      </c>
      <c r="BA969" s="13">
        <f t="shared" si="3201"/>
        <v>50952065</v>
      </c>
      <c r="BB969" s="13" t="str">
        <f t="shared" ref="BB969:BD969" si="3368">BB875</f>
        <v>95级副手武器</v>
      </c>
      <c r="BC969" s="13">
        <f t="shared" si="3368"/>
        <v>200</v>
      </c>
      <c r="BD969" s="13">
        <f t="shared" si="3368"/>
        <v>3.8461538461538464E-2</v>
      </c>
      <c r="BE969" s="13">
        <f t="shared" si="3203"/>
        <v>50952065</v>
      </c>
      <c r="BF969" s="13" t="str">
        <f t="shared" ref="BF969:BH969" si="3369">BF875</f>
        <v>95级副手武器</v>
      </c>
      <c r="BG969" s="13">
        <f t="shared" si="3369"/>
        <v>200</v>
      </c>
      <c r="BH969" s="13">
        <f t="shared" si="3369"/>
        <v>3.4482758620689655E-2</v>
      </c>
    </row>
    <row r="970" spans="1:60" s="13" customFormat="1">
      <c r="A970" s="13">
        <v>50702061</v>
      </c>
      <c r="B970" s="13" t="str">
        <f t="shared" ref="B970:D970" si="3370">B876</f>
        <v>70级极品副手武器</v>
      </c>
      <c r="C970" s="13">
        <f t="shared" si="3370"/>
        <v>0</v>
      </c>
      <c r="D970" s="13">
        <f t="shared" si="3370"/>
        <v>0</v>
      </c>
      <c r="E970" s="13">
        <f t="shared" si="3177"/>
        <v>50702061</v>
      </c>
      <c r="F970" s="13" t="str">
        <f t="shared" ref="F970:H970" si="3371">F876</f>
        <v>70级极品副手武器</v>
      </c>
      <c r="G970" s="13">
        <f t="shared" si="3371"/>
        <v>0</v>
      </c>
      <c r="H970" s="13">
        <f t="shared" si="3371"/>
        <v>0</v>
      </c>
      <c r="I970" s="13">
        <f t="shared" si="3179"/>
        <v>50702061</v>
      </c>
      <c r="J970" s="13" t="str">
        <f t="shared" ref="J970:L970" si="3372">J876</f>
        <v>80级头盔</v>
      </c>
      <c r="K970" s="13">
        <f t="shared" si="3372"/>
        <v>1</v>
      </c>
      <c r="L970" s="13">
        <f t="shared" si="3372"/>
        <v>3.9808917197452231E-4</v>
      </c>
      <c r="M970" s="13">
        <f t="shared" si="3181"/>
        <v>50752066</v>
      </c>
      <c r="N970" s="13" t="str">
        <f t="shared" ref="N970:P970" si="3373">N876</f>
        <v>75级极品副手武器</v>
      </c>
      <c r="O970" s="13">
        <v>100</v>
      </c>
      <c r="P970" s="13">
        <f t="shared" si="3373"/>
        <v>3.8461538461538464E-2</v>
      </c>
      <c r="Q970" s="13">
        <f t="shared" si="3183"/>
        <v>50752066</v>
      </c>
      <c r="R970" s="13" t="str">
        <f t="shared" ref="R970:T970" si="3374">R876</f>
        <v>75级极品副手武器</v>
      </c>
      <c r="S970" s="13">
        <v>100</v>
      </c>
      <c r="T970" s="13">
        <f t="shared" si="3374"/>
        <v>3.0303030303030304E-2</v>
      </c>
      <c r="U970" s="13">
        <f t="shared" si="3185"/>
        <v>50802066</v>
      </c>
      <c r="V970" s="13" t="str">
        <f t="shared" ref="V970:X970" si="3375">V876</f>
        <v>80级极品副手武器</v>
      </c>
      <c r="W970" s="13">
        <f t="shared" si="3375"/>
        <v>0</v>
      </c>
      <c r="X970" s="13">
        <f t="shared" si="3375"/>
        <v>0</v>
      </c>
      <c r="Y970" s="13">
        <f t="shared" si="3187"/>
        <v>50802066</v>
      </c>
      <c r="Z970" s="13" t="str">
        <f t="shared" ref="Z970:AB970" si="3376">Z876</f>
        <v>80级极品副手武器</v>
      </c>
      <c r="AA970" s="13">
        <f t="shared" si="3376"/>
        <v>0</v>
      </c>
      <c r="AB970" s="13">
        <f t="shared" si="3376"/>
        <v>0</v>
      </c>
      <c r="AC970" s="13">
        <f t="shared" si="3189"/>
        <v>50900015</v>
      </c>
      <c r="AD970" s="13" t="str">
        <f t="shared" ref="AD970:AF970" si="3377">AD876</f>
        <v>90级头盔</v>
      </c>
      <c r="AE970" s="13">
        <f t="shared" si="3377"/>
        <v>1</v>
      </c>
      <c r="AF970" s="13">
        <f t="shared" si="3377"/>
        <v>3.9808917197452231E-4</v>
      </c>
      <c r="AG970" s="13">
        <f t="shared" si="3191"/>
        <v>50852066</v>
      </c>
      <c r="AH970" s="13" t="str">
        <f t="shared" ref="AH970:AJ970" si="3378">AH876</f>
        <v>85级极品副手武器</v>
      </c>
      <c r="AI970" s="13">
        <v>100</v>
      </c>
      <c r="AJ970" s="13">
        <f t="shared" si="3378"/>
        <v>3.8461538461538464E-2</v>
      </c>
      <c r="AK970" s="13">
        <f t="shared" si="3193"/>
        <v>50852066</v>
      </c>
      <c r="AL970" s="13" t="str">
        <f t="shared" ref="AL970:AN970" si="3379">AL876</f>
        <v>85级极品副手武器</v>
      </c>
      <c r="AM970" s="13">
        <v>100</v>
      </c>
      <c r="AN970" s="13">
        <f t="shared" si="3379"/>
        <v>3.0303030303030304E-2</v>
      </c>
      <c r="AO970" s="13">
        <f t="shared" si="3195"/>
        <v>50902066</v>
      </c>
      <c r="AP970" s="13" t="str">
        <f t="shared" ref="AP970:AR970" si="3380">AP876</f>
        <v>90级极品副手武器</v>
      </c>
      <c r="AQ970" s="13">
        <f t="shared" si="3380"/>
        <v>0</v>
      </c>
      <c r="AR970" s="13">
        <f t="shared" si="3380"/>
        <v>0</v>
      </c>
      <c r="AS970" s="13">
        <f t="shared" si="3197"/>
        <v>50902066</v>
      </c>
      <c r="AT970" s="13" t="str">
        <f t="shared" ref="AT970:AV970" si="3381">AT876</f>
        <v>90级极品副手武器</v>
      </c>
      <c r="AU970" s="13">
        <f t="shared" si="3381"/>
        <v>0</v>
      </c>
      <c r="AV970" s="13">
        <f t="shared" si="3381"/>
        <v>0</v>
      </c>
      <c r="AW970" s="13">
        <f t="shared" si="3199"/>
        <v>51000015</v>
      </c>
      <c r="AX970" s="13" t="str">
        <f t="shared" ref="AX970:AZ970" si="3382">AX876</f>
        <v>100级头盔</v>
      </c>
      <c r="AY970" s="13">
        <v>50</v>
      </c>
      <c r="AZ970" s="13">
        <f t="shared" si="3382"/>
        <v>3.9808917197452231E-4</v>
      </c>
      <c r="BA970" s="13">
        <f t="shared" si="3201"/>
        <v>50952066</v>
      </c>
      <c r="BB970" s="13" t="str">
        <f t="shared" ref="BB970:BD970" si="3383">BB876</f>
        <v>95级极品副手武器</v>
      </c>
      <c r="BC970" s="13">
        <f t="shared" si="3383"/>
        <v>200</v>
      </c>
      <c r="BD970" s="13">
        <f t="shared" si="3383"/>
        <v>3.8461538461538464E-2</v>
      </c>
      <c r="BE970" s="13">
        <f t="shared" si="3203"/>
        <v>50952066</v>
      </c>
      <c r="BF970" s="13" t="str">
        <f t="shared" ref="BF970:BH970" si="3384">BF876</f>
        <v>95级极品副手武器</v>
      </c>
      <c r="BG970" s="13">
        <f t="shared" si="3384"/>
        <v>200</v>
      </c>
      <c r="BH970" s="13">
        <f t="shared" si="3384"/>
        <v>3.4482758620689655E-2</v>
      </c>
    </row>
    <row r="971" spans="1:60" s="13" customFormat="1">
      <c r="A971" s="13">
        <v>50703050</v>
      </c>
      <c r="B971" s="13" t="str">
        <f t="shared" ref="B971:D971" si="3385">B877</f>
        <v>70级主手武器</v>
      </c>
      <c r="C971" s="13">
        <f t="shared" si="3385"/>
        <v>100</v>
      </c>
      <c r="D971" s="13">
        <f t="shared" si="3385"/>
        <v>3.1230480949406621E-2</v>
      </c>
      <c r="E971" s="13">
        <f t="shared" si="3177"/>
        <v>50703050</v>
      </c>
      <c r="F971" s="13" t="str">
        <f t="shared" ref="F971:H971" si="3386">F877</f>
        <v>70级主手武器</v>
      </c>
      <c r="G971" s="13">
        <f t="shared" si="3386"/>
        <v>100</v>
      </c>
      <c r="H971" s="13">
        <f t="shared" si="3386"/>
        <v>3.2185387833923398E-2</v>
      </c>
      <c r="I971" s="13">
        <f t="shared" si="3179"/>
        <v>50703050</v>
      </c>
      <c r="J971" s="13" t="str">
        <f t="shared" ref="J971:L971" si="3387">J877</f>
        <v>70级主手武器</v>
      </c>
      <c r="K971" s="13">
        <f t="shared" si="3387"/>
        <v>100</v>
      </c>
      <c r="L971" s="13">
        <f t="shared" si="3387"/>
        <v>3.9808917197452227E-2</v>
      </c>
      <c r="M971" s="13">
        <f t="shared" si="3181"/>
        <v>50753055</v>
      </c>
      <c r="N971" s="13" t="str">
        <f t="shared" ref="N971:P971" si="3388">N877</f>
        <v>75级主手武器</v>
      </c>
      <c r="O971" s="13">
        <v>100</v>
      </c>
      <c r="P971" s="13">
        <f t="shared" si="3388"/>
        <v>3.8461538461538464E-2</v>
      </c>
      <c r="Q971" s="13">
        <f t="shared" si="3183"/>
        <v>50753055</v>
      </c>
      <c r="R971" s="13" t="str">
        <f t="shared" ref="R971:T971" si="3389">R877</f>
        <v>75级主手武器</v>
      </c>
      <c r="S971" s="13">
        <v>100</v>
      </c>
      <c r="T971" s="13">
        <f t="shared" si="3389"/>
        <v>3.0303030303030304E-2</v>
      </c>
      <c r="U971" s="13">
        <f t="shared" si="3185"/>
        <v>50803055</v>
      </c>
      <c r="V971" s="13" t="str">
        <f t="shared" ref="V971:X971" si="3390">V877</f>
        <v>80级主手武器</v>
      </c>
      <c r="W971" s="13">
        <f t="shared" si="3390"/>
        <v>100</v>
      </c>
      <c r="X971" s="13">
        <f t="shared" si="3390"/>
        <v>3.1230480949406621E-2</v>
      </c>
      <c r="Y971" s="13">
        <f t="shared" si="3187"/>
        <v>50803055</v>
      </c>
      <c r="Z971" s="13" t="str">
        <f t="shared" ref="Z971:AB971" si="3391">Z877</f>
        <v>80级主手武器</v>
      </c>
      <c r="AA971" s="13">
        <f t="shared" si="3391"/>
        <v>100</v>
      </c>
      <c r="AB971" s="13">
        <f t="shared" si="3391"/>
        <v>3.2185387833923398E-2</v>
      </c>
      <c r="AC971" s="13">
        <f t="shared" si="3189"/>
        <v>50803055</v>
      </c>
      <c r="AD971" s="13" t="str">
        <f t="shared" ref="AD971:AF971" si="3392">AD877</f>
        <v>80级主手武器</v>
      </c>
      <c r="AE971" s="13">
        <f t="shared" si="3392"/>
        <v>100</v>
      </c>
      <c r="AF971" s="13">
        <f t="shared" si="3392"/>
        <v>3.9808917197452227E-2</v>
      </c>
      <c r="AG971" s="13">
        <f t="shared" si="3191"/>
        <v>50853055</v>
      </c>
      <c r="AH971" s="13" t="str">
        <f t="shared" ref="AH971:AJ971" si="3393">AH877</f>
        <v>85级主手武器</v>
      </c>
      <c r="AI971" s="13">
        <v>100</v>
      </c>
      <c r="AJ971" s="13">
        <f t="shared" si="3393"/>
        <v>3.8461538461538464E-2</v>
      </c>
      <c r="AK971" s="13">
        <f t="shared" si="3193"/>
        <v>50853055</v>
      </c>
      <c r="AL971" s="13" t="str">
        <f t="shared" ref="AL971:AN971" si="3394">AL877</f>
        <v>85级主手武器</v>
      </c>
      <c r="AM971" s="13">
        <v>100</v>
      </c>
      <c r="AN971" s="13">
        <f t="shared" si="3394"/>
        <v>3.0303030303030304E-2</v>
      </c>
      <c r="AO971" s="13">
        <f t="shared" si="3195"/>
        <v>50903055</v>
      </c>
      <c r="AP971" s="13" t="str">
        <f t="shared" ref="AP971:AR971" si="3395">AP877</f>
        <v>90级主手武器</v>
      </c>
      <c r="AQ971" s="13">
        <f t="shared" si="3395"/>
        <v>100</v>
      </c>
      <c r="AR971" s="13">
        <f t="shared" si="3395"/>
        <v>3.1230480949406621E-2</v>
      </c>
      <c r="AS971" s="13">
        <f t="shared" si="3197"/>
        <v>50903055</v>
      </c>
      <c r="AT971" s="13" t="str">
        <f t="shared" ref="AT971:AV971" si="3396">AT877</f>
        <v>90级主手武器</v>
      </c>
      <c r="AU971" s="13">
        <f t="shared" si="3396"/>
        <v>100</v>
      </c>
      <c r="AV971" s="13">
        <f t="shared" si="3396"/>
        <v>3.2185387833923398E-2</v>
      </c>
      <c r="AW971" s="13">
        <f t="shared" si="3199"/>
        <v>50903055</v>
      </c>
      <c r="AX971" s="13" t="str">
        <f t="shared" ref="AX971:AZ971" si="3397">AX877</f>
        <v>90级主手武器</v>
      </c>
      <c r="AY971" s="13">
        <f t="shared" si="3397"/>
        <v>100</v>
      </c>
      <c r="AZ971" s="13">
        <f t="shared" si="3397"/>
        <v>3.9808917197452227E-2</v>
      </c>
      <c r="BA971" s="13">
        <f t="shared" si="3201"/>
        <v>50953055</v>
      </c>
      <c r="BB971" s="13" t="str">
        <f t="shared" ref="BB971:BD971" si="3398">BB877</f>
        <v>95级主手武器</v>
      </c>
      <c r="BC971" s="13">
        <f t="shared" si="3398"/>
        <v>200</v>
      </c>
      <c r="BD971" s="13">
        <f t="shared" si="3398"/>
        <v>3.8461538461538464E-2</v>
      </c>
      <c r="BE971" s="13">
        <f t="shared" si="3203"/>
        <v>50953055</v>
      </c>
      <c r="BF971" s="13" t="str">
        <f t="shared" ref="BF971:BH971" si="3399">BF877</f>
        <v>95级主手武器</v>
      </c>
      <c r="BG971" s="13">
        <f t="shared" si="3399"/>
        <v>200</v>
      </c>
      <c r="BH971" s="13">
        <f t="shared" si="3399"/>
        <v>3.4482758620689655E-2</v>
      </c>
    </row>
    <row r="972" spans="1:60" s="13" customFormat="1">
      <c r="A972" s="13">
        <v>50703051</v>
      </c>
      <c r="B972" s="13" t="str">
        <f t="shared" ref="B972:D972" si="3400">B878</f>
        <v>70级极品主手武器</v>
      </c>
      <c r="C972" s="13">
        <f t="shared" si="3400"/>
        <v>0</v>
      </c>
      <c r="D972" s="13">
        <f t="shared" si="3400"/>
        <v>0</v>
      </c>
      <c r="E972" s="13">
        <f t="shared" si="3177"/>
        <v>50703051</v>
      </c>
      <c r="F972" s="13" t="str">
        <f t="shared" ref="F972:H972" si="3401">F878</f>
        <v>70级极品主手武器</v>
      </c>
      <c r="G972" s="13">
        <f t="shared" si="3401"/>
        <v>0</v>
      </c>
      <c r="H972" s="13">
        <f t="shared" si="3401"/>
        <v>0</v>
      </c>
      <c r="I972" s="13">
        <f t="shared" si="3179"/>
        <v>50703051</v>
      </c>
      <c r="J972" s="13" t="str">
        <f t="shared" ref="J972:L972" si="3402">J878</f>
        <v>80级手套</v>
      </c>
      <c r="K972" s="13">
        <f t="shared" si="3402"/>
        <v>1</v>
      </c>
      <c r="L972" s="13">
        <f t="shared" si="3402"/>
        <v>3.9808917197452231E-4</v>
      </c>
      <c r="M972" s="13">
        <f t="shared" si="3181"/>
        <v>50753056</v>
      </c>
      <c r="N972" s="13" t="str">
        <f t="shared" ref="N972:P972" si="3403">N878</f>
        <v>75级极品主手武器</v>
      </c>
      <c r="O972" s="13">
        <v>100</v>
      </c>
      <c r="P972" s="13">
        <f t="shared" si="3403"/>
        <v>3.8461538461538464E-2</v>
      </c>
      <c r="Q972" s="13">
        <f t="shared" si="3183"/>
        <v>50753056</v>
      </c>
      <c r="R972" s="13" t="str">
        <f t="shared" ref="R972:T972" si="3404">R878</f>
        <v>75级极品主手武器</v>
      </c>
      <c r="S972" s="13">
        <v>100</v>
      </c>
      <c r="T972" s="13">
        <f t="shared" si="3404"/>
        <v>3.0303030303030304E-2</v>
      </c>
      <c r="U972" s="13">
        <f t="shared" si="3185"/>
        <v>50803056</v>
      </c>
      <c r="V972" s="13" t="str">
        <f t="shared" ref="V972:X972" si="3405">V878</f>
        <v>80级极品主手武器</v>
      </c>
      <c r="W972" s="13">
        <f t="shared" si="3405"/>
        <v>0</v>
      </c>
      <c r="X972" s="13">
        <f t="shared" si="3405"/>
        <v>0</v>
      </c>
      <c r="Y972" s="13">
        <f t="shared" si="3187"/>
        <v>50803056</v>
      </c>
      <c r="Z972" s="13" t="str">
        <f t="shared" ref="Z972:AB972" si="3406">Z878</f>
        <v>80级极品主手武器</v>
      </c>
      <c r="AA972" s="13">
        <f t="shared" si="3406"/>
        <v>0</v>
      </c>
      <c r="AB972" s="13">
        <f t="shared" si="3406"/>
        <v>0</v>
      </c>
      <c r="AC972" s="13">
        <f t="shared" si="3189"/>
        <v>50900095</v>
      </c>
      <c r="AD972" s="13" t="str">
        <f t="shared" ref="AD972:AF972" si="3407">AD878</f>
        <v>90级手套</v>
      </c>
      <c r="AE972" s="13">
        <f t="shared" si="3407"/>
        <v>1</v>
      </c>
      <c r="AF972" s="13">
        <f t="shared" si="3407"/>
        <v>3.9808917197452231E-4</v>
      </c>
      <c r="AG972" s="13">
        <f t="shared" si="3191"/>
        <v>50853056</v>
      </c>
      <c r="AH972" s="13" t="str">
        <f t="shared" ref="AH972:AJ972" si="3408">AH878</f>
        <v>85级极品主手武器</v>
      </c>
      <c r="AI972" s="13">
        <v>100</v>
      </c>
      <c r="AJ972" s="13">
        <f t="shared" si="3408"/>
        <v>3.8461538461538464E-2</v>
      </c>
      <c r="AK972" s="13">
        <f t="shared" si="3193"/>
        <v>50853056</v>
      </c>
      <c r="AL972" s="13" t="str">
        <f t="shared" ref="AL972:AN972" si="3409">AL878</f>
        <v>85级极品主手武器</v>
      </c>
      <c r="AM972" s="13">
        <v>100</v>
      </c>
      <c r="AN972" s="13">
        <f t="shared" si="3409"/>
        <v>3.0303030303030304E-2</v>
      </c>
      <c r="AO972" s="13">
        <f t="shared" si="3195"/>
        <v>50903056</v>
      </c>
      <c r="AP972" s="13" t="str">
        <f t="shared" ref="AP972:AR972" si="3410">AP878</f>
        <v>90级极品主手武器</v>
      </c>
      <c r="AQ972" s="13">
        <f t="shared" si="3410"/>
        <v>0</v>
      </c>
      <c r="AR972" s="13">
        <f t="shared" si="3410"/>
        <v>0</v>
      </c>
      <c r="AS972" s="13">
        <f t="shared" si="3197"/>
        <v>50903056</v>
      </c>
      <c r="AT972" s="13" t="str">
        <f t="shared" ref="AT972:AV972" si="3411">AT878</f>
        <v>90级极品主手武器</v>
      </c>
      <c r="AU972" s="13">
        <f t="shared" si="3411"/>
        <v>0</v>
      </c>
      <c r="AV972" s="13">
        <f t="shared" si="3411"/>
        <v>0</v>
      </c>
      <c r="AW972" s="13">
        <f t="shared" si="3199"/>
        <v>51000095</v>
      </c>
      <c r="AX972" s="13" t="str">
        <f t="shared" ref="AX972:AZ972" si="3412">AX878</f>
        <v>100级手套</v>
      </c>
      <c r="AY972" s="13">
        <v>50</v>
      </c>
      <c r="AZ972" s="13">
        <f t="shared" si="3412"/>
        <v>3.9808917197452231E-4</v>
      </c>
      <c r="BA972" s="13">
        <f t="shared" si="3201"/>
        <v>50953056</v>
      </c>
      <c r="BB972" s="13" t="str">
        <f t="shared" ref="BB972:BD972" si="3413">BB878</f>
        <v>95级极品主手武器</v>
      </c>
      <c r="BC972" s="13">
        <f t="shared" si="3413"/>
        <v>200</v>
      </c>
      <c r="BD972" s="13">
        <f t="shared" si="3413"/>
        <v>3.8461538461538464E-2</v>
      </c>
      <c r="BE972" s="13">
        <f t="shared" si="3203"/>
        <v>50953056</v>
      </c>
      <c r="BF972" s="13" t="str">
        <f t="shared" ref="BF972:BH972" si="3414">BF878</f>
        <v>95级极品主手武器</v>
      </c>
      <c r="BG972" s="13">
        <f t="shared" si="3414"/>
        <v>200</v>
      </c>
      <c r="BH972" s="13">
        <f t="shared" si="3414"/>
        <v>3.4482758620689655E-2</v>
      </c>
    </row>
    <row r="973" spans="1:60" s="13" customFormat="1">
      <c r="A973" s="13">
        <v>50703060</v>
      </c>
      <c r="B973" s="13" t="str">
        <f t="shared" ref="B973:D973" si="3415">B879</f>
        <v>70级副手武器</v>
      </c>
      <c r="C973" s="13">
        <f t="shared" si="3415"/>
        <v>100</v>
      </c>
      <c r="D973" s="13">
        <f t="shared" si="3415"/>
        <v>3.1230480949406621E-2</v>
      </c>
      <c r="E973" s="13">
        <f t="shared" si="3177"/>
        <v>50703060</v>
      </c>
      <c r="F973" s="13" t="str">
        <f t="shared" ref="F973:H973" si="3416">F879</f>
        <v>70级副手武器</v>
      </c>
      <c r="G973" s="13">
        <f t="shared" si="3416"/>
        <v>100</v>
      </c>
      <c r="H973" s="13">
        <f t="shared" si="3416"/>
        <v>3.2185387833923398E-2</v>
      </c>
      <c r="I973" s="13">
        <f t="shared" si="3179"/>
        <v>50703060</v>
      </c>
      <c r="J973" s="13" t="str">
        <f t="shared" ref="J973:L973" si="3417">J879</f>
        <v>70级副手武器</v>
      </c>
      <c r="K973" s="13">
        <f t="shared" si="3417"/>
        <v>100</v>
      </c>
      <c r="L973" s="13">
        <f t="shared" si="3417"/>
        <v>3.9808917197452227E-2</v>
      </c>
      <c r="M973" s="13">
        <f t="shared" si="3181"/>
        <v>50753065</v>
      </c>
      <c r="N973" s="13" t="str">
        <f t="shared" ref="N973:P973" si="3418">N879</f>
        <v>75级副手武器</v>
      </c>
      <c r="O973" s="13">
        <v>100</v>
      </c>
      <c r="P973" s="13">
        <f t="shared" si="3418"/>
        <v>3.8461538461538464E-2</v>
      </c>
      <c r="Q973" s="13">
        <f t="shared" si="3183"/>
        <v>50753065</v>
      </c>
      <c r="R973" s="13" t="str">
        <f t="shared" ref="R973:T973" si="3419">R879</f>
        <v>75级副手武器</v>
      </c>
      <c r="S973" s="13">
        <v>100</v>
      </c>
      <c r="T973" s="13">
        <f t="shared" si="3419"/>
        <v>3.0303030303030304E-2</v>
      </c>
      <c r="U973" s="13">
        <f t="shared" si="3185"/>
        <v>50803065</v>
      </c>
      <c r="V973" s="13" t="str">
        <f t="shared" ref="V973:X973" si="3420">V879</f>
        <v>80级副手武器</v>
      </c>
      <c r="W973" s="13">
        <f t="shared" si="3420"/>
        <v>100</v>
      </c>
      <c r="X973" s="13">
        <f t="shared" si="3420"/>
        <v>3.1230480949406621E-2</v>
      </c>
      <c r="Y973" s="13">
        <f t="shared" si="3187"/>
        <v>50803065</v>
      </c>
      <c r="Z973" s="13" t="str">
        <f t="shared" ref="Z973:AB973" si="3421">Z879</f>
        <v>80级副手武器</v>
      </c>
      <c r="AA973" s="13">
        <f t="shared" si="3421"/>
        <v>100</v>
      </c>
      <c r="AB973" s="13">
        <f t="shared" si="3421"/>
        <v>3.2185387833923398E-2</v>
      </c>
      <c r="AC973" s="13">
        <f t="shared" si="3189"/>
        <v>50803065</v>
      </c>
      <c r="AD973" s="13" t="str">
        <f t="shared" ref="AD973:AF973" si="3422">AD879</f>
        <v>80级副手武器</v>
      </c>
      <c r="AE973" s="13">
        <f t="shared" si="3422"/>
        <v>100</v>
      </c>
      <c r="AF973" s="13">
        <f t="shared" si="3422"/>
        <v>3.9808917197452227E-2</v>
      </c>
      <c r="AG973" s="13">
        <f t="shared" si="3191"/>
        <v>50853065</v>
      </c>
      <c r="AH973" s="13" t="str">
        <f t="shared" ref="AH973:AJ973" si="3423">AH879</f>
        <v>85级副手武器</v>
      </c>
      <c r="AI973" s="13">
        <v>100</v>
      </c>
      <c r="AJ973" s="13">
        <f t="shared" si="3423"/>
        <v>3.8461538461538464E-2</v>
      </c>
      <c r="AK973" s="13">
        <f t="shared" si="3193"/>
        <v>50853065</v>
      </c>
      <c r="AL973" s="13" t="str">
        <f t="shared" ref="AL973:AN973" si="3424">AL879</f>
        <v>85级副手武器</v>
      </c>
      <c r="AM973" s="13">
        <v>100</v>
      </c>
      <c r="AN973" s="13">
        <f t="shared" si="3424"/>
        <v>3.0303030303030304E-2</v>
      </c>
      <c r="AO973" s="13">
        <f t="shared" si="3195"/>
        <v>50903065</v>
      </c>
      <c r="AP973" s="13" t="str">
        <f t="shared" ref="AP973:AR973" si="3425">AP879</f>
        <v>90级副手武器</v>
      </c>
      <c r="AQ973" s="13">
        <f t="shared" si="3425"/>
        <v>100</v>
      </c>
      <c r="AR973" s="13">
        <f t="shared" si="3425"/>
        <v>3.1230480949406621E-2</v>
      </c>
      <c r="AS973" s="13">
        <f t="shared" si="3197"/>
        <v>50903065</v>
      </c>
      <c r="AT973" s="13" t="str">
        <f t="shared" ref="AT973:AV973" si="3426">AT879</f>
        <v>90级副手武器</v>
      </c>
      <c r="AU973" s="13">
        <f t="shared" si="3426"/>
        <v>100</v>
      </c>
      <c r="AV973" s="13">
        <f t="shared" si="3426"/>
        <v>3.2185387833923398E-2</v>
      </c>
      <c r="AW973" s="13">
        <f t="shared" si="3199"/>
        <v>50903065</v>
      </c>
      <c r="AX973" s="13" t="str">
        <f t="shared" ref="AX973:AZ973" si="3427">AX879</f>
        <v>90级副手武器</v>
      </c>
      <c r="AY973" s="13">
        <f t="shared" si="3427"/>
        <v>100</v>
      </c>
      <c r="AZ973" s="13">
        <f t="shared" si="3427"/>
        <v>3.9808917197452227E-2</v>
      </c>
      <c r="BA973" s="13">
        <f t="shared" si="3201"/>
        <v>50953065</v>
      </c>
      <c r="BB973" s="13" t="str">
        <f t="shared" ref="BB973:BD973" si="3428">BB879</f>
        <v>95级副手武器</v>
      </c>
      <c r="BC973" s="13">
        <f t="shared" si="3428"/>
        <v>200</v>
      </c>
      <c r="BD973" s="13">
        <f t="shared" si="3428"/>
        <v>3.8461538461538464E-2</v>
      </c>
      <c r="BE973" s="13">
        <f t="shared" si="3203"/>
        <v>50953065</v>
      </c>
      <c r="BF973" s="13" t="str">
        <f t="shared" ref="BF973:BH973" si="3429">BF879</f>
        <v>95级副手武器</v>
      </c>
      <c r="BG973" s="13">
        <f t="shared" si="3429"/>
        <v>200</v>
      </c>
      <c r="BH973" s="13">
        <f t="shared" si="3429"/>
        <v>3.4482758620689655E-2</v>
      </c>
    </row>
    <row r="974" spans="1:60" s="13" customFormat="1">
      <c r="A974" s="13">
        <v>50703061</v>
      </c>
      <c r="B974" s="13" t="str">
        <f t="shared" ref="B974:D974" si="3430">B880</f>
        <v>70级极品副手武器</v>
      </c>
      <c r="C974" s="13">
        <f t="shared" si="3430"/>
        <v>0</v>
      </c>
      <c r="D974" s="13">
        <f t="shared" si="3430"/>
        <v>0</v>
      </c>
      <c r="E974" s="13">
        <f t="shared" si="3177"/>
        <v>50703061</v>
      </c>
      <c r="F974" s="13" t="str">
        <f t="shared" ref="F974:H974" si="3431">F880</f>
        <v>70级极品副手武器</v>
      </c>
      <c r="G974" s="13">
        <f t="shared" si="3431"/>
        <v>0</v>
      </c>
      <c r="H974" s="13">
        <f t="shared" si="3431"/>
        <v>0</v>
      </c>
      <c r="I974" s="13">
        <f t="shared" si="3179"/>
        <v>50703061</v>
      </c>
      <c r="J974" s="13" t="str">
        <f t="shared" ref="J974:L974" si="3432">J880</f>
        <v>70级极品副手武器</v>
      </c>
      <c r="K974" s="13">
        <f t="shared" si="3432"/>
        <v>1</v>
      </c>
      <c r="L974" s="13">
        <f t="shared" si="3432"/>
        <v>3.9808917197452231E-4</v>
      </c>
      <c r="M974" s="13">
        <f t="shared" si="3181"/>
        <v>50753066</v>
      </c>
      <c r="N974" s="13" t="str">
        <f t="shared" ref="N974:P974" si="3433">N880</f>
        <v>75级极品副手武器</v>
      </c>
      <c r="O974" s="13">
        <v>100</v>
      </c>
      <c r="P974" s="13">
        <f t="shared" si="3433"/>
        <v>3.8461538461538464E-2</v>
      </c>
      <c r="Q974" s="13">
        <f t="shared" si="3183"/>
        <v>50753066</v>
      </c>
      <c r="R974" s="13" t="str">
        <f t="shared" ref="R974:T974" si="3434">R880</f>
        <v>75级极品副手武器</v>
      </c>
      <c r="S974" s="13">
        <v>100</v>
      </c>
      <c r="T974" s="13">
        <f t="shared" si="3434"/>
        <v>3.0303030303030304E-2</v>
      </c>
      <c r="U974" s="13">
        <f t="shared" si="3185"/>
        <v>50803066</v>
      </c>
      <c r="V974" s="13" t="str">
        <f t="shared" ref="V974:X974" si="3435">V880</f>
        <v>80级极品副手武器</v>
      </c>
      <c r="W974" s="13">
        <f t="shared" si="3435"/>
        <v>0</v>
      </c>
      <c r="X974" s="13">
        <f t="shared" si="3435"/>
        <v>0</v>
      </c>
      <c r="Y974" s="13">
        <f t="shared" si="3187"/>
        <v>50803066</v>
      </c>
      <c r="Z974" s="13" t="str">
        <f t="shared" ref="Z974:AB974" si="3436">Z880</f>
        <v>80级极品副手武器</v>
      </c>
      <c r="AA974" s="13">
        <f t="shared" si="3436"/>
        <v>0</v>
      </c>
      <c r="AB974" s="13">
        <f t="shared" si="3436"/>
        <v>0</v>
      </c>
      <c r="AC974" s="13">
        <f t="shared" si="3189"/>
        <v>50803066</v>
      </c>
      <c r="AD974" s="13" t="str">
        <f t="shared" ref="AD974:AF974" si="3437">AD880</f>
        <v>80级极品副手武器</v>
      </c>
      <c r="AE974" s="13">
        <f t="shared" si="3437"/>
        <v>1</v>
      </c>
      <c r="AF974" s="13">
        <f t="shared" si="3437"/>
        <v>3.9808917197452231E-4</v>
      </c>
      <c r="AG974" s="13">
        <f t="shared" si="3191"/>
        <v>50853066</v>
      </c>
      <c r="AH974" s="13" t="str">
        <f t="shared" ref="AH974:AJ974" si="3438">AH880</f>
        <v>85级极品副手武器</v>
      </c>
      <c r="AI974" s="13">
        <v>100</v>
      </c>
      <c r="AJ974" s="13">
        <f t="shared" si="3438"/>
        <v>3.8461538461538464E-2</v>
      </c>
      <c r="AK974" s="13">
        <f t="shared" si="3193"/>
        <v>50853066</v>
      </c>
      <c r="AL974" s="13" t="str">
        <f t="shared" ref="AL974:AN974" si="3439">AL880</f>
        <v>85级极品副手武器</v>
      </c>
      <c r="AM974" s="13">
        <v>100</v>
      </c>
      <c r="AN974" s="13">
        <f t="shared" si="3439"/>
        <v>3.0303030303030304E-2</v>
      </c>
      <c r="AO974" s="13">
        <f t="shared" si="3195"/>
        <v>50903066</v>
      </c>
      <c r="AP974" s="13" t="str">
        <f t="shared" ref="AP974:AR974" si="3440">AP880</f>
        <v>90级极品副手武器</v>
      </c>
      <c r="AQ974" s="13">
        <f t="shared" si="3440"/>
        <v>0</v>
      </c>
      <c r="AR974" s="13">
        <f t="shared" si="3440"/>
        <v>0</v>
      </c>
      <c r="AS974" s="13">
        <f t="shared" si="3197"/>
        <v>50903066</v>
      </c>
      <c r="AT974" s="13" t="str">
        <f t="shared" ref="AT974:AV974" si="3441">AT880</f>
        <v>90级极品副手武器</v>
      </c>
      <c r="AU974" s="13">
        <f t="shared" si="3441"/>
        <v>0</v>
      </c>
      <c r="AV974" s="13">
        <f t="shared" si="3441"/>
        <v>0</v>
      </c>
      <c r="AW974" s="13">
        <f t="shared" si="3199"/>
        <v>50903066</v>
      </c>
      <c r="AX974" s="13" t="str">
        <f t="shared" ref="AX974:AZ974" si="3442">AX880</f>
        <v>90级极品副手武器</v>
      </c>
      <c r="AY974" s="13">
        <v>50</v>
      </c>
      <c r="AZ974" s="13">
        <f t="shared" si="3442"/>
        <v>3.9808917197452231E-4</v>
      </c>
      <c r="BA974" s="13">
        <f t="shared" si="3201"/>
        <v>50953066</v>
      </c>
      <c r="BB974" s="13" t="str">
        <f t="shared" ref="BB974:BD974" si="3443">BB880</f>
        <v>95级极品副手武器</v>
      </c>
      <c r="BC974" s="13">
        <f t="shared" si="3443"/>
        <v>200</v>
      </c>
      <c r="BD974" s="13">
        <f t="shared" si="3443"/>
        <v>3.8461538461538464E-2</v>
      </c>
      <c r="BE974" s="13">
        <f t="shared" si="3203"/>
        <v>50953066</v>
      </c>
      <c r="BF974" s="13" t="str">
        <f t="shared" ref="BF974:BH974" si="3444">BF880</f>
        <v>95级极品副手武器</v>
      </c>
      <c r="BG974" s="13">
        <f t="shared" si="3444"/>
        <v>200</v>
      </c>
      <c r="BH974" s="13">
        <f t="shared" si="3444"/>
        <v>3.4482758620689655E-2</v>
      </c>
    </row>
    <row r="975" spans="1:60" s="13" customFormat="1">
      <c r="A975" s="13">
        <v>50700040</v>
      </c>
      <c r="B975" s="13" t="str">
        <f t="shared" ref="B975:D975" si="3445">B881</f>
        <v>70级胸甲</v>
      </c>
      <c r="C975" s="13">
        <f t="shared" si="3445"/>
        <v>100</v>
      </c>
      <c r="D975" s="13">
        <f t="shared" si="3445"/>
        <v>3.1230480949406621E-2</v>
      </c>
      <c r="E975" s="13">
        <f t="shared" si="3177"/>
        <v>50700040</v>
      </c>
      <c r="F975" s="13" t="str">
        <f t="shared" ref="F975:H975" si="3446">F881</f>
        <v>70级胸甲</v>
      </c>
      <c r="G975" s="13">
        <f t="shared" si="3446"/>
        <v>100</v>
      </c>
      <c r="H975" s="13">
        <f t="shared" si="3446"/>
        <v>3.2185387833923398E-2</v>
      </c>
      <c r="I975" s="13">
        <f t="shared" si="3179"/>
        <v>50700040</v>
      </c>
      <c r="J975" s="13" t="str">
        <f t="shared" ref="J975:L975" si="3447">J881</f>
        <v>70级胸甲</v>
      </c>
      <c r="K975" s="13">
        <f t="shared" si="3447"/>
        <v>100</v>
      </c>
      <c r="L975" s="13">
        <f t="shared" si="3447"/>
        <v>3.9808917197452227E-2</v>
      </c>
      <c r="M975" s="13">
        <f t="shared" si="3181"/>
        <v>50750045</v>
      </c>
      <c r="N975" s="13" t="str">
        <f t="shared" ref="N975:P975" si="3448">N881</f>
        <v>75级胸甲</v>
      </c>
      <c r="O975" s="13">
        <v>100</v>
      </c>
      <c r="P975" s="13">
        <f t="shared" si="3448"/>
        <v>3.8461538461538464E-2</v>
      </c>
      <c r="Q975" s="13">
        <f t="shared" si="3183"/>
        <v>50750045</v>
      </c>
      <c r="R975" s="13" t="str">
        <f t="shared" ref="R975:T975" si="3449">R881</f>
        <v>75级胸甲</v>
      </c>
      <c r="S975" s="13">
        <v>100</v>
      </c>
      <c r="T975" s="13">
        <f t="shared" si="3449"/>
        <v>3.0303030303030304E-2</v>
      </c>
      <c r="U975" s="13">
        <f t="shared" si="3185"/>
        <v>50800045</v>
      </c>
      <c r="V975" s="13" t="str">
        <f t="shared" ref="V975:X975" si="3450">V881</f>
        <v>80级胸甲</v>
      </c>
      <c r="W975" s="13">
        <f t="shared" si="3450"/>
        <v>100</v>
      </c>
      <c r="X975" s="13">
        <f t="shared" si="3450"/>
        <v>3.1230480949406621E-2</v>
      </c>
      <c r="Y975" s="13">
        <f t="shared" si="3187"/>
        <v>50800045</v>
      </c>
      <c r="Z975" s="13" t="str">
        <f t="shared" ref="Z975:AB975" si="3451">Z881</f>
        <v>80级胸甲</v>
      </c>
      <c r="AA975" s="13">
        <f t="shared" si="3451"/>
        <v>100</v>
      </c>
      <c r="AB975" s="13">
        <f t="shared" si="3451"/>
        <v>3.2185387833923398E-2</v>
      </c>
      <c r="AC975" s="13">
        <f t="shared" si="3189"/>
        <v>50800045</v>
      </c>
      <c r="AD975" s="13" t="str">
        <f t="shared" ref="AD975:AF975" si="3452">AD881</f>
        <v>80级胸甲</v>
      </c>
      <c r="AE975" s="13">
        <f t="shared" si="3452"/>
        <v>100</v>
      </c>
      <c r="AF975" s="13">
        <f t="shared" si="3452"/>
        <v>3.9808917197452227E-2</v>
      </c>
      <c r="AG975" s="13">
        <f t="shared" si="3191"/>
        <v>50850045</v>
      </c>
      <c r="AH975" s="13" t="str">
        <f t="shared" ref="AH975:AJ975" si="3453">AH881</f>
        <v>85级胸甲</v>
      </c>
      <c r="AI975" s="13">
        <v>100</v>
      </c>
      <c r="AJ975" s="13">
        <f t="shared" si="3453"/>
        <v>3.8461538461538464E-2</v>
      </c>
      <c r="AK975" s="13">
        <f t="shared" si="3193"/>
        <v>50850045</v>
      </c>
      <c r="AL975" s="13" t="str">
        <f t="shared" ref="AL975:AN975" si="3454">AL881</f>
        <v>85级胸甲</v>
      </c>
      <c r="AM975" s="13">
        <v>100</v>
      </c>
      <c r="AN975" s="13">
        <f t="shared" si="3454"/>
        <v>3.0303030303030304E-2</v>
      </c>
      <c r="AO975" s="13">
        <f t="shared" si="3195"/>
        <v>50900045</v>
      </c>
      <c r="AP975" s="13" t="str">
        <f t="shared" ref="AP975:AR975" si="3455">AP881</f>
        <v>90级胸甲</v>
      </c>
      <c r="AQ975" s="13">
        <f t="shared" si="3455"/>
        <v>100</v>
      </c>
      <c r="AR975" s="13">
        <f t="shared" si="3455"/>
        <v>3.1230480949406621E-2</v>
      </c>
      <c r="AS975" s="13">
        <f t="shared" si="3197"/>
        <v>50900045</v>
      </c>
      <c r="AT975" s="13" t="str">
        <f t="shared" ref="AT975:AV975" si="3456">AT881</f>
        <v>90级胸甲</v>
      </c>
      <c r="AU975" s="13">
        <f t="shared" si="3456"/>
        <v>100</v>
      </c>
      <c r="AV975" s="13">
        <f t="shared" si="3456"/>
        <v>3.2185387833923398E-2</v>
      </c>
      <c r="AW975" s="13">
        <f t="shared" si="3199"/>
        <v>50900045</v>
      </c>
      <c r="AX975" s="13" t="str">
        <f t="shared" ref="AX975:AZ975" si="3457">AX881</f>
        <v>90级胸甲</v>
      </c>
      <c r="AY975" s="13">
        <f t="shared" si="3457"/>
        <v>100</v>
      </c>
      <c r="AZ975" s="13">
        <f t="shared" si="3457"/>
        <v>3.9808917197452227E-2</v>
      </c>
      <c r="BA975" s="13">
        <f t="shared" si="3201"/>
        <v>50950045</v>
      </c>
      <c r="BB975" s="13" t="str">
        <f t="shared" ref="BB975:BD975" si="3458">BB881</f>
        <v>95级胸甲</v>
      </c>
      <c r="BC975" s="13">
        <f t="shared" si="3458"/>
        <v>200</v>
      </c>
      <c r="BD975" s="13">
        <f t="shared" si="3458"/>
        <v>3.8461538461538464E-2</v>
      </c>
      <c r="BE975" s="13">
        <f t="shared" si="3203"/>
        <v>50950045</v>
      </c>
      <c r="BF975" s="13" t="str">
        <f t="shared" ref="BF975:BH975" si="3459">BF881</f>
        <v>95级胸甲</v>
      </c>
      <c r="BG975" s="13">
        <f t="shared" si="3459"/>
        <v>200</v>
      </c>
      <c r="BH975" s="13">
        <f t="shared" si="3459"/>
        <v>3.4482758620689655E-2</v>
      </c>
    </row>
    <row r="976" spans="1:60" s="13" customFormat="1">
      <c r="A976" s="13">
        <v>50700041</v>
      </c>
      <c r="B976" s="13" t="str">
        <f t="shared" ref="B976:D976" si="3460">B882</f>
        <v>70级极品胸甲</v>
      </c>
      <c r="C976" s="13">
        <f t="shared" si="3460"/>
        <v>0</v>
      </c>
      <c r="D976" s="13">
        <f t="shared" si="3460"/>
        <v>0</v>
      </c>
      <c r="E976" s="13">
        <f t="shared" si="3177"/>
        <v>50700041</v>
      </c>
      <c r="F976" s="13" t="str">
        <f t="shared" ref="F976:H976" si="3461">F882</f>
        <v>70级极品胸甲</v>
      </c>
      <c r="G976" s="13">
        <f t="shared" si="3461"/>
        <v>0</v>
      </c>
      <c r="H976" s="13">
        <f t="shared" si="3461"/>
        <v>0</v>
      </c>
      <c r="I976" s="13">
        <f t="shared" si="3179"/>
        <v>50700041</v>
      </c>
      <c r="J976" s="13" t="str">
        <f t="shared" ref="J976:L976" si="3462">J882</f>
        <v>80级鞋子</v>
      </c>
      <c r="K976" s="13">
        <f t="shared" si="3462"/>
        <v>1</v>
      </c>
      <c r="L976" s="13">
        <f t="shared" si="3462"/>
        <v>3.9808917197452231E-4</v>
      </c>
      <c r="M976" s="13">
        <f t="shared" si="3181"/>
        <v>50750046</v>
      </c>
      <c r="N976" s="13" t="str">
        <f t="shared" ref="N976:P976" si="3463">N882</f>
        <v>75级极品胸甲</v>
      </c>
      <c r="O976" s="13">
        <v>100</v>
      </c>
      <c r="P976" s="13">
        <f t="shared" si="3463"/>
        <v>3.8461538461538464E-2</v>
      </c>
      <c r="Q976" s="13">
        <f t="shared" si="3183"/>
        <v>50750046</v>
      </c>
      <c r="R976" s="13" t="str">
        <f t="shared" ref="R976:T976" si="3464">R882</f>
        <v>75级极品胸甲</v>
      </c>
      <c r="S976" s="13">
        <v>100</v>
      </c>
      <c r="T976" s="13">
        <f t="shared" si="3464"/>
        <v>3.0303030303030304E-2</v>
      </c>
      <c r="U976" s="13">
        <f t="shared" si="3185"/>
        <v>50800046</v>
      </c>
      <c r="V976" s="13" t="str">
        <f t="shared" ref="V976:X976" si="3465">V882</f>
        <v>80级极品胸甲</v>
      </c>
      <c r="W976" s="13">
        <f t="shared" si="3465"/>
        <v>0</v>
      </c>
      <c r="X976" s="13">
        <f t="shared" si="3465"/>
        <v>0</v>
      </c>
      <c r="Y976" s="13">
        <f t="shared" si="3187"/>
        <v>50800046</v>
      </c>
      <c r="Z976" s="13" t="str">
        <f t="shared" ref="Z976:AB976" si="3466">Z882</f>
        <v>80级极品胸甲</v>
      </c>
      <c r="AA976" s="13">
        <f t="shared" si="3466"/>
        <v>0</v>
      </c>
      <c r="AB976" s="13">
        <f t="shared" si="3466"/>
        <v>0</v>
      </c>
      <c r="AC976" s="13">
        <f t="shared" si="3189"/>
        <v>50900085</v>
      </c>
      <c r="AD976" s="13" t="str">
        <f t="shared" ref="AD976:AF976" si="3467">AD882</f>
        <v>90级鞋子</v>
      </c>
      <c r="AE976" s="13">
        <f t="shared" si="3467"/>
        <v>1</v>
      </c>
      <c r="AF976" s="13">
        <f t="shared" si="3467"/>
        <v>3.9808917197452231E-4</v>
      </c>
      <c r="AG976" s="13">
        <f t="shared" si="3191"/>
        <v>50850046</v>
      </c>
      <c r="AH976" s="13" t="str">
        <f t="shared" ref="AH976:AJ976" si="3468">AH882</f>
        <v>85级极品胸甲</v>
      </c>
      <c r="AI976" s="13">
        <v>100</v>
      </c>
      <c r="AJ976" s="13">
        <f t="shared" si="3468"/>
        <v>3.8461538461538464E-2</v>
      </c>
      <c r="AK976" s="13">
        <f t="shared" si="3193"/>
        <v>50850046</v>
      </c>
      <c r="AL976" s="13" t="str">
        <f t="shared" ref="AL976:AN976" si="3469">AL882</f>
        <v>85级极品胸甲</v>
      </c>
      <c r="AM976" s="13">
        <v>100</v>
      </c>
      <c r="AN976" s="13">
        <f t="shared" si="3469"/>
        <v>3.0303030303030304E-2</v>
      </c>
      <c r="AO976" s="13">
        <f t="shared" si="3195"/>
        <v>50900046</v>
      </c>
      <c r="AP976" s="13" t="str">
        <f t="shared" ref="AP976:AR976" si="3470">AP882</f>
        <v>90级极品胸甲</v>
      </c>
      <c r="AQ976" s="13">
        <f t="shared" si="3470"/>
        <v>0</v>
      </c>
      <c r="AR976" s="13">
        <f t="shared" si="3470"/>
        <v>0</v>
      </c>
      <c r="AS976" s="13">
        <f t="shared" si="3197"/>
        <v>50900046</v>
      </c>
      <c r="AT976" s="13" t="str">
        <f t="shared" ref="AT976:AV976" si="3471">AT882</f>
        <v>90级极品胸甲</v>
      </c>
      <c r="AU976" s="13">
        <f t="shared" si="3471"/>
        <v>0</v>
      </c>
      <c r="AV976" s="13">
        <f t="shared" si="3471"/>
        <v>0</v>
      </c>
      <c r="AW976" s="13">
        <f t="shared" si="3199"/>
        <v>51000085</v>
      </c>
      <c r="AX976" s="13" t="str">
        <f t="shared" ref="AX976:AZ976" si="3472">AX882</f>
        <v>100级鞋子</v>
      </c>
      <c r="AY976" s="13">
        <v>50</v>
      </c>
      <c r="AZ976" s="13">
        <f t="shared" si="3472"/>
        <v>3.9808917197452231E-4</v>
      </c>
      <c r="BA976" s="13">
        <f t="shared" si="3201"/>
        <v>50950046</v>
      </c>
      <c r="BB976" s="13" t="str">
        <f t="shared" ref="BB976:BD976" si="3473">BB882</f>
        <v>95级极品胸甲</v>
      </c>
      <c r="BC976" s="13">
        <f t="shared" si="3473"/>
        <v>200</v>
      </c>
      <c r="BD976" s="13">
        <f t="shared" si="3473"/>
        <v>3.8461538461538464E-2</v>
      </c>
      <c r="BE976" s="13">
        <f t="shared" si="3203"/>
        <v>50950046</v>
      </c>
      <c r="BF976" s="13" t="str">
        <f t="shared" ref="BF976:BH976" si="3474">BF882</f>
        <v>95级极品胸甲</v>
      </c>
      <c r="BG976" s="13">
        <f t="shared" si="3474"/>
        <v>200</v>
      </c>
      <c r="BH976" s="13">
        <f t="shared" si="3474"/>
        <v>3.4482758620689655E-2</v>
      </c>
    </row>
    <row r="977" spans="1:60" s="13" customFormat="1">
      <c r="A977" s="13">
        <v>50700070</v>
      </c>
      <c r="B977" s="13" t="str">
        <f t="shared" ref="B977:D977" si="3475">B883</f>
        <v>70级护腿</v>
      </c>
      <c r="C977" s="13">
        <f t="shared" si="3475"/>
        <v>100</v>
      </c>
      <c r="D977" s="13">
        <f t="shared" si="3475"/>
        <v>3.1230480949406621E-2</v>
      </c>
      <c r="E977" s="13">
        <f>A977</f>
        <v>50700070</v>
      </c>
      <c r="F977" s="13" t="str">
        <f t="shared" ref="F977:H977" si="3476">F883</f>
        <v>70级护腿</v>
      </c>
      <c r="G977" s="13">
        <f t="shared" si="3476"/>
        <v>100</v>
      </c>
      <c r="H977" s="13">
        <f t="shared" si="3476"/>
        <v>3.2185387833923398E-2</v>
      </c>
      <c r="I977" s="13">
        <f>E977</f>
        <v>50700070</v>
      </c>
      <c r="J977" s="13" t="str">
        <f t="shared" ref="J977:L977" si="3477">J883</f>
        <v>70级护腿</v>
      </c>
      <c r="K977" s="13">
        <f t="shared" si="3477"/>
        <v>100</v>
      </c>
      <c r="L977" s="13">
        <f t="shared" si="3477"/>
        <v>3.9808917197452227E-2</v>
      </c>
      <c r="M977" s="13">
        <f t="shared" si="3181"/>
        <v>50750075</v>
      </c>
      <c r="N977" s="13" t="str">
        <f t="shared" ref="N977:P977" si="3478">N883</f>
        <v>75级护腿</v>
      </c>
      <c r="O977" s="13">
        <v>100</v>
      </c>
      <c r="P977" s="13">
        <f t="shared" si="3478"/>
        <v>3.8461538461538464E-2</v>
      </c>
      <c r="Q977" s="13">
        <f t="shared" si="3183"/>
        <v>50750075</v>
      </c>
      <c r="R977" s="13" t="str">
        <f t="shared" ref="R977:T977" si="3479">R883</f>
        <v>75级护腿</v>
      </c>
      <c r="S977" s="13">
        <v>100</v>
      </c>
      <c r="T977" s="13">
        <f t="shared" si="3479"/>
        <v>3.0303030303030304E-2</v>
      </c>
      <c r="U977" s="13">
        <f t="shared" si="3185"/>
        <v>50800075</v>
      </c>
      <c r="V977" s="13" t="str">
        <f t="shared" ref="V977:X977" si="3480">V883</f>
        <v>80级护腿</v>
      </c>
      <c r="W977" s="13">
        <f t="shared" si="3480"/>
        <v>100</v>
      </c>
      <c r="X977" s="13">
        <f t="shared" si="3480"/>
        <v>3.1230480949406621E-2</v>
      </c>
      <c r="Y977" s="13">
        <f t="shared" si="3187"/>
        <v>50800075</v>
      </c>
      <c r="Z977" s="13" t="str">
        <f t="shared" ref="Z977:AB977" si="3481">Z883</f>
        <v>80级护腿</v>
      </c>
      <c r="AA977" s="13">
        <f t="shared" si="3481"/>
        <v>100</v>
      </c>
      <c r="AB977" s="13">
        <f t="shared" si="3481"/>
        <v>3.2185387833923398E-2</v>
      </c>
      <c r="AC977" s="13">
        <f t="shared" si="3189"/>
        <v>50800075</v>
      </c>
      <c r="AD977" s="13" t="str">
        <f t="shared" ref="AD977:AF977" si="3482">AD883</f>
        <v>80级护腿</v>
      </c>
      <c r="AE977" s="13">
        <f t="shared" si="3482"/>
        <v>100</v>
      </c>
      <c r="AF977" s="13">
        <f t="shared" si="3482"/>
        <v>3.9808917197452227E-2</v>
      </c>
      <c r="AG977" s="13">
        <f t="shared" si="3191"/>
        <v>50850075</v>
      </c>
      <c r="AH977" s="13" t="str">
        <f t="shared" ref="AH977:AJ977" si="3483">AH883</f>
        <v>85级护腿</v>
      </c>
      <c r="AI977" s="13">
        <v>100</v>
      </c>
      <c r="AJ977" s="13">
        <f t="shared" si="3483"/>
        <v>3.8461538461538464E-2</v>
      </c>
      <c r="AK977" s="13">
        <f t="shared" si="3193"/>
        <v>50850075</v>
      </c>
      <c r="AL977" s="13" t="str">
        <f t="shared" ref="AL977:AN977" si="3484">AL883</f>
        <v>85级护腿</v>
      </c>
      <c r="AM977" s="13">
        <v>100</v>
      </c>
      <c r="AN977" s="13">
        <f t="shared" si="3484"/>
        <v>3.0303030303030304E-2</v>
      </c>
      <c r="AO977" s="13">
        <f t="shared" si="3195"/>
        <v>50900075</v>
      </c>
      <c r="AP977" s="13" t="str">
        <f t="shared" ref="AP977:AR977" si="3485">AP883</f>
        <v>90级护腿</v>
      </c>
      <c r="AQ977" s="13">
        <f t="shared" si="3485"/>
        <v>100</v>
      </c>
      <c r="AR977" s="13">
        <f t="shared" si="3485"/>
        <v>3.1230480949406621E-2</v>
      </c>
      <c r="AS977" s="13">
        <f t="shared" si="3197"/>
        <v>50900075</v>
      </c>
      <c r="AT977" s="13" t="str">
        <f t="shared" ref="AT977:AV977" si="3486">AT883</f>
        <v>90级护腿</v>
      </c>
      <c r="AU977" s="13">
        <f t="shared" si="3486"/>
        <v>100</v>
      </c>
      <c r="AV977" s="13">
        <f t="shared" si="3486"/>
        <v>3.2185387833923398E-2</v>
      </c>
      <c r="AW977" s="13">
        <f t="shared" si="3199"/>
        <v>50900075</v>
      </c>
      <c r="AX977" s="13" t="str">
        <f t="shared" ref="AX977:AZ977" si="3487">AX883</f>
        <v>90级护腿</v>
      </c>
      <c r="AY977" s="13">
        <f t="shared" si="3487"/>
        <v>100</v>
      </c>
      <c r="AZ977" s="13">
        <f t="shared" si="3487"/>
        <v>3.9808917197452227E-2</v>
      </c>
      <c r="BA977" s="13">
        <f t="shared" si="3201"/>
        <v>50950075</v>
      </c>
      <c r="BB977" s="13" t="str">
        <f t="shared" ref="BB977:BD977" si="3488">BB883</f>
        <v>95级护腿</v>
      </c>
      <c r="BC977" s="13">
        <f t="shared" si="3488"/>
        <v>200</v>
      </c>
      <c r="BD977" s="13">
        <f t="shared" si="3488"/>
        <v>3.8461538461538464E-2</v>
      </c>
      <c r="BE977" s="13">
        <f t="shared" si="3203"/>
        <v>50950075</v>
      </c>
      <c r="BF977" s="13" t="str">
        <f t="shared" ref="BF977:BH977" si="3489">BF883</f>
        <v>95级护腿</v>
      </c>
      <c r="BG977" s="13">
        <f t="shared" si="3489"/>
        <v>200</v>
      </c>
      <c r="BH977" s="13">
        <f t="shared" si="3489"/>
        <v>3.4482758620689655E-2</v>
      </c>
    </row>
    <row r="978" spans="1:60" s="13" customFormat="1">
      <c r="A978" s="13">
        <v>50700071</v>
      </c>
      <c r="B978" s="13" t="str">
        <f t="shared" ref="B978:D978" si="3490">B884</f>
        <v>70级极品护腿</v>
      </c>
      <c r="C978" s="13">
        <f t="shared" si="3490"/>
        <v>0</v>
      </c>
      <c r="D978" s="13">
        <f t="shared" si="3490"/>
        <v>0</v>
      </c>
      <c r="E978" s="13">
        <f>A978</f>
        <v>50700071</v>
      </c>
      <c r="F978" s="13" t="str">
        <f t="shared" ref="F978:H978" si="3491">F884</f>
        <v>70级极品护腿</v>
      </c>
      <c r="G978" s="13">
        <f t="shared" si="3491"/>
        <v>0</v>
      </c>
      <c r="H978" s="13">
        <f t="shared" si="3491"/>
        <v>0</v>
      </c>
      <c r="I978" s="13">
        <f>E978</f>
        <v>50700071</v>
      </c>
      <c r="J978" s="13" t="str">
        <f t="shared" ref="J978:L978" si="3492">J884</f>
        <v>80级戒指</v>
      </c>
      <c r="K978" s="13">
        <f t="shared" si="3492"/>
        <v>0</v>
      </c>
      <c r="L978" s="13">
        <f t="shared" si="3492"/>
        <v>0</v>
      </c>
      <c r="M978" s="13">
        <f t="shared" si="3181"/>
        <v>50750076</v>
      </c>
      <c r="N978" s="13" t="str">
        <f t="shared" ref="N978:P978" si="3493">N884</f>
        <v>75级极品护腿</v>
      </c>
      <c r="O978" s="13">
        <v>100</v>
      </c>
      <c r="P978" s="13">
        <f t="shared" si="3493"/>
        <v>3.8461538461538464E-2</v>
      </c>
      <c r="Q978" s="13">
        <f t="shared" si="3183"/>
        <v>50750076</v>
      </c>
      <c r="R978" s="13" t="str">
        <f t="shared" ref="R978:T978" si="3494">R884</f>
        <v>75级极品护腿</v>
      </c>
      <c r="S978" s="13">
        <v>100</v>
      </c>
      <c r="T978" s="13">
        <f t="shared" si="3494"/>
        <v>3.0303030303030304E-2</v>
      </c>
      <c r="U978" s="13">
        <f t="shared" si="3185"/>
        <v>50800076</v>
      </c>
      <c r="V978" s="13" t="str">
        <f t="shared" ref="V978:X978" si="3495">V884</f>
        <v>80级极品护腿</v>
      </c>
      <c r="W978" s="13">
        <f t="shared" si="3495"/>
        <v>0</v>
      </c>
      <c r="X978" s="13">
        <f t="shared" si="3495"/>
        <v>0</v>
      </c>
      <c r="Y978" s="13">
        <f t="shared" si="3187"/>
        <v>50800076</v>
      </c>
      <c r="Z978" s="13" t="str">
        <f t="shared" ref="Z978:AB978" si="3496">Z884</f>
        <v>80级极品护腿</v>
      </c>
      <c r="AA978" s="13">
        <f t="shared" si="3496"/>
        <v>0</v>
      </c>
      <c r="AB978" s="13">
        <f t="shared" si="3496"/>
        <v>0</v>
      </c>
      <c r="AC978" s="13">
        <f t="shared" si="3189"/>
        <v>50900025</v>
      </c>
      <c r="AD978" s="13" t="str">
        <f t="shared" ref="AD978:AF978" si="3497">AD884</f>
        <v>90级戒指</v>
      </c>
      <c r="AE978" s="13">
        <f t="shared" si="3497"/>
        <v>0</v>
      </c>
      <c r="AF978" s="13">
        <f t="shared" si="3497"/>
        <v>0</v>
      </c>
      <c r="AG978" s="13">
        <f t="shared" si="3191"/>
        <v>50850076</v>
      </c>
      <c r="AH978" s="13" t="str">
        <f t="shared" ref="AH978:AJ978" si="3498">AH884</f>
        <v>85级极品护腿</v>
      </c>
      <c r="AI978" s="13">
        <v>100</v>
      </c>
      <c r="AJ978" s="13">
        <f t="shared" si="3498"/>
        <v>3.8461538461538464E-2</v>
      </c>
      <c r="AK978" s="13">
        <f t="shared" si="3193"/>
        <v>50850076</v>
      </c>
      <c r="AL978" s="13" t="str">
        <f t="shared" ref="AL978:AN978" si="3499">AL884</f>
        <v>85级极品护腿</v>
      </c>
      <c r="AM978" s="13">
        <v>100</v>
      </c>
      <c r="AN978" s="13">
        <f t="shared" si="3499"/>
        <v>3.0303030303030304E-2</v>
      </c>
      <c r="AO978" s="13">
        <f t="shared" si="3195"/>
        <v>50900076</v>
      </c>
      <c r="AP978" s="13" t="str">
        <f t="shared" ref="AP978:AR978" si="3500">AP884</f>
        <v>90级极品护腿</v>
      </c>
      <c r="AQ978" s="13">
        <f t="shared" si="3500"/>
        <v>0</v>
      </c>
      <c r="AR978" s="13">
        <f t="shared" si="3500"/>
        <v>0</v>
      </c>
      <c r="AS978" s="13">
        <f t="shared" si="3197"/>
        <v>50900076</v>
      </c>
      <c r="AT978" s="13" t="str">
        <f t="shared" ref="AT978:AV978" si="3501">AT884</f>
        <v>90级极品护腿</v>
      </c>
      <c r="AU978" s="13">
        <f t="shared" si="3501"/>
        <v>0</v>
      </c>
      <c r="AV978" s="13">
        <f t="shared" si="3501"/>
        <v>0</v>
      </c>
      <c r="AW978" s="13">
        <f t="shared" si="3199"/>
        <v>51000025</v>
      </c>
      <c r="AX978" s="13" t="str">
        <f t="shared" ref="AX978:AZ978" si="3502">AX884</f>
        <v>100级戒指</v>
      </c>
      <c r="AY978" s="13">
        <f t="shared" si="3502"/>
        <v>0</v>
      </c>
      <c r="AZ978" s="13">
        <f t="shared" si="3502"/>
        <v>0</v>
      </c>
      <c r="BA978" s="13">
        <f t="shared" si="3201"/>
        <v>50950076</v>
      </c>
      <c r="BB978" s="13" t="str">
        <f t="shared" ref="BB978:BD978" si="3503">BB884</f>
        <v>95级极品护腿</v>
      </c>
      <c r="BC978" s="13">
        <f t="shared" si="3503"/>
        <v>200</v>
      </c>
      <c r="BD978" s="13">
        <f t="shared" si="3503"/>
        <v>3.8461538461538464E-2</v>
      </c>
      <c r="BE978" s="13">
        <f t="shared" si="3203"/>
        <v>50950076</v>
      </c>
      <c r="BF978" s="13" t="str">
        <f t="shared" ref="BF978:BH978" si="3504">BF884</f>
        <v>95级极品护腿</v>
      </c>
      <c r="BG978" s="13">
        <f t="shared" si="3504"/>
        <v>200</v>
      </c>
      <c r="BH978" s="13">
        <f t="shared" si="3504"/>
        <v>3.4482758620689655E-2</v>
      </c>
    </row>
    <row r="979" spans="1:60" s="13" customFormat="1">
      <c r="A979" s="13">
        <f t="shared" ref="A979:A1000" si="3505">A885+5</f>
        <v>50750015</v>
      </c>
      <c r="B979" s="13" t="str">
        <f t="shared" ref="B979:D979" si="3506">B885</f>
        <v>75级头盔</v>
      </c>
      <c r="C979" s="13">
        <f t="shared" si="3506"/>
        <v>0</v>
      </c>
      <c r="D979" s="13">
        <f t="shared" si="3506"/>
        <v>0</v>
      </c>
      <c r="E979" s="13">
        <f t="shared" ref="E979:E1000" si="3507">E885+5</f>
        <v>50750015</v>
      </c>
      <c r="F979" s="13" t="str">
        <f t="shared" ref="F979:H979" si="3508">F885</f>
        <v>75级头盔</v>
      </c>
      <c r="G979" s="13">
        <f t="shared" si="3508"/>
        <v>300</v>
      </c>
      <c r="H979" s="13">
        <f t="shared" si="3508"/>
        <v>9.6556163501770195E-2</v>
      </c>
      <c r="I979" s="13">
        <f t="shared" ref="I979:I1000" si="3509">I885+5</f>
        <v>50750015</v>
      </c>
      <c r="J979" s="13" t="str">
        <f t="shared" ref="J979:L979" si="3510">J885</f>
        <v>75级头盔</v>
      </c>
      <c r="K979" s="13">
        <f t="shared" si="3510"/>
        <v>100</v>
      </c>
      <c r="L979" s="13">
        <f t="shared" si="3510"/>
        <v>3.9808917197452227E-2</v>
      </c>
      <c r="M979" s="13">
        <f t="shared" si="3181"/>
        <v>50800015</v>
      </c>
      <c r="N979" s="13" t="str">
        <f t="shared" ref="N979:P979" si="3511">N885</f>
        <v>80级头盔</v>
      </c>
      <c r="O979" s="13">
        <f t="shared" si="3511"/>
        <v>50</v>
      </c>
      <c r="P979" s="13">
        <f t="shared" si="3511"/>
        <v>9.6153846153846159E-3</v>
      </c>
      <c r="Q979" s="13">
        <f t="shared" si="3183"/>
        <v>50800015</v>
      </c>
      <c r="R979" s="13" t="str">
        <f t="shared" ref="R979:T979" si="3512">R885</f>
        <v>80级头盔</v>
      </c>
      <c r="S979" s="13">
        <f t="shared" si="3512"/>
        <v>100</v>
      </c>
      <c r="T979" s="13">
        <f t="shared" si="3512"/>
        <v>1.5151515151515152E-2</v>
      </c>
      <c r="U979" s="13">
        <f t="shared" si="3185"/>
        <v>50850015</v>
      </c>
      <c r="V979" s="13" t="str">
        <f t="shared" ref="V979:X979" si="3513">V885</f>
        <v>85级头盔</v>
      </c>
      <c r="W979" s="13">
        <f t="shared" si="3513"/>
        <v>0</v>
      </c>
      <c r="X979" s="13">
        <f t="shared" si="3513"/>
        <v>0</v>
      </c>
      <c r="Y979" s="13">
        <f t="shared" si="3187"/>
        <v>50850015</v>
      </c>
      <c r="Z979" s="13" t="str">
        <f t="shared" ref="Z979:AB979" si="3514">Z885</f>
        <v>85级头盔</v>
      </c>
      <c r="AA979" s="13">
        <f t="shared" si="3514"/>
        <v>300</v>
      </c>
      <c r="AB979" s="13">
        <f t="shared" si="3514"/>
        <v>9.6556163501770195E-2</v>
      </c>
      <c r="AC979" s="13">
        <f t="shared" si="3189"/>
        <v>50850015</v>
      </c>
      <c r="AD979" s="13" t="str">
        <f t="shared" ref="AD979:AF979" si="3515">AD885</f>
        <v>85级头盔</v>
      </c>
      <c r="AE979" s="13">
        <f t="shared" si="3515"/>
        <v>100</v>
      </c>
      <c r="AF979" s="13">
        <f t="shared" si="3515"/>
        <v>3.9808917197452227E-2</v>
      </c>
      <c r="AG979" s="13">
        <f t="shared" si="3191"/>
        <v>50900015</v>
      </c>
      <c r="AH979" s="13" t="str">
        <f t="shared" ref="AH979:AJ979" si="3516">AH885</f>
        <v>90级头盔</v>
      </c>
      <c r="AI979" s="13">
        <f t="shared" si="3516"/>
        <v>50</v>
      </c>
      <c r="AJ979" s="13">
        <f t="shared" si="3516"/>
        <v>9.6153846153846159E-3</v>
      </c>
      <c r="AK979" s="13">
        <f t="shared" si="3193"/>
        <v>50900015</v>
      </c>
      <c r="AL979" s="13" t="str">
        <f t="shared" ref="AL979:AN979" si="3517">AL885</f>
        <v>90级头盔</v>
      </c>
      <c r="AM979" s="13">
        <f t="shared" si="3517"/>
        <v>100</v>
      </c>
      <c r="AN979" s="13">
        <f t="shared" si="3517"/>
        <v>1.5151515151515152E-2</v>
      </c>
      <c r="AO979" s="13">
        <f t="shared" si="3195"/>
        <v>50950015</v>
      </c>
      <c r="AP979" s="13" t="str">
        <f t="shared" ref="AP979:AR979" si="3518">AP885</f>
        <v>95级头盔</v>
      </c>
      <c r="AQ979" s="13">
        <f t="shared" si="3518"/>
        <v>0</v>
      </c>
      <c r="AR979" s="13">
        <f t="shared" si="3518"/>
        <v>0</v>
      </c>
      <c r="AS979" s="13">
        <f t="shared" si="3197"/>
        <v>50950015</v>
      </c>
      <c r="AT979" s="13" t="str">
        <f t="shared" ref="AT979:AV979" si="3519">AT885</f>
        <v>95级头盔</v>
      </c>
      <c r="AU979" s="13">
        <f t="shared" si="3519"/>
        <v>300</v>
      </c>
      <c r="AV979" s="13">
        <f t="shared" si="3519"/>
        <v>9.6556163501770195E-2</v>
      </c>
      <c r="AW979" s="13">
        <f t="shared" si="3199"/>
        <v>50950015</v>
      </c>
      <c r="AX979" s="13" t="str">
        <f t="shared" ref="AX979:AZ979" si="3520">AX885</f>
        <v>95级头盔</v>
      </c>
      <c r="AY979" s="13">
        <f t="shared" si="3520"/>
        <v>100</v>
      </c>
      <c r="AZ979" s="13">
        <f t="shared" si="3520"/>
        <v>3.9808917197452227E-2</v>
      </c>
      <c r="BA979" s="13">
        <f t="shared" si="3201"/>
        <v>51000015</v>
      </c>
      <c r="BB979" s="13" t="str">
        <f t="shared" ref="BB979:BD979" si="3521">BB885</f>
        <v>100级头盔</v>
      </c>
      <c r="BC979" s="13">
        <f t="shared" si="3521"/>
        <v>50</v>
      </c>
      <c r="BD979" s="13">
        <f t="shared" si="3521"/>
        <v>9.6153846153846159E-3</v>
      </c>
      <c r="BE979" s="13">
        <f t="shared" si="3203"/>
        <v>51000015</v>
      </c>
      <c r="BF979" s="13" t="str">
        <f t="shared" ref="BF979:BH979" si="3522">BF885</f>
        <v>100级头盔</v>
      </c>
      <c r="BG979" s="13">
        <f t="shared" si="3522"/>
        <v>100</v>
      </c>
      <c r="BH979" s="13">
        <f t="shared" si="3522"/>
        <v>1.7241379310344827E-2</v>
      </c>
    </row>
    <row r="980" spans="1:60" s="13" customFormat="1">
      <c r="A980" s="13">
        <f t="shared" si="3505"/>
        <v>50750025</v>
      </c>
      <c r="B980" s="13" t="str">
        <f t="shared" ref="B980:D980" si="3523">B886</f>
        <v>75级戒指</v>
      </c>
      <c r="C980" s="13">
        <f t="shared" si="3523"/>
        <v>300</v>
      </c>
      <c r="D980" s="13">
        <f t="shared" si="3523"/>
        <v>9.3691442848219869E-2</v>
      </c>
      <c r="E980" s="13">
        <f t="shared" si="3507"/>
        <v>50750025</v>
      </c>
      <c r="F980" s="13" t="str">
        <f t="shared" ref="F980:H980" si="3524">F886</f>
        <v>75级戒指</v>
      </c>
      <c r="G980" s="13">
        <f t="shared" si="3524"/>
        <v>100</v>
      </c>
      <c r="H980" s="13">
        <f t="shared" si="3524"/>
        <v>3.2185387833923398E-2</v>
      </c>
      <c r="I980" s="13">
        <f t="shared" si="3509"/>
        <v>50750025</v>
      </c>
      <c r="J980" s="13" t="str">
        <f t="shared" ref="J980:L980" si="3525">J886</f>
        <v>75级戒指</v>
      </c>
      <c r="K980" s="13">
        <f t="shared" si="3525"/>
        <v>100</v>
      </c>
      <c r="L980" s="13">
        <f t="shared" si="3525"/>
        <v>3.9808917197452227E-2</v>
      </c>
      <c r="M980" s="13">
        <f t="shared" si="3181"/>
        <v>50800025</v>
      </c>
      <c r="N980" s="13" t="str">
        <f t="shared" ref="N980:P980" si="3526">N886</f>
        <v>80级戒指</v>
      </c>
      <c r="O980" s="13">
        <f t="shared" si="3526"/>
        <v>50</v>
      </c>
      <c r="P980" s="13">
        <f t="shared" si="3526"/>
        <v>9.6153846153846159E-3</v>
      </c>
      <c r="Q980" s="13">
        <f t="shared" si="3183"/>
        <v>50800025</v>
      </c>
      <c r="R980" s="13" t="str">
        <f t="shared" ref="R980:T980" si="3527">R886</f>
        <v>80级戒指</v>
      </c>
      <c r="S980" s="13">
        <f t="shared" si="3527"/>
        <v>100</v>
      </c>
      <c r="T980" s="13">
        <f t="shared" si="3527"/>
        <v>1.5151515151515152E-2</v>
      </c>
      <c r="U980" s="13">
        <f t="shared" si="3185"/>
        <v>50850025</v>
      </c>
      <c r="V980" s="13" t="str">
        <f t="shared" ref="V980:X980" si="3528">V886</f>
        <v>85级戒指</v>
      </c>
      <c r="W980" s="13">
        <f t="shared" si="3528"/>
        <v>300</v>
      </c>
      <c r="X980" s="13">
        <f t="shared" si="3528"/>
        <v>9.3691442848219869E-2</v>
      </c>
      <c r="Y980" s="13">
        <f t="shared" si="3187"/>
        <v>50850025</v>
      </c>
      <c r="Z980" s="13" t="str">
        <f t="shared" ref="Z980:AB980" si="3529">Z886</f>
        <v>85级戒指</v>
      </c>
      <c r="AA980" s="13">
        <f t="shared" si="3529"/>
        <v>100</v>
      </c>
      <c r="AB980" s="13">
        <f t="shared" si="3529"/>
        <v>3.2185387833923398E-2</v>
      </c>
      <c r="AC980" s="13">
        <f t="shared" si="3189"/>
        <v>50850025</v>
      </c>
      <c r="AD980" s="13" t="str">
        <f t="shared" ref="AD980:AF980" si="3530">AD886</f>
        <v>85级戒指</v>
      </c>
      <c r="AE980" s="13">
        <f t="shared" si="3530"/>
        <v>100</v>
      </c>
      <c r="AF980" s="13">
        <f t="shared" si="3530"/>
        <v>3.9808917197452227E-2</v>
      </c>
      <c r="AG980" s="13">
        <f t="shared" si="3191"/>
        <v>50900025</v>
      </c>
      <c r="AH980" s="13" t="str">
        <f t="shared" ref="AH980:AJ980" si="3531">AH886</f>
        <v>90级戒指</v>
      </c>
      <c r="AI980" s="13">
        <f t="shared" si="3531"/>
        <v>50</v>
      </c>
      <c r="AJ980" s="13">
        <f t="shared" si="3531"/>
        <v>9.6153846153846159E-3</v>
      </c>
      <c r="AK980" s="13">
        <f t="shared" si="3193"/>
        <v>50900025</v>
      </c>
      <c r="AL980" s="13" t="str">
        <f t="shared" ref="AL980:AN980" si="3532">AL886</f>
        <v>90级戒指</v>
      </c>
      <c r="AM980" s="13">
        <f t="shared" si="3532"/>
        <v>100</v>
      </c>
      <c r="AN980" s="13">
        <f t="shared" si="3532"/>
        <v>1.5151515151515152E-2</v>
      </c>
      <c r="AO980" s="13">
        <f t="shared" si="3195"/>
        <v>50950025</v>
      </c>
      <c r="AP980" s="13" t="str">
        <f t="shared" ref="AP980:AR980" si="3533">AP886</f>
        <v>95级戒指</v>
      </c>
      <c r="AQ980" s="13">
        <f t="shared" si="3533"/>
        <v>300</v>
      </c>
      <c r="AR980" s="13">
        <f t="shared" si="3533"/>
        <v>9.3691442848219869E-2</v>
      </c>
      <c r="AS980" s="13">
        <f t="shared" si="3197"/>
        <v>50950025</v>
      </c>
      <c r="AT980" s="13" t="str">
        <f t="shared" ref="AT980:AV980" si="3534">AT886</f>
        <v>95级戒指</v>
      </c>
      <c r="AU980" s="13">
        <f t="shared" si="3534"/>
        <v>100</v>
      </c>
      <c r="AV980" s="13">
        <f t="shared" si="3534"/>
        <v>3.2185387833923398E-2</v>
      </c>
      <c r="AW980" s="13">
        <f t="shared" si="3199"/>
        <v>50950025</v>
      </c>
      <c r="AX980" s="13" t="str">
        <f t="shared" ref="AX980:AZ980" si="3535">AX886</f>
        <v>95级戒指</v>
      </c>
      <c r="AY980" s="13">
        <f t="shared" si="3535"/>
        <v>100</v>
      </c>
      <c r="AZ980" s="13">
        <f t="shared" si="3535"/>
        <v>3.9808917197452227E-2</v>
      </c>
      <c r="BA980" s="13">
        <f t="shared" si="3201"/>
        <v>51000025</v>
      </c>
      <c r="BB980" s="13" t="str">
        <f t="shared" ref="BB980:BD980" si="3536">BB886</f>
        <v>100级戒指</v>
      </c>
      <c r="BC980" s="13">
        <f t="shared" si="3536"/>
        <v>50</v>
      </c>
      <c r="BD980" s="13">
        <f t="shared" si="3536"/>
        <v>9.6153846153846159E-3</v>
      </c>
      <c r="BE980" s="13">
        <f t="shared" si="3203"/>
        <v>51000025</v>
      </c>
      <c r="BF980" s="13" t="str">
        <f t="shared" ref="BF980:BH980" si="3537">BF886</f>
        <v>100级戒指</v>
      </c>
      <c r="BG980" s="13">
        <f t="shared" si="3537"/>
        <v>100</v>
      </c>
      <c r="BH980" s="13">
        <f t="shared" si="3537"/>
        <v>1.7241379310344827E-2</v>
      </c>
    </row>
    <row r="981" spans="1:60" s="13" customFormat="1">
      <c r="A981" s="13">
        <f t="shared" si="3505"/>
        <v>50750035</v>
      </c>
      <c r="B981" s="13" t="str">
        <f t="shared" ref="B981:D981" si="3538">B887</f>
        <v>75级腰带</v>
      </c>
      <c r="C981" s="13">
        <v>50</v>
      </c>
      <c r="D981" s="13">
        <f t="shared" si="3538"/>
        <v>3.1230480949406619E-4</v>
      </c>
      <c r="E981" s="13">
        <f t="shared" si="3507"/>
        <v>50750035</v>
      </c>
      <c r="F981" s="13" t="str">
        <f t="shared" ref="F981:H981" si="3539">F887</f>
        <v>75级腰带</v>
      </c>
      <c r="G981" s="13">
        <f t="shared" si="3539"/>
        <v>300</v>
      </c>
      <c r="H981" s="13">
        <f t="shared" si="3539"/>
        <v>9.6556163501770195E-2</v>
      </c>
      <c r="I981" s="13">
        <f t="shared" si="3509"/>
        <v>50750035</v>
      </c>
      <c r="J981" s="13" t="str">
        <f t="shared" ref="J981:L981" si="3540">J887</f>
        <v>75级腰带</v>
      </c>
      <c r="K981" s="13">
        <f t="shared" si="3540"/>
        <v>100</v>
      </c>
      <c r="L981" s="13">
        <f t="shared" si="3540"/>
        <v>3.9808917197452227E-2</v>
      </c>
      <c r="M981" s="13">
        <f t="shared" si="3181"/>
        <v>50800035</v>
      </c>
      <c r="N981" s="13" t="str">
        <f t="shared" ref="N981:P981" si="3541">N887</f>
        <v>80级腰带</v>
      </c>
      <c r="O981" s="13">
        <f t="shared" si="3541"/>
        <v>50</v>
      </c>
      <c r="P981" s="13">
        <f t="shared" si="3541"/>
        <v>9.6153846153846159E-3</v>
      </c>
      <c r="Q981" s="13">
        <f t="shared" si="3183"/>
        <v>50800035</v>
      </c>
      <c r="R981" s="13" t="str">
        <f t="shared" ref="R981:T981" si="3542">R887</f>
        <v>80级腰带</v>
      </c>
      <c r="S981" s="13">
        <f t="shared" si="3542"/>
        <v>100</v>
      </c>
      <c r="T981" s="13">
        <f t="shared" si="3542"/>
        <v>1.5151515151515152E-2</v>
      </c>
      <c r="U981" s="13">
        <f t="shared" si="3185"/>
        <v>50850035</v>
      </c>
      <c r="V981" s="13" t="str">
        <f t="shared" ref="V981:X981" si="3543">V887</f>
        <v>85级腰带</v>
      </c>
      <c r="W981" s="13">
        <v>50</v>
      </c>
      <c r="X981" s="13">
        <f t="shared" si="3543"/>
        <v>3.1230480949406619E-4</v>
      </c>
      <c r="Y981" s="13">
        <f t="shared" si="3187"/>
        <v>50850035</v>
      </c>
      <c r="Z981" s="13" t="str">
        <f t="shared" ref="Z981:AB981" si="3544">Z887</f>
        <v>85级腰带</v>
      </c>
      <c r="AA981" s="13">
        <f t="shared" si="3544"/>
        <v>300</v>
      </c>
      <c r="AB981" s="13">
        <f t="shared" si="3544"/>
        <v>9.6556163501770195E-2</v>
      </c>
      <c r="AC981" s="13">
        <f t="shared" si="3189"/>
        <v>50850035</v>
      </c>
      <c r="AD981" s="13" t="str">
        <f t="shared" ref="AD981:AF981" si="3545">AD887</f>
        <v>85级腰带</v>
      </c>
      <c r="AE981" s="13">
        <f t="shared" si="3545"/>
        <v>100</v>
      </c>
      <c r="AF981" s="13">
        <f t="shared" si="3545"/>
        <v>3.9808917197452227E-2</v>
      </c>
      <c r="AG981" s="13">
        <f t="shared" si="3191"/>
        <v>50900035</v>
      </c>
      <c r="AH981" s="13" t="str">
        <f t="shared" ref="AH981:AJ981" si="3546">AH887</f>
        <v>90级腰带</v>
      </c>
      <c r="AI981" s="13">
        <f t="shared" si="3546"/>
        <v>50</v>
      </c>
      <c r="AJ981" s="13">
        <f t="shared" si="3546"/>
        <v>9.6153846153846159E-3</v>
      </c>
      <c r="AK981" s="13">
        <f t="shared" si="3193"/>
        <v>50900035</v>
      </c>
      <c r="AL981" s="13" t="str">
        <f t="shared" ref="AL981:AN981" si="3547">AL887</f>
        <v>90级腰带</v>
      </c>
      <c r="AM981" s="13">
        <f t="shared" si="3547"/>
        <v>100</v>
      </c>
      <c r="AN981" s="13">
        <f t="shared" si="3547"/>
        <v>1.5151515151515152E-2</v>
      </c>
      <c r="AO981" s="13">
        <f t="shared" si="3195"/>
        <v>50950035</v>
      </c>
      <c r="AP981" s="13" t="str">
        <f t="shared" ref="AP981:AR981" si="3548">AP887</f>
        <v>95级腰带</v>
      </c>
      <c r="AQ981" s="13">
        <f t="shared" si="3548"/>
        <v>1</v>
      </c>
      <c r="AR981" s="13">
        <f t="shared" si="3548"/>
        <v>3.1230480949406619E-4</v>
      </c>
      <c r="AS981" s="13">
        <f t="shared" si="3197"/>
        <v>50950035</v>
      </c>
      <c r="AT981" s="13" t="str">
        <f t="shared" ref="AT981:AV981" si="3549">AT887</f>
        <v>95级腰带</v>
      </c>
      <c r="AU981" s="13">
        <f t="shared" si="3549"/>
        <v>300</v>
      </c>
      <c r="AV981" s="13">
        <f t="shared" si="3549"/>
        <v>9.6556163501770195E-2</v>
      </c>
      <c r="AW981" s="13">
        <f t="shared" si="3199"/>
        <v>50950035</v>
      </c>
      <c r="AX981" s="13" t="str">
        <f t="shared" ref="AX981:AZ981" si="3550">AX887</f>
        <v>95级腰带</v>
      </c>
      <c r="AY981" s="13">
        <f t="shared" si="3550"/>
        <v>100</v>
      </c>
      <c r="AZ981" s="13">
        <f t="shared" si="3550"/>
        <v>3.9808917197452227E-2</v>
      </c>
      <c r="BA981" s="13">
        <f t="shared" si="3201"/>
        <v>51000035</v>
      </c>
      <c r="BB981" s="13" t="str">
        <f t="shared" ref="BB981:BD981" si="3551">BB887</f>
        <v>100级腰带</v>
      </c>
      <c r="BC981" s="13">
        <f t="shared" si="3551"/>
        <v>50</v>
      </c>
      <c r="BD981" s="13">
        <f t="shared" si="3551"/>
        <v>9.6153846153846159E-3</v>
      </c>
      <c r="BE981" s="13">
        <f t="shared" si="3203"/>
        <v>51000035</v>
      </c>
      <c r="BF981" s="13" t="str">
        <f t="shared" ref="BF981:BH981" si="3552">BF887</f>
        <v>100级腰带</v>
      </c>
      <c r="BG981" s="13">
        <f t="shared" si="3552"/>
        <v>100</v>
      </c>
      <c r="BH981" s="13">
        <f t="shared" si="3552"/>
        <v>1.7241379310344827E-2</v>
      </c>
    </row>
    <row r="982" spans="1:60" s="13" customFormat="1">
      <c r="A982" s="13">
        <f t="shared" si="3505"/>
        <v>50750085</v>
      </c>
      <c r="B982" s="13" t="str">
        <f t="shared" ref="B982:D982" si="3553">B888</f>
        <v>75级鞋子</v>
      </c>
      <c r="C982" s="13">
        <v>50</v>
      </c>
      <c r="D982" s="13">
        <f t="shared" si="3553"/>
        <v>3.1230480949406619E-4</v>
      </c>
      <c r="E982" s="13">
        <f t="shared" si="3507"/>
        <v>50750085</v>
      </c>
      <c r="F982" s="13" t="str">
        <f t="shared" ref="F982:H982" si="3554">F888</f>
        <v>75级鞋子</v>
      </c>
      <c r="G982" s="13">
        <f t="shared" si="3554"/>
        <v>300</v>
      </c>
      <c r="H982" s="13">
        <f t="shared" si="3554"/>
        <v>9.6556163501770195E-2</v>
      </c>
      <c r="I982" s="13">
        <f t="shared" si="3509"/>
        <v>50750085</v>
      </c>
      <c r="J982" s="13" t="str">
        <f t="shared" ref="J982:L982" si="3555">J888</f>
        <v>75级鞋子</v>
      </c>
      <c r="K982" s="13">
        <f t="shared" si="3555"/>
        <v>100</v>
      </c>
      <c r="L982" s="13">
        <f t="shared" si="3555"/>
        <v>3.9808917197452227E-2</v>
      </c>
      <c r="M982" s="13">
        <f t="shared" si="3181"/>
        <v>50800085</v>
      </c>
      <c r="N982" s="13" t="str">
        <f t="shared" ref="N982:P982" si="3556">N888</f>
        <v>80级鞋子</v>
      </c>
      <c r="O982" s="13">
        <f t="shared" si="3556"/>
        <v>50</v>
      </c>
      <c r="P982" s="13">
        <f t="shared" si="3556"/>
        <v>9.6153846153846159E-3</v>
      </c>
      <c r="Q982" s="13">
        <f t="shared" si="3183"/>
        <v>50800085</v>
      </c>
      <c r="R982" s="13" t="str">
        <f t="shared" ref="R982:T982" si="3557">R888</f>
        <v>80级鞋子</v>
      </c>
      <c r="S982" s="13">
        <f t="shared" si="3557"/>
        <v>100</v>
      </c>
      <c r="T982" s="13">
        <f t="shared" si="3557"/>
        <v>1.5151515151515152E-2</v>
      </c>
      <c r="U982" s="13">
        <f t="shared" si="3185"/>
        <v>50850085</v>
      </c>
      <c r="V982" s="13" t="str">
        <f t="shared" ref="V982:X982" si="3558">V888</f>
        <v>85级鞋子</v>
      </c>
      <c r="W982" s="13">
        <v>50</v>
      </c>
      <c r="X982" s="13">
        <f t="shared" si="3558"/>
        <v>3.1230480949406619E-4</v>
      </c>
      <c r="Y982" s="13">
        <f t="shared" si="3187"/>
        <v>50850085</v>
      </c>
      <c r="Z982" s="13" t="str">
        <f t="shared" ref="Z982:AB982" si="3559">Z888</f>
        <v>85级鞋子</v>
      </c>
      <c r="AA982" s="13">
        <f t="shared" si="3559"/>
        <v>300</v>
      </c>
      <c r="AB982" s="13">
        <f t="shared" si="3559"/>
        <v>9.6556163501770195E-2</v>
      </c>
      <c r="AC982" s="13">
        <f t="shared" si="3189"/>
        <v>50850085</v>
      </c>
      <c r="AD982" s="13" t="str">
        <f t="shared" ref="AD982:AF982" si="3560">AD888</f>
        <v>85级鞋子</v>
      </c>
      <c r="AE982" s="13">
        <f t="shared" si="3560"/>
        <v>100</v>
      </c>
      <c r="AF982" s="13">
        <f t="shared" si="3560"/>
        <v>3.9808917197452227E-2</v>
      </c>
      <c r="AG982" s="13">
        <f t="shared" si="3191"/>
        <v>50900085</v>
      </c>
      <c r="AH982" s="13" t="str">
        <f t="shared" ref="AH982:AJ982" si="3561">AH888</f>
        <v>90级鞋子</v>
      </c>
      <c r="AI982" s="13">
        <f t="shared" si="3561"/>
        <v>50</v>
      </c>
      <c r="AJ982" s="13">
        <f t="shared" si="3561"/>
        <v>9.6153846153846159E-3</v>
      </c>
      <c r="AK982" s="13">
        <f t="shared" si="3193"/>
        <v>50900085</v>
      </c>
      <c r="AL982" s="13" t="str">
        <f t="shared" ref="AL982:AN982" si="3562">AL888</f>
        <v>90级鞋子</v>
      </c>
      <c r="AM982" s="13">
        <f t="shared" si="3562"/>
        <v>100</v>
      </c>
      <c r="AN982" s="13">
        <f t="shared" si="3562"/>
        <v>1.5151515151515152E-2</v>
      </c>
      <c r="AO982" s="13">
        <f t="shared" si="3195"/>
        <v>50950085</v>
      </c>
      <c r="AP982" s="13" t="str">
        <f t="shared" ref="AP982:AR982" si="3563">AP888</f>
        <v>95级鞋子</v>
      </c>
      <c r="AQ982" s="13">
        <f t="shared" si="3563"/>
        <v>1</v>
      </c>
      <c r="AR982" s="13">
        <f t="shared" si="3563"/>
        <v>3.1230480949406619E-4</v>
      </c>
      <c r="AS982" s="13">
        <f t="shared" si="3197"/>
        <v>50950085</v>
      </c>
      <c r="AT982" s="13" t="str">
        <f t="shared" ref="AT982:AV982" si="3564">AT888</f>
        <v>95级鞋子</v>
      </c>
      <c r="AU982" s="13">
        <f t="shared" si="3564"/>
        <v>300</v>
      </c>
      <c r="AV982" s="13">
        <f t="shared" si="3564"/>
        <v>9.6556163501770195E-2</v>
      </c>
      <c r="AW982" s="13">
        <f t="shared" si="3199"/>
        <v>50950085</v>
      </c>
      <c r="AX982" s="13" t="str">
        <f t="shared" ref="AX982:AZ982" si="3565">AX888</f>
        <v>95级鞋子</v>
      </c>
      <c r="AY982" s="13">
        <f t="shared" si="3565"/>
        <v>100</v>
      </c>
      <c r="AZ982" s="13">
        <f t="shared" si="3565"/>
        <v>3.9808917197452227E-2</v>
      </c>
      <c r="BA982" s="13">
        <f t="shared" si="3201"/>
        <v>51000085</v>
      </c>
      <c r="BB982" s="13" t="str">
        <f t="shared" ref="BB982:BD982" si="3566">BB888</f>
        <v>100级鞋子</v>
      </c>
      <c r="BC982" s="13">
        <f t="shared" si="3566"/>
        <v>50</v>
      </c>
      <c r="BD982" s="13">
        <f t="shared" si="3566"/>
        <v>9.6153846153846159E-3</v>
      </c>
      <c r="BE982" s="13">
        <f t="shared" si="3203"/>
        <v>51000085</v>
      </c>
      <c r="BF982" s="13" t="str">
        <f t="shared" ref="BF982:BH982" si="3567">BF888</f>
        <v>100级鞋子</v>
      </c>
      <c r="BG982" s="13">
        <f t="shared" si="3567"/>
        <v>100</v>
      </c>
      <c r="BH982" s="13">
        <f t="shared" si="3567"/>
        <v>1.7241379310344827E-2</v>
      </c>
    </row>
    <row r="983" spans="1:60" s="13" customFormat="1">
      <c r="A983" s="13">
        <f t="shared" si="3505"/>
        <v>50750095</v>
      </c>
      <c r="B983" s="13" t="str">
        <f t="shared" ref="B983:D983" si="3568">B889</f>
        <v>75级手套</v>
      </c>
      <c r="C983" s="13">
        <f t="shared" si="3568"/>
        <v>300</v>
      </c>
      <c r="D983" s="13">
        <f t="shared" si="3568"/>
        <v>9.3691442848219869E-2</v>
      </c>
      <c r="E983" s="13">
        <f t="shared" si="3507"/>
        <v>50750095</v>
      </c>
      <c r="F983" s="13" t="str">
        <f t="shared" ref="F983:H983" si="3569">F889</f>
        <v>75级手套</v>
      </c>
      <c r="G983" s="13">
        <f t="shared" si="3569"/>
        <v>100</v>
      </c>
      <c r="H983" s="13">
        <f t="shared" si="3569"/>
        <v>3.2185387833923398E-2</v>
      </c>
      <c r="I983" s="13">
        <f t="shared" si="3509"/>
        <v>50750095</v>
      </c>
      <c r="J983" s="13" t="str">
        <f t="shared" ref="J983:L983" si="3570">J889</f>
        <v>75级手套</v>
      </c>
      <c r="K983" s="13">
        <f t="shared" si="3570"/>
        <v>100</v>
      </c>
      <c r="L983" s="13">
        <f t="shared" si="3570"/>
        <v>3.9808917197452227E-2</v>
      </c>
      <c r="M983" s="13">
        <f t="shared" si="3181"/>
        <v>50800095</v>
      </c>
      <c r="N983" s="13" t="str">
        <f t="shared" ref="N983:P983" si="3571">N889</f>
        <v>80级手套</v>
      </c>
      <c r="O983" s="13">
        <f t="shared" si="3571"/>
        <v>50</v>
      </c>
      <c r="P983" s="13">
        <f t="shared" si="3571"/>
        <v>9.6153846153846159E-3</v>
      </c>
      <c r="Q983" s="13">
        <f t="shared" si="3183"/>
        <v>50800095</v>
      </c>
      <c r="R983" s="13" t="str">
        <f t="shared" ref="R983:T983" si="3572">R889</f>
        <v>80级手套</v>
      </c>
      <c r="S983" s="13">
        <f t="shared" si="3572"/>
        <v>100</v>
      </c>
      <c r="T983" s="13">
        <f t="shared" si="3572"/>
        <v>1.5151515151515152E-2</v>
      </c>
      <c r="U983" s="13">
        <f t="shared" si="3185"/>
        <v>50850095</v>
      </c>
      <c r="V983" s="13" t="str">
        <f t="shared" ref="V983:X983" si="3573">V889</f>
        <v>85级手套</v>
      </c>
      <c r="W983" s="13">
        <f t="shared" si="3573"/>
        <v>300</v>
      </c>
      <c r="X983" s="13">
        <f t="shared" si="3573"/>
        <v>9.3691442848219869E-2</v>
      </c>
      <c r="Y983" s="13">
        <f t="shared" si="3187"/>
        <v>50850095</v>
      </c>
      <c r="Z983" s="13" t="str">
        <f t="shared" ref="Z983:AB983" si="3574">Z889</f>
        <v>85级手套</v>
      </c>
      <c r="AA983" s="13">
        <f t="shared" si="3574"/>
        <v>100</v>
      </c>
      <c r="AB983" s="13">
        <f t="shared" si="3574"/>
        <v>3.2185387833923398E-2</v>
      </c>
      <c r="AC983" s="13">
        <f t="shared" si="3189"/>
        <v>50850095</v>
      </c>
      <c r="AD983" s="13" t="str">
        <f t="shared" ref="AD983:AF983" si="3575">AD889</f>
        <v>85级手套</v>
      </c>
      <c r="AE983" s="13">
        <f t="shared" si="3575"/>
        <v>100</v>
      </c>
      <c r="AF983" s="13">
        <f t="shared" si="3575"/>
        <v>3.9808917197452227E-2</v>
      </c>
      <c r="AG983" s="13">
        <f t="shared" si="3191"/>
        <v>50900095</v>
      </c>
      <c r="AH983" s="13" t="str">
        <f t="shared" ref="AH983:AJ983" si="3576">AH889</f>
        <v>90级手套</v>
      </c>
      <c r="AI983" s="13">
        <f t="shared" si="3576"/>
        <v>50</v>
      </c>
      <c r="AJ983" s="13">
        <f t="shared" si="3576"/>
        <v>9.6153846153846159E-3</v>
      </c>
      <c r="AK983" s="13">
        <f t="shared" si="3193"/>
        <v>50900095</v>
      </c>
      <c r="AL983" s="13" t="str">
        <f t="shared" ref="AL983:AN983" si="3577">AL889</f>
        <v>90级手套</v>
      </c>
      <c r="AM983" s="13">
        <f t="shared" si="3577"/>
        <v>100</v>
      </c>
      <c r="AN983" s="13">
        <f t="shared" si="3577"/>
        <v>1.5151515151515152E-2</v>
      </c>
      <c r="AO983" s="13">
        <f t="shared" si="3195"/>
        <v>50950095</v>
      </c>
      <c r="AP983" s="13" t="str">
        <f t="shared" ref="AP983:AR983" si="3578">AP889</f>
        <v>95级手套</v>
      </c>
      <c r="AQ983" s="13">
        <f t="shared" si="3578"/>
        <v>300</v>
      </c>
      <c r="AR983" s="13">
        <f t="shared" si="3578"/>
        <v>9.3691442848219869E-2</v>
      </c>
      <c r="AS983" s="13">
        <f t="shared" si="3197"/>
        <v>50950095</v>
      </c>
      <c r="AT983" s="13" t="str">
        <f t="shared" ref="AT983:AV983" si="3579">AT889</f>
        <v>95级手套</v>
      </c>
      <c r="AU983" s="13">
        <f t="shared" si="3579"/>
        <v>100</v>
      </c>
      <c r="AV983" s="13">
        <f t="shared" si="3579"/>
        <v>3.2185387833923398E-2</v>
      </c>
      <c r="AW983" s="13">
        <f t="shared" si="3199"/>
        <v>50950095</v>
      </c>
      <c r="AX983" s="13" t="str">
        <f t="shared" ref="AX983:AZ983" si="3580">AX889</f>
        <v>95级手套</v>
      </c>
      <c r="AY983" s="13">
        <f t="shared" si="3580"/>
        <v>100</v>
      </c>
      <c r="AZ983" s="13">
        <f t="shared" si="3580"/>
        <v>3.9808917197452227E-2</v>
      </c>
      <c r="BA983" s="13">
        <f t="shared" si="3201"/>
        <v>51000095</v>
      </c>
      <c r="BB983" s="13" t="str">
        <f t="shared" ref="BB983:BD983" si="3581">BB889</f>
        <v>100级手套</v>
      </c>
      <c r="BC983" s="13">
        <f t="shared" si="3581"/>
        <v>50</v>
      </c>
      <c r="BD983" s="13">
        <f t="shared" si="3581"/>
        <v>9.6153846153846159E-3</v>
      </c>
      <c r="BE983" s="13">
        <f t="shared" si="3203"/>
        <v>51000095</v>
      </c>
      <c r="BF983" s="13" t="str">
        <f t="shared" ref="BF983:BH983" si="3582">BF889</f>
        <v>100级手套</v>
      </c>
      <c r="BG983" s="13">
        <f t="shared" si="3582"/>
        <v>100</v>
      </c>
      <c r="BH983" s="13">
        <f t="shared" si="3582"/>
        <v>1.7241379310344827E-2</v>
      </c>
    </row>
    <row r="984" spans="1:60" s="13" customFormat="1">
      <c r="A984" s="13">
        <f t="shared" si="3505"/>
        <v>50650015</v>
      </c>
      <c r="B984" s="13" t="str">
        <f t="shared" ref="B984:D984" si="3583">B890</f>
        <v>65级头盔</v>
      </c>
      <c r="C984" s="13">
        <v>0</v>
      </c>
      <c r="D984" s="13">
        <f t="shared" si="3583"/>
        <v>6.2460961898813241E-2</v>
      </c>
      <c r="E984" s="13">
        <f t="shared" si="3507"/>
        <v>50750105</v>
      </c>
      <c r="F984" s="13" t="str">
        <f t="shared" ref="F984:H984" si="3584">F890</f>
        <v>75级项链</v>
      </c>
      <c r="G984" s="13">
        <v>20</v>
      </c>
      <c r="H984" s="13">
        <f t="shared" si="3584"/>
        <v>3.2185387833923401E-4</v>
      </c>
      <c r="I984" s="13">
        <f t="shared" si="3509"/>
        <v>50750105</v>
      </c>
      <c r="J984" s="13" t="str">
        <f t="shared" ref="J984:L984" si="3585">J890</f>
        <v>75级项链</v>
      </c>
      <c r="K984" s="13">
        <f t="shared" si="3585"/>
        <v>100</v>
      </c>
      <c r="L984" s="13">
        <f t="shared" si="3585"/>
        <v>3.9808917197452227E-2</v>
      </c>
      <c r="M984" s="13">
        <f t="shared" si="3181"/>
        <v>50800105</v>
      </c>
      <c r="N984" s="13" t="str">
        <f t="shared" ref="N984:P984" si="3586">N890</f>
        <v>80级项链</v>
      </c>
      <c r="O984" s="13">
        <f t="shared" si="3586"/>
        <v>50</v>
      </c>
      <c r="P984" s="13">
        <f t="shared" si="3586"/>
        <v>9.6153846153846159E-3</v>
      </c>
      <c r="Q984" s="13">
        <f t="shared" si="3183"/>
        <v>50800105</v>
      </c>
      <c r="R984" s="13" t="str">
        <f t="shared" ref="R984:T984" si="3587">R890</f>
        <v>80级项链</v>
      </c>
      <c r="S984" s="13">
        <f t="shared" si="3587"/>
        <v>100</v>
      </c>
      <c r="T984" s="13">
        <f t="shared" si="3587"/>
        <v>1.5151515151515152E-2</v>
      </c>
      <c r="U984" s="13">
        <f t="shared" si="3185"/>
        <v>50750015</v>
      </c>
      <c r="V984" s="13" t="str">
        <f t="shared" ref="V984:X984" si="3588">V890</f>
        <v>75级头盔</v>
      </c>
      <c r="W984" s="13">
        <f t="shared" si="3588"/>
        <v>200</v>
      </c>
      <c r="X984" s="13">
        <f t="shared" si="3588"/>
        <v>6.2460961898813241E-2</v>
      </c>
      <c r="Y984" s="13">
        <f t="shared" si="3187"/>
        <v>50850105</v>
      </c>
      <c r="Z984" s="13" t="str">
        <f t="shared" ref="Z984:AB984" si="3589">Z890</f>
        <v>85级项链</v>
      </c>
      <c r="AA984" s="13">
        <v>50</v>
      </c>
      <c r="AB984" s="13">
        <f t="shared" si="3589"/>
        <v>3.2185387833923401E-4</v>
      </c>
      <c r="AC984" s="13">
        <f t="shared" si="3189"/>
        <v>50850105</v>
      </c>
      <c r="AD984" s="13" t="str">
        <f t="shared" ref="AD984:AF984" si="3590">AD890</f>
        <v>85级项链</v>
      </c>
      <c r="AE984" s="13">
        <f t="shared" si="3590"/>
        <v>100</v>
      </c>
      <c r="AF984" s="13">
        <f t="shared" si="3590"/>
        <v>3.9808917197452227E-2</v>
      </c>
      <c r="AG984" s="13">
        <f t="shared" si="3191"/>
        <v>50900105</v>
      </c>
      <c r="AH984" s="13" t="str">
        <f t="shared" ref="AH984:AJ984" si="3591">AH890</f>
        <v>90级项链</v>
      </c>
      <c r="AI984" s="13">
        <f t="shared" si="3591"/>
        <v>50</v>
      </c>
      <c r="AJ984" s="13">
        <f t="shared" si="3591"/>
        <v>9.6153846153846159E-3</v>
      </c>
      <c r="AK984" s="13">
        <f t="shared" si="3193"/>
        <v>50900105</v>
      </c>
      <c r="AL984" s="13" t="str">
        <f t="shared" ref="AL984:AN984" si="3592">AL890</f>
        <v>90级项链</v>
      </c>
      <c r="AM984" s="13">
        <f t="shared" si="3592"/>
        <v>100</v>
      </c>
      <c r="AN984" s="13">
        <f t="shared" si="3592"/>
        <v>1.5151515151515152E-2</v>
      </c>
      <c r="AO984" s="13">
        <f t="shared" si="3195"/>
        <v>50850015</v>
      </c>
      <c r="AP984" s="13" t="str">
        <f t="shared" ref="AP984:AR984" si="3593">AP890</f>
        <v>85级头盔</v>
      </c>
      <c r="AQ984" s="13">
        <f t="shared" si="3593"/>
        <v>200</v>
      </c>
      <c r="AR984" s="13">
        <f t="shared" si="3593"/>
        <v>6.2460961898813241E-2</v>
      </c>
      <c r="AS984" s="13">
        <f t="shared" si="3197"/>
        <v>50950105</v>
      </c>
      <c r="AT984" s="13" t="str">
        <f t="shared" ref="AT984:AV984" si="3594">AT890</f>
        <v>95级项链</v>
      </c>
      <c r="AU984" s="13">
        <v>50</v>
      </c>
      <c r="AV984" s="13">
        <f t="shared" si="3594"/>
        <v>3.2185387833923401E-4</v>
      </c>
      <c r="AW984" s="13">
        <f t="shared" si="3199"/>
        <v>50950105</v>
      </c>
      <c r="AX984" s="13" t="str">
        <f t="shared" ref="AX984:AZ984" si="3595">AX890</f>
        <v>95级项链</v>
      </c>
      <c r="AY984" s="13">
        <f t="shared" si="3595"/>
        <v>100</v>
      </c>
      <c r="AZ984" s="13">
        <f t="shared" si="3595"/>
        <v>3.9808917197452227E-2</v>
      </c>
      <c r="BA984" s="13">
        <f t="shared" si="3201"/>
        <v>51000105</v>
      </c>
      <c r="BB984" s="13" t="str">
        <f t="shared" ref="BB984:BD984" si="3596">BB890</f>
        <v>100级项链</v>
      </c>
      <c r="BC984" s="13">
        <f t="shared" si="3596"/>
        <v>50</v>
      </c>
      <c r="BD984" s="13">
        <f t="shared" si="3596"/>
        <v>9.6153846153846159E-3</v>
      </c>
      <c r="BE984" s="13">
        <f t="shared" si="3203"/>
        <v>51000105</v>
      </c>
      <c r="BF984" s="13" t="str">
        <f t="shared" ref="BF984:BH984" si="3597">BF890</f>
        <v>100级项链</v>
      </c>
      <c r="BG984" s="13">
        <f t="shared" si="3597"/>
        <v>100</v>
      </c>
      <c r="BH984" s="13">
        <f t="shared" si="3597"/>
        <v>1.7241379310344827E-2</v>
      </c>
    </row>
    <row r="985" spans="1:60" s="13" customFormat="1">
      <c r="A985" s="13">
        <f t="shared" si="3505"/>
        <v>50650025</v>
      </c>
      <c r="B985" s="13" t="str">
        <f t="shared" ref="B985:D985" si="3598">B891</f>
        <v>65级戒指</v>
      </c>
      <c r="C985" s="13">
        <v>0</v>
      </c>
      <c r="D985" s="13">
        <f t="shared" si="3598"/>
        <v>6.2460961898813241E-2</v>
      </c>
      <c r="E985" s="13">
        <f t="shared" si="3507"/>
        <v>50751055</v>
      </c>
      <c r="F985" s="13" t="str">
        <f t="shared" ref="F985:H985" si="3599">F891</f>
        <v>75级主手武器</v>
      </c>
      <c r="G985" s="13">
        <v>20</v>
      </c>
      <c r="H985" s="13">
        <f t="shared" si="3599"/>
        <v>3.2185387833923401E-4</v>
      </c>
      <c r="I985" s="13">
        <f t="shared" si="3509"/>
        <v>50751055</v>
      </c>
      <c r="J985" s="13" t="str">
        <f t="shared" ref="J985:L985" si="3600">J891</f>
        <v>75级主手武器</v>
      </c>
      <c r="K985" s="13">
        <f t="shared" si="3600"/>
        <v>50</v>
      </c>
      <c r="L985" s="13">
        <f t="shared" si="3600"/>
        <v>1.9904458598726114E-2</v>
      </c>
      <c r="M985" s="13">
        <f t="shared" si="3181"/>
        <v>50801055</v>
      </c>
      <c r="N985" s="13" t="str">
        <f t="shared" ref="N985:P985" si="3601">N891</f>
        <v>80级主手武器</v>
      </c>
      <c r="O985" s="13">
        <f t="shared" si="3601"/>
        <v>50</v>
      </c>
      <c r="P985" s="13">
        <f t="shared" si="3601"/>
        <v>9.6153846153846159E-3</v>
      </c>
      <c r="Q985" s="13">
        <f t="shared" si="3183"/>
        <v>50801055</v>
      </c>
      <c r="R985" s="13" t="str">
        <f t="shared" ref="R985:T985" si="3602">R891</f>
        <v>80级主手武器</v>
      </c>
      <c r="S985" s="13">
        <f t="shared" si="3602"/>
        <v>100</v>
      </c>
      <c r="T985" s="13">
        <f t="shared" si="3602"/>
        <v>1.5151515151515152E-2</v>
      </c>
      <c r="U985" s="13">
        <f t="shared" si="3185"/>
        <v>50750025</v>
      </c>
      <c r="V985" s="13" t="str">
        <f t="shared" ref="V985:X985" si="3603">V891</f>
        <v>75级戒指</v>
      </c>
      <c r="W985" s="13">
        <f t="shared" si="3603"/>
        <v>200</v>
      </c>
      <c r="X985" s="13">
        <f t="shared" si="3603"/>
        <v>6.2460961898813241E-2</v>
      </c>
      <c r="Y985" s="13">
        <f t="shared" si="3187"/>
        <v>50851055</v>
      </c>
      <c r="Z985" s="13" t="str">
        <f t="shared" ref="Z985:AB985" si="3604">Z891</f>
        <v>85级主手武器</v>
      </c>
      <c r="AA985" s="13">
        <v>50</v>
      </c>
      <c r="AB985" s="13">
        <f t="shared" si="3604"/>
        <v>3.2185387833923401E-4</v>
      </c>
      <c r="AC985" s="13">
        <f t="shared" si="3189"/>
        <v>50851055</v>
      </c>
      <c r="AD985" s="13" t="str">
        <f t="shared" ref="AD985:AF985" si="3605">AD891</f>
        <v>85级主手武器</v>
      </c>
      <c r="AE985" s="13">
        <f t="shared" si="3605"/>
        <v>50</v>
      </c>
      <c r="AF985" s="13">
        <f t="shared" si="3605"/>
        <v>1.9904458598726114E-2</v>
      </c>
      <c r="AG985" s="13">
        <f t="shared" si="3191"/>
        <v>50901055</v>
      </c>
      <c r="AH985" s="13" t="str">
        <f t="shared" ref="AH985:AJ985" si="3606">AH891</f>
        <v>90级主手武器</v>
      </c>
      <c r="AI985" s="13">
        <f t="shared" si="3606"/>
        <v>50</v>
      </c>
      <c r="AJ985" s="13">
        <f t="shared" si="3606"/>
        <v>9.6153846153846159E-3</v>
      </c>
      <c r="AK985" s="13">
        <f t="shared" si="3193"/>
        <v>50901055</v>
      </c>
      <c r="AL985" s="13" t="str">
        <f t="shared" ref="AL985:AN985" si="3607">AL891</f>
        <v>90级主手武器</v>
      </c>
      <c r="AM985" s="13">
        <f t="shared" si="3607"/>
        <v>100</v>
      </c>
      <c r="AN985" s="13">
        <f t="shared" si="3607"/>
        <v>1.5151515151515152E-2</v>
      </c>
      <c r="AO985" s="13">
        <f t="shared" si="3195"/>
        <v>50850025</v>
      </c>
      <c r="AP985" s="13" t="str">
        <f t="shared" ref="AP985:AR985" si="3608">AP891</f>
        <v>85级戒指</v>
      </c>
      <c r="AQ985" s="13">
        <f t="shared" si="3608"/>
        <v>200</v>
      </c>
      <c r="AR985" s="13">
        <f t="shared" si="3608"/>
        <v>6.2460961898813241E-2</v>
      </c>
      <c r="AS985" s="13">
        <f t="shared" si="3197"/>
        <v>50951055</v>
      </c>
      <c r="AT985" s="13" t="str">
        <f t="shared" ref="AT985:AV985" si="3609">AT891</f>
        <v>95级主手武器</v>
      </c>
      <c r="AU985" s="13">
        <v>50</v>
      </c>
      <c r="AV985" s="13">
        <f t="shared" si="3609"/>
        <v>3.2185387833923401E-4</v>
      </c>
      <c r="AW985" s="13">
        <f t="shared" si="3199"/>
        <v>50951055</v>
      </c>
      <c r="AX985" s="13" t="str">
        <f t="shared" ref="AX985:AZ985" si="3610">AX891</f>
        <v>95级主手武器</v>
      </c>
      <c r="AY985" s="13">
        <f t="shared" si="3610"/>
        <v>50</v>
      </c>
      <c r="AZ985" s="13">
        <f t="shared" si="3610"/>
        <v>1.9904458598726114E-2</v>
      </c>
      <c r="BA985" s="13">
        <f t="shared" si="3201"/>
        <v>51001055</v>
      </c>
      <c r="BB985" s="13" t="str">
        <f t="shared" ref="BB985:BD985" si="3611">BB891</f>
        <v>100级主手武器</v>
      </c>
      <c r="BC985" s="13">
        <f t="shared" si="3611"/>
        <v>50</v>
      </c>
      <c r="BD985" s="13">
        <f t="shared" si="3611"/>
        <v>9.6153846153846159E-3</v>
      </c>
      <c r="BE985" s="13">
        <f t="shared" si="3203"/>
        <v>51001055</v>
      </c>
      <c r="BF985" s="13" t="str">
        <f t="shared" ref="BF985:BH985" si="3612">BF891</f>
        <v>100级主手武器</v>
      </c>
      <c r="BG985" s="13">
        <f t="shared" si="3612"/>
        <v>100</v>
      </c>
      <c r="BH985" s="13">
        <f t="shared" si="3612"/>
        <v>1.7241379310344827E-2</v>
      </c>
    </row>
    <row r="986" spans="1:60" s="13" customFormat="1">
      <c r="A986" s="13">
        <f t="shared" si="3505"/>
        <v>50650035</v>
      </c>
      <c r="B986" s="13" t="str">
        <f t="shared" ref="B986:D986" si="3613">B892</f>
        <v>65级腰带</v>
      </c>
      <c r="C986" s="13">
        <v>0</v>
      </c>
      <c r="D986" s="13">
        <f t="shared" si="3613"/>
        <v>6.2460961898813241E-2</v>
      </c>
      <c r="E986" s="13">
        <f t="shared" si="3507"/>
        <v>50751056</v>
      </c>
      <c r="F986" s="13" t="str">
        <f t="shared" ref="F986:H986" si="3614">F892</f>
        <v>75级极品主手武器</v>
      </c>
      <c r="G986" s="13">
        <f t="shared" si="3614"/>
        <v>0</v>
      </c>
      <c r="H986" s="13">
        <f t="shared" si="3614"/>
        <v>0</v>
      </c>
      <c r="I986" s="13">
        <f t="shared" si="3509"/>
        <v>50751056</v>
      </c>
      <c r="J986" s="13" t="str">
        <f t="shared" ref="J986:L986" si="3615">J892</f>
        <v>75级极品主手武器</v>
      </c>
      <c r="K986" s="13">
        <v>20</v>
      </c>
      <c r="L986" s="13">
        <f t="shared" si="3615"/>
        <v>3.9808917197452231E-4</v>
      </c>
      <c r="M986" s="13">
        <f t="shared" si="3181"/>
        <v>50801056</v>
      </c>
      <c r="N986" s="13" t="str">
        <f t="shared" ref="N986:P986" si="3616">N892</f>
        <v>80级极品主手武器</v>
      </c>
      <c r="O986" s="13">
        <f t="shared" si="3616"/>
        <v>0</v>
      </c>
      <c r="P986" s="13">
        <f t="shared" si="3616"/>
        <v>0</v>
      </c>
      <c r="Q986" s="13">
        <f t="shared" si="3183"/>
        <v>50801056</v>
      </c>
      <c r="R986" s="13" t="str">
        <f t="shared" ref="R986:T986" si="3617">R892</f>
        <v>80级极品主手武器</v>
      </c>
      <c r="S986" s="13">
        <f t="shared" si="3617"/>
        <v>100</v>
      </c>
      <c r="T986" s="13">
        <f t="shared" si="3617"/>
        <v>1.5151515151515152E-2</v>
      </c>
      <c r="U986" s="13">
        <f t="shared" si="3185"/>
        <v>50750035</v>
      </c>
      <c r="V986" s="13" t="str">
        <f t="shared" ref="V986:X986" si="3618">V892</f>
        <v>75级腰带</v>
      </c>
      <c r="W986" s="13">
        <f t="shared" si="3618"/>
        <v>200</v>
      </c>
      <c r="X986" s="13">
        <f t="shared" si="3618"/>
        <v>6.2460961898813241E-2</v>
      </c>
      <c r="Y986" s="13">
        <f t="shared" si="3187"/>
        <v>50851056</v>
      </c>
      <c r="Z986" s="13" t="str">
        <f t="shared" ref="Z986:AB986" si="3619">Z892</f>
        <v>85级极品主手武器</v>
      </c>
      <c r="AA986" s="13">
        <f t="shared" si="3619"/>
        <v>0</v>
      </c>
      <c r="AB986" s="13">
        <f t="shared" si="3619"/>
        <v>0</v>
      </c>
      <c r="AC986" s="13">
        <f t="shared" si="3189"/>
        <v>50851056</v>
      </c>
      <c r="AD986" s="13" t="str">
        <f t="shared" ref="AD986:AF986" si="3620">AD892</f>
        <v>85级极品主手武器</v>
      </c>
      <c r="AE986" s="13">
        <v>50</v>
      </c>
      <c r="AF986" s="13">
        <f t="shared" si="3620"/>
        <v>3.9808917197452231E-4</v>
      </c>
      <c r="AG986" s="13">
        <f t="shared" si="3191"/>
        <v>50901056</v>
      </c>
      <c r="AH986" s="13" t="str">
        <f t="shared" ref="AH986:AJ986" si="3621">AH892</f>
        <v>90级极品主手武器</v>
      </c>
      <c r="AI986" s="13">
        <f t="shared" si="3621"/>
        <v>0</v>
      </c>
      <c r="AJ986" s="13">
        <f t="shared" si="3621"/>
        <v>0</v>
      </c>
      <c r="AK986" s="13">
        <f t="shared" si="3193"/>
        <v>50901056</v>
      </c>
      <c r="AL986" s="13" t="str">
        <f t="shared" ref="AL986:AN986" si="3622">AL892</f>
        <v>90级极品主手武器</v>
      </c>
      <c r="AM986" s="13">
        <f t="shared" si="3622"/>
        <v>100</v>
      </c>
      <c r="AN986" s="13">
        <f t="shared" si="3622"/>
        <v>1.5151515151515152E-2</v>
      </c>
      <c r="AO986" s="13">
        <f t="shared" si="3195"/>
        <v>50850035</v>
      </c>
      <c r="AP986" s="13" t="str">
        <f t="shared" ref="AP986:AR986" si="3623">AP892</f>
        <v>85级腰带</v>
      </c>
      <c r="AQ986" s="13">
        <f t="shared" si="3623"/>
        <v>200</v>
      </c>
      <c r="AR986" s="13">
        <f t="shared" si="3623"/>
        <v>6.2460961898813241E-2</v>
      </c>
      <c r="AS986" s="13">
        <f t="shared" si="3197"/>
        <v>50951056</v>
      </c>
      <c r="AT986" s="13" t="str">
        <f t="shared" ref="AT986:AV986" si="3624">AT892</f>
        <v>95级极品主手武器</v>
      </c>
      <c r="AU986" s="13">
        <f t="shared" si="3624"/>
        <v>0</v>
      </c>
      <c r="AV986" s="13">
        <f t="shared" si="3624"/>
        <v>0</v>
      </c>
      <c r="AW986" s="13">
        <f t="shared" si="3199"/>
        <v>50951056</v>
      </c>
      <c r="AX986" s="13" t="str">
        <f t="shared" ref="AX986:AZ986" si="3625">AX892</f>
        <v>95级极品主手武器</v>
      </c>
      <c r="AY986" s="13">
        <v>50</v>
      </c>
      <c r="AZ986" s="13">
        <f t="shared" si="3625"/>
        <v>3.9808917197452231E-4</v>
      </c>
      <c r="BA986" s="13">
        <f t="shared" si="3201"/>
        <v>51001056</v>
      </c>
      <c r="BB986" s="13" t="str">
        <f t="shared" ref="BB986:BD986" si="3626">BB892</f>
        <v>100级极品主手武器</v>
      </c>
      <c r="BC986" s="13">
        <f t="shared" si="3626"/>
        <v>0</v>
      </c>
      <c r="BD986" s="13">
        <f t="shared" si="3626"/>
        <v>0</v>
      </c>
      <c r="BE986" s="13">
        <f t="shared" si="3203"/>
        <v>51001056</v>
      </c>
      <c r="BF986" s="13" t="str">
        <f t="shared" ref="BF986:BH986" si="3627">BF892</f>
        <v>100级极品主手武器</v>
      </c>
      <c r="BG986" s="13">
        <f t="shared" si="3627"/>
        <v>0</v>
      </c>
      <c r="BH986" s="13">
        <f t="shared" si="3627"/>
        <v>0</v>
      </c>
    </row>
    <row r="987" spans="1:60" s="13" customFormat="1">
      <c r="A987" s="13">
        <f t="shared" si="3505"/>
        <v>50650085</v>
      </c>
      <c r="B987" s="13" t="str">
        <f t="shared" ref="B987:D987" si="3628">B893</f>
        <v>65级鞋子</v>
      </c>
      <c r="C987" s="13">
        <v>0</v>
      </c>
      <c r="D987" s="13">
        <f t="shared" si="3628"/>
        <v>6.2460961898813241E-2</v>
      </c>
      <c r="E987" s="13">
        <f t="shared" si="3507"/>
        <v>50751065</v>
      </c>
      <c r="F987" s="13" t="str">
        <f t="shared" ref="F987:H987" si="3629">F893</f>
        <v>75级副手武器</v>
      </c>
      <c r="G987" s="13">
        <v>20</v>
      </c>
      <c r="H987" s="13">
        <f t="shared" si="3629"/>
        <v>3.2185387833923401E-4</v>
      </c>
      <c r="I987" s="13">
        <f t="shared" si="3509"/>
        <v>50751065</v>
      </c>
      <c r="J987" s="13" t="str">
        <f t="shared" ref="J987:L987" si="3630">J893</f>
        <v>75级副手武器</v>
      </c>
      <c r="K987" s="13">
        <f t="shared" si="3630"/>
        <v>50</v>
      </c>
      <c r="L987" s="13">
        <f t="shared" si="3630"/>
        <v>1.9904458598726114E-2</v>
      </c>
      <c r="M987" s="13">
        <f t="shared" si="3181"/>
        <v>50801065</v>
      </c>
      <c r="N987" s="13" t="str">
        <f t="shared" ref="N987:P987" si="3631">N893</f>
        <v>80级副手武器</v>
      </c>
      <c r="O987" s="13">
        <f t="shared" si="3631"/>
        <v>50</v>
      </c>
      <c r="P987" s="13">
        <f t="shared" si="3631"/>
        <v>9.6153846153846159E-3</v>
      </c>
      <c r="Q987" s="13">
        <f t="shared" si="3183"/>
        <v>50801065</v>
      </c>
      <c r="R987" s="13" t="str">
        <f t="shared" ref="R987:T987" si="3632">R893</f>
        <v>80级副手武器</v>
      </c>
      <c r="S987" s="13">
        <f t="shared" si="3632"/>
        <v>100</v>
      </c>
      <c r="T987" s="13">
        <f t="shared" si="3632"/>
        <v>1.5151515151515152E-2</v>
      </c>
      <c r="U987" s="13">
        <f t="shared" si="3185"/>
        <v>50750085</v>
      </c>
      <c r="V987" s="13" t="str">
        <f t="shared" ref="V987:X987" si="3633">V893</f>
        <v>75级鞋子</v>
      </c>
      <c r="W987" s="13">
        <f t="shared" si="3633"/>
        <v>200</v>
      </c>
      <c r="X987" s="13">
        <f t="shared" si="3633"/>
        <v>6.2460961898813241E-2</v>
      </c>
      <c r="Y987" s="13">
        <f t="shared" si="3187"/>
        <v>50851065</v>
      </c>
      <c r="Z987" s="13" t="str">
        <f t="shared" ref="Z987:AB987" si="3634">Z893</f>
        <v>85级副手武器</v>
      </c>
      <c r="AA987" s="13">
        <v>50</v>
      </c>
      <c r="AB987" s="13">
        <f t="shared" si="3634"/>
        <v>3.2185387833923401E-4</v>
      </c>
      <c r="AC987" s="13">
        <f t="shared" si="3189"/>
        <v>50851065</v>
      </c>
      <c r="AD987" s="13" t="str">
        <f t="shared" ref="AD987:AF987" si="3635">AD893</f>
        <v>85级副手武器</v>
      </c>
      <c r="AE987" s="13">
        <f t="shared" si="3635"/>
        <v>50</v>
      </c>
      <c r="AF987" s="13">
        <f t="shared" si="3635"/>
        <v>1.9904458598726114E-2</v>
      </c>
      <c r="AG987" s="13">
        <f t="shared" si="3191"/>
        <v>50901065</v>
      </c>
      <c r="AH987" s="13" t="str">
        <f t="shared" ref="AH987:AJ987" si="3636">AH893</f>
        <v>90级副手武器</v>
      </c>
      <c r="AI987" s="13">
        <f t="shared" si="3636"/>
        <v>50</v>
      </c>
      <c r="AJ987" s="13">
        <f t="shared" si="3636"/>
        <v>9.6153846153846159E-3</v>
      </c>
      <c r="AK987" s="13">
        <f t="shared" si="3193"/>
        <v>50901065</v>
      </c>
      <c r="AL987" s="13" t="str">
        <f t="shared" ref="AL987:AN987" si="3637">AL893</f>
        <v>90级副手武器</v>
      </c>
      <c r="AM987" s="13">
        <f t="shared" si="3637"/>
        <v>100</v>
      </c>
      <c r="AN987" s="13">
        <f t="shared" si="3637"/>
        <v>1.5151515151515152E-2</v>
      </c>
      <c r="AO987" s="13">
        <f t="shared" si="3195"/>
        <v>50850085</v>
      </c>
      <c r="AP987" s="13" t="str">
        <f t="shared" ref="AP987:AR987" si="3638">AP893</f>
        <v>85级鞋子</v>
      </c>
      <c r="AQ987" s="13">
        <f t="shared" si="3638"/>
        <v>200</v>
      </c>
      <c r="AR987" s="13">
        <f t="shared" si="3638"/>
        <v>6.2460961898813241E-2</v>
      </c>
      <c r="AS987" s="13">
        <f t="shared" si="3197"/>
        <v>50951065</v>
      </c>
      <c r="AT987" s="13" t="str">
        <f t="shared" ref="AT987:AV987" si="3639">AT893</f>
        <v>95级副手武器</v>
      </c>
      <c r="AU987" s="13">
        <v>50</v>
      </c>
      <c r="AV987" s="13">
        <f t="shared" si="3639"/>
        <v>3.2185387833923401E-4</v>
      </c>
      <c r="AW987" s="13">
        <f t="shared" si="3199"/>
        <v>50951065</v>
      </c>
      <c r="AX987" s="13" t="str">
        <f t="shared" ref="AX987:AZ987" si="3640">AX893</f>
        <v>95级副手武器</v>
      </c>
      <c r="AY987" s="13">
        <f t="shared" si="3640"/>
        <v>50</v>
      </c>
      <c r="AZ987" s="13">
        <f t="shared" si="3640"/>
        <v>1.9904458598726114E-2</v>
      </c>
      <c r="BA987" s="13">
        <f t="shared" si="3201"/>
        <v>51001065</v>
      </c>
      <c r="BB987" s="13" t="str">
        <f t="shared" ref="BB987:BD987" si="3641">BB893</f>
        <v>100级副手武器</v>
      </c>
      <c r="BC987" s="13">
        <f t="shared" si="3641"/>
        <v>50</v>
      </c>
      <c r="BD987" s="13">
        <f t="shared" si="3641"/>
        <v>9.6153846153846159E-3</v>
      </c>
      <c r="BE987" s="13">
        <f t="shared" si="3203"/>
        <v>51001065</v>
      </c>
      <c r="BF987" s="13" t="str">
        <f t="shared" ref="BF987:BH987" si="3642">BF893</f>
        <v>100级副手武器</v>
      </c>
      <c r="BG987" s="13">
        <f t="shared" si="3642"/>
        <v>100</v>
      </c>
      <c r="BH987" s="13">
        <f t="shared" si="3642"/>
        <v>1.7241379310344827E-2</v>
      </c>
    </row>
    <row r="988" spans="1:60" s="13" customFormat="1">
      <c r="A988" s="13">
        <f t="shared" si="3505"/>
        <v>50650095</v>
      </c>
      <c r="B988" s="13" t="str">
        <f t="shared" ref="B988:D988" si="3643">B894</f>
        <v>65级手套</v>
      </c>
      <c r="C988" s="13">
        <v>0</v>
      </c>
      <c r="D988" s="13">
        <f t="shared" si="3643"/>
        <v>6.2460961898813241E-2</v>
      </c>
      <c r="E988" s="13">
        <f t="shared" si="3507"/>
        <v>50751066</v>
      </c>
      <c r="F988" s="13" t="str">
        <f t="shared" ref="F988:H988" si="3644">F894</f>
        <v>75级极品副手武器</v>
      </c>
      <c r="G988" s="13">
        <f t="shared" si="3644"/>
        <v>0</v>
      </c>
      <c r="H988" s="13">
        <f t="shared" si="3644"/>
        <v>0</v>
      </c>
      <c r="I988" s="13">
        <f t="shared" si="3509"/>
        <v>50751066</v>
      </c>
      <c r="J988" s="13" t="str">
        <f t="shared" ref="J988:L988" si="3645">J894</f>
        <v>75级极品副手武器</v>
      </c>
      <c r="K988" s="13">
        <v>20</v>
      </c>
      <c r="L988" s="13">
        <f t="shared" si="3645"/>
        <v>3.9808917197452231E-4</v>
      </c>
      <c r="M988" s="13">
        <f t="shared" si="3181"/>
        <v>50801066</v>
      </c>
      <c r="N988" s="13" t="str">
        <f t="shared" ref="N988:P988" si="3646">N894</f>
        <v>80级极品副手武器</v>
      </c>
      <c r="O988" s="13">
        <f t="shared" si="3646"/>
        <v>0</v>
      </c>
      <c r="P988" s="13">
        <f t="shared" si="3646"/>
        <v>0</v>
      </c>
      <c r="Q988" s="13">
        <f t="shared" si="3183"/>
        <v>50801066</v>
      </c>
      <c r="R988" s="13" t="str">
        <f t="shared" ref="R988:T988" si="3647">R894</f>
        <v>80级极品副手武器</v>
      </c>
      <c r="S988" s="13">
        <f t="shared" si="3647"/>
        <v>100</v>
      </c>
      <c r="T988" s="13">
        <f t="shared" si="3647"/>
        <v>1.5151515151515152E-2</v>
      </c>
      <c r="U988" s="13">
        <f t="shared" si="3185"/>
        <v>50750095</v>
      </c>
      <c r="V988" s="13" t="str">
        <f t="shared" ref="V988:X988" si="3648">V894</f>
        <v>75级手套</v>
      </c>
      <c r="W988" s="13">
        <f t="shared" si="3648"/>
        <v>200</v>
      </c>
      <c r="X988" s="13">
        <f t="shared" si="3648"/>
        <v>6.2460961898813241E-2</v>
      </c>
      <c r="Y988" s="13">
        <f t="shared" si="3187"/>
        <v>50851066</v>
      </c>
      <c r="Z988" s="13" t="str">
        <f t="shared" ref="Z988:AB988" si="3649">Z894</f>
        <v>85级极品副手武器</v>
      </c>
      <c r="AA988" s="13">
        <f t="shared" si="3649"/>
        <v>0</v>
      </c>
      <c r="AB988" s="13">
        <f t="shared" si="3649"/>
        <v>0</v>
      </c>
      <c r="AC988" s="13">
        <f t="shared" si="3189"/>
        <v>50851066</v>
      </c>
      <c r="AD988" s="13" t="str">
        <f t="shared" ref="AD988:AF988" si="3650">AD894</f>
        <v>85级极品副手武器</v>
      </c>
      <c r="AE988" s="13">
        <v>50</v>
      </c>
      <c r="AF988" s="13">
        <f t="shared" si="3650"/>
        <v>3.9808917197452231E-4</v>
      </c>
      <c r="AG988" s="13">
        <f t="shared" si="3191"/>
        <v>50901066</v>
      </c>
      <c r="AH988" s="13" t="str">
        <f t="shared" ref="AH988:AJ988" si="3651">AH894</f>
        <v>90级极品副手武器</v>
      </c>
      <c r="AI988" s="13">
        <f t="shared" si="3651"/>
        <v>0</v>
      </c>
      <c r="AJ988" s="13">
        <f t="shared" si="3651"/>
        <v>0</v>
      </c>
      <c r="AK988" s="13">
        <f t="shared" si="3193"/>
        <v>50901066</v>
      </c>
      <c r="AL988" s="13" t="str">
        <f t="shared" ref="AL988:AN988" si="3652">AL894</f>
        <v>90级极品副手武器</v>
      </c>
      <c r="AM988" s="13">
        <f t="shared" si="3652"/>
        <v>100</v>
      </c>
      <c r="AN988" s="13">
        <f t="shared" si="3652"/>
        <v>1.5151515151515152E-2</v>
      </c>
      <c r="AO988" s="13">
        <f t="shared" si="3195"/>
        <v>50850095</v>
      </c>
      <c r="AP988" s="13" t="str">
        <f t="shared" ref="AP988:AR988" si="3653">AP894</f>
        <v>85级手套</v>
      </c>
      <c r="AQ988" s="13">
        <f t="shared" si="3653"/>
        <v>200</v>
      </c>
      <c r="AR988" s="13">
        <f t="shared" si="3653"/>
        <v>6.2460961898813241E-2</v>
      </c>
      <c r="AS988" s="13">
        <f t="shared" si="3197"/>
        <v>50951066</v>
      </c>
      <c r="AT988" s="13" t="str">
        <f t="shared" ref="AT988:AV988" si="3654">AT894</f>
        <v>95级极品副手武器</v>
      </c>
      <c r="AU988" s="13">
        <f t="shared" si="3654"/>
        <v>0</v>
      </c>
      <c r="AV988" s="13">
        <f t="shared" si="3654"/>
        <v>0</v>
      </c>
      <c r="AW988" s="13">
        <f t="shared" si="3199"/>
        <v>50951066</v>
      </c>
      <c r="AX988" s="13" t="str">
        <f t="shared" ref="AX988:AZ988" si="3655">AX894</f>
        <v>95级极品副手武器</v>
      </c>
      <c r="AY988" s="13">
        <v>50</v>
      </c>
      <c r="AZ988" s="13">
        <f t="shared" si="3655"/>
        <v>3.9808917197452231E-4</v>
      </c>
      <c r="BA988" s="13">
        <f t="shared" si="3201"/>
        <v>51001066</v>
      </c>
      <c r="BB988" s="13" t="str">
        <f t="shared" ref="BB988:BD988" si="3656">BB894</f>
        <v>100级极品副手武器</v>
      </c>
      <c r="BC988" s="13">
        <f t="shared" si="3656"/>
        <v>0</v>
      </c>
      <c r="BD988" s="13">
        <f t="shared" si="3656"/>
        <v>0</v>
      </c>
      <c r="BE988" s="13">
        <f t="shared" si="3203"/>
        <v>51001066</v>
      </c>
      <c r="BF988" s="13" t="str">
        <f t="shared" ref="BF988:BH988" si="3657">BF894</f>
        <v>100级极品副手武器</v>
      </c>
      <c r="BG988" s="13">
        <f t="shared" si="3657"/>
        <v>0</v>
      </c>
      <c r="BH988" s="13">
        <f t="shared" si="3657"/>
        <v>0</v>
      </c>
    </row>
    <row r="989" spans="1:60" s="13" customFormat="1">
      <c r="A989" s="13">
        <f t="shared" si="3505"/>
        <v>50650105</v>
      </c>
      <c r="B989" s="13" t="str">
        <f t="shared" ref="B989:D989" si="3658">B895</f>
        <v>65级项链</v>
      </c>
      <c r="C989" s="13">
        <v>0</v>
      </c>
      <c r="D989" s="13">
        <f t="shared" si="3658"/>
        <v>6.2460961898813241E-2</v>
      </c>
      <c r="E989" s="13">
        <f t="shared" si="3507"/>
        <v>50752055</v>
      </c>
      <c r="F989" s="13" t="str">
        <f t="shared" ref="F989:H989" si="3659">F895</f>
        <v>75级主手武器</v>
      </c>
      <c r="G989" s="13">
        <v>20</v>
      </c>
      <c r="H989" s="13">
        <f t="shared" si="3659"/>
        <v>3.2185387833923401E-4</v>
      </c>
      <c r="I989" s="13">
        <f t="shared" si="3509"/>
        <v>50752055</v>
      </c>
      <c r="J989" s="13" t="str">
        <f t="shared" ref="J989:L989" si="3660">J895</f>
        <v>75级主手武器</v>
      </c>
      <c r="K989" s="13">
        <f t="shared" si="3660"/>
        <v>50</v>
      </c>
      <c r="L989" s="13">
        <f t="shared" si="3660"/>
        <v>1.9904458598726114E-2</v>
      </c>
      <c r="M989" s="13">
        <f t="shared" si="3181"/>
        <v>50802055</v>
      </c>
      <c r="N989" s="13" t="str">
        <f t="shared" ref="N989:P989" si="3661">N895</f>
        <v>80级主手武器</v>
      </c>
      <c r="O989" s="13">
        <f t="shared" si="3661"/>
        <v>50</v>
      </c>
      <c r="P989" s="13">
        <f t="shared" si="3661"/>
        <v>9.6153846153846159E-3</v>
      </c>
      <c r="Q989" s="13">
        <f t="shared" si="3183"/>
        <v>50802055</v>
      </c>
      <c r="R989" s="13" t="str">
        <f t="shared" ref="R989:T989" si="3662">R895</f>
        <v>80级主手武器</v>
      </c>
      <c r="S989" s="13">
        <f t="shared" si="3662"/>
        <v>100</v>
      </c>
      <c r="T989" s="13">
        <f t="shared" si="3662"/>
        <v>1.5151515151515152E-2</v>
      </c>
      <c r="U989" s="13">
        <f t="shared" si="3185"/>
        <v>50750105</v>
      </c>
      <c r="V989" s="13" t="str">
        <f t="shared" ref="V989:X989" si="3663">V895</f>
        <v>75级项链</v>
      </c>
      <c r="W989" s="13">
        <f t="shared" si="3663"/>
        <v>200</v>
      </c>
      <c r="X989" s="13">
        <f t="shared" si="3663"/>
        <v>6.2460961898813241E-2</v>
      </c>
      <c r="Y989" s="13">
        <f t="shared" si="3187"/>
        <v>50852055</v>
      </c>
      <c r="Z989" s="13" t="str">
        <f t="shared" ref="Z989:AB989" si="3664">Z895</f>
        <v>85级主手武器</v>
      </c>
      <c r="AA989" s="13">
        <v>50</v>
      </c>
      <c r="AB989" s="13">
        <f t="shared" si="3664"/>
        <v>3.2185387833923401E-4</v>
      </c>
      <c r="AC989" s="13">
        <f t="shared" si="3189"/>
        <v>50852055</v>
      </c>
      <c r="AD989" s="13" t="str">
        <f t="shared" ref="AD989:AF989" si="3665">AD895</f>
        <v>85级主手武器</v>
      </c>
      <c r="AE989" s="13">
        <f t="shared" si="3665"/>
        <v>50</v>
      </c>
      <c r="AF989" s="13">
        <f t="shared" si="3665"/>
        <v>1.9904458598726114E-2</v>
      </c>
      <c r="AG989" s="13">
        <f t="shared" si="3191"/>
        <v>50902055</v>
      </c>
      <c r="AH989" s="13" t="str">
        <f t="shared" ref="AH989:AJ989" si="3666">AH895</f>
        <v>90级主手武器</v>
      </c>
      <c r="AI989" s="13">
        <f t="shared" si="3666"/>
        <v>50</v>
      </c>
      <c r="AJ989" s="13">
        <f t="shared" si="3666"/>
        <v>9.6153846153846159E-3</v>
      </c>
      <c r="AK989" s="13">
        <f t="shared" si="3193"/>
        <v>50902055</v>
      </c>
      <c r="AL989" s="13" t="str">
        <f t="shared" ref="AL989:AN989" si="3667">AL895</f>
        <v>90级主手武器</v>
      </c>
      <c r="AM989" s="13">
        <f t="shared" si="3667"/>
        <v>100</v>
      </c>
      <c r="AN989" s="13">
        <f t="shared" si="3667"/>
        <v>1.5151515151515152E-2</v>
      </c>
      <c r="AO989" s="13">
        <f t="shared" si="3195"/>
        <v>50850105</v>
      </c>
      <c r="AP989" s="13" t="str">
        <f t="shared" ref="AP989:AR989" si="3668">AP895</f>
        <v>85级项链</v>
      </c>
      <c r="AQ989" s="13">
        <f t="shared" si="3668"/>
        <v>200</v>
      </c>
      <c r="AR989" s="13">
        <f t="shared" si="3668"/>
        <v>6.2460961898813241E-2</v>
      </c>
      <c r="AS989" s="13">
        <f t="shared" si="3197"/>
        <v>50952055</v>
      </c>
      <c r="AT989" s="13" t="str">
        <f t="shared" ref="AT989:AV989" si="3669">AT895</f>
        <v>95级主手武器</v>
      </c>
      <c r="AU989" s="13">
        <v>50</v>
      </c>
      <c r="AV989" s="13">
        <f t="shared" si="3669"/>
        <v>3.2185387833923401E-4</v>
      </c>
      <c r="AW989" s="13">
        <f t="shared" si="3199"/>
        <v>50952055</v>
      </c>
      <c r="AX989" s="13" t="str">
        <f t="shared" ref="AX989:AZ989" si="3670">AX895</f>
        <v>95级主手武器</v>
      </c>
      <c r="AY989" s="13">
        <f t="shared" si="3670"/>
        <v>50</v>
      </c>
      <c r="AZ989" s="13">
        <f t="shared" si="3670"/>
        <v>1.9904458598726114E-2</v>
      </c>
      <c r="BA989" s="13">
        <f t="shared" si="3201"/>
        <v>51002055</v>
      </c>
      <c r="BB989" s="13" t="str">
        <f t="shared" ref="BB989:BD989" si="3671">BB895</f>
        <v>100级主手武器</v>
      </c>
      <c r="BC989" s="13">
        <f t="shared" si="3671"/>
        <v>50</v>
      </c>
      <c r="BD989" s="13">
        <f t="shared" si="3671"/>
        <v>9.6153846153846159E-3</v>
      </c>
      <c r="BE989" s="13">
        <f t="shared" si="3203"/>
        <v>51002055</v>
      </c>
      <c r="BF989" s="13" t="str">
        <f t="shared" ref="BF989:BH989" si="3672">BF895</f>
        <v>100级主手武器</v>
      </c>
      <c r="BG989" s="13">
        <f t="shared" si="3672"/>
        <v>100</v>
      </c>
      <c r="BH989" s="13">
        <f t="shared" si="3672"/>
        <v>1.7241379310344827E-2</v>
      </c>
    </row>
    <row r="990" spans="1:60" s="13" customFormat="1">
      <c r="A990" s="13">
        <f t="shared" si="3505"/>
        <v>50752056</v>
      </c>
      <c r="B990" s="13" t="str">
        <f t="shared" ref="B990:D990" si="3673">B896</f>
        <v>75级极品主手武器</v>
      </c>
      <c r="C990" s="13">
        <f t="shared" si="3673"/>
        <v>0</v>
      </c>
      <c r="D990" s="13">
        <f t="shared" si="3673"/>
        <v>0</v>
      </c>
      <c r="E990" s="13">
        <f t="shared" si="3507"/>
        <v>50752056</v>
      </c>
      <c r="F990" s="13" t="str">
        <f t="shared" ref="F990:H990" si="3674">F896</f>
        <v>75级极品主手武器</v>
      </c>
      <c r="G990" s="13">
        <f t="shared" si="3674"/>
        <v>0</v>
      </c>
      <c r="H990" s="13">
        <f t="shared" si="3674"/>
        <v>0</v>
      </c>
      <c r="I990" s="13">
        <f t="shared" si="3509"/>
        <v>50752056</v>
      </c>
      <c r="J990" s="13" t="str">
        <f t="shared" ref="J990:L990" si="3675">J896</f>
        <v>75级极品主手武器</v>
      </c>
      <c r="K990" s="13">
        <v>20</v>
      </c>
      <c r="L990" s="13">
        <f t="shared" si="3675"/>
        <v>3.9808917197452231E-4</v>
      </c>
      <c r="M990" s="13">
        <f t="shared" si="3181"/>
        <v>50802056</v>
      </c>
      <c r="N990" s="13" t="str">
        <f t="shared" ref="N990:P990" si="3676">N896</f>
        <v>80级极品主手武器</v>
      </c>
      <c r="O990" s="13">
        <f t="shared" si="3676"/>
        <v>0</v>
      </c>
      <c r="P990" s="13">
        <f t="shared" si="3676"/>
        <v>0</v>
      </c>
      <c r="Q990" s="13">
        <f t="shared" si="3183"/>
        <v>50802056</v>
      </c>
      <c r="R990" s="13" t="str">
        <f t="shared" ref="R990:T990" si="3677">R896</f>
        <v>80级极品主手武器</v>
      </c>
      <c r="S990" s="13">
        <f t="shared" si="3677"/>
        <v>100</v>
      </c>
      <c r="T990" s="13">
        <f t="shared" si="3677"/>
        <v>1.5151515151515152E-2</v>
      </c>
      <c r="U990" s="13">
        <f t="shared" si="3185"/>
        <v>50852056</v>
      </c>
      <c r="V990" s="13" t="str">
        <f t="shared" ref="V990:X990" si="3678">V896</f>
        <v>85级极品主手武器</v>
      </c>
      <c r="W990" s="13">
        <f t="shared" si="3678"/>
        <v>0</v>
      </c>
      <c r="X990" s="13">
        <f t="shared" si="3678"/>
        <v>0</v>
      </c>
      <c r="Y990" s="13">
        <f t="shared" si="3187"/>
        <v>50852056</v>
      </c>
      <c r="Z990" s="13" t="str">
        <f t="shared" ref="Z990:AB990" si="3679">Z896</f>
        <v>85级极品主手武器</v>
      </c>
      <c r="AA990" s="13">
        <f t="shared" si="3679"/>
        <v>0</v>
      </c>
      <c r="AB990" s="13">
        <f t="shared" si="3679"/>
        <v>0</v>
      </c>
      <c r="AC990" s="13">
        <f t="shared" si="3189"/>
        <v>50852056</v>
      </c>
      <c r="AD990" s="13" t="str">
        <f t="shared" ref="AD990:AF990" si="3680">AD896</f>
        <v>85级极品主手武器</v>
      </c>
      <c r="AE990" s="13">
        <v>50</v>
      </c>
      <c r="AF990" s="13">
        <f t="shared" si="3680"/>
        <v>3.9808917197452231E-4</v>
      </c>
      <c r="AG990" s="13">
        <f t="shared" si="3191"/>
        <v>50902056</v>
      </c>
      <c r="AH990" s="13" t="str">
        <f t="shared" ref="AH990:AJ990" si="3681">AH896</f>
        <v>90级极品主手武器</v>
      </c>
      <c r="AI990" s="13">
        <f t="shared" si="3681"/>
        <v>0</v>
      </c>
      <c r="AJ990" s="13">
        <f t="shared" si="3681"/>
        <v>0</v>
      </c>
      <c r="AK990" s="13">
        <f t="shared" si="3193"/>
        <v>50902056</v>
      </c>
      <c r="AL990" s="13" t="str">
        <f t="shared" ref="AL990:AN990" si="3682">AL896</f>
        <v>90级极品主手武器</v>
      </c>
      <c r="AM990" s="13">
        <f t="shared" si="3682"/>
        <v>100</v>
      </c>
      <c r="AN990" s="13">
        <f t="shared" si="3682"/>
        <v>1.5151515151515152E-2</v>
      </c>
      <c r="AO990" s="13">
        <f t="shared" si="3195"/>
        <v>50952056</v>
      </c>
      <c r="AP990" s="13" t="str">
        <f t="shared" ref="AP990:AR990" si="3683">AP896</f>
        <v>95级极品主手武器</v>
      </c>
      <c r="AQ990" s="13">
        <f t="shared" si="3683"/>
        <v>0</v>
      </c>
      <c r="AR990" s="13">
        <f t="shared" si="3683"/>
        <v>0</v>
      </c>
      <c r="AS990" s="13">
        <f t="shared" si="3197"/>
        <v>50952056</v>
      </c>
      <c r="AT990" s="13" t="str">
        <f t="shared" ref="AT990:AV990" si="3684">AT896</f>
        <v>95级极品主手武器</v>
      </c>
      <c r="AU990" s="13">
        <f t="shared" si="3684"/>
        <v>0</v>
      </c>
      <c r="AV990" s="13">
        <f t="shared" si="3684"/>
        <v>0</v>
      </c>
      <c r="AW990" s="13">
        <f t="shared" si="3199"/>
        <v>50952056</v>
      </c>
      <c r="AX990" s="13" t="str">
        <f t="shared" ref="AX990:AZ990" si="3685">AX896</f>
        <v>95级极品主手武器</v>
      </c>
      <c r="AY990" s="13">
        <v>50</v>
      </c>
      <c r="AZ990" s="13">
        <f t="shared" si="3685"/>
        <v>3.9808917197452231E-4</v>
      </c>
      <c r="BA990" s="13">
        <f t="shared" si="3201"/>
        <v>51002056</v>
      </c>
      <c r="BB990" s="13" t="str">
        <f t="shared" ref="BB990:BD990" si="3686">BB896</f>
        <v>100级极品主手武器</v>
      </c>
      <c r="BC990" s="13">
        <f t="shared" si="3686"/>
        <v>0</v>
      </c>
      <c r="BD990" s="13">
        <f t="shared" si="3686"/>
        <v>0</v>
      </c>
      <c r="BE990" s="13">
        <f t="shared" si="3203"/>
        <v>51002056</v>
      </c>
      <c r="BF990" s="13" t="str">
        <f t="shared" ref="BF990:BH990" si="3687">BF896</f>
        <v>100级极品主手武器</v>
      </c>
      <c r="BG990" s="13">
        <f t="shared" si="3687"/>
        <v>0</v>
      </c>
      <c r="BH990" s="13">
        <f t="shared" si="3687"/>
        <v>0</v>
      </c>
    </row>
    <row r="991" spans="1:60" s="13" customFormat="1">
      <c r="A991" s="13">
        <f t="shared" si="3505"/>
        <v>50752065</v>
      </c>
      <c r="B991" s="13" t="str">
        <f t="shared" ref="B991:D991" si="3688">B897</f>
        <v>75级副手武器</v>
      </c>
      <c r="C991" s="13">
        <f t="shared" si="3688"/>
        <v>0</v>
      </c>
      <c r="D991" s="13">
        <f t="shared" si="3688"/>
        <v>0</v>
      </c>
      <c r="E991" s="13">
        <f t="shared" si="3507"/>
        <v>50752065</v>
      </c>
      <c r="F991" s="13" t="str">
        <f t="shared" ref="F991:H991" si="3689">F897</f>
        <v>75级副手武器</v>
      </c>
      <c r="G991" s="13">
        <v>20</v>
      </c>
      <c r="H991" s="13">
        <f t="shared" si="3689"/>
        <v>3.2185387833923401E-4</v>
      </c>
      <c r="I991" s="13">
        <f t="shared" si="3509"/>
        <v>50752065</v>
      </c>
      <c r="J991" s="13" t="str">
        <f t="shared" ref="J991:L991" si="3690">J897</f>
        <v>75级副手武器</v>
      </c>
      <c r="K991" s="13">
        <f t="shared" si="3690"/>
        <v>50</v>
      </c>
      <c r="L991" s="13">
        <f t="shared" si="3690"/>
        <v>1.9904458598726114E-2</v>
      </c>
      <c r="M991" s="13">
        <f t="shared" si="3181"/>
        <v>50802065</v>
      </c>
      <c r="N991" s="13" t="str">
        <f t="shared" ref="N991:P991" si="3691">N897</f>
        <v>80级副手武器</v>
      </c>
      <c r="O991" s="13">
        <f t="shared" si="3691"/>
        <v>50</v>
      </c>
      <c r="P991" s="13">
        <f t="shared" si="3691"/>
        <v>9.6153846153846159E-3</v>
      </c>
      <c r="Q991" s="13">
        <f t="shared" si="3183"/>
        <v>50802065</v>
      </c>
      <c r="R991" s="13" t="str">
        <f t="shared" ref="R991:T991" si="3692">R897</f>
        <v>80级副手武器</v>
      </c>
      <c r="S991" s="13">
        <f t="shared" si="3692"/>
        <v>100</v>
      </c>
      <c r="T991" s="13">
        <f t="shared" si="3692"/>
        <v>1.5151515151515152E-2</v>
      </c>
      <c r="U991" s="13">
        <f t="shared" si="3185"/>
        <v>50852065</v>
      </c>
      <c r="V991" s="13" t="str">
        <f t="shared" ref="V991:X991" si="3693">V897</f>
        <v>85级副手武器</v>
      </c>
      <c r="W991" s="13">
        <f t="shared" si="3693"/>
        <v>0</v>
      </c>
      <c r="X991" s="13">
        <f t="shared" si="3693"/>
        <v>0</v>
      </c>
      <c r="Y991" s="13">
        <f t="shared" si="3187"/>
        <v>50852065</v>
      </c>
      <c r="Z991" s="13" t="str">
        <f t="shared" ref="Z991:AB991" si="3694">Z897</f>
        <v>85级副手武器</v>
      </c>
      <c r="AA991" s="13">
        <v>50</v>
      </c>
      <c r="AB991" s="13">
        <f t="shared" si="3694"/>
        <v>3.2185387833923401E-4</v>
      </c>
      <c r="AC991" s="13">
        <f t="shared" si="3189"/>
        <v>50852065</v>
      </c>
      <c r="AD991" s="13" t="str">
        <f t="shared" ref="AD991:AF991" si="3695">AD897</f>
        <v>85级副手武器</v>
      </c>
      <c r="AE991" s="13">
        <f t="shared" si="3695"/>
        <v>50</v>
      </c>
      <c r="AF991" s="13">
        <f t="shared" si="3695"/>
        <v>1.9904458598726114E-2</v>
      </c>
      <c r="AG991" s="13">
        <f t="shared" si="3191"/>
        <v>50902065</v>
      </c>
      <c r="AH991" s="13" t="str">
        <f t="shared" ref="AH991:AJ991" si="3696">AH897</f>
        <v>90级副手武器</v>
      </c>
      <c r="AI991" s="13">
        <f t="shared" si="3696"/>
        <v>50</v>
      </c>
      <c r="AJ991" s="13">
        <f t="shared" si="3696"/>
        <v>9.6153846153846159E-3</v>
      </c>
      <c r="AK991" s="13">
        <f t="shared" si="3193"/>
        <v>50902065</v>
      </c>
      <c r="AL991" s="13" t="str">
        <f t="shared" ref="AL991:AN991" si="3697">AL897</f>
        <v>90级副手武器</v>
      </c>
      <c r="AM991" s="13">
        <f t="shared" si="3697"/>
        <v>100</v>
      </c>
      <c r="AN991" s="13">
        <f t="shared" si="3697"/>
        <v>1.5151515151515152E-2</v>
      </c>
      <c r="AO991" s="13">
        <f t="shared" si="3195"/>
        <v>50952065</v>
      </c>
      <c r="AP991" s="13" t="str">
        <f t="shared" ref="AP991:AR991" si="3698">AP897</f>
        <v>95级副手武器</v>
      </c>
      <c r="AQ991" s="13">
        <f t="shared" si="3698"/>
        <v>0</v>
      </c>
      <c r="AR991" s="13">
        <f t="shared" si="3698"/>
        <v>0</v>
      </c>
      <c r="AS991" s="13">
        <f t="shared" si="3197"/>
        <v>50952065</v>
      </c>
      <c r="AT991" s="13" t="str">
        <f t="shared" ref="AT991:AV991" si="3699">AT897</f>
        <v>95级副手武器</v>
      </c>
      <c r="AU991" s="13">
        <v>50</v>
      </c>
      <c r="AV991" s="13">
        <f t="shared" si="3699"/>
        <v>3.2185387833923401E-4</v>
      </c>
      <c r="AW991" s="13">
        <f t="shared" si="3199"/>
        <v>50952065</v>
      </c>
      <c r="AX991" s="13" t="str">
        <f t="shared" ref="AX991:AZ991" si="3700">AX897</f>
        <v>95级副手武器</v>
      </c>
      <c r="AY991" s="13">
        <f t="shared" si="3700"/>
        <v>50</v>
      </c>
      <c r="AZ991" s="13">
        <f t="shared" si="3700"/>
        <v>1.9904458598726114E-2</v>
      </c>
      <c r="BA991" s="13">
        <f t="shared" si="3201"/>
        <v>51002065</v>
      </c>
      <c r="BB991" s="13" t="str">
        <f t="shared" ref="BB991:BD991" si="3701">BB897</f>
        <v>100级副手武器</v>
      </c>
      <c r="BC991" s="13">
        <f t="shared" si="3701"/>
        <v>50</v>
      </c>
      <c r="BD991" s="13">
        <f t="shared" si="3701"/>
        <v>9.6153846153846159E-3</v>
      </c>
      <c r="BE991" s="13">
        <f t="shared" si="3203"/>
        <v>51002065</v>
      </c>
      <c r="BF991" s="13" t="str">
        <f t="shared" ref="BF991:BH991" si="3702">BF897</f>
        <v>100级副手武器</v>
      </c>
      <c r="BG991" s="13">
        <f t="shared" si="3702"/>
        <v>100</v>
      </c>
      <c r="BH991" s="13">
        <f t="shared" si="3702"/>
        <v>1.7241379310344827E-2</v>
      </c>
    </row>
    <row r="992" spans="1:60" s="13" customFormat="1">
      <c r="A992" s="13">
        <f t="shared" si="3505"/>
        <v>50752066</v>
      </c>
      <c r="B992" s="13" t="str">
        <f t="shared" ref="B992:D992" si="3703">B898</f>
        <v>75级极品副手武器</v>
      </c>
      <c r="C992" s="13">
        <f t="shared" si="3703"/>
        <v>0</v>
      </c>
      <c r="D992" s="13">
        <f t="shared" si="3703"/>
        <v>0</v>
      </c>
      <c r="E992" s="13">
        <f t="shared" si="3507"/>
        <v>50752066</v>
      </c>
      <c r="F992" s="13" t="str">
        <f t="shared" ref="F992:H992" si="3704">F898</f>
        <v>75级极品副手武器</v>
      </c>
      <c r="G992" s="13">
        <f t="shared" si="3704"/>
        <v>0</v>
      </c>
      <c r="H992" s="13">
        <f t="shared" si="3704"/>
        <v>0</v>
      </c>
      <c r="I992" s="13">
        <f t="shared" si="3509"/>
        <v>50752066</v>
      </c>
      <c r="J992" s="13" t="str">
        <f t="shared" ref="J992:L992" si="3705">J898</f>
        <v>75级极品副手武器</v>
      </c>
      <c r="K992" s="13">
        <v>20</v>
      </c>
      <c r="L992" s="13">
        <f t="shared" si="3705"/>
        <v>3.9808917197452231E-4</v>
      </c>
      <c r="M992" s="13">
        <f t="shared" si="3181"/>
        <v>50802066</v>
      </c>
      <c r="N992" s="13" t="str">
        <f t="shared" ref="N992:P992" si="3706">N898</f>
        <v>80级极品副手武器</v>
      </c>
      <c r="O992" s="13">
        <f t="shared" si="3706"/>
        <v>0</v>
      </c>
      <c r="P992" s="13">
        <f t="shared" si="3706"/>
        <v>0</v>
      </c>
      <c r="Q992" s="13">
        <f t="shared" si="3183"/>
        <v>50802066</v>
      </c>
      <c r="R992" s="13" t="str">
        <f t="shared" ref="R992:T992" si="3707">R898</f>
        <v>80级极品副手武器</v>
      </c>
      <c r="S992" s="13">
        <f t="shared" si="3707"/>
        <v>100</v>
      </c>
      <c r="T992" s="13">
        <f t="shared" si="3707"/>
        <v>1.5151515151515152E-2</v>
      </c>
      <c r="U992" s="13">
        <f t="shared" si="3185"/>
        <v>50852066</v>
      </c>
      <c r="V992" s="13" t="str">
        <f t="shared" ref="V992:X992" si="3708">V898</f>
        <v>85级极品副手武器</v>
      </c>
      <c r="W992" s="13">
        <f t="shared" si="3708"/>
        <v>0</v>
      </c>
      <c r="X992" s="13">
        <f t="shared" si="3708"/>
        <v>0</v>
      </c>
      <c r="Y992" s="13">
        <f t="shared" si="3187"/>
        <v>50852066</v>
      </c>
      <c r="Z992" s="13" t="str">
        <f t="shared" ref="Z992:AB992" si="3709">Z898</f>
        <v>85级极品副手武器</v>
      </c>
      <c r="AA992" s="13">
        <f t="shared" si="3709"/>
        <v>0</v>
      </c>
      <c r="AB992" s="13">
        <f t="shared" si="3709"/>
        <v>0</v>
      </c>
      <c r="AC992" s="13">
        <f t="shared" si="3189"/>
        <v>50852066</v>
      </c>
      <c r="AD992" s="13" t="str">
        <f t="shared" ref="AD992:AF992" si="3710">AD898</f>
        <v>85级极品副手武器</v>
      </c>
      <c r="AE992" s="13">
        <v>50</v>
      </c>
      <c r="AF992" s="13">
        <f t="shared" si="3710"/>
        <v>3.9808917197452231E-4</v>
      </c>
      <c r="AG992" s="13">
        <f t="shared" si="3191"/>
        <v>50902066</v>
      </c>
      <c r="AH992" s="13" t="str">
        <f t="shared" ref="AH992:AJ992" si="3711">AH898</f>
        <v>90级极品副手武器</v>
      </c>
      <c r="AI992" s="13">
        <f t="shared" si="3711"/>
        <v>0</v>
      </c>
      <c r="AJ992" s="13">
        <f t="shared" si="3711"/>
        <v>0</v>
      </c>
      <c r="AK992" s="13">
        <f t="shared" si="3193"/>
        <v>50902066</v>
      </c>
      <c r="AL992" s="13" t="str">
        <f t="shared" ref="AL992:AN992" si="3712">AL898</f>
        <v>90级极品副手武器</v>
      </c>
      <c r="AM992" s="13">
        <f t="shared" si="3712"/>
        <v>100</v>
      </c>
      <c r="AN992" s="13">
        <f t="shared" si="3712"/>
        <v>1.5151515151515152E-2</v>
      </c>
      <c r="AO992" s="13">
        <f t="shared" si="3195"/>
        <v>50952066</v>
      </c>
      <c r="AP992" s="13" t="str">
        <f t="shared" ref="AP992:AR992" si="3713">AP898</f>
        <v>95级极品副手武器</v>
      </c>
      <c r="AQ992" s="13">
        <f t="shared" si="3713"/>
        <v>0</v>
      </c>
      <c r="AR992" s="13">
        <f t="shared" si="3713"/>
        <v>0</v>
      </c>
      <c r="AS992" s="13">
        <f t="shared" si="3197"/>
        <v>50952066</v>
      </c>
      <c r="AT992" s="13" t="str">
        <f t="shared" ref="AT992:AV992" si="3714">AT898</f>
        <v>95级极品副手武器</v>
      </c>
      <c r="AU992" s="13">
        <f t="shared" si="3714"/>
        <v>0</v>
      </c>
      <c r="AV992" s="13">
        <f t="shared" si="3714"/>
        <v>0</v>
      </c>
      <c r="AW992" s="13">
        <f t="shared" si="3199"/>
        <v>50952066</v>
      </c>
      <c r="AX992" s="13" t="str">
        <f t="shared" ref="AX992:AZ992" si="3715">AX898</f>
        <v>95级极品副手武器</v>
      </c>
      <c r="AY992" s="13">
        <v>50</v>
      </c>
      <c r="AZ992" s="13">
        <f t="shared" si="3715"/>
        <v>3.9808917197452231E-4</v>
      </c>
      <c r="BA992" s="13">
        <f t="shared" si="3201"/>
        <v>51002066</v>
      </c>
      <c r="BB992" s="13" t="str">
        <f t="shared" ref="BB992:BD992" si="3716">BB898</f>
        <v>100级极品副手武器</v>
      </c>
      <c r="BC992" s="13">
        <f t="shared" si="3716"/>
        <v>0</v>
      </c>
      <c r="BD992" s="13">
        <f t="shared" si="3716"/>
        <v>0</v>
      </c>
      <c r="BE992" s="13">
        <f t="shared" si="3203"/>
        <v>51002066</v>
      </c>
      <c r="BF992" s="13" t="str">
        <f t="shared" ref="BF992:BH992" si="3717">BF898</f>
        <v>100级极品副手武器</v>
      </c>
      <c r="BG992" s="13">
        <f t="shared" si="3717"/>
        <v>0</v>
      </c>
      <c r="BH992" s="13">
        <f t="shared" si="3717"/>
        <v>0</v>
      </c>
    </row>
    <row r="993" spans="1:60" s="13" customFormat="1">
      <c r="A993" s="13">
        <f t="shared" si="3505"/>
        <v>50753055</v>
      </c>
      <c r="B993" s="13" t="str">
        <f t="shared" ref="B993:D993" si="3718">B899</f>
        <v>75级主手武器</v>
      </c>
      <c r="C993" s="13">
        <f t="shared" si="3718"/>
        <v>0</v>
      </c>
      <c r="D993" s="13">
        <f t="shared" si="3718"/>
        <v>0</v>
      </c>
      <c r="E993" s="13">
        <f t="shared" si="3507"/>
        <v>50753055</v>
      </c>
      <c r="F993" s="13" t="str">
        <f t="shared" ref="F993:H993" si="3719">F899</f>
        <v>75级主手武器</v>
      </c>
      <c r="G993" s="13">
        <v>20</v>
      </c>
      <c r="H993" s="13">
        <f t="shared" si="3719"/>
        <v>3.2185387833923401E-4</v>
      </c>
      <c r="I993" s="13">
        <f t="shared" si="3509"/>
        <v>50753055</v>
      </c>
      <c r="J993" s="13" t="str">
        <f t="shared" ref="J993:L993" si="3720">J899</f>
        <v>75级主手武器</v>
      </c>
      <c r="K993" s="13">
        <f t="shared" si="3720"/>
        <v>50</v>
      </c>
      <c r="L993" s="13">
        <f t="shared" si="3720"/>
        <v>1.9904458598726114E-2</v>
      </c>
      <c r="M993" s="13">
        <f t="shared" si="3181"/>
        <v>50803055</v>
      </c>
      <c r="N993" s="13" t="str">
        <f t="shared" ref="N993:P993" si="3721">N899</f>
        <v>80级主手武器</v>
      </c>
      <c r="O993" s="13">
        <f t="shared" si="3721"/>
        <v>50</v>
      </c>
      <c r="P993" s="13">
        <f t="shared" si="3721"/>
        <v>9.6153846153846159E-3</v>
      </c>
      <c r="Q993" s="13">
        <f t="shared" si="3183"/>
        <v>50803055</v>
      </c>
      <c r="R993" s="13" t="str">
        <f t="shared" ref="R993:T993" si="3722">R899</f>
        <v>80级主手武器</v>
      </c>
      <c r="S993" s="13">
        <f t="shared" si="3722"/>
        <v>100</v>
      </c>
      <c r="T993" s="13">
        <f t="shared" si="3722"/>
        <v>1.5151515151515152E-2</v>
      </c>
      <c r="U993" s="13">
        <f t="shared" si="3185"/>
        <v>50853055</v>
      </c>
      <c r="V993" s="13" t="str">
        <f t="shared" ref="V993:X993" si="3723">V899</f>
        <v>85级主手武器</v>
      </c>
      <c r="W993" s="13">
        <f t="shared" si="3723"/>
        <v>0</v>
      </c>
      <c r="X993" s="13">
        <f t="shared" si="3723"/>
        <v>0</v>
      </c>
      <c r="Y993" s="13">
        <f t="shared" si="3187"/>
        <v>50853055</v>
      </c>
      <c r="Z993" s="13" t="str">
        <f t="shared" ref="Z993:AB993" si="3724">Z899</f>
        <v>85级主手武器</v>
      </c>
      <c r="AA993" s="13">
        <v>50</v>
      </c>
      <c r="AB993" s="13">
        <f t="shared" si="3724"/>
        <v>3.2185387833923401E-4</v>
      </c>
      <c r="AC993" s="13">
        <f t="shared" si="3189"/>
        <v>50853055</v>
      </c>
      <c r="AD993" s="13" t="str">
        <f t="shared" ref="AD993:AF993" si="3725">AD899</f>
        <v>85级主手武器</v>
      </c>
      <c r="AE993" s="13">
        <f t="shared" si="3725"/>
        <v>50</v>
      </c>
      <c r="AF993" s="13">
        <f t="shared" si="3725"/>
        <v>1.9904458598726114E-2</v>
      </c>
      <c r="AG993" s="13">
        <f t="shared" si="3191"/>
        <v>50903055</v>
      </c>
      <c r="AH993" s="13" t="str">
        <f t="shared" ref="AH993:AJ993" si="3726">AH899</f>
        <v>90级主手武器</v>
      </c>
      <c r="AI993" s="13">
        <f t="shared" si="3726"/>
        <v>50</v>
      </c>
      <c r="AJ993" s="13">
        <f t="shared" si="3726"/>
        <v>9.6153846153846159E-3</v>
      </c>
      <c r="AK993" s="13">
        <f t="shared" si="3193"/>
        <v>50903055</v>
      </c>
      <c r="AL993" s="13" t="str">
        <f t="shared" ref="AL993:AN993" si="3727">AL899</f>
        <v>90级主手武器</v>
      </c>
      <c r="AM993" s="13">
        <f t="shared" si="3727"/>
        <v>100</v>
      </c>
      <c r="AN993" s="13">
        <f t="shared" si="3727"/>
        <v>1.5151515151515152E-2</v>
      </c>
      <c r="AO993" s="13">
        <f t="shared" si="3195"/>
        <v>50953055</v>
      </c>
      <c r="AP993" s="13" t="str">
        <f t="shared" ref="AP993:AR993" si="3728">AP899</f>
        <v>95级主手武器</v>
      </c>
      <c r="AQ993" s="13">
        <f t="shared" si="3728"/>
        <v>0</v>
      </c>
      <c r="AR993" s="13">
        <f t="shared" si="3728"/>
        <v>0</v>
      </c>
      <c r="AS993" s="13">
        <f t="shared" si="3197"/>
        <v>50953055</v>
      </c>
      <c r="AT993" s="13" t="str">
        <f t="shared" ref="AT993:AV993" si="3729">AT899</f>
        <v>95级主手武器</v>
      </c>
      <c r="AU993" s="13">
        <v>50</v>
      </c>
      <c r="AV993" s="13">
        <f t="shared" si="3729"/>
        <v>3.2185387833923401E-4</v>
      </c>
      <c r="AW993" s="13">
        <f t="shared" si="3199"/>
        <v>50953055</v>
      </c>
      <c r="AX993" s="13" t="str">
        <f t="shared" ref="AX993:AZ993" si="3730">AX899</f>
        <v>95级主手武器</v>
      </c>
      <c r="AY993" s="13">
        <f t="shared" si="3730"/>
        <v>50</v>
      </c>
      <c r="AZ993" s="13">
        <f t="shared" si="3730"/>
        <v>1.9904458598726114E-2</v>
      </c>
      <c r="BA993" s="13">
        <f t="shared" si="3201"/>
        <v>51003055</v>
      </c>
      <c r="BB993" s="13" t="str">
        <f t="shared" ref="BB993:BD993" si="3731">BB899</f>
        <v>100级主手武器</v>
      </c>
      <c r="BC993" s="13">
        <f t="shared" si="3731"/>
        <v>50</v>
      </c>
      <c r="BD993" s="13">
        <f t="shared" si="3731"/>
        <v>9.6153846153846159E-3</v>
      </c>
      <c r="BE993" s="13">
        <f t="shared" si="3203"/>
        <v>51003055</v>
      </c>
      <c r="BF993" s="13" t="str">
        <f t="shared" ref="BF993:BH993" si="3732">BF899</f>
        <v>100级主手武器</v>
      </c>
      <c r="BG993" s="13">
        <f t="shared" si="3732"/>
        <v>100</v>
      </c>
      <c r="BH993" s="13">
        <f t="shared" si="3732"/>
        <v>1.7241379310344827E-2</v>
      </c>
    </row>
    <row r="994" spans="1:60" s="13" customFormat="1">
      <c r="A994" s="13">
        <f t="shared" si="3505"/>
        <v>50753056</v>
      </c>
      <c r="B994" s="13" t="str">
        <f t="shared" ref="B994:D994" si="3733">B900</f>
        <v>75级极品主手武器</v>
      </c>
      <c r="C994" s="13">
        <f t="shared" si="3733"/>
        <v>0</v>
      </c>
      <c r="D994" s="13">
        <f t="shared" si="3733"/>
        <v>0</v>
      </c>
      <c r="E994" s="13">
        <f t="shared" si="3507"/>
        <v>50753056</v>
      </c>
      <c r="F994" s="13" t="str">
        <f t="shared" ref="F994:H994" si="3734">F900</f>
        <v>75级极品主手武器</v>
      </c>
      <c r="G994" s="13">
        <f t="shared" si="3734"/>
        <v>0</v>
      </c>
      <c r="H994" s="13">
        <f t="shared" si="3734"/>
        <v>0</v>
      </c>
      <c r="I994" s="13">
        <f t="shared" si="3509"/>
        <v>50753056</v>
      </c>
      <c r="J994" s="13" t="str">
        <f t="shared" ref="J994:L994" si="3735">J900</f>
        <v>75级极品主手武器</v>
      </c>
      <c r="K994" s="13">
        <v>20</v>
      </c>
      <c r="L994" s="13">
        <f t="shared" si="3735"/>
        <v>3.9808917197452231E-4</v>
      </c>
      <c r="M994" s="13">
        <f t="shared" si="3181"/>
        <v>50803056</v>
      </c>
      <c r="N994" s="13" t="str">
        <f t="shared" ref="N994:P994" si="3736">N900</f>
        <v>80级极品主手武器</v>
      </c>
      <c r="O994" s="13">
        <f t="shared" si="3736"/>
        <v>0</v>
      </c>
      <c r="P994" s="13">
        <f t="shared" si="3736"/>
        <v>0</v>
      </c>
      <c r="Q994" s="13">
        <f t="shared" si="3183"/>
        <v>50803056</v>
      </c>
      <c r="R994" s="13" t="str">
        <f t="shared" ref="R994:T994" si="3737">R900</f>
        <v>80级极品主手武器</v>
      </c>
      <c r="S994" s="13">
        <f t="shared" si="3737"/>
        <v>100</v>
      </c>
      <c r="T994" s="13">
        <f t="shared" si="3737"/>
        <v>1.5151515151515152E-2</v>
      </c>
      <c r="U994" s="13">
        <f t="shared" si="3185"/>
        <v>50853056</v>
      </c>
      <c r="V994" s="13" t="str">
        <f t="shared" ref="V994:X994" si="3738">V900</f>
        <v>85级极品主手武器</v>
      </c>
      <c r="W994" s="13">
        <f t="shared" si="3738"/>
        <v>0</v>
      </c>
      <c r="X994" s="13">
        <f t="shared" si="3738"/>
        <v>0</v>
      </c>
      <c r="Y994" s="13">
        <f t="shared" si="3187"/>
        <v>50853056</v>
      </c>
      <c r="Z994" s="13" t="str">
        <f t="shared" ref="Z994:AB994" si="3739">Z900</f>
        <v>85级极品主手武器</v>
      </c>
      <c r="AA994" s="13">
        <f t="shared" si="3739"/>
        <v>0</v>
      </c>
      <c r="AB994" s="13">
        <f t="shared" si="3739"/>
        <v>0</v>
      </c>
      <c r="AC994" s="13">
        <f t="shared" si="3189"/>
        <v>50853056</v>
      </c>
      <c r="AD994" s="13" t="str">
        <f t="shared" ref="AD994:AF994" si="3740">AD900</f>
        <v>85级极品主手武器</v>
      </c>
      <c r="AE994" s="13">
        <v>50</v>
      </c>
      <c r="AF994" s="13">
        <f t="shared" si="3740"/>
        <v>3.9808917197452231E-4</v>
      </c>
      <c r="AG994" s="13">
        <f t="shared" si="3191"/>
        <v>50903056</v>
      </c>
      <c r="AH994" s="13" t="str">
        <f t="shared" ref="AH994:AJ994" si="3741">AH900</f>
        <v>90级极品主手武器</v>
      </c>
      <c r="AI994" s="13">
        <f t="shared" si="3741"/>
        <v>0</v>
      </c>
      <c r="AJ994" s="13">
        <f t="shared" si="3741"/>
        <v>0</v>
      </c>
      <c r="AK994" s="13">
        <f t="shared" si="3193"/>
        <v>50903056</v>
      </c>
      <c r="AL994" s="13" t="str">
        <f t="shared" ref="AL994:AN994" si="3742">AL900</f>
        <v>90级极品主手武器</v>
      </c>
      <c r="AM994" s="13">
        <f t="shared" si="3742"/>
        <v>100</v>
      </c>
      <c r="AN994" s="13">
        <f t="shared" si="3742"/>
        <v>1.5151515151515152E-2</v>
      </c>
      <c r="AO994" s="13">
        <f t="shared" si="3195"/>
        <v>50953056</v>
      </c>
      <c r="AP994" s="13" t="str">
        <f t="shared" ref="AP994:AR994" si="3743">AP900</f>
        <v>95级极品主手武器</v>
      </c>
      <c r="AQ994" s="13">
        <f t="shared" si="3743"/>
        <v>0</v>
      </c>
      <c r="AR994" s="13">
        <f t="shared" si="3743"/>
        <v>0</v>
      </c>
      <c r="AS994" s="13">
        <f t="shared" si="3197"/>
        <v>50953056</v>
      </c>
      <c r="AT994" s="13" t="str">
        <f t="shared" ref="AT994:AV994" si="3744">AT900</f>
        <v>95级极品主手武器</v>
      </c>
      <c r="AU994" s="13">
        <f t="shared" si="3744"/>
        <v>0</v>
      </c>
      <c r="AV994" s="13">
        <f t="shared" si="3744"/>
        <v>0</v>
      </c>
      <c r="AW994" s="13">
        <f t="shared" si="3199"/>
        <v>50953056</v>
      </c>
      <c r="AX994" s="13" t="str">
        <f t="shared" ref="AX994:AZ994" si="3745">AX900</f>
        <v>95级极品主手武器</v>
      </c>
      <c r="AY994" s="13">
        <v>50</v>
      </c>
      <c r="AZ994" s="13">
        <f t="shared" si="3745"/>
        <v>3.9808917197452231E-4</v>
      </c>
      <c r="BA994" s="13">
        <f t="shared" si="3201"/>
        <v>51003056</v>
      </c>
      <c r="BB994" s="13" t="str">
        <f t="shared" ref="BB994:BD994" si="3746">BB900</f>
        <v>100级极品主手武器</v>
      </c>
      <c r="BC994" s="13">
        <f t="shared" si="3746"/>
        <v>0</v>
      </c>
      <c r="BD994" s="13">
        <f t="shared" si="3746"/>
        <v>0</v>
      </c>
      <c r="BE994" s="13">
        <f t="shared" si="3203"/>
        <v>51003056</v>
      </c>
      <c r="BF994" s="13" t="str">
        <f t="shared" ref="BF994:BH994" si="3747">BF900</f>
        <v>100级极品主手武器</v>
      </c>
      <c r="BG994" s="13">
        <f t="shared" si="3747"/>
        <v>0</v>
      </c>
      <c r="BH994" s="13">
        <f t="shared" si="3747"/>
        <v>0</v>
      </c>
    </row>
    <row r="995" spans="1:60" s="13" customFormat="1">
      <c r="A995" s="13">
        <f t="shared" si="3505"/>
        <v>50753065</v>
      </c>
      <c r="B995" s="13" t="str">
        <f t="shared" ref="B995:D995" si="3748">B901</f>
        <v>75级副手武器</v>
      </c>
      <c r="C995" s="13">
        <f t="shared" si="3748"/>
        <v>0</v>
      </c>
      <c r="D995" s="13">
        <f t="shared" si="3748"/>
        <v>0</v>
      </c>
      <c r="E995" s="13">
        <f t="shared" si="3507"/>
        <v>50753065</v>
      </c>
      <c r="F995" s="13" t="str">
        <f t="shared" ref="F995:H995" si="3749">F901</f>
        <v>75级副手武器</v>
      </c>
      <c r="G995" s="13">
        <v>20</v>
      </c>
      <c r="H995" s="13">
        <f t="shared" si="3749"/>
        <v>3.2185387833923401E-4</v>
      </c>
      <c r="I995" s="13">
        <f t="shared" si="3509"/>
        <v>50753065</v>
      </c>
      <c r="J995" s="13" t="str">
        <f t="shared" ref="J995:L995" si="3750">J901</f>
        <v>75级副手武器</v>
      </c>
      <c r="K995" s="13">
        <f t="shared" si="3750"/>
        <v>50</v>
      </c>
      <c r="L995" s="13">
        <f t="shared" si="3750"/>
        <v>1.9904458598726114E-2</v>
      </c>
      <c r="M995" s="13">
        <f t="shared" si="3181"/>
        <v>50803065</v>
      </c>
      <c r="N995" s="13" t="str">
        <f t="shared" ref="N995:P995" si="3751">N901</f>
        <v>80级副手武器</v>
      </c>
      <c r="O995" s="13">
        <f t="shared" si="3751"/>
        <v>50</v>
      </c>
      <c r="P995" s="13">
        <f t="shared" si="3751"/>
        <v>9.6153846153846159E-3</v>
      </c>
      <c r="Q995" s="13">
        <f t="shared" si="3183"/>
        <v>50803065</v>
      </c>
      <c r="R995" s="13" t="str">
        <f t="shared" ref="R995:T995" si="3752">R901</f>
        <v>80级副手武器</v>
      </c>
      <c r="S995" s="13">
        <f t="shared" si="3752"/>
        <v>100</v>
      </c>
      <c r="T995" s="13">
        <f t="shared" si="3752"/>
        <v>1.5151515151515152E-2</v>
      </c>
      <c r="U995" s="13">
        <f t="shared" si="3185"/>
        <v>50853065</v>
      </c>
      <c r="V995" s="13" t="str">
        <f t="shared" ref="V995:X995" si="3753">V901</f>
        <v>85级副手武器</v>
      </c>
      <c r="W995" s="13">
        <f t="shared" si="3753"/>
        <v>0</v>
      </c>
      <c r="X995" s="13">
        <f t="shared" si="3753"/>
        <v>0</v>
      </c>
      <c r="Y995" s="13">
        <f t="shared" si="3187"/>
        <v>50853065</v>
      </c>
      <c r="Z995" s="13" t="str">
        <f t="shared" ref="Z995:AB995" si="3754">Z901</f>
        <v>85级副手武器</v>
      </c>
      <c r="AA995" s="13">
        <v>50</v>
      </c>
      <c r="AB995" s="13">
        <f t="shared" si="3754"/>
        <v>3.2185387833923401E-4</v>
      </c>
      <c r="AC995" s="13">
        <f t="shared" si="3189"/>
        <v>50853065</v>
      </c>
      <c r="AD995" s="13" t="str">
        <f t="shared" ref="AD995:AF995" si="3755">AD901</f>
        <v>85级副手武器</v>
      </c>
      <c r="AE995" s="13">
        <f t="shared" si="3755"/>
        <v>50</v>
      </c>
      <c r="AF995" s="13">
        <f t="shared" si="3755"/>
        <v>1.9904458598726114E-2</v>
      </c>
      <c r="AG995" s="13">
        <f t="shared" si="3191"/>
        <v>50903065</v>
      </c>
      <c r="AH995" s="13" t="str">
        <f t="shared" ref="AH995:AJ995" si="3756">AH901</f>
        <v>90级副手武器</v>
      </c>
      <c r="AI995" s="13">
        <f t="shared" si="3756"/>
        <v>50</v>
      </c>
      <c r="AJ995" s="13">
        <f t="shared" si="3756"/>
        <v>9.6153846153846159E-3</v>
      </c>
      <c r="AK995" s="13">
        <f t="shared" si="3193"/>
        <v>50903065</v>
      </c>
      <c r="AL995" s="13" t="str">
        <f t="shared" ref="AL995:AN995" si="3757">AL901</f>
        <v>90级副手武器</v>
      </c>
      <c r="AM995" s="13">
        <f t="shared" si="3757"/>
        <v>100</v>
      </c>
      <c r="AN995" s="13">
        <f t="shared" si="3757"/>
        <v>1.5151515151515152E-2</v>
      </c>
      <c r="AO995" s="13">
        <f t="shared" si="3195"/>
        <v>50953065</v>
      </c>
      <c r="AP995" s="13" t="str">
        <f t="shared" ref="AP995:AR995" si="3758">AP901</f>
        <v>95级副手武器</v>
      </c>
      <c r="AQ995" s="13">
        <f t="shared" si="3758"/>
        <v>0</v>
      </c>
      <c r="AR995" s="13">
        <f t="shared" si="3758"/>
        <v>0</v>
      </c>
      <c r="AS995" s="13">
        <f t="shared" si="3197"/>
        <v>50953065</v>
      </c>
      <c r="AT995" s="13" t="str">
        <f t="shared" ref="AT995:AV995" si="3759">AT901</f>
        <v>95级副手武器</v>
      </c>
      <c r="AU995" s="13">
        <v>50</v>
      </c>
      <c r="AV995" s="13">
        <f t="shared" si="3759"/>
        <v>3.2185387833923401E-4</v>
      </c>
      <c r="AW995" s="13">
        <f t="shared" si="3199"/>
        <v>50953065</v>
      </c>
      <c r="AX995" s="13" t="str">
        <f t="shared" ref="AX995:AZ995" si="3760">AX901</f>
        <v>95级副手武器</v>
      </c>
      <c r="AY995" s="13">
        <f t="shared" si="3760"/>
        <v>50</v>
      </c>
      <c r="AZ995" s="13">
        <f t="shared" si="3760"/>
        <v>1.9904458598726114E-2</v>
      </c>
      <c r="BA995" s="13">
        <f t="shared" si="3201"/>
        <v>51003065</v>
      </c>
      <c r="BB995" s="13" t="str">
        <f t="shared" ref="BB995:BD995" si="3761">BB901</f>
        <v>100级副手武器</v>
      </c>
      <c r="BC995" s="13">
        <f t="shared" si="3761"/>
        <v>50</v>
      </c>
      <c r="BD995" s="13">
        <f t="shared" si="3761"/>
        <v>9.6153846153846159E-3</v>
      </c>
      <c r="BE995" s="13">
        <f t="shared" si="3203"/>
        <v>51003065</v>
      </c>
      <c r="BF995" s="13" t="str">
        <f t="shared" ref="BF995:BH995" si="3762">BF901</f>
        <v>100级副手武器</v>
      </c>
      <c r="BG995" s="13">
        <f t="shared" si="3762"/>
        <v>100</v>
      </c>
      <c r="BH995" s="13">
        <f t="shared" si="3762"/>
        <v>1.7241379310344827E-2</v>
      </c>
    </row>
    <row r="996" spans="1:60" s="13" customFormat="1">
      <c r="A996" s="13">
        <f t="shared" si="3505"/>
        <v>50753066</v>
      </c>
      <c r="B996" s="13" t="str">
        <f t="shared" ref="B996:D996" si="3763">B902</f>
        <v>75级极品副手武器</v>
      </c>
      <c r="C996" s="13">
        <f t="shared" si="3763"/>
        <v>0</v>
      </c>
      <c r="D996" s="13">
        <f t="shared" si="3763"/>
        <v>0</v>
      </c>
      <c r="E996" s="13">
        <f t="shared" si="3507"/>
        <v>50753066</v>
      </c>
      <c r="F996" s="13" t="str">
        <f t="shared" ref="F996:H996" si="3764">F902</f>
        <v>75级极品副手武器</v>
      </c>
      <c r="G996" s="13">
        <f t="shared" si="3764"/>
        <v>0</v>
      </c>
      <c r="H996" s="13">
        <f t="shared" si="3764"/>
        <v>0</v>
      </c>
      <c r="I996" s="13">
        <f t="shared" si="3509"/>
        <v>50753066</v>
      </c>
      <c r="J996" s="13" t="str">
        <f t="shared" ref="J996:L996" si="3765">J902</f>
        <v>75级极品副手武器</v>
      </c>
      <c r="K996" s="13">
        <v>20</v>
      </c>
      <c r="L996" s="13">
        <f t="shared" si="3765"/>
        <v>3.9808917197452231E-4</v>
      </c>
      <c r="M996" s="13">
        <f t="shared" si="3181"/>
        <v>50803066</v>
      </c>
      <c r="N996" s="13" t="str">
        <f t="shared" ref="N996:P996" si="3766">N902</f>
        <v>80级极品副手武器</v>
      </c>
      <c r="O996" s="13">
        <f t="shared" si="3766"/>
        <v>0</v>
      </c>
      <c r="P996" s="13">
        <f t="shared" si="3766"/>
        <v>0</v>
      </c>
      <c r="Q996" s="13">
        <f t="shared" si="3183"/>
        <v>50803066</v>
      </c>
      <c r="R996" s="13" t="str">
        <f t="shared" ref="R996:T996" si="3767">R902</f>
        <v>80级极品副手武器</v>
      </c>
      <c r="S996" s="13">
        <f t="shared" si="3767"/>
        <v>100</v>
      </c>
      <c r="T996" s="13">
        <f t="shared" si="3767"/>
        <v>1.5151515151515152E-2</v>
      </c>
      <c r="U996" s="13">
        <f t="shared" si="3185"/>
        <v>50853066</v>
      </c>
      <c r="V996" s="13" t="str">
        <f t="shared" ref="V996:X996" si="3768">V902</f>
        <v>85级极品副手武器</v>
      </c>
      <c r="W996" s="13">
        <f t="shared" si="3768"/>
        <v>0</v>
      </c>
      <c r="X996" s="13">
        <f t="shared" si="3768"/>
        <v>0</v>
      </c>
      <c r="Y996" s="13">
        <f t="shared" si="3187"/>
        <v>50853066</v>
      </c>
      <c r="Z996" s="13" t="str">
        <f t="shared" ref="Z996:AB996" si="3769">Z902</f>
        <v>85级极品副手武器</v>
      </c>
      <c r="AA996" s="13">
        <f t="shared" si="3769"/>
        <v>0</v>
      </c>
      <c r="AB996" s="13">
        <f t="shared" si="3769"/>
        <v>0</v>
      </c>
      <c r="AC996" s="13">
        <f t="shared" si="3189"/>
        <v>50853066</v>
      </c>
      <c r="AD996" s="13" t="str">
        <f t="shared" ref="AD996:AF996" si="3770">AD902</f>
        <v>85级极品副手武器</v>
      </c>
      <c r="AE996" s="13">
        <v>50</v>
      </c>
      <c r="AF996" s="13">
        <f t="shared" si="3770"/>
        <v>3.9808917197452231E-4</v>
      </c>
      <c r="AG996" s="13">
        <f t="shared" si="3191"/>
        <v>50903066</v>
      </c>
      <c r="AH996" s="13" t="str">
        <f t="shared" ref="AH996:AJ996" si="3771">AH902</f>
        <v>90级极品副手武器</v>
      </c>
      <c r="AI996" s="13">
        <f t="shared" si="3771"/>
        <v>0</v>
      </c>
      <c r="AJ996" s="13">
        <f t="shared" si="3771"/>
        <v>0</v>
      </c>
      <c r="AK996" s="13">
        <f t="shared" si="3193"/>
        <v>50903066</v>
      </c>
      <c r="AL996" s="13" t="str">
        <f t="shared" ref="AL996:AN996" si="3772">AL902</f>
        <v>90级极品副手武器</v>
      </c>
      <c r="AM996" s="13">
        <f t="shared" si="3772"/>
        <v>100</v>
      </c>
      <c r="AN996" s="13">
        <f t="shared" si="3772"/>
        <v>1.5151515151515152E-2</v>
      </c>
      <c r="AO996" s="13">
        <f t="shared" si="3195"/>
        <v>50953066</v>
      </c>
      <c r="AP996" s="13" t="str">
        <f t="shared" ref="AP996:AR996" si="3773">AP902</f>
        <v>95级极品副手武器</v>
      </c>
      <c r="AQ996" s="13">
        <f t="shared" si="3773"/>
        <v>0</v>
      </c>
      <c r="AR996" s="13">
        <f t="shared" si="3773"/>
        <v>0</v>
      </c>
      <c r="AS996" s="13">
        <f t="shared" si="3197"/>
        <v>50953066</v>
      </c>
      <c r="AT996" s="13" t="str">
        <f t="shared" ref="AT996:AV996" si="3774">AT902</f>
        <v>95级极品副手武器</v>
      </c>
      <c r="AU996" s="13">
        <f t="shared" si="3774"/>
        <v>0</v>
      </c>
      <c r="AV996" s="13">
        <f t="shared" si="3774"/>
        <v>0</v>
      </c>
      <c r="AW996" s="13">
        <f t="shared" si="3199"/>
        <v>50953066</v>
      </c>
      <c r="AX996" s="13" t="str">
        <f t="shared" ref="AX996:AZ996" si="3775">AX902</f>
        <v>95级极品副手武器</v>
      </c>
      <c r="AY996" s="13">
        <v>50</v>
      </c>
      <c r="AZ996" s="13">
        <f t="shared" si="3775"/>
        <v>3.9808917197452231E-4</v>
      </c>
      <c r="BA996" s="13">
        <f t="shared" si="3201"/>
        <v>51003066</v>
      </c>
      <c r="BB996" s="13" t="str">
        <f t="shared" ref="BB996:BD996" si="3776">BB902</f>
        <v>100级极品副手武器</v>
      </c>
      <c r="BC996" s="13">
        <f t="shared" si="3776"/>
        <v>0</v>
      </c>
      <c r="BD996" s="13">
        <f t="shared" si="3776"/>
        <v>0</v>
      </c>
      <c r="BE996" s="13">
        <f t="shared" si="3203"/>
        <v>51003066</v>
      </c>
      <c r="BF996" s="13" t="str">
        <f t="shared" ref="BF996:BH996" si="3777">BF902</f>
        <v>100级极品副手武器</v>
      </c>
      <c r="BG996" s="13">
        <f t="shared" si="3777"/>
        <v>0</v>
      </c>
      <c r="BH996" s="13">
        <f t="shared" si="3777"/>
        <v>0</v>
      </c>
    </row>
    <row r="997" spans="1:60" s="13" customFormat="1">
      <c r="A997" s="13">
        <f t="shared" si="3505"/>
        <v>50750045</v>
      </c>
      <c r="B997" s="13" t="str">
        <f t="shared" ref="B997:D997" si="3778">B903</f>
        <v>75级胸甲</v>
      </c>
      <c r="C997" s="13">
        <f t="shared" si="3778"/>
        <v>0</v>
      </c>
      <c r="D997" s="13">
        <f t="shared" si="3778"/>
        <v>0</v>
      </c>
      <c r="E997" s="13">
        <f t="shared" si="3507"/>
        <v>50750045</v>
      </c>
      <c r="F997" s="13" t="str">
        <f t="shared" ref="F997:H997" si="3779">F903</f>
        <v>75级胸甲</v>
      </c>
      <c r="G997" s="13">
        <f t="shared" si="3779"/>
        <v>300</v>
      </c>
      <c r="H997" s="13">
        <f t="shared" si="3779"/>
        <v>9.6556163501770195E-2</v>
      </c>
      <c r="I997" s="13">
        <f t="shared" si="3509"/>
        <v>50750045</v>
      </c>
      <c r="J997" s="13" t="str">
        <f t="shared" ref="J997:L997" si="3780">J903</f>
        <v>75级胸甲</v>
      </c>
      <c r="K997" s="13">
        <f t="shared" si="3780"/>
        <v>100</v>
      </c>
      <c r="L997" s="13">
        <f t="shared" si="3780"/>
        <v>3.9808917197452227E-2</v>
      </c>
      <c r="M997" s="13">
        <f t="shared" si="3181"/>
        <v>50800045</v>
      </c>
      <c r="N997" s="13" t="str">
        <f t="shared" ref="N997:P997" si="3781">N903</f>
        <v>80级胸甲</v>
      </c>
      <c r="O997" s="13">
        <f t="shared" si="3781"/>
        <v>50</v>
      </c>
      <c r="P997" s="13">
        <f t="shared" si="3781"/>
        <v>9.6153846153846159E-3</v>
      </c>
      <c r="Q997" s="13">
        <f t="shared" si="3183"/>
        <v>50800045</v>
      </c>
      <c r="R997" s="13" t="str">
        <f t="shared" ref="R997:T997" si="3782">R903</f>
        <v>80级胸甲</v>
      </c>
      <c r="S997" s="13">
        <f t="shared" si="3782"/>
        <v>100</v>
      </c>
      <c r="T997" s="13">
        <f t="shared" si="3782"/>
        <v>1.5151515151515152E-2</v>
      </c>
      <c r="U997" s="13">
        <f t="shared" si="3185"/>
        <v>50850045</v>
      </c>
      <c r="V997" s="13" t="str">
        <f t="shared" ref="V997:X997" si="3783">V903</f>
        <v>85级胸甲</v>
      </c>
      <c r="W997" s="13">
        <f t="shared" si="3783"/>
        <v>0</v>
      </c>
      <c r="X997" s="13">
        <f t="shared" si="3783"/>
        <v>0</v>
      </c>
      <c r="Y997" s="13">
        <f t="shared" si="3187"/>
        <v>50850045</v>
      </c>
      <c r="Z997" s="13" t="str">
        <f t="shared" ref="Z997:AB997" si="3784">Z903</f>
        <v>85级胸甲</v>
      </c>
      <c r="AA997" s="13">
        <f t="shared" si="3784"/>
        <v>300</v>
      </c>
      <c r="AB997" s="13">
        <f t="shared" si="3784"/>
        <v>9.6556163501770195E-2</v>
      </c>
      <c r="AC997" s="13">
        <f t="shared" si="3189"/>
        <v>50850045</v>
      </c>
      <c r="AD997" s="13" t="str">
        <f t="shared" ref="AD997:AF997" si="3785">AD903</f>
        <v>85级胸甲</v>
      </c>
      <c r="AE997" s="13">
        <f t="shared" si="3785"/>
        <v>100</v>
      </c>
      <c r="AF997" s="13">
        <f t="shared" si="3785"/>
        <v>3.9808917197452227E-2</v>
      </c>
      <c r="AG997" s="13">
        <f t="shared" si="3191"/>
        <v>50900045</v>
      </c>
      <c r="AH997" s="13" t="str">
        <f t="shared" ref="AH997:AJ997" si="3786">AH903</f>
        <v>90级胸甲</v>
      </c>
      <c r="AI997" s="13">
        <f t="shared" si="3786"/>
        <v>50</v>
      </c>
      <c r="AJ997" s="13">
        <f t="shared" si="3786"/>
        <v>9.6153846153846159E-3</v>
      </c>
      <c r="AK997" s="13">
        <f t="shared" si="3193"/>
        <v>50900045</v>
      </c>
      <c r="AL997" s="13" t="str">
        <f t="shared" ref="AL997:AN997" si="3787">AL903</f>
        <v>90级胸甲</v>
      </c>
      <c r="AM997" s="13">
        <f t="shared" si="3787"/>
        <v>100</v>
      </c>
      <c r="AN997" s="13">
        <f t="shared" si="3787"/>
        <v>1.5151515151515152E-2</v>
      </c>
      <c r="AO997" s="13">
        <f t="shared" si="3195"/>
        <v>50950045</v>
      </c>
      <c r="AP997" s="13" t="str">
        <f t="shared" ref="AP997:AR997" si="3788">AP903</f>
        <v>95级胸甲</v>
      </c>
      <c r="AQ997" s="13">
        <f t="shared" si="3788"/>
        <v>0</v>
      </c>
      <c r="AR997" s="13">
        <f t="shared" si="3788"/>
        <v>0</v>
      </c>
      <c r="AS997" s="13">
        <f t="shared" si="3197"/>
        <v>50950045</v>
      </c>
      <c r="AT997" s="13" t="str">
        <f t="shared" ref="AT997:AV997" si="3789">AT903</f>
        <v>95级胸甲</v>
      </c>
      <c r="AU997" s="13">
        <f t="shared" si="3789"/>
        <v>300</v>
      </c>
      <c r="AV997" s="13">
        <f t="shared" si="3789"/>
        <v>9.6556163501770195E-2</v>
      </c>
      <c r="AW997" s="13">
        <f t="shared" si="3199"/>
        <v>50950045</v>
      </c>
      <c r="AX997" s="13" t="str">
        <f t="shared" ref="AX997:AZ997" si="3790">AX903</f>
        <v>95级胸甲</v>
      </c>
      <c r="AY997" s="13">
        <f t="shared" si="3790"/>
        <v>100</v>
      </c>
      <c r="AZ997" s="13">
        <f t="shared" si="3790"/>
        <v>3.9808917197452227E-2</v>
      </c>
      <c r="BA997" s="13">
        <f t="shared" si="3201"/>
        <v>51000045</v>
      </c>
      <c r="BB997" s="13" t="str">
        <f t="shared" ref="BB997:BD997" si="3791">BB903</f>
        <v>100级胸甲</v>
      </c>
      <c r="BC997" s="13">
        <f t="shared" si="3791"/>
        <v>50</v>
      </c>
      <c r="BD997" s="13">
        <f t="shared" si="3791"/>
        <v>9.6153846153846159E-3</v>
      </c>
      <c r="BE997" s="13">
        <f t="shared" si="3203"/>
        <v>51000045</v>
      </c>
      <c r="BF997" s="13" t="str">
        <f t="shared" ref="BF997:BH997" si="3792">BF903</f>
        <v>100级胸甲</v>
      </c>
      <c r="BG997" s="13">
        <f t="shared" si="3792"/>
        <v>100</v>
      </c>
      <c r="BH997" s="13">
        <f t="shared" si="3792"/>
        <v>1.7241379310344827E-2</v>
      </c>
    </row>
    <row r="998" spans="1:60" s="13" customFormat="1">
      <c r="A998" s="13">
        <f t="shared" si="3505"/>
        <v>50750046</v>
      </c>
      <c r="B998" s="13" t="str">
        <f t="shared" ref="B998:D998" si="3793">B904</f>
        <v>75级极品胸甲</v>
      </c>
      <c r="C998" s="13">
        <f t="shared" si="3793"/>
        <v>0</v>
      </c>
      <c r="D998" s="13">
        <f t="shared" si="3793"/>
        <v>0</v>
      </c>
      <c r="E998" s="13">
        <f t="shared" si="3507"/>
        <v>50750046</v>
      </c>
      <c r="F998" s="13" t="str">
        <f t="shared" ref="F998:H998" si="3794">F904</f>
        <v>75级极品胸甲</v>
      </c>
      <c r="G998" s="13">
        <f t="shared" si="3794"/>
        <v>0</v>
      </c>
      <c r="H998" s="13">
        <f t="shared" si="3794"/>
        <v>0</v>
      </c>
      <c r="I998" s="13">
        <f t="shared" si="3509"/>
        <v>50750046</v>
      </c>
      <c r="J998" s="13" t="str">
        <f t="shared" ref="J998:L998" si="3795">J904</f>
        <v>75级极品胸甲</v>
      </c>
      <c r="K998" s="13">
        <v>20</v>
      </c>
      <c r="L998" s="13">
        <f t="shared" si="3795"/>
        <v>3.9808917197452231E-4</v>
      </c>
      <c r="M998" s="13">
        <f t="shared" si="3181"/>
        <v>50800046</v>
      </c>
      <c r="N998" s="13" t="str">
        <f t="shared" ref="N998:P998" si="3796">N904</f>
        <v>80级极品胸甲</v>
      </c>
      <c r="O998" s="13">
        <f t="shared" si="3796"/>
        <v>50</v>
      </c>
      <c r="P998" s="13">
        <f t="shared" si="3796"/>
        <v>9.6153846153846159E-3</v>
      </c>
      <c r="Q998" s="13">
        <f t="shared" si="3183"/>
        <v>50800046</v>
      </c>
      <c r="R998" s="13" t="str">
        <f t="shared" ref="R998:T998" si="3797">R904</f>
        <v>80级极品胸甲</v>
      </c>
      <c r="S998" s="13">
        <f t="shared" si="3797"/>
        <v>100</v>
      </c>
      <c r="T998" s="13">
        <f t="shared" si="3797"/>
        <v>1.5151515151515152E-2</v>
      </c>
      <c r="U998" s="13">
        <f t="shared" si="3185"/>
        <v>50850046</v>
      </c>
      <c r="V998" s="13" t="str">
        <f t="shared" ref="V998:X998" si="3798">V904</f>
        <v>85级极品胸甲</v>
      </c>
      <c r="W998" s="13">
        <f t="shared" si="3798"/>
        <v>0</v>
      </c>
      <c r="X998" s="13">
        <f t="shared" si="3798"/>
        <v>0</v>
      </c>
      <c r="Y998" s="13">
        <f t="shared" si="3187"/>
        <v>50850046</v>
      </c>
      <c r="Z998" s="13" t="str">
        <f t="shared" ref="Z998:AB998" si="3799">Z904</f>
        <v>85级极品胸甲</v>
      </c>
      <c r="AA998" s="13">
        <f t="shared" si="3799"/>
        <v>0</v>
      </c>
      <c r="AB998" s="13">
        <f t="shared" si="3799"/>
        <v>0</v>
      </c>
      <c r="AC998" s="13">
        <f t="shared" si="3189"/>
        <v>50850046</v>
      </c>
      <c r="AD998" s="13" t="str">
        <f t="shared" ref="AD998:AF998" si="3800">AD904</f>
        <v>85级极品胸甲</v>
      </c>
      <c r="AE998" s="13">
        <v>50</v>
      </c>
      <c r="AF998" s="13">
        <f t="shared" si="3800"/>
        <v>3.9808917197452231E-4</v>
      </c>
      <c r="AG998" s="13">
        <f t="shared" si="3191"/>
        <v>50900046</v>
      </c>
      <c r="AH998" s="13" t="str">
        <f t="shared" ref="AH998:AJ998" si="3801">AH904</f>
        <v>90级极品胸甲</v>
      </c>
      <c r="AI998" s="13">
        <f t="shared" si="3801"/>
        <v>50</v>
      </c>
      <c r="AJ998" s="13">
        <f t="shared" si="3801"/>
        <v>9.6153846153846159E-3</v>
      </c>
      <c r="AK998" s="13">
        <f t="shared" si="3193"/>
        <v>50900046</v>
      </c>
      <c r="AL998" s="13" t="str">
        <f t="shared" ref="AL998:AN998" si="3802">AL904</f>
        <v>90级极品胸甲</v>
      </c>
      <c r="AM998" s="13">
        <f t="shared" si="3802"/>
        <v>100</v>
      </c>
      <c r="AN998" s="13">
        <f t="shared" si="3802"/>
        <v>1.5151515151515152E-2</v>
      </c>
      <c r="AO998" s="13">
        <f t="shared" si="3195"/>
        <v>50950046</v>
      </c>
      <c r="AP998" s="13" t="str">
        <f t="shared" ref="AP998:AR998" si="3803">AP904</f>
        <v>95级极品胸甲</v>
      </c>
      <c r="AQ998" s="13">
        <f t="shared" si="3803"/>
        <v>0</v>
      </c>
      <c r="AR998" s="13">
        <f t="shared" si="3803"/>
        <v>0</v>
      </c>
      <c r="AS998" s="13">
        <f t="shared" si="3197"/>
        <v>50950046</v>
      </c>
      <c r="AT998" s="13" t="str">
        <f t="shared" ref="AT998:AV998" si="3804">AT904</f>
        <v>95级极品胸甲</v>
      </c>
      <c r="AU998" s="13">
        <f t="shared" si="3804"/>
        <v>0</v>
      </c>
      <c r="AV998" s="13">
        <f t="shared" si="3804"/>
        <v>0</v>
      </c>
      <c r="AW998" s="13">
        <f t="shared" si="3199"/>
        <v>50950046</v>
      </c>
      <c r="AX998" s="13" t="str">
        <f t="shared" ref="AX998:AZ998" si="3805">AX904</f>
        <v>95级极品胸甲</v>
      </c>
      <c r="AY998" s="13">
        <v>50</v>
      </c>
      <c r="AZ998" s="13">
        <f t="shared" si="3805"/>
        <v>3.9808917197452231E-4</v>
      </c>
      <c r="BA998" s="13">
        <f t="shared" si="3201"/>
        <v>51000046</v>
      </c>
      <c r="BB998" s="13" t="str">
        <f t="shared" ref="BB998:BD998" si="3806">BB904</f>
        <v>100级极品胸甲</v>
      </c>
      <c r="BC998" s="13">
        <f t="shared" si="3806"/>
        <v>50</v>
      </c>
      <c r="BD998" s="13">
        <f t="shared" si="3806"/>
        <v>9.6153846153846159E-3</v>
      </c>
      <c r="BE998" s="13">
        <f t="shared" si="3203"/>
        <v>51000046</v>
      </c>
      <c r="BF998" s="13" t="str">
        <f t="shared" ref="BF998:BH998" si="3807">BF904</f>
        <v>100级极品胸甲</v>
      </c>
      <c r="BG998" s="13">
        <f t="shared" si="3807"/>
        <v>0</v>
      </c>
      <c r="BH998" s="13">
        <f t="shared" si="3807"/>
        <v>0</v>
      </c>
    </row>
    <row r="999" spans="1:60" s="13" customFormat="1">
      <c r="A999" s="13">
        <f t="shared" si="3505"/>
        <v>50750075</v>
      </c>
      <c r="B999" s="13" t="str">
        <f t="shared" ref="B999:D999" si="3808">B905</f>
        <v>75级护腿</v>
      </c>
      <c r="C999" s="13">
        <f t="shared" si="3808"/>
        <v>0</v>
      </c>
      <c r="D999" s="13">
        <f t="shared" si="3808"/>
        <v>0</v>
      </c>
      <c r="E999" s="13">
        <f t="shared" si="3507"/>
        <v>50750075</v>
      </c>
      <c r="F999" s="13" t="str">
        <f t="shared" ref="F999:H999" si="3809">F905</f>
        <v>75级护腿</v>
      </c>
      <c r="G999" s="13">
        <f t="shared" si="3809"/>
        <v>300</v>
      </c>
      <c r="H999" s="13">
        <f t="shared" si="3809"/>
        <v>9.6556163501770195E-2</v>
      </c>
      <c r="I999" s="13">
        <f t="shared" si="3509"/>
        <v>50750075</v>
      </c>
      <c r="J999" s="13" t="str">
        <f t="shared" ref="J999:L999" si="3810">J905</f>
        <v>75级护腿</v>
      </c>
      <c r="K999" s="13">
        <f t="shared" si="3810"/>
        <v>100</v>
      </c>
      <c r="L999" s="13">
        <f t="shared" si="3810"/>
        <v>3.9808917197452227E-2</v>
      </c>
      <c r="M999" s="13">
        <f t="shared" si="3181"/>
        <v>50800075</v>
      </c>
      <c r="N999" s="13" t="str">
        <f t="shared" ref="N999:P999" si="3811">N905</f>
        <v>80级护腿</v>
      </c>
      <c r="O999" s="13">
        <f t="shared" si="3811"/>
        <v>50</v>
      </c>
      <c r="P999" s="13">
        <f t="shared" si="3811"/>
        <v>9.6153846153846159E-3</v>
      </c>
      <c r="Q999" s="13">
        <f t="shared" si="3183"/>
        <v>50800075</v>
      </c>
      <c r="R999" s="13" t="str">
        <f t="shared" ref="R999:T999" si="3812">R905</f>
        <v>80级护腿</v>
      </c>
      <c r="S999" s="13">
        <f t="shared" si="3812"/>
        <v>100</v>
      </c>
      <c r="T999" s="13">
        <f t="shared" si="3812"/>
        <v>1.5151515151515152E-2</v>
      </c>
      <c r="U999" s="13">
        <f t="shared" si="3185"/>
        <v>50850075</v>
      </c>
      <c r="V999" s="13" t="str">
        <f t="shared" ref="V999:X999" si="3813">V905</f>
        <v>85级护腿</v>
      </c>
      <c r="W999" s="13">
        <f t="shared" si="3813"/>
        <v>0</v>
      </c>
      <c r="X999" s="13">
        <f t="shared" si="3813"/>
        <v>0</v>
      </c>
      <c r="Y999" s="13">
        <f t="shared" si="3187"/>
        <v>50850075</v>
      </c>
      <c r="Z999" s="13" t="str">
        <f t="shared" ref="Z999:AB999" si="3814">Z905</f>
        <v>85级护腿</v>
      </c>
      <c r="AA999" s="13">
        <f t="shared" si="3814"/>
        <v>300</v>
      </c>
      <c r="AB999" s="13">
        <f t="shared" si="3814"/>
        <v>9.6556163501770195E-2</v>
      </c>
      <c r="AC999" s="13">
        <f t="shared" si="3189"/>
        <v>50850075</v>
      </c>
      <c r="AD999" s="13" t="str">
        <f t="shared" ref="AD999:AF999" si="3815">AD905</f>
        <v>85级护腿</v>
      </c>
      <c r="AE999" s="13">
        <f t="shared" si="3815"/>
        <v>100</v>
      </c>
      <c r="AF999" s="13">
        <f t="shared" si="3815"/>
        <v>3.9808917197452227E-2</v>
      </c>
      <c r="AG999" s="13">
        <f t="shared" si="3191"/>
        <v>50900075</v>
      </c>
      <c r="AH999" s="13" t="str">
        <f t="shared" ref="AH999:AJ999" si="3816">AH905</f>
        <v>90级护腿</v>
      </c>
      <c r="AI999" s="13">
        <f t="shared" si="3816"/>
        <v>50</v>
      </c>
      <c r="AJ999" s="13">
        <f t="shared" si="3816"/>
        <v>9.6153846153846159E-3</v>
      </c>
      <c r="AK999" s="13">
        <f t="shared" si="3193"/>
        <v>50900075</v>
      </c>
      <c r="AL999" s="13" t="str">
        <f t="shared" ref="AL999:AN999" si="3817">AL905</f>
        <v>90级护腿</v>
      </c>
      <c r="AM999" s="13">
        <f t="shared" si="3817"/>
        <v>100</v>
      </c>
      <c r="AN999" s="13">
        <f t="shared" si="3817"/>
        <v>1.5151515151515152E-2</v>
      </c>
      <c r="AO999" s="13">
        <f t="shared" si="3195"/>
        <v>50950075</v>
      </c>
      <c r="AP999" s="13" t="str">
        <f t="shared" ref="AP999:AR999" si="3818">AP905</f>
        <v>95级护腿</v>
      </c>
      <c r="AQ999" s="13">
        <f t="shared" si="3818"/>
        <v>0</v>
      </c>
      <c r="AR999" s="13">
        <f t="shared" si="3818"/>
        <v>0</v>
      </c>
      <c r="AS999" s="13">
        <f t="shared" si="3197"/>
        <v>50950075</v>
      </c>
      <c r="AT999" s="13" t="str">
        <f t="shared" ref="AT999:AV999" si="3819">AT905</f>
        <v>95级护腿</v>
      </c>
      <c r="AU999" s="13">
        <f t="shared" si="3819"/>
        <v>300</v>
      </c>
      <c r="AV999" s="13">
        <f t="shared" si="3819"/>
        <v>9.6556163501770195E-2</v>
      </c>
      <c r="AW999" s="13">
        <f t="shared" si="3199"/>
        <v>50950075</v>
      </c>
      <c r="AX999" s="13" t="str">
        <f t="shared" ref="AX999:AZ999" si="3820">AX905</f>
        <v>95级护腿</v>
      </c>
      <c r="AY999" s="13">
        <f t="shared" si="3820"/>
        <v>100</v>
      </c>
      <c r="AZ999" s="13">
        <f t="shared" si="3820"/>
        <v>3.9808917197452227E-2</v>
      </c>
      <c r="BA999" s="13">
        <f t="shared" si="3201"/>
        <v>51000075</v>
      </c>
      <c r="BB999" s="13" t="str">
        <f t="shared" ref="BB999:BD999" si="3821">BB905</f>
        <v>100级护腿</v>
      </c>
      <c r="BC999" s="13">
        <f t="shared" si="3821"/>
        <v>50</v>
      </c>
      <c r="BD999" s="13">
        <f t="shared" si="3821"/>
        <v>9.6153846153846159E-3</v>
      </c>
      <c r="BE999" s="13">
        <f t="shared" si="3203"/>
        <v>51000075</v>
      </c>
      <c r="BF999" s="13" t="str">
        <f t="shared" ref="BF999:BH999" si="3822">BF905</f>
        <v>100级护腿</v>
      </c>
      <c r="BG999" s="13">
        <f t="shared" si="3822"/>
        <v>100</v>
      </c>
      <c r="BH999" s="13">
        <f t="shared" si="3822"/>
        <v>1.7241379310344827E-2</v>
      </c>
    </row>
    <row r="1000" spans="1:60" s="13" customFormat="1">
      <c r="A1000" s="13">
        <f t="shared" si="3505"/>
        <v>50750076</v>
      </c>
      <c r="B1000" s="13" t="str">
        <f t="shared" ref="B1000:D1000" si="3823">B906</f>
        <v>75级极品护腿</v>
      </c>
      <c r="C1000" s="13">
        <f t="shared" si="3823"/>
        <v>0</v>
      </c>
      <c r="D1000" s="13">
        <f t="shared" si="3823"/>
        <v>0</v>
      </c>
      <c r="E1000" s="13">
        <f t="shared" si="3507"/>
        <v>50750076</v>
      </c>
      <c r="F1000" s="13" t="str">
        <f t="shared" ref="F1000:H1000" si="3824">F906</f>
        <v>75级极品护腿</v>
      </c>
      <c r="G1000" s="13">
        <f t="shared" si="3824"/>
        <v>0</v>
      </c>
      <c r="H1000" s="13">
        <f t="shared" si="3824"/>
        <v>0</v>
      </c>
      <c r="I1000" s="13">
        <f t="shared" si="3509"/>
        <v>50750076</v>
      </c>
      <c r="J1000" s="13" t="str">
        <f t="shared" ref="J1000:L1000" si="3825">J906</f>
        <v>75级极品护腿</v>
      </c>
      <c r="K1000" s="13">
        <v>20</v>
      </c>
      <c r="L1000" s="13">
        <f t="shared" si="3825"/>
        <v>3.9808917197452231E-4</v>
      </c>
      <c r="M1000" s="13">
        <f t="shared" si="3181"/>
        <v>50800076</v>
      </c>
      <c r="N1000" s="13" t="str">
        <f t="shared" ref="N1000:P1000" si="3826">N906</f>
        <v>80级极品护腿</v>
      </c>
      <c r="O1000" s="13">
        <f t="shared" si="3826"/>
        <v>50</v>
      </c>
      <c r="P1000" s="13">
        <f t="shared" si="3826"/>
        <v>9.6153846153846159E-3</v>
      </c>
      <c r="Q1000" s="13">
        <f t="shared" si="3183"/>
        <v>50800076</v>
      </c>
      <c r="R1000" s="13" t="str">
        <f t="shared" ref="R1000:T1000" si="3827">R906</f>
        <v>80级极品护腿</v>
      </c>
      <c r="S1000" s="13">
        <f t="shared" si="3827"/>
        <v>100</v>
      </c>
      <c r="T1000" s="13">
        <f t="shared" si="3827"/>
        <v>1.5151515151515152E-2</v>
      </c>
      <c r="U1000" s="13">
        <f t="shared" si="3185"/>
        <v>50850076</v>
      </c>
      <c r="V1000" s="13" t="str">
        <f t="shared" ref="V1000:X1000" si="3828">V906</f>
        <v>85级极品护腿</v>
      </c>
      <c r="W1000" s="13">
        <f t="shared" si="3828"/>
        <v>0</v>
      </c>
      <c r="X1000" s="13">
        <f t="shared" si="3828"/>
        <v>0</v>
      </c>
      <c r="Y1000" s="13">
        <f t="shared" si="3187"/>
        <v>50850076</v>
      </c>
      <c r="Z1000" s="13" t="str">
        <f t="shared" ref="Z1000:AB1000" si="3829">Z906</f>
        <v>85级极品护腿</v>
      </c>
      <c r="AA1000" s="13">
        <f t="shared" si="3829"/>
        <v>0</v>
      </c>
      <c r="AB1000" s="13">
        <f t="shared" si="3829"/>
        <v>0</v>
      </c>
      <c r="AC1000" s="13">
        <f t="shared" si="3189"/>
        <v>50850076</v>
      </c>
      <c r="AD1000" s="13" t="str">
        <f t="shared" ref="AD1000:AF1000" si="3830">AD906</f>
        <v>85级极品护腿</v>
      </c>
      <c r="AE1000" s="13">
        <v>50</v>
      </c>
      <c r="AF1000" s="13">
        <f t="shared" si="3830"/>
        <v>3.9808917197452231E-4</v>
      </c>
      <c r="AG1000" s="13">
        <f t="shared" si="3191"/>
        <v>50900076</v>
      </c>
      <c r="AH1000" s="13" t="str">
        <f t="shared" ref="AH1000:AJ1000" si="3831">AH906</f>
        <v>90级极品护腿</v>
      </c>
      <c r="AI1000" s="13">
        <f t="shared" si="3831"/>
        <v>50</v>
      </c>
      <c r="AJ1000" s="13">
        <f t="shared" si="3831"/>
        <v>9.6153846153846159E-3</v>
      </c>
      <c r="AK1000" s="13">
        <f t="shared" si="3193"/>
        <v>50900076</v>
      </c>
      <c r="AL1000" s="13" t="str">
        <f t="shared" ref="AL1000:AN1000" si="3832">AL906</f>
        <v>90级极品护腿</v>
      </c>
      <c r="AM1000" s="13">
        <f t="shared" si="3832"/>
        <v>100</v>
      </c>
      <c r="AN1000" s="13">
        <f t="shared" si="3832"/>
        <v>1.5151515151515152E-2</v>
      </c>
      <c r="AO1000" s="13">
        <f t="shared" si="3195"/>
        <v>50950076</v>
      </c>
      <c r="AP1000" s="13" t="str">
        <f t="shared" ref="AP1000:AR1000" si="3833">AP906</f>
        <v>95级极品护腿</v>
      </c>
      <c r="AQ1000" s="13">
        <f t="shared" si="3833"/>
        <v>0</v>
      </c>
      <c r="AR1000" s="13">
        <f t="shared" si="3833"/>
        <v>0</v>
      </c>
      <c r="AS1000" s="13">
        <f t="shared" si="3197"/>
        <v>50950076</v>
      </c>
      <c r="AT1000" s="13" t="str">
        <f t="shared" ref="AT1000:AV1000" si="3834">AT906</f>
        <v>95级极品护腿</v>
      </c>
      <c r="AU1000" s="13">
        <f t="shared" si="3834"/>
        <v>0</v>
      </c>
      <c r="AV1000" s="13">
        <f t="shared" si="3834"/>
        <v>0</v>
      </c>
      <c r="AW1000" s="13">
        <f t="shared" si="3199"/>
        <v>50950076</v>
      </c>
      <c r="AX1000" s="13" t="str">
        <f t="shared" ref="AX1000:AZ1000" si="3835">AX906</f>
        <v>95级极品护腿</v>
      </c>
      <c r="AY1000" s="13">
        <v>50</v>
      </c>
      <c r="AZ1000" s="13">
        <f t="shared" si="3835"/>
        <v>3.9808917197452231E-4</v>
      </c>
      <c r="BA1000" s="13">
        <f t="shared" si="3201"/>
        <v>51000076</v>
      </c>
      <c r="BB1000" s="13" t="str">
        <f t="shared" ref="BB1000:BD1000" si="3836">BB906</f>
        <v>100级极品护腿</v>
      </c>
      <c r="BC1000" s="13">
        <f t="shared" si="3836"/>
        <v>50</v>
      </c>
      <c r="BD1000" s="13">
        <f t="shared" si="3836"/>
        <v>9.6153846153846159E-3</v>
      </c>
      <c r="BE1000" s="13">
        <f t="shared" si="3203"/>
        <v>51000076</v>
      </c>
      <c r="BF1000" s="13" t="str">
        <f t="shared" ref="BF1000:BH1000" si="3837">BF906</f>
        <v>100级极品护腿</v>
      </c>
      <c r="BG1000" s="13">
        <f t="shared" si="3837"/>
        <v>0</v>
      </c>
      <c r="BH1000" s="13">
        <f t="shared" si="3837"/>
        <v>0</v>
      </c>
    </row>
    <row r="1001" spans="1:60">
      <c r="AA1001"/>
      <c r="AC1001" s="8"/>
      <c r="AJ1001"/>
      <c r="AL1001" s="8"/>
      <c r="AS1001"/>
      <c r="AW1001" s="8"/>
      <c r="BF1001" s="8"/>
    </row>
    <row r="1002" spans="1:60">
      <c r="AA1002"/>
      <c r="AC1002" s="8"/>
      <c r="AJ1002"/>
      <c r="AL1002" s="8"/>
      <c r="AS1002"/>
      <c r="AW1002" s="8"/>
      <c r="BF1002" s="8"/>
    </row>
    <row r="1003" spans="1:60">
      <c r="A1003" t="str">
        <f>"40000_"&amp;A957&amp;"_1_"&amp;C957</f>
        <v>40000_50700010_1_100</v>
      </c>
      <c r="B1003" t="str">
        <f>A1003</f>
        <v>40000_50700010_1_100</v>
      </c>
      <c r="E1003" t="str">
        <f>"40000_"&amp;E957&amp;"_1_"&amp;G957</f>
        <v>40000_50700010_1_100</v>
      </c>
      <c r="F1003" t="str">
        <f>E1003</f>
        <v>40000_50700010_1_100</v>
      </c>
      <c r="I1003" t="str">
        <f>"40000_"&amp;I957&amp;"_1_"&amp;K957</f>
        <v>40000_50700010_1_100</v>
      </c>
      <c r="J1003" t="str">
        <f>I1003</f>
        <v>40000_50700010_1_100</v>
      </c>
      <c r="M1003" t="str">
        <f>"40000_"&amp;M957&amp;"_1_"&amp;O957</f>
        <v>40000_50750015_1_100</v>
      </c>
      <c r="N1003" t="str">
        <f>M1003</f>
        <v>40000_50750015_1_100</v>
      </c>
      <c r="Q1003" t="str">
        <f>"40000_"&amp;Q957&amp;"_1_"&amp;S957</f>
        <v>40000_50750015_1_100</v>
      </c>
      <c r="R1003" t="str">
        <f>Q1003</f>
        <v>40000_50750015_1_100</v>
      </c>
      <c r="U1003" t="str">
        <f>"40000_"&amp;U957&amp;"_1_"&amp;W957</f>
        <v>40000_50800015_1_100</v>
      </c>
      <c r="V1003" t="str">
        <f>U1003</f>
        <v>40000_50800015_1_100</v>
      </c>
      <c r="Y1003" t="str">
        <f>"40000_"&amp;Y957&amp;"_1_"&amp;AA957</f>
        <v>40000_50800015_1_100</v>
      </c>
      <c r="Z1003" t="str">
        <f>Y1003</f>
        <v>40000_50800015_1_100</v>
      </c>
      <c r="AA1003"/>
      <c r="AC1003" t="str">
        <f>"40000_"&amp;AC957&amp;"_1_"&amp;AE957</f>
        <v>40000_50800015_1_100</v>
      </c>
      <c r="AD1003" t="str">
        <f>AC1003</f>
        <v>40000_50800015_1_100</v>
      </c>
      <c r="AG1003" t="str">
        <f>"40000_"&amp;AG957&amp;"_1_"&amp;AI957</f>
        <v>40000_50850015_1_100</v>
      </c>
      <c r="AH1003" t="str">
        <f>AG1003</f>
        <v>40000_50850015_1_100</v>
      </c>
      <c r="AJ1003"/>
      <c r="AK1003" t="str">
        <f>"40000_"&amp;AK957&amp;"_1_"&amp;AM957</f>
        <v>40000_50850015_1_100</v>
      </c>
      <c r="AL1003" t="str">
        <f>AK1003</f>
        <v>40000_50850015_1_100</v>
      </c>
      <c r="AO1003" t="str">
        <f>"40000_"&amp;AO957&amp;"_1_"&amp;AQ957</f>
        <v>40000_50900015_1_100</v>
      </c>
      <c r="AP1003" t="str">
        <f>AO1003</f>
        <v>40000_50900015_1_100</v>
      </c>
      <c r="AS1003" t="str">
        <f>"40000_"&amp;AS957&amp;"_1_"&amp;AU957</f>
        <v>40000_50900015_1_100</v>
      </c>
      <c r="AT1003" t="str">
        <f>AS1003</f>
        <v>40000_50900015_1_100</v>
      </c>
      <c r="AW1003" t="str">
        <f>"40000_"&amp;AW957&amp;"_1_"&amp;AY957</f>
        <v>40000_50900015_1_100</v>
      </c>
      <c r="AX1003" t="str">
        <f>AW1003</f>
        <v>40000_50900015_1_100</v>
      </c>
      <c r="BA1003" t="str">
        <f>"40000_"&amp;BA957&amp;"_1_"&amp;BC957</f>
        <v>40000_50950015_1_200</v>
      </c>
      <c r="BB1003" t="str">
        <f>BA1003</f>
        <v>40000_50950015_1_200</v>
      </c>
      <c r="BE1003" t="str">
        <f>"40000_"&amp;BE957&amp;"_1_"&amp;BG957</f>
        <v>40000_50950015_1_200</v>
      </c>
      <c r="BF1003" t="str">
        <f>BE1003</f>
        <v>40000_50950015_1_200</v>
      </c>
    </row>
    <row r="1004" spans="1:60">
      <c r="A1004" t="str">
        <f t="shared" ref="A1004:A1040" si="3838">"40000_"&amp;A958&amp;"_1_"&amp;C958</f>
        <v>40000_50700020_1_100</v>
      </c>
      <c r="B1004" t="str">
        <f>B1003&amp;IF(C958&gt;0,","&amp;A1004,"")</f>
        <v>40000_50700010_1_100,40000_50700020_1_100</v>
      </c>
      <c r="E1004" t="str">
        <f t="shared" ref="E1004:E1040" si="3839">"40000_"&amp;E958&amp;"_1_"&amp;G958</f>
        <v>40000_50700020_1_100</v>
      </c>
      <c r="F1004" t="str">
        <f>F1003&amp;IF(G958&gt;0,","&amp;E1004,"")</f>
        <v>40000_50700010_1_100,40000_50700020_1_100</v>
      </c>
      <c r="I1004" t="str">
        <f t="shared" ref="I1004:I1040" si="3840">"40000_"&amp;I958&amp;"_1_"&amp;K958</f>
        <v>40000_50700020_1_100</v>
      </c>
      <c r="J1004" t="str">
        <f>J1003&amp;IF(K958&gt;0,","&amp;I1004,"")</f>
        <v>40000_50700010_1_100,40000_50700020_1_100</v>
      </c>
      <c r="M1004" t="str">
        <f t="shared" ref="M1004:M1040" si="3841">"40000_"&amp;M958&amp;"_1_"&amp;O958</f>
        <v>40000_50750025_1_100</v>
      </c>
      <c r="N1004" t="str">
        <f>N1003&amp;IF(O958&gt;0,","&amp;M1004,"")</f>
        <v>40000_50750015_1_100,40000_50750025_1_100</v>
      </c>
      <c r="Q1004" t="str">
        <f t="shared" ref="Q1004:Q1040" si="3842">"40000_"&amp;Q958&amp;"_1_"&amp;S958</f>
        <v>40000_50750025_1_100</v>
      </c>
      <c r="R1004" t="str">
        <f>R1003&amp;IF(S958&gt;0,","&amp;Q1004,"")</f>
        <v>40000_50750015_1_100,40000_50750025_1_100</v>
      </c>
      <c r="U1004" t="str">
        <f t="shared" ref="U1004:U1040" si="3843">"40000_"&amp;U958&amp;"_1_"&amp;W958</f>
        <v>40000_50800025_1_100</v>
      </c>
      <c r="V1004" t="str">
        <f>V1003&amp;IF(W958&gt;0,","&amp;U1004,"")</f>
        <v>40000_50800015_1_100,40000_50800025_1_100</v>
      </c>
      <c r="Y1004" t="str">
        <f t="shared" ref="Y1004:Y1040" si="3844">"40000_"&amp;Y958&amp;"_1_"&amp;AA958</f>
        <v>40000_50800025_1_100</v>
      </c>
      <c r="Z1004" t="str">
        <f>Z1003&amp;IF(AA958&gt;0,","&amp;Y1004,"")</f>
        <v>40000_50800015_1_100,40000_50800025_1_100</v>
      </c>
      <c r="AA1004"/>
      <c r="AC1004" t="str">
        <f t="shared" ref="AC1004:AC1040" si="3845">"40000_"&amp;AC958&amp;"_1_"&amp;AE958</f>
        <v>40000_50800025_1_100</v>
      </c>
      <c r="AD1004" t="str">
        <f>AD1003&amp;IF(AE958&gt;0,","&amp;AC1004,"")</f>
        <v>40000_50800015_1_100,40000_50800025_1_100</v>
      </c>
      <c r="AG1004" t="str">
        <f t="shared" ref="AG1004:AG1040" si="3846">"40000_"&amp;AG958&amp;"_1_"&amp;AI958</f>
        <v>40000_50850025_1_100</v>
      </c>
      <c r="AH1004" t="str">
        <f>AH1003&amp;IF(AI958&gt;0,","&amp;AG1004,"")</f>
        <v>40000_50850015_1_100,40000_50850025_1_100</v>
      </c>
      <c r="AJ1004"/>
      <c r="AK1004" t="str">
        <f t="shared" ref="AK1004:AK1040" si="3847">"40000_"&amp;AK958&amp;"_1_"&amp;AM958</f>
        <v>40000_50850025_1_100</v>
      </c>
      <c r="AL1004" t="str">
        <f>AL1003&amp;IF(AM958&gt;0,","&amp;AK1004,"")</f>
        <v>40000_50850015_1_100,40000_50850025_1_100</v>
      </c>
      <c r="AO1004" t="str">
        <f t="shared" ref="AO1004:AO1040" si="3848">"40000_"&amp;AO958&amp;"_1_"&amp;AQ958</f>
        <v>40000_50900025_1_100</v>
      </c>
      <c r="AP1004" t="str">
        <f>AP1003&amp;IF(AQ958&gt;0,","&amp;AO1004,"")</f>
        <v>40000_50900015_1_100,40000_50900025_1_100</v>
      </c>
      <c r="AS1004" t="str">
        <f t="shared" ref="AS1004:AS1040" si="3849">"40000_"&amp;AS958&amp;"_1_"&amp;AU958</f>
        <v>40000_50900025_1_100</v>
      </c>
      <c r="AT1004" t="str">
        <f>AT1003&amp;IF(AU958&gt;0,","&amp;AS1004,"")</f>
        <v>40000_50900015_1_100,40000_50900025_1_100</v>
      </c>
      <c r="AW1004" t="str">
        <f t="shared" ref="AW1004:AW1040" si="3850">"40000_"&amp;AW958&amp;"_1_"&amp;AY958</f>
        <v>40000_50900025_1_100</v>
      </c>
      <c r="AX1004" t="str">
        <f>AX1003&amp;IF(AY958&gt;0,","&amp;AW1004,"")</f>
        <v>40000_50900015_1_100,40000_50900025_1_100</v>
      </c>
      <c r="BA1004" t="str">
        <f t="shared" ref="BA1004:BA1040" si="3851">"40000_"&amp;BA958&amp;"_1_"&amp;BC958</f>
        <v>40000_50950025_1_200</v>
      </c>
      <c r="BB1004" t="str">
        <f>BB1003&amp;IF(BC958&gt;0,","&amp;BA1004,"")</f>
        <v>40000_50950015_1_200,40000_50950025_1_200</v>
      </c>
      <c r="BE1004" t="str">
        <f t="shared" ref="BE1004:BE1040" si="3852">"40000_"&amp;BE958&amp;"_1_"&amp;BG958</f>
        <v>40000_50950025_1_200</v>
      </c>
      <c r="BF1004" t="str">
        <f>BF1003&amp;IF(BG958&gt;0,","&amp;BE1004,"")</f>
        <v>40000_50950015_1_200,40000_50950025_1_200</v>
      </c>
    </row>
    <row r="1005" spans="1:60">
      <c r="A1005" t="str">
        <f t="shared" si="3838"/>
        <v>40000_50700030_1_100</v>
      </c>
      <c r="B1005" t="str">
        <f t="shared" ref="B1005:B1046" si="3853">B1004&amp;IF(C959&gt;0,","&amp;A1005,"")</f>
        <v>40000_50700010_1_100,40000_50700020_1_100,40000_50700030_1_100</v>
      </c>
      <c r="E1005" t="str">
        <f t="shared" si="3839"/>
        <v>40000_50700030_1_100</v>
      </c>
      <c r="F1005" t="str">
        <f t="shared" ref="F1005:F1046" si="3854">F1004&amp;IF(G959&gt;0,","&amp;E1005,"")</f>
        <v>40000_50700010_1_100,40000_50700020_1_100,40000_50700030_1_100</v>
      </c>
      <c r="I1005" t="str">
        <f t="shared" si="3840"/>
        <v>40000_50700030_1_100</v>
      </c>
      <c r="J1005" t="str">
        <f t="shared" ref="J1005:J1046" si="3855">J1004&amp;IF(K959&gt;0,","&amp;I1005,"")</f>
        <v>40000_50700010_1_100,40000_50700020_1_100,40000_50700030_1_100</v>
      </c>
      <c r="M1005" t="str">
        <f t="shared" si="3841"/>
        <v>40000_50750035_1_100</v>
      </c>
      <c r="N1005" t="str">
        <f t="shared" ref="N1005:N1046" si="3856">N1004&amp;IF(O959&gt;0,","&amp;M1005,"")</f>
        <v>40000_50750015_1_100,40000_50750025_1_100,40000_50750035_1_100</v>
      </c>
      <c r="Q1005" t="str">
        <f t="shared" si="3842"/>
        <v>40000_50750035_1_100</v>
      </c>
      <c r="R1005" t="str">
        <f t="shared" ref="R1005:R1046" si="3857">R1004&amp;IF(S959&gt;0,","&amp;Q1005,"")</f>
        <v>40000_50750015_1_100,40000_50750025_1_100,40000_50750035_1_100</v>
      </c>
      <c r="U1005" t="str">
        <f t="shared" si="3843"/>
        <v>40000_50800035_1_100</v>
      </c>
      <c r="V1005" t="str">
        <f t="shared" ref="V1005:V1046" si="3858">V1004&amp;IF(W959&gt;0,","&amp;U1005,"")</f>
        <v>40000_50800015_1_100,40000_50800025_1_100,40000_50800035_1_100</v>
      </c>
      <c r="Y1005" t="str">
        <f t="shared" si="3844"/>
        <v>40000_50800035_1_100</v>
      </c>
      <c r="Z1005" t="str">
        <f t="shared" ref="Z1005:Z1046" si="3859">Z1004&amp;IF(AA959&gt;0,","&amp;Y1005,"")</f>
        <v>40000_50800015_1_100,40000_50800025_1_100,40000_50800035_1_100</v>
      </c>
      <c r="AA1005"/>
      <c r="AC1005" t="str">
        <f t="shared" si="3845"/>
        <v>40000_50800035_1_100</v>
      </c>
      <c r="AD1005" t="str">
        <f t="shared" ref="AD1005:AD1046" si="3860">AD1004&amp;IF(AE959&gt;0,","&amp;AC1005,"")</f>
        <v>40000_50800015_1_100,40000_50800025_1_100,40000_50800035_1_100</v>
      </c>
      <c r="AG1005" t="str">
        <f t="shared" si="3846"/>
        <v>40000_50850035_1_100</v>
      </c>
      <c r="AH1005" t="str">
        <f t="shared" ref="AH1005:AH1046" si="3861">AH1004&amp;IF(AI959&gt;0,","&amp;AG1005,"")</f>
        <v>40000_50850015_1_100,40000_50850025_1_100,40000_50850035_1_100</v>
      </c>
      <c r="AJ1005"/>
      <c r="AK1005" t="str">
        <f t="shared" si="3847"/>
        <v>40000_50850035_1_100</v>
      </c>
      <c r="AL1005" t="str">
        <f t="shared" ref="AL1005:AL1046" si="3862">AL1004&amp;IF(AM959&gt;0,","&amp;AK1005,"")</f>
        <v>40000_50850015_1_100,40000_50850025_1_100,40000_50850035_1_100</v>
      </c>
      <c r="AO1005" t="str">
        <f t="shared" si="3848"/>
        <v>40000_50900035_1_100</v>
      </c>
      <c r="AP1005" t="str">
        <f t="shared" ref="AP1005:AP1046" si="3863">AP1004&amp;IF(AQ959&gt;0,","&amp;AO1005,"")</f>
        <v>40000_50900015_1_100,40000_50900025_1_100,40000_50900035_1_100</v>
      </c>
      <c r="AS1005" t="str">
        <f t="shared" si="3849"/>
        <v>40000_50900035_1_100</v>
      </c>
      <c r="AT1005" t="str">
        <f t="shared" ref="AT1005:AT1046" si="3864">AT1004&amp;IF(AU959&gt;0,","&amp;AS1005,"")</f>
        <v>40000_50900015_1_100,40000_50900025_1_100,40000_50900035_1_100</v>
      </c>
      <c r="AW1005" t="str">
        <f t="shared" si="3850"/>
        <v>40000_50900035_1_100</v>
      </c>
      <c r="AX1005" t="str">
        <f t="shared" ref="AX1005:AX1046" si="3865">AX1004&amp;IF(AY959&gt;0,","&amp;AW1005,"")</f>
        <v>40000_50900015_1_100,40000_50900025_1_100,40000_50900035_1_100</v>
      </c>
      <c r="BA1005" t="str">
        <f t="shared" si="3851"/>
        <v>40000_50950035_1_200</v>
      </c>
      <c r="BB1005" t="str">
        <f t="shared" ref="BB1005:BB1046" si="3866">BB1004&amp;IF(BC959&gt;0,","&amp;BA1005,"")</f>
        <v>40000_50950015_1_200,40000_50950025_1_200,40000_50950035_1_200</v>
      </c>
      <c r="BE1005" t="str">
        <f t="shared" si="3852"/>
        <v>40000_50950035_1_200</v>
      </c>
      <c r="BF1005" t="str">
        <f t="shared" ref="BF1005:BF1046" si="3867">BF1004&amp;IF(BG959&gt;0,","&amp;BE1005,"")</f>
        <v>40000_50950015_1_200,40000_50950025_1_200,40000_50950035_1_200</v>
      </c>
    </row>
    <row r="1006" spans="1:60">
      <c r="A1006" t="str">
        <f t="shared" si="3838"/>
        <v>40000_50700080_1_100</v>
      </c>
      <c r="B1006" t="str">
        <f t="shared" si="3853"/>
        <v>40000_50700010_1_100,40000_50700020_1_100,40000_50700030_1_100,40000_50700080_1_100</v>
      </c>
      <c r="E1006" t="str">
        <f t="shared" si="3839"/>
        <v>40000_50700080_1_100</v>
      </c>
      <c r="F1006" t="str">
        <f t="shared" si="3854"/>
        <v>40000_50700010_1_100,40000_50700020_1_100,40000_50700030_1_100,40000_50700080_1_100</v>
      </c>
      <c r="I1006" t="str">
        <f t="shared" si="3840"/>
        <v>40000_50700080_1_100</v>
      </c>
      <c r="J1006" t="str">
        <f t="shared" si="3855"/>
        <v>40000_50700010_1_100,40000_50700020_1_100,40000_50700030_1_100,40000_50700080_1_100</v>
      </c>
      <c r="M1006" t="str">
        <f t="shared" si="3841"/>
        <v>40000_50750085_1_100</v>
      </c>
      <c r="N1006" t="str">
        <f t="shared" si="3856"/>
        <v>40000_50750015_1_100,40000_50750025_1_100,40000_50750035_1_100,40000_50750085_1_100</v>
      </c>
      <c r="Q1006" t="str">
        <f t="shared" si="3842"/>
        <v>40000_50750085_1_100</v>
      </c>
      <c r="R1006" t="str">
        <f t="shared" si="3857"/>
        <v>40000_50750015_1_100,40000_50750025_1_100,40000_50750035_1_100,40000_50750085_1_100</v>
      </c>
      <c r="U1006" t="str">
        <f t="shared" si="3843"/>
        <v>40000_50800085_1_100</v>
      </c>
      <c r="V1006" t="str">
        <f t="shared" si="3858"/>
        <v>40000_50800015_1_100,40000_50800025_1_100,40000_50800035_1_100,40000_50800085_1_100</v>
      </c>
      <c r="Y1006" t="str">
        <f t="shared" si="3844"/>
        <v>40000_50800085_1_100</v>
      </c>
      <c r="Z1006" t="str">
        <f t="shared" si="3859"/>
        <v>40000_50800015_1_100,40000_50800025_1_100,40000_50800035_1_100,40000_50800085_1_100</v>
      </c>
      <c r="AA1006"/>
      <c r="AC1006" t="str">
        <f t="shared" si="3845"/>
        <v>40000_50800085_1_100</v>
      </c>
      <c r="AD1006" t="str">
        <f t="shared" si="3860"/>
        <v>40000_50800015_1_100,40000_50800025_1_100,40000_50800035_1_100,40000_50800085_1_100</v>
      </c>
      <c r="AG1006" t="str">
        <f t="shared" si="3846"/>
        <v>40000_50850085_1_100</v>
      </c>
      <c r="AH1006" t="str">
        <f t="shared" si="3861"/>
        <v>40000_50850015_1_100,40000_50850025_1_100,40000_50850035_1_100,40000_50850085_1_100</v>
      </c>
      <c r="AJ1006"/>
      <c r="AK1006" t="str">
        <f t="shared" si="3847"/>
        <v>40000_50850085_1_100</v>
      </c>
      <c r="AL1006" t="str">
        <f t="shared" si="3862"/>
        <v>40000_50850015_1_100,40000_50850025_1_100,40000_50850035_1_100,40000_50850085_1_100</v>
      </c>
      <c r="AO1006" t="str">
        <f t="shared" si="3848"/>
        <v>40000_50900085_1_100</v>
      </c>
      <c r="AP1006" t="str">
        <f t="shared" si="3863"/>
        <v>40000_50900015_1_100,40000_50900025_1_100,40000_50900035_1_100,40000_50900085_1_100</v>
      </c>
      <c r="AS1006" t="str">
        <f t="shared" si="3849"/>
        <v>40000_50900085_1_100</v>
      </c>
      <c r="AT1006" t="str">
        <f t="shared" si="3864"/>
        <v>40000_50900015_1_100,40000_50900025_1_100,40000_50900035_1_100,40000_50900085_1_100</v>
      </c>
      <c r="AW1006" t="str">
        <f t="shared" si="3850"/>
        <v>40000_50900085_1_100</v>
      </c>
      <c r="AX1006" t="str">
        <f t="shared" si="3865"/>
        <v>40000_50900015_1_100,40000_50900025_1_100,40000_50900035_1_100,40000_50900085_1_100</v>
      </c>
      <c r="BA1006" t="str">
        <f t="shared" si="3851"/>
        <v>40000_50950085_1_200</v>
      </c>
      <c r="BB1006" t="str">
        <f t="shared" si="3866"/>
        <v>40000_50950015_1_200,40000_50950025_1_200,40000_50950035_1_200,40000_50950085_1_200</v>
      </c>
      <c r="BE1006" t="str">
        <f t="shared" si="3852"/>
        <v>40000_50950085_1_200</v>
      </c>
      <c r="BF1006" t="str">
        <f t="shared" si="3867"/>
        <v>40000_50950015_1_200,40000_50950025_1_200,40000_50950035_1_200,40000_50950085_1_200</v>
      </c>
    </row>
    <row r="1007" spans="1:60">
      <c r="A1007" t="str">
        <f t="shared" si="3838"/>
        <v>40000_50700090_1_100</v>
      </c>
      <c r="B1007" t="str">
        <f t="shared" si="3853"/>
        <v>40000_50700010_1_100,40000_50700020_1_100,40000_50700030_1_100,40000_50700080_1_100,40000_50700090_1_100</v>
      </c>
      <c r="E1007" t="str">
        <f t="shared" si="3839"/>
        <v>40000_50700090_1_100</v>
      </c>
      <c r="F1007" t="str">
        <f t="shared" si="3854"/>
        <v>40000_50700010_1_100,40000_50700020_1_100,40000_50700030_1_100,40000_50700080_1_100,40000_50700090_1_100</v>
      </c>
      <c r="I1007" t="str">
        <f t="shared" si="3840"/>
        <v>40000_50700090_1_100</v>
      </c>
      <c r="J1007" t="str">
        <f t="shared" si="3855"/>
        <v>40000_50700010_1_100,40000_50700020_1_100,40000_50700030_1_100,40000_50700080_1_100,40000_50700090_1_100</v>
      </c>
      <c r="M1007" t="str">
        <f t="shared" si="3841"/>
        <v>40000_50750095_1_100</v>
      </c>
      <c r="N1007" t="str">
        <f t="shared" si="3856"/>
        <v>40000_50750015_1_100,40000_50750025_1_100,40000_50750035_1_100,40000_50750085_1_100,40000_50750095_1_100</v>
      </c>
      <c r="Q1007" t="str">
        <f t="shared" si="3842"/>
        <v>40000_50750095_1_100</v>
      </c>
      <c r="R1007" t="str">
        <f t="shared" si="3857"/>
        <v>40000_50750015_1_100,40000_50750025_1_100,40000_50750035_1_100,40000_50750085_1_100,40000_50750095_1_100</v>
      </c>
      <c r="U1007" t="str">
        <f t="shared" si="3843"/>
        <v>40000_50800095_1_100</v>
      </c>
      <c r="V1007" t="str">
        <f t="shared" si="3858"/>
        <v>40000_50800015_1_100,40000_50800025_1_100,40000_50800035_1_100,40000_50800085_1_100,40000_50800095_1_100</v>
      </c>
      <c r="Y1007" t="str">
        <f t="shared" si="3844"/>
        <v>40000_50800095_1_100</v>
      </c>
      <c r="Z1007" t="str">
        <f t="shared" si="3859"/>
        <v>40000_50800015_1_100,40000_50800025_1_100,40000_50800035_1_100,40000_50800085_1_100,40000_50800095_1_100</v>
      </c>
      <c r="AA1007"/>
      <c r="AC1007" t="str">
        <f t="shared" si="3845"/>
        <v>40000_50800095_1_100</v>
      </c>
      <c r="AD1007" t="str">
        <f t="shared" si="3860"/>
        <v>40000_50800015_1_100,40000_50800025_1_100,40000_50800035_1_100,40000_50800085_1_100,40000_50800095_1_100</v>
      </c>
      <c r="AG1007" t="str">
        <f t="shared" si="3846"/>
        <v>40000_50850095_1_100</v>
      </c>
      <c r="AH1007" t="str">
        <f t="shared" si="3861"/>
        <v>40000_50850015_1_100,40000_50850025_1_100,40000_50850035_1_100,40000_50850085_1_100,40000_50850095_1_100</v>
      </c>
      <c r="AJ1007"/>
      <c r="AK1007" t="str">
        <f t="shared" si="3847"/>
        <v>40000_50850095_1_100</v>
      </c>
      <c r="AL1007" t="str">
        <f t="shared" si="3862"/>
        <v>40000_50850015_1_100,40000_50850025_1_100,40000_50850035_1_100,40000_50850085_1_100,40000_50850095_1_100</v>
      </c>
      <c r="AO1007" t="str">
        <f t="shared" si="3848"/>
        <v>40000_50900095_1_100</v>
      </c>
      <c r="AP1007" t="str">
        <f t="shared" si="3863"/>
        <v>40000_50900015_1_100,40000_50900025_1_100,40000_50900035_1_100,40000_50900085_1_100,40000_50900095_1_100</v>
      </c>
      <c r="AS1007" t="str">
        <f t="shared" si="3849"/>
        <v>40000_50900095_1_100</v>
      </c>
      <c r="AT1007" t="str">
        <f t="shared" si="3864"/>
        <v>40000_50900015_1_100,40000_50900025_1_100,40000_50900035_1_100,40000_50900085_1_100,40000_50900095_1_100</v>
      </c>
      <c r="AW1007" t="str">
        <f t="shared" si="3850"/>
        <v>40000_50900095_1_100</v>
      </c>
      <c r="AX1007" t="str">
        <f t="shared" si="3865"/>
        <v>40000_50900015_1_100,40000_50900025_1_100,40000_50900035_1_100,40000_50900085_1_100,40000_50900095_1_100</v>
      </c>
      <c r="BA1007" t="str">
        <f t="shared" si="3851"/>
        <v>40000_50950095_1_200</v>
      </c>
      <c r="BB1007" t="str">
        <f t="shared" si="3866"/>
        <v>40000_50950015_1_200,40000_50950025_1_200,40000_50950035_1_200,40000_50950085_1_200,40000_50950095_1_200</v>
      </c>
      <c r="BE1007" t="str">
        <f t="shared" si="3852"/>
        <v>40000_50950095_1_200</v>
      </c>
      <c r="BF1007" t="str">
        <f t="shared" si="3867"/>
        <v>40000_50950015_1_200,40000_50950025_1_200,40000_50950035_1_200,40000_50950085_1_200,40000_50950095_1_200</v>
      </c>
    </row>
    <row r="1008" spans="1:60">
      <c r="A1008" t="str">
        <f t="shared" si="3838"/>
        <v>40000_50700100_1_100</v>
      </c>
      <c r="B1008" t="str">
        <f t="shared" si="3853"/>
        <v>40000_50700010_1_100,40000_50700020_1_100,40000_50700030_1_100,40000_50700080_1_100,40000_50700090_1_100,40000_50700100_1_100</v>
      </c>
      <c r="E1008" t="str">
        <f t="shared" si="3839"/>
        <v>40000_50700100_1_100</v>
      </c>
      <c r="F1008" t="str">
        <f t="shared" si="3854"/>
        <v>40000_50700010_1_100,40000_50700020_1_100,40000_50700030_1_100,40000_50700080_1_100,40000_50700090_1_100,40000_50700100_1_100</v>
      </c>
      <c r="I1008" t="str">
        <f t="shared" si="3840"/>
        <v>40000_50700100_1_100</v>
      </c>
      <c r="J1008" t="str">
        <f t="shared" si="3855"/>
        <v>40000_50700010_1_100,40000_50700020_1_100,40000_50700030_1_100,40000_50700080_1_100,40000_50700090_1_100,40000_50700100_1_100</v>
      </c>
      <c r="M1008" t="str">
        <f t="shared" si="3841"/>
        <v>40000_50750105_1_100</v>
      </c>
      <c r="N1008" t="str">
        <f t="shared" si="3856"/>
        <v>40000_50750015_1_100,40000_50750025_1_100,40000_50750035_1_100,40000_50750085_1_100,40000_50750095_1_100,40000_50750105_1_100</v>
      </c>
      <c r="Q1008" t="str">
        <f t="shared" si="3842"/>
        <v>40000_50750105_1_100</v>
      </c>
      <c r="R1008" t="str">
        <f t="shared" si="3857"/>
        <v>40000_50750015_1_100,40000_50750025_1_100,40000_50750035_1_100,40000_50750085_1_100,40000_50750095_1_100,40000_50750105_1_100</v>
      </c>
      <c r="U1008" t="str">
        <f t="shared" si="3843"/>
        <v>40000_50800105_1_100</v>
      </c>
      <c r="V1008" t="str">
        <f t="shared" si="3858"/>
        <v>40000_50800015_1_100,40000_50800025_1_100,40000_50800035_1_100,40000_50800085_1_100,40000_50800095_1_100,40000_50800105_1_100</v>
      </c>
      <c r="Y1008" t="str">
        <f t="shared" si="3844"/>
        <v>40000_50800105_1_100</v>
      </c>
      <c r="Z1008" t="str">
        <f t="shared" si="3859"/>
        <v>40000_50800015_1_100,40000_50800025_1_100,40000_50800035_1_100,40000_50800085_1_100,40000_50800095_1_100,40000_50800105_1_100</v>
      </c>
      <c r="AA1008"/>
      <c r="AC1008" t="str">
        <f t="shared" si="3845"/>
        <v>40000_50800105_1_100</v>
      </c>
      <c r="AD1008" t="str">
        <f t="shared" si="3860"/>
        <v>40000_50800015_1_100,40000_50800025_1_100,40000_50800035_1_100,40000_50800085_1_100,40000_50800095_1_100,40000_50800105_1_100</v>
      </c>
      <c r="AG1008" t="str">
        <f t="shared" si="3846"/>
        <v>40000_50850105_1_100</v>
      </c>
      <c r="AH1008" t="str">
        <f t="shared" si="3861"/>
        <v>40000_50850015_1_100,40000_50850025_1_100,40000_50850035_1_100,40000_50850085_1_100,40000_50850095_1_100,40000_50850105_1_100</v>
      </c>
      <c r="AJ1008"/>
      <c r="AK1008" t="str">
        <f t="shared" si="3847"/>
        <v>40000_50850105_1_100</v>
      </c>
      <c r="AL1008" t="str">
        <f t="shared" si="3862"/>
        <v>40000_50850015_1_100,40000_50850025_1_100,40000_50850035_1_100,40000_50850085_1_100,40000_50850095_1_100,40000_50850105_1_100</v>
      </c>
      <c r="AO1008" t="str">
        <f t="shared" si="3848"/>
        <v>40000_50900105_1_100</v>
      </c>
      <c r="AP1008" t="str">
        <f t="shared" si="3863"/>
        <v>40000_50900015_1_100,40000_50900025_1_100,40000_50900035_1_100,40000_50900085_1_100,40000_50900095_1_100,40000_50900105_1_100</v>
      </c>
      <c r="AS1008" t="str">
        <f t="shared" si="3849"/>
        <v>40000_50900105_1_100</v>
      </c>
      <c r="AT1008" t="str">
        <f t="shared" si="3864"/>
        <v>40000_50900015_1_100,40000_50900025_1_100,40000_50900035_1_100,40000_50900085_1_100,40000_50900095_1_100,40000_50900105_1_100</v>
      </c>
      <c r="AW1008" t="str">
        <f t="shared" si="3850"/>
        <v>40000_50900105_1_100</v>
      </c>
      <c r="AX1008" t="str">
        <f t="shared" si="3865"/>
        <v>40000_50900015_1_100,40000_50900025_1_100,40000_50900035_1_100,40000_50900085_1_100,40000_50900095_1_100,40000_50900105_1_100</v>
      </c>
      <c r="BA1008" t="str">
        <f t="shared" si="3851"/>
        <v>40000_50950105_1_200</v>
      </c>
      <c r="BB1008" t="str">
        <f t="shared" si="3866"/>
        <v>40000_50950015_1_200,40000_50950025_1_200,40000_50950035_1_200,40000_50950085_1_200,40000_50950095_1_200,40000_50950105_1_200</v>
      </c>
      <c r="BE1008" t="str">
        <f t="shared" si="3852"/>
        <v>40000_50950105_1_200</v>
      </c>
      <c r="BF1008" t="str">
        <f t="shared" si="3867"/>
        <v>40000_50950015_1_200,40000_50950025_1_200,40000_50950035_1_200,40000_50950085_1_200,40000_50950095_1_200,40000_50950105_1_200</v>
      </c>
    </row>
    <row r="1009" spans="1:58">
      <c r="A1009" t="str">
        <f t="shared" si="3838"/>
        <v>40000_50701050_1_100</v>
      </c>
      <c r="B1009" t="str">
        <f t="shared" si="3853"/>
        <v>40000_50700010_1_100,40000_50700020_1_100,40000_50700030_1_100,40000_50700080_1_100,40000_50700090_1_100,40000_50700100_1_100,40000_50701050_1_100</v>
      </c>
      <c r="E1009" t="str">
        <f t="shared" si="3839"/>
        <v>40000_50701050_1_100</v>
      </c>
      <c r="F1009" t="str">
        <f t="shared" si="3854"/>
        <v>40000_50700010_1_100,40000_50700020_1_100,40000_50700030_1_100,40000_50700080_1_100,40000_50700090_1_100,40000_50700100_1_100,40000_50701050_1_100</v>
      </c>
      <c r="I1009" t="str">
        <f t="shared" si="3840"/>
        <v>40000_50701050_1_100</v>
      </c>
      <c r="J1009" t="str">
        <f t="shared" si="3855"/>
        <v>40000_50700010_1_100,40000_50700020_1_100,40000_50700030_1_100,40000_50700080_1_100,40000_50700090_1_100,40000_50700100_1_100,40000_50701050_1_100</v>
      </c>
      <c r="M1009" t="str">
        <f t="shared" si="3841"/>
        <v>40000_50751055_1_100</v>
      </c>
      <c r="N1009" t="str">
        <f t="shared" si="3856"/>
        <v>40000_50750015_1_100,40000_50750025_1_100,40000_50750035_1_100,40000_50750085_1_100,40000_50750095_1_100,40000_50750105_1_100,40000_50751055_1_100</v>
      </c>
      <c r="Q1009" t="str">
        <f t="shared" si="3842"/>
        <v>40000_50751055_1_100</v>
      </c>
      <c r="R1009" t="str">
        <f t="shared" si="3857"/>
        <v>40000_50750015_1_100,40000_50750025_1_100,40000_50750035_1_100,40000_50750085_1_100,40000_50750095_1_100,40000_50750105_1_100,40000_50751055_1_100</v>
      </c>
      <c r="U1009" t="str">
        <f t="shared" si="3843"/>
        <v>40000_50801055_1_100</v>
      </c>
      <c r="V1009" t="str">
        <f t="shared" si="3858"/>
        <v>40000_50800015_1_100,40000_50800025_1_100,40000_50800035_1_100,40000_50800085_1_100,40000_50800095_1_100,40000_50800105_1_100,40000_50801055_1_100</v>
      </c>
      <c r="Y1009" t="str">
        <f t="shared" si="3844"/>
        <v>40000_50801055_1_100</v>
      </c>
      <c r="Z1009" t="str">
        <f t="shared" si="3859"/>
        <v>40000_50800015_1_100,40000_50800025_1_100,40000_50800035_1_100,40000_50800085_1_100,40000_50800095_1_100,40000_50800105_1_100,40000_50801055_1_100</v>
      </c>
      <c r="AA1009"/>
      <c r="AC1009" t="str">
        <f t="shared" si="3845"/>
        <v>40000_50801055_1_100</v>
      </c>
      <c r="AD1009" t="str">
        <f t="shared" si="3860"/>
        <v>40000_50800015_1_100,40000_50800025_1_100,40000_50800035_1_100,40000_50800085_1_100,40000_50800095_1_100,40000_50800105_1_100,40000_50801055_1_100</v>
      </c>
      <c r="AG1009" t="str">
        <f t="shared" si="3846"/>
        <v>40000_50851055_1_100</v>
      </c>
      <c r="AH1009" t="str">
        <f t="shared" si="3861"/>
        <v>40000_50850015_1_100,40000_50850025_1_100,40000_50850035_1_100,40000_50850085_1_100,40000_50850095_1_100,40000_50850105_1_100,40000_50851055_1_100</v>
      </c>
      <c r="AJ1009"/>
      <c r="AK1009" t="str">
        <f t="shared" si="3847"/>
        <v>40000_50851055_1_100</v>
      </c>
      <c r="AL1009" t="str">
        <f t="shared" si="3862"/>
        <v>40000_50850015_1_100,40000_50850025_1_100,40000_50850035_1_100,40000_50850085_1_100,40000_50850095_1_100,40000_50850105_1_100,40000_50851055_1_100</v>
      </c>
      <c r="AO1009" t="str">
        <f t="shared" si="3848"/>
        <v>40000_50901055_1_100</v>
      </c>
      <c r="AP1009" t="str">
        <f t="shared" si="3863"/>
        <v>40000_50900015_1_100,40000_50900025_1_100,40000_50900035_1_100,40000_50900085_1_100,40000_50900095_1_100,40000_50900105_1_100,40000_50901055_1_100</v>
      </c>
      <c r="AS1009" t="str">
        <f t="shared" si="3849"/>
        <v>40000_50901055_1_100</v>
      </c>
      <c r="AT1009" t="str">
        <f t="shared" si="3864"/>
        <v>40000_50900015_1_100,40000_50900025_1_100,40000_50900035_1_100,40000_50900085_1_100,40000_50900095_1_100,40000_50900105_1_100,40000_50901055_1_100</v>
      </c>
      <c r="AW1009" t="str">
        <f t="shared" si="3850"/>
        <v>40000_50901055_1_100</v>
      </c>
      <c r="AX1009" t="str">
        <f t="shared" si="3865"/>
        <v>40000_50900015_1_100,40000_50900025_1_100,40000_50900035_1_100,40000_50900085_1_100,40000_50900095_1_100,40000_50900105_1_100,40000_50901055_1_100</v>
      </c>
      <c r="BA1009" t="str">
        <f t="shared" si="3851"/>
        <v>40000_50951055_1_200</v>
      </c>
      <c r="BB1009" t="str">
        <f t="shared" si="3866"/>
        <v>40000_50950015_1_200,40000_50950025_1_200,40000_50950035_1_200,40000_50950085_1_200,40000_50950095_1_200,40000_50950105_1_200,40000_50951055_1_200</v>
      </c>
      <c r="BE1009" t="str">
        <f t="shared" si="3852"/>
        <v>40000_50951055_1_200</v>
      </c>
      <c r="BF1009" t="str">
        <f t="shared" si="3867"/>
        <v>40000_50950015_1_200,40000_50950025_1_200,40000_50950035_1_200,40000_50950085_1_200,40000_50950095_1_200,40000_50950105_1_200,40000_50951055_1_200</v>
      </c>
    </row>
    <row r="1010" spans="1:58">
      <c r="A1010" t="str">
        <f t="shared" si="3838"/>
        <v>40000_50701051_1_0</v>
      </c>
      <c r="B1010" t="str">
        <f t="shared" si="3853"/>
        <v>40000_50700010_1_100,40000_50700020_1_100,40000_50700030_1_100,40000_50700080_1_100,40000_50700090_1_100,40000_50700100_1_100,40000_50701050_1_100</v>
      </c>
      <c r="E1010" t="str">
        <f t="shared" si="3839"/>
        <v>40000_50701051_1_0</v>
      </c>
      <c r="F1010" t="str">
        <f t="shared" si="3854"/>
        <v>40000_50700010_1_100,40000_50700020_1_100,40000_50700030_1_100,40000_50700080_1_100,40000_50700090_1_100,40000_50700100_1_100,40000_50701050_1_100</v>
      </c>
      <c r="I1010" t="str">
        <f t="shared" si="3840"/>
        <v>40000_50701051_1_0</v>
      </c>
      <c r="J1010" t="str">
        <f t="shared" si="3855"/>
        <v>40000_50700010_1_100,40000_50700020_1_100,40000_50700030_1_100,40000_50700080_1_100,40000_50700090_1_100,40000_50700100_1_100,40000_50701050_1_100</v>
      </c>
      <c r="M1010" t="str">
        <f t="shared" si="3841"/>
        <v>40000_50751056_1_100</v>
      </c>
      <c r="N1010" t="str">
        <f t="shared" si="3856"/>
        <v>40000_50750015_1_100,40000_50750025_1_100,40000_50750035_1_100,40000_50750085_1_100,40000_50750095_1_100,40000_50750105_1_100,40000_50751055_1_100,40000_50751056_1_100</v>
      </c>
      <c r="Q1010" t="str">
        <f t="shared" si="3842"/>
        <v>40000_50751056_1_100</v>
      </c>
      <c r="R1010" t="str">
        <f t="shared" si="3857"/>
        <v>40000_50750015_1_100,40000_50750025_1_100,40000_50750035_1_100,40000_50750085_1_100,40000_50750095_1_100,40000_50750105_1_100,40000_50751055_1_100,40000_50751056_1_100</v>
      </c>
      <c r="U1010" t="str">
        <f t="shared" si="3843"/>
        <v>40000_50801056_1_0</v>
      </c>
      <c r="V1010" t="str">
        <f t="shared" si="3858"/>
        <v>40000_50800015_1_100,40000_50800025_1_100,40000_50800035_1_100,40000_50800085_1_100,40000_50800095_1_100,40000_50800105_1_100,40000_50801055_1_100</v>
      </c>
      <c r="Y1010" t="str">
        <f t="shared" si="3844"/>
        <v>40000_50801056_1_0</v>
      </c>
      <c r="Z1010" t="str">
        <f t="shared" si="3859"/>
        <v>40000_50800015_1_100,40000_50800025_1_100,40000_50800035_1_100,40000_50800085_1_100,40000_50800095_1_100,40000_50800105_1_100,40000_50801055_1_100</v>
      </c>
      <c r="AA1010"/>
      <c r="AC1010" t="str">
        <f t="shared" si="3845"/>
        <v>40000_50801056_1_0</v>
      </c>
      <c r="AD1010" t="str">
        <f t="shared" si="3860"/>
        <v>40000_50800015_1_100,40000_50800025_1_100,40000_50800035_1_100,40000_50800085_1_100,40000_50800095_1_100,40000_50800105_1_100,40000_50801055_1_100</v>
      </c>
      <c r="AG1010" t="str">
        <f t="shared" si="3846"/>
        <v>40000_50851056_1_100</v>
      </c>
      <c r="AH1010" t="str">
        <f t="shared" si="3861"/>
        <v>40000_50850015_1_100,40000_50850025_1_100,40000_50850035_1_100,40000_50850085_1_100,40000_50850095_1_100,40000_50850105_1_100,40000_50851055_1_100,40000_50851056_1_100</v>
      </c>
      <c r="AJ1010"/>
      <c r="AK1010" t="str">
        <f t="shared" si="3847"/>
        <v>40000_50851056_1_100</v>
      </c>
      <c r="AL1010" t="str">
        <f t="shared" si="3862"/>
        <v>40000_50850015_1_100,40000_50850025_1_100,40000_50850035_1_100,40000_50850085_1_100,40000_50850095_1_100,40000_50850105_1_100,40000_50851055_1_100,40000_50851056_1_100</v>
      </c>
      <c r="AO1010" t="str">
        <f t="shared" si="3848"/>
        <v>40000_50901056_1_0</v>
      </c>
      <c r="AP1010" t="str">
        <f t="shared" si="3863"/>
        <v>40000_50900015_1_100,40000_50900025_1_100,40000_50900035_1_100,40000_50900085_1_100,40000_50900095_1_100,40000_50900105_1_100,40000_50901055_1_100</v>
      </c>
      <c r="AS1010" t="str">
        <f t="shared" si="3849"/>
        <v>40000_50901056_1_0</v>
      </c>
      <c r="AT1010" t="str">
        <f t="shared" si="3864"/>
        <v>40000_50900015_1_100,40000_50900025_1_100,40000_50900035_1_100,40000_50900085_1_100,40000_50900095_1_100,40000_50900105_1_100,40000_50901055_1_100</v>
      </c>
      <c r="AW1010" t="str">
        <f t="shared" si="3850"/>
        <v>40000_50901056_1_0</v>
      </c>
      <c r="AX1010" t="str">
        <f t="shared" si="3865"/>
        <v>40000_50900015_1_100,40000_50900025_1_100,40000_50900035_1_100,40000_50900085_1_100,40000_50900095_1_100,40000_50900105_1_100,40000_50901055_1_100</v>
      </c>
      <c r="BA1010" t="str">
        <f t="shared" si="3851"/>
        <v>40000_50951056_1_200</v>
      </c>
      <c r="BB1010" t="str">
        <f t="shared" si="3866"/>
        <v>40000_50950015_1_200,40000_50950025_1_200,40000_50950035_1_200,40000_50950085_1_200,40000_50950095_1_200,40000_50950105_1_200,40000_50951055_1_200,40000_50951056_1_200</v>
      </c>
      <c r="BE1010" t="str">
        <f t="shared" si="3852"/>
        <v>40000_50951056_1_200</v>
      </c>
      <c r="BF1010" t="str">
        <f t="shared" si="3867"/>
        <v>40000_50950015_1_200,40000_50950025_1_200,40000_50950035_1_200,40000_50950085_1_200,40000_50950095_1_200,40000_50950105_1_200,40000_50951055_1_200,40000_50951056_1_200</v>
      </c>
    </row>
    <row r="1011" spans="1:58">
      <c r="A1011" t="str">
        <f t="shared" si="3838"/>
        <v>40000_50701060_1_100</v>
      </c>
      <c r="B1011" t="str">
        <f t="shared" si="3853"/>
        <v>40000_50700010_1_100,40000_50700020_1_100,40000_50700030_1_100,40000_50700080_1_100,40000_50700090_1_100,40000_50700100_1_100,40000_50701050_1_100,40000_50701060_1_100</v>
      </c>
      <c r="E1011" t="str">
        <f t="shared" si="3839"/>
        <v>40000_50701060_1_100</v>
      </c>
      <c r="F1011" t="str">
        <f t="shared" si="3854"/>
        <v>40000_50700010_1_100,40000_50700020_1_100,40000_50700030_1_100,40000_50700080_1_100,40000_50700090_1_100,40000_50700100_1_100,40000_50701050_1_100,40000_50701060_1_100</v>
      </c>
      <c r="I1011" t="str">
        <f t="shared" si="3840"/>
        <v>40000_50701060_1_100</v>
      </c>
      <c r="J1011" t="str">
        <f t="shared" si="3855"/>
        <v>40000_50700010_1_100,40000_50700020_1_100,40000_50700030_1_100,40000_50700080_1_100,40000_50700090_1_100,40000_50700100_1_100,40000_50701050_1_100,40000_50701060_1_100</v>
      </c>
      <c r="M1011" t="str">
        <f t="shared" si="3841"/>
        <v>40000_50751065_1_100</v>
      </c>
      <c r="N1011" t="str">
        <f t="shared" si="3856"/>
        <v>40000_50750015_1_100,40000_50750025_1_100,40000_50750035_1_100,40000_50750085_1_100,40000_50750095_1_100,40000_50750105_1_100,40000_50751055_1_100,40000_50751056_1_100,40000_50751065_1_100</v>
      </c>
      <c r="Q1011" t="str">
        <f t="shared" si="3842"/>
        <v>40000_50751065_1_100</v>
      </c>
      <c r="R1011" t="str">
        <f t="shared" si="3857"/>
        <v>40000_50750015_1_100,40000_50750025_1_100,40000_50750035_1_100,40000_50750085_1_100,40000_50750095_1_100,40000_50750105_1_100,40000_50751055_1_100,40000_50751056_1_100,40000_50751065_1_100</v>
      </c>
      <c r="U1011" t="str">
        <f t="shared" si="3843"/>
        <v>40000_50801065_1_100</v>
      </c>
      <c r="V1011" t="str">
        <f t="shared" si="3858"/>
        <v>40000_50800015_1_100,40000_50800025_1_100,40000_50800035_1_100,40000_50800085_1_100,40000_50800095_1_100,40000_50800105_1_100,40000_50801055_1_100,40000_50801065_1_100</v>
      </c>
      <c r="Y1011" t="str">
        <f t="shared" si="3844"/>
        <v>40000_50801065_1_100</v>
      </c>
      <c r="Z1011" t="str">
        <f t="shared" si="3859"/>
        <v>40000_50800015_1_100,40000_50800025_1_100,40000_50800035_1_100,40000_50800085_1_100,40000_50800095_1_100,40000_50800105_1_100,40000_50801055_1_100,40000_50801065_1_100</v>
      </c>
      <c r="AA1011"/>
      <c r="AC1011" t="str">
        <f t="shared" si="3845"/>
        <v>40000_50801065_1_100</v>
      </c>
      <c r="AD1011" t="str">
        <f t="shared" si="3860"/>
        <v>40000_50800015_1_100,40000_50800025_1_100,40000_50800035_1_100,40000_50800085_1_100,40000_50800095_1_100,40000_50800105_1_100,40000_50801055_1_100,40000_50801065_1_100</v>
      </c>
      <c r="AG1011" t="str">
        <f t="shared" si="3846"/>
        <v>40000_50851065_1_100</v>
      </c>
      <c r="AH1011" t="str">
        <f t="shared" si="3861"/>
        <v>40000_50850015_1_100,40000_50850025_1_100,40000_50850035_1_100,40000_50850085_1_100,40000_50850095_1_100,40000_50850105_1_100,40000_50851055_1_100,40000_50851056_1_100,40000_50851065_1_100</v>
      </c>
      <c r="AJ1011"/>
      <c r="AK1011" t="str">
        <f t="shared" si="3847"/>
        <v>40000_50851065_1_100</v>
      </c>
      <c r="AL1011" t="str">
        <f t="shared" si="3862"/>
        <v>40000_50850015_1_100,40000_50850025_1_100,40000_50850035_1_100,40000_50850085_1_100,40000_50850095_1_100,40000_50850105_1_100,40000_50851055_1_100,40000_50851056_1_100,40000_50851065_1_100</v>
      </c>
      <c r="AO1011" t="str">
        <f t="shared" si="3848"/>
        <v>40000_50901065_1_100</v>
      </c>
      <c r="AP1011" t="str">
        <f t="shared" si="3863"/>
        <v>40000_50900015_1_100,40000_50900025_1_100,40000_50900035_1_100,40000_50900085_1_100,40000_50900095_1_100,40000_50900105_1_100,40000_50901055_1_100,40000_50901065_1_100</v>
      </c>
      <c r="AS1011" t="str">
        <f t="shared" si="3849"/>
        <v>40000_50901065_1_100</v>
      </c>
      <c r="AT1011" t="str">
        <f t="shared" si="3864"/>
        <v>40000_50900015_1_100,40000_50900025_1_100,40000_50900035_1_100,40000_50900085_1_100,40000_50900095_1_100,40000_50900105_1_100,40000_50901055_1_100,40000_50901065_1_100</v>
      </c>
      <c r="AW1011" t="str">
        <f t="shared" si="3850"/>
        <v>40000_50901065_1_100</v>
      </c>
      <c r="AX1011" t="str">
        <f t="shared" si="3865"/>
        <v>40000_50900015_1_100,40000_50900025_1_100,40000_50900035_1_100,40000_50900085_1_100,40000_50900095_1_100,40000_50900105_1_100,40000_50901055_1_100,40000_50901065_1_100</v>
      </c>
      <c r="BA1011" t="str">
        <f t="shared" si="3851"/>
        <v>40000_50951065_1_200</v>
      </c>
      <c r="BB1011" t="str">
        <f t="shared" si="3866"/>
        <v>40000_50950015_1_200,40000_50950025_1_200,40000_50950035_1_200,40000_50950085_1_200,40000_50950095_1_200,40000_50950105_1_200,40000_50951055_1_200,40000_50951056_1_200,40000_50951065_1_200</v>
      </c>
      <c r="BE1011" t="str">
        <f t="shared" si="3852"/>
        <v>40000_50951065_1_200</v>
      </c>
      <c r="BF1011" t="str">
        <f t="shared" si="3867"/>
        <v>40000_50950015_1_200,40000_50950025_1_200,40000_50950035_1_200,40000_50950085_1_200,40000_50950095_1_200,40000_50950105_1_200,40000_50951055_1_200,40000_50951056_1_200,40000_50951065_1_200</v>
      </c>
    </row>
    <row r="1012" spans="1:58">
      <c r="A1012" t="str">
        <f t="shared" si="3838"/>
        <v>40000_50701061_1_0</v>
      </c>
      <c r="B1012" t="str">
        <f t="shared" si="3853"/>
        <v>40000_50700010_1_100,40000_50700020_1_100,40000_50700030_1_100,40000_50700080_1_100,40000_50700090_1_100,40000_50700100_1_100,40000_50701050_1_100,40000_50701060_1_100</v>
      </c>
      <c r="E1012" t="str">
        <f t="shared" si="3839"/>
        <v>40000_50701061_1_0</v>
      </c>
      <c r="F1012" t="str">
        <f t="shared" si="3854"/>
        <v>40000_50700010_1_100,40000_50700020_1_100,40000_50700030_1_100,40000_50700080_1_100,40000_50700090_1_100,40000_50700100_1_100,40000_50701050_1_100,40000_50701060_1_100</v>
      </c>
      <c r="I1012" t="str">
        <f t="shared" si="3840"/>
        <v>40000_50701061_1_0</v>
      </c>
      <c r="J1012" t="str">
        <f t="shared" si="3855"/>
        <v>40000_50700010_1_100,40000_50700020_1_100,40000_50700030_1_100,40000_50700080_1_100,40000_50700090_1_100,40000_50700100_1_100,40000_50701050_1_100,40000_50701060_1_100</v>
      </c>
      <c r="M1012" t="str">
        <f t="shared" si="3841"/>
        <v>40000_50751066_1_100</v>
      </c>
      <c r="N1012" t="str">
        <f t="shared" si="3856"/>
        <v>40000_50750015_1_100,40000_50750025_1_100,40000_50750035_1_100,40000_50750085_1_100,40000_50750095_1_100,40000_50750105_1_100,40000_50751055_1_100,40000_50751056_1_100,40000_50751065_1_100,40000_50751066_1_100</v>
      </c>
      <c r="Q1012" t="str">
        <f t="shared" si="3842"/>
        <v>40000_50751066_1_100</v>
      </c>
      <c r="R1012" t="str">
        <f t="shared" si="3857"/>
        <v>40000_50750015_1_100,40000_50750025_1_100,40000_50750035_1_100,40000_50750085_1_100,40000_50750095_1_100,40000_50750105_1_100,40000_50751055_1_100,40000_50751056_1_100,40000_50751065_1_100,40000_50751066_1_100</v>
      </c>
      <c r="U1012" t="str">
        <f t="shared" si="3843"/>
        <v>40000_50801066_1_0</v>
      </c>
      <c r="V1012" t="str">
        <f t="shared" si="3858"/>
        <v>40000_50800015_1_100,40000_50800025_1_100,40000_50800035_1_100,40000_50800085_1_100,40000_50800095_1_100,40000_50800105_1_100,40000_50801055_1_100,40000_50801065_1_100</v>
      </c>
      <c r="Y1012" t="str">
        <f t="shared" si="3844"/>
        <v>40000_50801066_1_0</v>
      </c>
      <c r="Z1012" t="str">
        <f t="shared" si="3859"/>
        <v>40000_50800015_1_100,40000_50800025_1_100,40000_50800035_1_100,40000_50800085_1_100,40000_50800095_1_100,40000_50800105_1_100,40000_50801055_1_100,40000_50801065_1_100</v>
      </c>
      <c r="AA1012"/>
      <c r="AC1012" t="str">
        <f t="shared" si="3845"/>
        <v>40000_50801066_1_0</v>
      </c>
      <c r="AD1012" t="str">
        <f t="shared" si="3860"/>
        <v>40000_50800015_1_100,40000_50800025_1_100,40000_50800035_1_100,40000_50800085_1_100,40000_50800095_1_100,40000_50800105_1_100,40000_50801055_1_100,40000_50801065_1_100</v>
      </c>
      <c r="AG1012" t="str">
        <f t="shared" si="3846"/>
        <v>40000_50851066_1_100</v>
      </c>
      <c r="AH1012" t="str">
        <f t="shared" si="3861"/>
        <v>40000_50850015_1_100,40000_50850025_1_100,40000_50850035_1_100,40000_50850085_1_100,40000_50850095_1_100,40000_50850105_1_100,40000_50851055_1_100,40000_50851056_1_100,40000_50851065_1_100,40000_50851066_1_100</v>
      </c>
      <c r="AJ1012"/>
      <c r="AK1012" t="str">
        <f t="shared" si="3847"/>
        <v>40000_50851066_1_100</v>
      </c>
      <c r="AL1012" t="str">
        <f t="shared" si="3862"/>
        <v>40000_50850015_1_100,40000_50850025_1_100,40000_50850035_1_100,40000_50850085_1_100,40000_50850095_1_100,40000_50850105_1_100,40000_50851055_1_100,40000_50851056_1_100,40000_50851065_1_100,40000_50851066_1_100</v>
      </c>
      <c r="AO1012" t="str">
        <f t="shared" si="3848"/>
        <v>40000_50901066_1_0</v>
      </c>
      <c r="AP1012" t="str">
        <f t="shared" si="3863"/>
        <v>40000_50900015_1_100,40000_50900025_1_100,40000_50900035_1_100,40000_50900085_1_100,40000_50900095_1_100,40000_50900105_1_100,40000_50901055_1_100,40000_50901065_1_100</v>
      </c>
      <c r="AS1012" t="str">
        <f t="shared" si="3849"/>
        <v>40000_50901066_1_0</v>
      </c>
      <c r="AT1012" t="str">
        <f t="shared" si="3864"/>
        <v>40000_50900015_1_100,40000_50900025_1_100,40000_50900035_1_100,40000_50900085_1_100,40000_50900095_1_100,40000_50900105_1_100,40000_50901055_1_100,40000_50901065_1_100</v>
      </c>
      <c r="AW1012" t="str">
        <f t="shared" si="3850"/>
        <v>40000_50901066_1_0</v>
      </c>
      <c r="AX1012" t="str">
        <f t="shared" si="3865"/>
        <v>40000_50900015_1_100,40000_50900025_1_100,40000_50900035_1_100,40000_50900085_1_100,40000_50900095_1_100,40000_50900105_1_100,40000_50901055_1_100,40000_50901065_1_100</v>
      </c>
      <c r="BA1012" t="str">
        <f t="shared" si="3851"/>
        <v>40000_50951066_1_200</v>
      </c>
      <c r="BB1012" t="str">
        <f t="shared" si="3866"/>
        <v>40000_50950015_1_200,40000_50950025_1_200,40000_50950035_1_200,40000_50950085_1_200,40000_50950095_1_200,40000_50950105_1_200,40000_50951055_1_200,40000_50951056_1_200,40000_50951065_1_200,40000_50951066_1_200</v>
      </c>
      <c r="BE1012" t="str">
        <f t="shared" si="3852"/>
        <v>40000_50951066_1_200</v>
      </c>
      <c r="BF1012" t="str">
        <f t="shared" si="3867"/>
        <v>40000_50950015_1_200,40000_50950025_1_200,40000_50950035_1_200,40000_50950085_1_200,40000_50950095_1_200,40000_50950105_1_200,40000_50951055_1_200,40000_50951056_1_200,40000_50951065_1_200,40000_50951066_1_200</v>
      </c>
    </row>
    <row r="1013" spans="1:58">
      <c r="A1013" t="str">
        <f t="shared" si="3838"/>
        <v>40000_50702050_1_100</v>
      </c>
      <c r="B1013" t="str">
        <f t="shared" si="3853"/>
        <v>40000_50700010_1_100,40000_50700020_1_100,40000_50700030_1_100,40000_50700080_1_100,40000_50700090_1_100,40000_50700100_1_100,40000_50701050_1_100,40000_50701060_1_100,40000_50702050_1_100</v>
      </c>
      <c r="E1013" t="str">
        <f t="shared" si="3839"/>
        <v>40000_50702050_1_100</v>
      </c>
      <c r="F1013" t="str">
        <f t="shared" si="3854"/>
        <v>40000_50700010_1_100,40000_50700020_1_100,40000_50700030_1_100,40000_50700080_1_100,40000_50700090_1_100,40000_50700100_1_100,40000_50701050_1_100,40000_50701060_1_100,40000_50702050_1_100</v>
      </c>
      <c r="I1013" t="str">
        <f t="shared" si="3840"/>
        <v>40000_50702050_1_100</v>
      </c>
      <c r="J1013" t="str">
        <f t="shared" si="3855"/>
        <v>40000_50700010_1_100,40000_50700020_1_100,40000_50700030_1_100,40000_50700080_1_100,40000_50700090_1_100,40000_50700100_1_100,40000_50701050_1_100,40000_50701060_1_100,40000_50702050_1_100</v>
      </c>
      <c r="M1013" t="str">
        <f t="shared" si="3841"/>
        <v>40000_50752055_1_100</v>
      </c>
      <c r="N101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</v>
      </c>
      <c r="Q1013" t="str">
        <f t="shared" si="3842"/>
        <v>40000_50752055_1_100</v>
      </c>
      <c r="R101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</v>
      </c>
      <c r="U1013" t="str">
        <f t="shared" si="3843"/>
        <v>40000_50802055_1_100</v>
      </c>
      <c r="V1013" t="str">
        <f t="shared" si="3858"/>
        <v>40000_50800015_1_100,40000_50800025_1_100,40000_50800035_1_100,40000_50800085_1_100,40000_50800095_1_100,40000_50800105_1_100,40000_50801055_1_100,40000_50801065_1_100,40000_50802055_1_100</v>
      </c>
      <c r="Y1013" t="str">
        <f t="shared" si="3844"/>
        <v>40000_50802055_1_100</v>
      </c>
      <c r="Z1013" t="str">
        <f t="shared" si="3859"/>
        <v>40000_50800015_1_100,40000_50800025_1_100,40000_50800035_1_100,40000_50800085_1_100,40000_50800095_1_100,40000_50800105_1_100,40000_50801055_1_100,40000_50801065_1_100,40000_50802055_1_100</v>
      </c>
      <c r="AA1013"/>
      <c r="AC1013" t="str">
        <f t="shared" si="3845"/>
        <v>40000_50802055_1_100</v>
      </c>
      <c r="AD1013" t="str">
        <f t="shared" si="3860"/>
        <v>40000_50800015_1_100,40000_50800025_1_100,40000_50800035_1_100,40000_50800085_1_100,40000_50800095_1_100,40000_50800105_1_100,40000_50801055_1_100,40000_50801065_1_100,40000_50802055_1_100</v>
      </c>
      <c r="AG1013" t="str">
        <f t="shared" si="3846"/>
        <v>40000_50852055_1_100</v>
      </c>
      <c r="AH101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</v>
      </c>
      <c r="AJ1013"/>
      <c r="AK1013" t="str">
        <f t="shared" si="3847"/>
        <v>40000_50852055_1_100</v>
      </c>
      <c r="AL101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</v>
      </c>
      <c r="AO1013" t="str">
        <f t="shared" si="3848"/>
        <v>40000_50902055_1_100</v>
      </c>
      <c r="AP1013" t="str">
        <f t="shared" si="3863"/>
        <v>40000_50900015_1_100,40000_50900025_1_100,40000_50900035_1_100,40000_50900085_1_100,40000_50900095_1_100,40000_50900105_1_100,40000_50901055_1_100,40000_50901065_1_100,40000_50902055_1_100</v>
      </c>
      <c r="AS1013" t="str">
        <f t="shared" si="3849"/>
        <v>40000_50902055_1_100</v>
      </c>
      <c r="AT1013" t="str">
        <f t="shared" si="3864"/>
        <v>40000_50900015_1_100,40000_50900025_1_100,40000_50900035_1_100,40000_50900085_1_100,40000_50900095_1_100,40000_50900105_1_100,40000_50901055_1_100,40000_50901065_1_100,40000_50902055_1_100</v>
      </c>
      <c r="AW1013" t="str">
        <f t="shared" si="3850"/>
        <v>40000_50902055_1_100</v>
      </c>
      <c r="AX1013" t="str">
        <f t="shared" si="3865"/>
        <v>40000_50900015_1_100,40000_50900025_1_100,40000_50900035_1_100,40000_50900085_1_100,40000_50900095_1_100,40000_50900105_1_100,40000_50901055_1_100,40000_50901065_1_100,40000_50902055_1_100</v>
      </c>
      <c r="BA1013" t="str">
        <f t="shared" si="3851"/>
        <v>40000_50952055_1_200</v>
      </c>
      <c r="BB101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</v>
      </c>
      <c r="BE1013" t="str">
        <f t="shared" si="3852"/>
        <v>40000_50952055_1_200</v>
      </c>
      <c r="BF101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</v>
      </c>
    </row>
    <row r="1014" spans="1:58">
      <c r="A1014" t="str">
        <f t="shared" si="3838"/>
        <v>40000_50702051_1_0</v>
      </c>
      <c r="B1014" t="str">
        <f t="shared" si="3853"/>
        <v>40000_50700010_1_100,40000_50700020_1_100,40000_50700030_1_100,40000_50700080_1_100,40000_50700090_1_100,40000_50700100_1_100,40000_50701050_1_100,40000_50701060_1_100,40000_50702050_1_100</v>
      </c>
      <c r="E1014" t="str">
        <f t="shared" si="3839"/>
        <v>40000_50702051_1_0</v>
      </c>
      <c r="F1014" t="str">
        <f t="shared" si="3854"/>
        <v>40000_50700010_1_100,40000_50700020_1_100,40000_50700030_1_100,40000_50700080_1_100,40000_50700090_1_100,40000_50700100_1_100,40000_50701050_1_100,40000_50701060_1_100,40000_50702050_1_100</v>
      </c>
      <c r="I1014" t="str">
        <f t="shared" si="3840"/>
        <v>40000_50702051_1_0</v>
      </c>
      <c r="J1014" t="str">
        <f t="shared" si="3855"/>
        <v>40000_50700010_1_100,40000_50700020_1_100,40000_50700030_1_100,40000_50700080_1_100,40000_50700090_1_100,40000_50700100_1_100,40000_50701050_1_100,40000_50701060_1_100,40000_50702050_1_100</v>
      </c>
      <c r="M1014" t="str">
        <f t="shared" si="3841"/>
        <v>40000_50752056_1_100</v>
      </c>
      <c r="N101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</v>
      </c>
      <c r="Q1014" t="str">
        <f t="shared" si="3842"/>
        <v>40000_50752056_1_100</v>
      </c>
      <c r="R101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</v>
      </c>
      <c r="U1014" t="str">
        <f t="shared" si="3843"/>
        <v>40000_50802056_1_0</v>
      </c>
      <c r="V1014" t="str">
        <f t="shared" si="3858"/>
        <v>40000_50800015_1_100,40000_50800025_1_100,40000_50800035_1_100,40000_50800085_1_100,40000_50800095_1_100,40000_50800105_1_100,40000_50801055_1_100,40000_50801065_1_100,40000_50802055_1_100</v>
      </c>
      <c r="Y1014" t="str">
        <f t="shared" si="3844"/>
        <v>40000_50802056_1_0</v>
      </c>
      <c r="Z1014" t="str">
        <f t="shared" si="3859"/>
        <v>40000_50800015_1_100,40000_50800025_1_100,40000_50800035_1_100,40000_50800085_1_100,40000_50800095_1_100,40000_50800105_1_100,40000_50801055_1_100,40000_50801065_1_100,40000_50802055_1_100</v>
      </c>
      <c r="AA1014"/>
      <c r="AC1014" t="str">
        <f t="shared" si="3845"/>
        <v>40000_50802056_1_0</v>
      </c>
      <c r="AD1014" t="str">
        <f t="shared" si="3860"/>
        <v>40000_50800015_1_100,40000_50800025_1_100,40000_50800035_1_100,40000_50800085_1_100,40000_50800095_1_100,40000_50800105_1_100,40000_50801055_1_100,40000_50801065_1_100,40000_50802055_1_100</v>
      </c>
      <c r="AG1014" t="str">
        <f t="shared" si="3846"/>
        <v>40000_50852056_1_100</v>
      </c>
      <c r="AH101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</v>
      </c>
      <c r="AJ1014"/>
      <c r="AK1014" t="str">
        <f t="shared" si="3847"/>
        <v>40000_50852056_1_100</v>
      </c>
      <c r="AL101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</v>
      </c>
      <c r="AO1014" t="str">
        <f t="shared" si="3848"/>
        <v>40000_50902056_1_0</v>
      </c>
      <c r="AP1014" t="str">
        <f t="shared" si="3863"/>
        <v>40000_50900015_1_100,40000_50900025_1_100,40000_50900035_1_100,40000_50900085_1_100,40000_50900095_1_100,40000_50900105_1_100,40000_50901055_1_100,40000_50901065_1_100,40000_50902055_1_100</v>
      </c>
      <c r="AS1014" t="str">
        <f t="shared" si="3849"/>
        <v>40000_50902056_1_0</v>
      </c>
      <c r="AT1014" t="str">
        <f t="shared" si="3864"/>
        <v>40000_50900015_1_100,40000_50900025_1_100,40000_50900035_1_100,40000_50900085_1_100,40000_50900095_1_100,40000_50900105_1_100,40000_50901055_1_100,40000_50901065_1_100,40000_50902055_1_100</v>
      </c>
      <c r="AW1014" t="str">
        <f t="shared" si="3850"/>
        <v>40000_50902056_1_0</v>
      </c>
      <c r="AX1014" t="str">
        <f t="shared" si="3865"/>
        <v>40000_50900015_1_100,40000_50900025_1_100,40000_50900035_1_100,40000_50900085_1_100,40000_50900095_1_100,40000_50900105_1_100,40000_50901055_1_100,40000_50901065_1_100,40000_50902055_1_100</v>
      </c>
      <c r="BA1014" t="str">
        <f t="shared" si="3851"/>
        <v>40000_50952056_1_200</v>
      </c>
      <c r="BB101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</v>
      </c>
      <c r="BE1014" t="str">
        <f t="shared" si="3852"/>
        <v>40000_50952056_1_200</v>
      </c>
      <c r="BF101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</v>
      </c>
    </row>
    <row r="1015" spans="1:58">
      <c r="A1015" t="str">
        <f t="shared" si="3838"/>
        <v>40000_50702060_1_100</v>
      </c>
      <c r="B1015" t="str">
        <f t="shared" si="3853"/>
        <v>40000_50700010_1_100,40000_50700020_1_100,40000_50700030_1_100,40000_50700080_1_100,40000_50700090_1_100,40000_50700100_1_100,40000_50701050_1_100,40000_50701060_1_100,40000_50702050_1_100,40000_50702060_1_100</v>
      </c>
      <c r="E1015" t="str">
        <f t="shared" si="3839"/>
        <v>40000_50702060_1_100</v>
      </c>
      <c r="F1015" t="str">
        <f t="shared" si="3854"/>
        <v>40000_50700010_1_100,40000_50700020_1_100,40000_50700030_1_100,40000_50700080_1_100,40000_50700090_1_100,40000_50700100_1_100,40000_50701050_1_100,40000_50701060_1_100,40000_50702050_1_100,40000_50702060_1_100</v>
      </c>
      <c r="I1015" t="str">
        <f t="shared" si="3840"/>
        <v>40000_50702060_1_100</v>
      </c>
      <c r="J1015" t="str">
        <f t="shared" si="3855"/>
        <v>40000_50700010_1_100,40000_50700020_1_100,40000_50700030_1_100,40000_50700080_1_100,40000_50700090_1_100,40000_50700100_1_100,40000_50701050_1_100,40000_50701060_1_100,40000_50702050_1_100,40000_50702060_1_100</v>
      </c>
      <c r="M1015" t="str">
        <f t="shared" si="3841"/>
        <v>40000_50752065_1_100</v>
      </c>
      <c r="N101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</v>
      </c>
      <c r="Q1015" t="str">
        <f t="shared" si="3842"/>
        <v>40000_50752065_1_100</v>
      </c>
      <c r="R101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</v>
      </c>
      <c r="U1015" t="str">
        <f t="shared" si="3843"/>
        <v>40000_50802065_1_100</v>
      </c>
      <c r="V1015" t="str">
        <f t="shared" si="3858"/>
        <v>40000_50800015_1_100,40000_50800025_1_100,40000_50800035_1_100,40000_50800085_1_100,40000_50800095_1_100,40000_50800105_1_100,40000_50801055_1_100,40000_50801065_1_100,40000_50802055_1_100,40000_50802065_1_100</v>
      </c>
      <c r="Y1015" t="str">
        <f t="shared" si="3844"/>
        <v>40000_50802065_1_100</v>
      </c>
      <c r="Z1015" t="str">
        <f t="shared" si="3859"/>
        <v>40000_50800015_1_100,40000_50800025_1_100,40000_50800035_1_100,40000_50800085_1_100,40000_50800095_1_100,40000_50800105_1_100,40000_50801055_1_100,40000_50801065_1_100,40000_50802055_1_100,40000_50802065_1_100</v>
      </c>
      <c r="AA1015"/>
      <c r="AC1015" t="str">
        <f t="shared" si="3845"/>
        <v>40000_50802065_1_100</v>
      </c>
      <c r="AD1015" t="str">
        <f t="shared" si="3860"/>
        <v>40000_50800015_1_100,40000_50800025_1_100,40000_50800035_1_100,40000_50800085_1_100,40000_50800095_1_100,40000_50800105_1_100,40000_50801055_1_100,40000_50801065_1_100,40000_50802055_1_100,40000_50802065_1_100</v>
      </c>
      <c r="AG1015" t="str">
        <f t="shared" si="3846"/>
        <v>40000_50852065_1_100</v>
      </c>
      <c r="AH101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</v>
      </c>
      <c r="AJ1015"/>
      <c r="AK1015" t="str">
        <f t="shared" si="3847"/>
        <v>40000_50852065_1_100</v>
      </c>
      <c r="AL101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</v>
      </c>
      <c r="AO1015" t="str">
        <f t="shared" si="3848"/>
        <v>40000_50902065_1_100</v>
      </c>
      <c r="AP1015" t="str">
        <f t="shared" si="3863"/>
        <v>40000_50900015_1_100,40000_50900025_1_100,40000_50900035_1_100,40000_50900085_1_100,40000_50900095_1_100,40000_50900105_1_100,40000_50901055_1_100,40000_50901065_1_100,40000_50902055_1_100,40000_50902065_1_100</v>
      </c>
      <c r="AS1015" t="str">
        <f t="shared" si="3849"/>
        <v>40000_50902065_1_100</v>
      </c>
      <c r="AT1015" t="str">
        <f t="shared" si="3864"/>
        <v>40000_50900015_1_100,40000_50900025_1_100,40000_50900035_1_100,40000_50900085_1_100,40000_50900095_1_100,40000_50900105_1_100,40000_50901055_1_100,40000_50901065_1_100,40000_50902055_1_100,40000_50902065_1_100</v>
      </c>
      <c r="AW1015" t="str">
        <f t="shared" si="3850"/>
        <v>40000_50902065_1_100</v>
      </c>
      <c r="AX1015" t="str">
        <f t="shared" si="3865"/>
        <v>40000_50900015_1_100,40000_50900025_1_100,40000_50900035_1_100,40000_50900085_1_100,40000_50900095_1_100,40000_50900105_1_100,40000_50901055_1_100,40000_50901065_1_100,40000_50902055_1_100,40000_50902065_1_100</v>
      </c>
      <c r="BA1015" t="str">
        <f t="shared" si="3851"/>
        <v>40000_50952065_1_200</v>
      </c>
      <c r="BB101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</v>
      </c>
      <c r="BE1015" t="str">
        <f t="shared" si="3852"/>
        <v>40000_50952065_1_200</v>
      </c>
      <c r="BF101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</v>
      </c>
    </row>
    <row r="1016" spans="1:58">
      <c r="A1016" t="str">
        <f t="shared" si="3838"/>
        <v>40000_50702061_1_0</v>
      </c>
      <c r="B1016" t="str">
        <f t="shared" si="3853"/>
        <v>40000_50700010_1_100,40000_50700020_1_100,40000_50700030_1_100,40000_50700080_1_100,40000_50700090_1_100,40000_50700100_1_100,40000_50701050_1_100,40000_50701060_1_100,40000_50702050_1_100,40000_50702060_1_100</v>
      </c>
      <c r="E1016" t="str">
        <f t="shared" si="3839"/>
        <v>40000_50702061_1_0</v>
      </c>
      <c r="F1016" t="str">
        <f t="shared" si="3854"/>
        <v>40000_50700010_1_100,40000_50700020_1_100,40000_50700030_1_100,40000_50700080_1_100,40000_50700090_1_100,40000_50700100_1_100,40000_50701050_1_100,40000_50701060_1_100,40000_50702050_1_100,40000_50702060_1_100</v>
      </c>
      <c r="I1016" t="str">
        <f t="shared" si="3840"/>
        <v>40000_50702061_1_1</v>
      </c>
      <c r="J1016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</v>
      </c>
      <c r="M1016" t="str">
        <f t="shared" si="3841"/>
        <v>40000_50752066_1_100</v>
      </c>
      <c r="N101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</v>
      </c>
      <c r="Q1016" t="str">
        <f t="shared" si="3842"/>
        <v>40000_50752066_1_100</v>
      </c>
      <c r="R101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</v>
      </c>
      <c r="U1016" t="str">
        <f t="shared" si="3843"/>
        <v>40000_50802066_1_0</v>
      </c>
      <c r="V1016" t="str">
        <f t="shared" si="3858"/>
        <v>40000_50800015_1_100,40000_50800025_1_100,40000_50800035_1_100,40000_50800085_1_100,40000_50800095_1_100,40000_50800105_1_100,40000_50801055_1_100,40000_50801065_1_100,40000_50802055_1_100,40000_50802065_1_100</v>
      </c>
      <c r="Y1016" t="str">
        <f t="shared" si="3844"/>
        <v>40000_50802066_1_0</v>
      </c>
      <c r="Z1016" t="str">
        <f t="shared" si="3859"/>
        <v>40000_50800015_1_100,40000_50800025_1_100,40000_50800035_1_100,40000_50800085_1_100,40000_50800095_1_100,40000_50800105_1_100,40000_50801055_1_100,40000_50801065_1_100,40000_50802055_1_100,40000_50802065_1_100</v>
      </c>
      <c r="AA1016"/>
      <c r="AC1016" t="str">
        <f t="shared" si="3845"/>
        <v>40000_50900015_1_1</v>
      </c>
      <c r="AD101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</v>
      </c>
      <c r="AG1016" t="str">
        <f t="shared" si="3846"/>
        <v>40000_50852066_1_100</v>
      </c>
      <c r="AH101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</v>
      </c>
      <c r="AJ1016"/>
      <c r="AK1016" t="str">
        <f t="shared" si="3847"/>
        <v>40000_50852066_1_100</v>
      </c>
      <c r="AL101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</v>
      </c>
      <c r="AO1016" t="str">
        <f t="shared" si="3848"/>
        <v>40000_50902066_1_0</v>
      </c>
      <c r="AP1016" t="str">
        <f t="shared" si="3863"/>
        <v>40000_50900015_1_100,40000_50900025_1_100,40000_50900035_1_100,40000_50900085_1_100,40000_50900095_1_100,40000_50900105_1_100,40000_50901055_1_100,40000_50901065_1_100,40000_50902055_1_100,40000_50902065_1_100</v>
      </c>
      <c r="AS1016" t="str">
        <f t="shared" si="3849"/>
        <v>40000_50902066_1_0</v>
      </c>
      <c r="AT1016" t="str">
        <f t="shared" si="3864"/>
        <v>40000_50900015_1_100,40000_50900025_1_100,40000_50900035_1_100,40000_50900085_1_100,40000_50900095_1_100,40000_50900105_1_100,40000_50901055_1_100,40000_50901065_1_100,40000_50902055_1_100,40000_50902065_1_100</v>
      </c>
      <c r="AW1016" t="str">
        <f t="shared" si="3850"/>
        <v>40000_51000015_1_50</v>
      </c>
      <c r="AX101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</v>
      </c>
      <c r="BA1016" t="str">
        <f t="shared" si="3851"/>
        <v>40000_50952066_1_200</v>
      </c>
      <c r="BB101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</v>
      </c>
      <c r="BE1016" t="str">
        <f t="shared" si="3852"/>
        <v>40000_50952066_1_200</v>
      </c>
      <c r="BF101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</v>
      </c>
    </row>
    <row r="1017" spans="1:58">
      <c r="A1017" t="str">
        <f t="shared" si="3838"/>
        <v>40000_50703050_1_100</v>
      </c>
      <c r="B1017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</v>
      </c>
      <c r="E1017" t="str">
        <f t="shared" si="3839"/>
        <v>40000_50703050_1_100</v>
      </c>
      <c r="F1017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</v>
      </c>
      <c r="I1017" t="str">
        <f t="shared" si="3840"/>
        <v>40000_50703050_1_100</v>
      </c>
      <c r="J1017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</v>
      </c>
      <c r="M1017" t="str">
        <f t="shared" si="3841"/>
        <v>40000_50753055_1_100</v>
      </c>
      <c r="N1017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</v>
      </c>
      <c r="Q1017" t="str">
        <f t="shared" si="3842"/>
        <v>40000_50753055_1_100</v>
      </c>
      <c r="R1017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</v>
      </c>
      <c r="U1017" t="str">
        <f t="shared" si="3843"/>
        <v>40000_50803055_1_100</v>
      </c>
      <c r="V1017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</v>
      </c>
      <c r="Y1017" t="str">
        <f t="shared" si="3844"/>
        <v>40000_50803055_1_100</v>
      </c>
      <c r="Z1017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</v>
      </c>
      <c r="AA1017"/>
      <c r="AC1017" t="str">
        <f t="shared" si="3845"/>
        <v>40000_50803055_1_100</v>
      </c>
      <c r="AD1017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</v>
      </c>
      <c r="AG1017" t="str">
        <f t="shared" si="3846"/>
        <v>40000_50853055_1_100</v>
      </c>
      <c r="AH1017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</v>
      </c>
      <c r="AJ1017"/>
      <c r="AK1017" t="str">
        <f t="shared" si="3847"/>
        <v>40000_50853055_1_100</v>
      </c>
      <c r="AL1017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</v>
      </c>
      <c r="AO1017" t="str">
        <f t="shared" si="3848"/>
        <v>40000_50903055_1_100</v>
      </c>
      <c r="AP1017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</v>
      </c>
      <c r="AS1017" t="str">
        <f t="shared" si="3849"/>
        <v>40000_50903055_1_100</v>
      </c>
      <c r="AT1017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</v>
      </c>
      <c r="AW1017" t="str">
        <f t="shared" si="3850"/>
        <v>40000_50903055_1_100</v>
      </c>
      <c r="AX1017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</v>
      </c>
      <c r="BA1017" t="str">
        <f t="shared" si="3851"/>
        <v>40000_50953055_1_200</v>
      </c>
      <c r="BB1017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</v>
      </c>
      <c r="BE1017" t="str">
        <f t="shared" si="3852"/>
        <v>40000_50953055_1_200</v>
      </c>
      <c r="BF1017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</v>
      </c>
    </row>
    <row r="1018" spans="1:58">
      <c r="A1018" t="str">
        <f t="shared" si="3838"/>
        <v>40000_50703051_1_0</v>
      </c>
      <c r="B1018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</v>
      </c>
      <c r="E1018" t="str">
        <f t="shared" si="3839"/>
        <v>40000_50703051_1_0</v>
      </c>
      <c r="F1018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</v>
      </c>
      <c r="I1018" t="str">
        <f t="shared" si="3840"/>
        <v>40000_50703051_1_1</v>
      </c>
      <c r="J1018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</v>
      </c>
      <c r="M1018" t="str">
        <f t="shared" si="3841"/>
        <v>40000_50753056_1_100</v>
      </c>
      <c r="N1018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</v>
      </c>
      <c r="Q1018" t="str">
        <f t="shared" si="3842"/>
        <v>40000_50753056_1_100</v>
      </c>
      <c r="R1018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</v>
      </c>
      <c r="U1018" t="str">
        <f t="shared" si="3843"/>
        <v>40000_50803056_1_0</v>
      </c>
      <c r="V1018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</v>
      </c>
      <c r="Y1018" t="str">
        <f t="shared" si="3844"/>
        <v>40000_50803056_1_0</v>
      </c>
      <c r="Z1018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</v>
      </c>
      <c r="AA1018"/>
      <c r="AC1018" t="str">
        <f t="shared" si="3845"/>
        <v>40000_50900095_1_1</v>
      </c>
      <c r="AD1018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</v>
      </c>
      <c r="AG1018" t="str">
        <f t="shared" si="3846"/>
        <v>40000_50853056_1_100</v>
      </c>
      <c r="AH1018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</v>
      </c>
      <c r="AJ1018"/>
      <c r="AK1018" t="str">
        <f t="shared" si="3847"/>
        <v>40000_50853056_1_100</v>
      </c>
      <c r="AL1018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</v>
      </c>
      <c r="AO1018" t="str">
        <f t="shared" si="3848"/>
        <v>40000_50903056_1_0</v>
      </c>
      <c r="AP1018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</v>
      </c>
      <c r="AS1018" t="str">
        <f t="shared" si="3849"/>
        <v>40000_50903056_1_0</v>
      </c>
      <c r="AT1018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</v>
      </c>
      <c r="AW1018" t="str">
        <f t="shared" si="3850"/>
        <v>40000_51000095_1_50</v>
      </c>
      <c r="AX1018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</v>
      </c>
      <c r="BA1018" t="str">
        <f t="shared" si="3851"/>
        <v>40000_50953056_1_200</v>
      </c>
      <c r="BB1018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</v>
      </c>
      <c r="BE1018" t="str">
        <f t="shared" si="3852"/>
        <v>40000_50953056_1_200</v>
      </c>
      <c r="BF1018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</v>
      </c>
    </row>
    <row r="1019" spans="1:58">
      <c r="A1019" t="str">
        <f t="shared" si="3838"/>
        <v>40000_50703060_1_100</v>
      </c>
      <c r="B1019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1019" t="str">
        <f t="shared" si="3839"/>
        <v>40000_50703060_1_100</v>
      </c>
      <c r="F1019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1019" t="str">
        <f t="shared" si="3840"/>
        <v>40000_50703060_1_100</v>
      </c>
      <c r="J1019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</v>
      </c>
      <c r="M1019" t="str">
        <f t="shared" si="3841"/>
        <v>40000_50753065_1_100</v>
      </c>
      <c r="N1019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</v>
      </c>
      <c r="Q1019" t="str">
        <f t="shared" si="3842"/>
        <v>40000_50753065_1_100</v>
      </c>
      <c r="R1019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</v>
      </c>
      <c r="U1019" t="str">
        <f t="shared" si="3843"/>
        <v>40000_50803065_1_100</v>
      </c>
      <c r="V1019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Y1019" t="str">
        <f t="shared" si="3844"/>
        <v>40000_50803065_1_100</v>
      </c>
      <c r="Z1019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AA1019"/>
      <c r="AC1019" t="str">
        <f t="shared" si="3845"/>
        <v>40000_50803065_1_100</v>
      </c>
      <c r="AD1019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</v>
      </c>
      <c r="AG1019" t="str">
        <f t="shared" si="3846"/>
        <v>40000_50853065_1_100</v>
      </c>
      <c r="AH1019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</v>
      </c>
      <c r="AJ1019"/>
      <c r="AK1019" t="str">
        <f t="shared" si="3847"/>
        <v>40000_50853065_1_100</v>
      </c>
      <c r="AL1019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</v>
      </c>
      <c r="AO1019" t="str">
        <f t="shared" si="3848"/>
        <v>40000_50903065_1_100</v>
      </c>
      <c r="AP1019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S1019" t="str">
        <f t="shared" si="3849"/>
        <v>40000_50903065_1_100</v>
      </c>
      <c r="AT1019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W1019" t="str">
        <f t="shared" si="3850"/>
        <v>40000_50903065_1_100</v>
      </c>
      <c r="AX1019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</v>
      </c>
      <c r="BA1019" t="str">
        <f t="shared" si="3851"/>
        <v>40000_50953065_1_200</v>
      </c>
      <c r="BB1019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</v>
      </c>
      <c r="BE1019" t="str">
        <f t="shared" si="3852"/>
        <v>40000_50953065_1_200</v>
      </c>
      <c r="BF1019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</v>
      </c>
    </row>
    <row r="1020" spans="1:58">
      <c r="A1020" t="str">
        <f t="shared" si="3838"/>
        <v>40000_50703061_1_0</v>
      </c>
      <c r="B1020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E1020" t="str">
        <f t="shared" si="3839"/>
        <v>40000_50703061_1_0</v>
      </c>
      <c r="F1020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</v>
      </c>
      <c r="I1020" t="str">
        <f t="shared" si="3840"/>
        <v>40000_50703061_1_1</v>
      </c>
      <c r="J1020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</v>
      </c>
      <c r="M1020" t="str">
        <f t="shared" si="3841"/>
        <v>40000_50753066_1_100</v>
      </c>
      <c r="N1020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</v>
      </c>
      <c r="Q1020" t="str">
        <f t="shared" si="3842"/>
        <v>40000_50753066_1_100</v>
      </c>
      <c r="R1020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</v>
      </c>
      <c r="U1020" t="str">
        <f t="shared" si="3843"/>
        <v>40000_50803066_1_0</v>
      </c>
      <c r="V1020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Y1020" t="str">
        <f t="shared" si="3844"/>
        <v>40000_50803066_1_0</v>
      </c>
      <c r="Z1020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</v>
      </c>
      <c r="AA1020"/>
      <c r="AC1020" t="str">
        <f t="shared" si="3845"/>
        <v>40000_50803066_1_1</v>
      </c>
      <c r="AD1020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</v>
      </c>
      <c r="AG1020" t="str">
        <f t="shared" si="3846"/>
        <v>40000_50853066_1_100</v>
      </c>
      <c r="AH1020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</v>
      </c>
      <c r="AJ1020"/>
      <c r="AK1020" t="str">
        <f t="shared" si="3847"/>
        <v>40000_50853066_1_100</v>
      </c>
      <c r="AL1020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</v>
      </c>
      <c r="AO1020" t="str">
        <f t="shared" si="3848"/>
        <v>40000_50903066_1_0</v>
      </c>
      <c r="AP1020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S1020" t="str">
        <f t="shared" si="3849"/>
        <v>40000_50903066_1_0</v>
      </c>
      <c r="AT1020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</v>
      </c>
      <c r="AW1020" t="str">
        <f t="shared" si="3850"/>
        <v>40000_50903066_1_50</v>
      </c>
      <c r="AX1020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</v>
      </c>
      <c r="BA1020" t="str">
        <f t="shared" si="3851"/>
        <v>40000_50953066_1_200</v>
      </c>
      <c r="BB1020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</v>
      </c>
      <c r="BE1020" t="str">
        <f t="shared" si="3852"/>
        <v>40000_50953066_1_200</v>
      </c>
      <c r="BF1020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</v>
      </c>
    </row>
    <row r="1021" spans="1:58">
      <c r="A1021" t="str">
        <f t="shared" si="3838"/>
        <v>40000_50700040_1_100</v>
      </c>
      <c r="B1021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1021" t="str">
        <f t="shared" si="3839"/>
        <v>40000_50700040_1_100</v>
      </c>
      <c r="F1021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1021" t="str">
        <f t="shared" si="3840"/>
        <v>40000_50700040_1_100</v>
      </c>
      <c r="J1021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</v>
      </c>
      <c r="M1021" t="str">
        <f t="shared" si="3841"/>
        <v>40000_50750045_1_100</v>
      </c>
      <c r="N1021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</v>
      </c>
      <c r="Q1021" t="str">
        <f t="shared" si="3842"/>
        <v>40000_50750045_1_100</v>
      </c>
      <c r="R1021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</v>
      </c>
      <c r="U1021" t="str">
        <f t="shared" si="3843"/>
        <v>40000_50800045_1_100</v>
      </c>
      <c r="V1021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Y1021" t="str">
        <f t="shared" si="3844"/>
        <v>40000_50800045_1_100</v>
      </c>
      <c r="Z1021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AA1021"/>
      <c r="AC1021" t="str">
        <f t="shared" si="3845"/>
        <v>40000_50800045_1_100</v>
      </c>
      <c r="AD1021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</v>
      </c>
      <c r="AG1021" t="str">
        <f t="shared" si="3846"/>
        <v>40000_50850045_1_100</v>
      </c>
      <c r="AH1021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</v>
      </c>
      <c r="AJ1021"/>
      <c r="AK1021" t="str">
        <f t="shared" si="3847"/>
        <v>40000_50850045_1_100</v>
      </c>
      <c r="AL1021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</v>
      </c>
      <c r="AO1021" t="str">
        <f t="shared" si="3848"/>
        <v>40000_50900045_1_100</v>
      </c>
      <c r="AP1021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S1021" t="str">
        <f t="shared" si="3849"/>
        <v>40000_50900045_1_100</v>
      </c>
      <c r="AT1021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W1021" t="str">
        <f t="shared" si="3850"/>
        <v>40000_50900045_1_100</v>
      </c>
      <c r="AX1021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</v>
      </c>
      <c r="BA1021" t="str">
        <f t="shared" si="3851"/>
        <v>40000_50950045_1_200</v>
      </c>
      <c r="BB1021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</v>
      </c>
      <c r="BE1021" t="str">
        <f t="shared" si="3852"/>
        <v>40000_50950045_1_200</v>
      </c>
      <c r="BF1021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</v>
      </c>
    </row>
    <row r="1022" spans="1:58">
      <c r="A1022" t="str">
        <f t="shared" si="3838"/>
        <v>40000_50700041_1_0</v>
      </c>
      <c r="B1022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E1022" t="str">
        <f t="shared" si="3839"/>
        <v>40000_50700041_1_0</v>
      </c>
      <c r="F1022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</v>
      </c>
      <c r="I1022" t="str">
        <f t="shared" si="3840"/>
        <v>40000_50700041_1_1</v>
      </c>
      <c r="J1022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</v>
      </c>
      <c r="M1022" t="str">
        <f t="shared" si="3841"/>
        <v>40000_50750046_1_100</v>
      </c>
      <c r="N1022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</v>
      </c>
      <c r="Q1022" t="str">
        <f t="shared" si="3842"/>
        <v>40000_50750046_1_100</v>
      </c>
      <c r="R1022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</v>
      </c>
      <c r="U1022" t="str">
        <f t="shared" si="3843"/>
        <v>40000_50800046_1_0</v>
      </c>
      <c r="V1022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Y1022" t="str">
        <f t="shared" si="3844"/>
        <v>40000_50800046_1_0</v>
      </c>
      <c r="Z1022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</v>
      </c>
      <c r="AA1022"/>
      <c r="AC1022" t="str">
        <f t="shared" si="3845"/>
        <v>40000_50900085_1_1</v>
      </c>
      <c r="AD1022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</v>
      </c>
      <c r="AG1022" t="str">
        <f t="shared" si="3846"/>
        <v>40000_50850046_1_100</v>
      </c>
      <c r="AH1022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</v>
      </c>
      <c r="AJ1022"/>
      <c r="AK1022" t="str">
        <f t="shared" si="3847"/>
        <v>40000_50850046_1_100</v>
      </c>
      <c r="AL1022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</v>
      </c>
      <c r="AO1022" t="str">
        <f t="shared" si="3848"/>
        <v>40000_50900046_1_0</v>
      </c>
      <c r="AP1022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S1022" t="str">
        <f t="shared" si="3849"/>
        <v>40000_50900046_1_0</v>
      </c>
      <c r="AT1022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</v>
      </c>
      <c r="AW1022" t="str">
        <f t="shared" si="3850"/>
        <v>40000_51000085_1_50</v>
      </c>
      <c r="AX1022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</v>
      </c>
      <c r="BA1022" t="str">
        <f t="shared" si="3851"/>
        <v>40000_50950046_1_200</v>
      </c>
      <c r="BB1022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</v>
      </c>
      <c r="BE1022" t="str">
        <f t="shared" si="3852"/>
        <v>40000_50950046_1_200</v>
      </c>
      <c r="BF1022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</v>
      </c>
    </row>
    <row r="1023" spans="1:58">
      <c r="A1023" t="str">
        <f t="shared" si="3838"/>
        <v>40000_50700070_1_100</v>
      </c>
      <c r="B1023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1023" t="str">
        <f t="shared" si="3839"/>
        <v>40000_50700070_1_100</v>
      </c>
      <c r="F1023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1023" t="str">
        <f t="shared" si="3840"/>
        <v>40000_50700070_1_100</v>
      </c>
      <c r="J1023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</v>
      </c>
      <c r="M1023" t="str">
        <f t="shared" si="3841"/>
        <v>40000_50750075_1_100</v>
      </c>
      <c r="N102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</v>
      </c>
      <c r="Q1023" t="str">
        <f t="shared" si="3842"/>
        <v>40000_50750075_1_100</v>
      </c>
      <c r="R102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</v>
      </c>
      <c r="U1023" t="str">
        <f t="shared" si="3843"/>
        <v>40000_50800075_1_100</v>
      </c>
      <c r="V1023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Y1023" t="str">
        <f t="shared" si="3844"/>
        <v>40000_50800075_1_100</v>
      </c>
      <c r="Z1023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AA1023"/>
      <c r="AC1023" t="str">
        <f t="shared" si="3845"/>
        <v>40000_50800075_1_100</v>
      </c>
      <c r="AD1023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</v>
      </c>
      <c r="AG1023" t="str">
        <f t="shared" si="3846"/>
        <v>40000_50850075_1_100</v>
      </c>
      <c r="AH102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</v>
      </c>
      <c r="AJ1023"/>
      <c r="AK1023" t="str">
        <f t="shared" si="3847"/>
        <v>40000_50850075_1_100</v>
      </c>
      <c r="AL102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</v>
      </c>
      <c r="AO1023" t="str">
        <f t="shared" si="3848"/>
        <v>40000_50900075_1_100</v>
      </c>
      <c r="AP1023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3" t="str">
        <f t="shared" si="3849"/>
        <v>40000_50900075_1_100</v>
      </c>
      <c r="AT1023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3" t="str">
        <f t="shared" si="3850"/>
        <v>40000_50900075_1_100</v>
      </c>
      <c r="AX1023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</v>
      </c>
      <c r="BA1023" t="str">
        <f t="shared" si="3851"/>
        <v>40000_50950075_1_200</v>
      </c>
      <c r="BB102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</v>
      </c>
      <c r="BE1023" t="str">
        <f t="shared" si="3852"/>
        <v>40000_50950075_1_200</v>
      </c>
      <c r="BF102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</v>
      </c>
    </row>
    <row r="1024" spans="1:58">
      <c r="A1024" t="str">
        <f t="shared" si="3838"/>
        <v>40000_50700071_1_0</v>
      </c>
      <c r="B1024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1024" t="str">
        <f t="shared" si="3839"/>
        <v>40000_50700071_1_0</v>
      </c>
      <c r="F1024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I1024" t="str">
        <f t="shared" si="3840"/>
        <v>40000_50700071_1_0</v>
      </c>
      <c r="J1024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</v>
      </c>
      <c r="M1024" t="str">
        <f t="shared" si="3841"/>
        <v>40000_50750076_1_100</v>
      </c>
      <c r="N102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</v>
      </c>
      <c r="Q1024" t="str">
        <f t="shared" si="3842"/>
        <v>40000_50750076_1_100</v>
      </c>
      <c r="R102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</v>
      </c>
      <c r="U1024" t="str">
        <f t="shared" si="3843"/>
        <v>40000_50800076_1_0</v>
      </c>
      <c r="V1024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Y1024" t="str">
        <f t="shared" si="3844"/>
        <v>40000_50800076_1_0</v>
      </c>
      <c r="Z1024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AA1024"/>
      <c r="AC1024" t="str">
        <f t="shared" si="3845"/>
        <v>40000_50900025_1_0</v>
      </c>
      <c r="AD1024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</v>
      </c>
      <c r="AG1024" t="str">
        <f t="shared" si="3846"/>
        <v>40000_50850076_1_100</v>
      </c>
      <c r="AH102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</v>
      </c>
      <c r="AJ1024"/>
      <c r="AK1024" t="str">
        <f t="shared" si="3847"/>
        <v>40000_50850076_1_100</v>
      </c>
      <c r="AL102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</v>
      </c>
      <c r="AO1024" t="str">
        <f t="shared" si="3848"/>
        <v>40000_50900076_1_0</v>
      </c>
      <c r="AP1024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4" t="str">
        <f t="shared" si="3849"/>
        <v>40000_50900076_1_0</v>
      </c>
      <c r="AT1024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W1024" t="str">
        <f t="shared" si="3850"/>
        <v>40000_51000025_1_0</v>
      </c>
      <c r="AX1024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</v>
      </c>
      <c r="BA1024" t="str">
        <f t="shared" si="3851"/>
        <v>40000_50950076_1_200</v>
      </c>
      <c r="BB102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</v>
      </c>
      <c r="BE1024" t="str">
        <f t="shared" si="3852"/>
        <v>40000_50950076_1_200</v>
      </c>
      <c r="BF102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</v>
      </c>
    </row>
    <row r="1025" spans="1:58">
      <c r="A1025" t="str">
        <f t="shared" si="3838"/>
        <v>40000_50750015_1_0</v>
      </c>
      <c r="B1025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</v>
      </c>
      <c r="E1025" t="str">
        <f t="shared" si="3839"/>
        <v>40000_50750015_1_300</v>
      </c>
      <c r="F1025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</v>
      </c>
      <c r="I1025" t="str">
        <f t="shared" si="3840"/>
        <v>40000_50750015_1_100</v>
      </c>
      <c r="J1025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</v>
      </c>
      <c r="M1025" t="str">
        <f t="shared" si="3841"/>
        <v>40000_50800015_1_50</v>
      </c>
      <c r="N102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</v>
      </c>
      <c r="Q1025" t="str">
        <f t="shared" si="3842"/>
        <v>40000_50800015_1_100</v>
      </c>
      <c r="R102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</v>
      </c>
      <c r="U1025" t="str">
        <f t="shared" si="3843"/>
        <v>40000_50850015_1_0</v>
      </c>
      <c r="V1025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</v>
      </c>
      <c r="Y1025" t="str">
        <f t="shared" si="3844"/>
        <v>40000_50850015_1_300</v>
      </c>
      <c r="Z1025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</v>
      </c>
      <c r="AA1025"/>
      <c r="AC1025" t="str">
        <f t="shared" si="3845"/>
        <v>40000_50850015_1_100</v>
      </c>
      <c r="AD1025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</v>
      </c>
      <c r="AG1025" t="str">
        <f t="shared" si="3846"/>
        <v>40000_50900015_1_50</v>
      </c>
      <c r="AH102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</v>
      </c>
      <c r="AJ1025"/>
      <c r="AK1025" t="str">
        <f t="shared" si="3847"/>
        <v>40000_50900015_1_100</v>
      </c>
      <c r="AL102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</v>
      </c>
      <c r="AO1025" t="str">
        <f t="shared" si="3848"/>
        <v>40000_50950015_1_0</v>
      </c>
      <c r="AP1025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</v>
      </c>
      <c r="AS1025" t="str">
        <f t="shared" si="3849"/>
        <v>40000_50950015_1_300</v>
      </c>
      <c r="AT1025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</v>
      </c>
      <c r="AW1025" t="str">
        <f t="shared" si="3850"/>
        <v>40000_50950015_1_100</v>
      </c>
      <c r="AX1025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</v>
      </c>
      <c r="BA1025" t="str">
        <f t="shared" si="3851"/>
        <v>40000_51000015_1_50</v>
      </c>
      <c r="BB102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</v>
      </c>
      <c r="BE1025" t="str">
        <f t="shared" si="3852"/>
        <v>40000_51000015_1_100</v>
      </c>
      <c r="BF102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</v>
      </c>
    </row>
    <row r="1026" spans="1:58">
      <c r="A1026" t="str">
        <f t="shared" si="3838"/>
        <v>40000_50750025_1_300</v>
      </c>
      <c r="B1026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</v>
      </c>
      <c r="E1026" t="str">
        <f t="shared" si="3839"/>
        <v>40000_50750025_1_100</v>
      </c>
      <c r="F1026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</v>
      </c>
      <c r="I1026" t="str">
        <f t="shared" si="3840"/>
        <v>40000_50750025_1_100</v>
      </c>
      <c r="J1026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</v>
      </c>
      <c r="M1026" t="str">
        <f t="shared" si="3841"/>
        <v>40000_50800025_1_50</v>
      </c>
      <c r="N102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</v>
      </c>
      <c r="Q1026" t="str">
        <f t="shared" si="3842"/>
        <v>40000_50800025_1_100</v>
      </c>
      <c r="R102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</v>
      </c>
      <c r="U1026" t="str">
        <f t="shared" si="3843"/>
        <v>40000_50850025_1_300</v>
      </c>
      <c r="V1026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</v>
      </c>
      <c r="Y1026" t="str">
        <f t="shared" si="3844"/>
        <v>40000_50850025_1_100</v>
      </c>
      <c r="Z1026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</v>
      </c>
      <c r="AA1026"/>
      <c r="AC1026" t="str">
        <f t="shared" si="3845"/>
        <v>40000_50850025_1_100</v>
      </c>
      <c r="AD102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</v>
      </c>
      <c r="AG1026" t="str">
        <f t="shared" si="3846"/>
        <v>40000_50900025_1_50</v>
      </c>
      <c r="AH102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</v>
      </c>
      <c r="AJ1026"/>
      <c r="AK1026" t="str">
        <f t="shared" si="3847"/>
        <v>40000_50900025_1_100</v>
      </c>
      <c r="AL102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</v>
      </c>
      <c r="AO1026" t="str">
        <f t="shared" si="3848"/>
        <v>40000_50950025_1_300</v>
      </c>
      <c r="AP1026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</v>
      </c>
      <c r="AS1026" t="str">
        <f t="shared" si="3849"/>
        <v>40000_50950025_1_100</v>
      </c>
      <c r="AT1026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</v>
      </c>
      <c r="AW1026" t="str">
        <f t="shared" si="3850"/>
        <v>40000_50950025_1_100</v>
      </c>
      <c r="AX102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</v>
      </c>
      <c r="BA1026" t="str">
        <f t="shared" si="3851"/>
        <v>40000_51000025_1_50</v>
      </c>
      <c r="BB102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</v>
      </c>
      <c r="BE1026" t="str">
        <f t="shared" si="3852"/>
        <v>40000_51000025_1_100</v>
      </c>
      <c r="BF102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</v>
      </c>
    </row>
    <row r="1027" spans="1:58">
      <c r="A1027" t="str">
        <f t="shared" si="3838"/>
        <v>40000_50750035_1_50</v>
      </c>
      <c r="B1027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</v>
      </c>
      <c r="E1027" t="str">
        <f t="shared" si="3839"/>
        <v>40000_50750035_1_300</v>
      </c>
      <c r="F1027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</v>
      </c>
      <c r="I1027" t="str">
        <f t="shared" si="3840"/>
        <v>40000_50750035_1_100</v>
      </c>
      <c r="J1027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</v>
      </c>
      <c r="M1027" t="str">
        <f t="shared" si="3841"/>
        <v>40000_50800035_1_50</v>
      </c>
      <c r="N1027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</v>
      </c>
      <c r="Q1027" t="str">
        <f t="shared" si="3842"/>
        <v>40000_50800035_1_100</v>
      </c>
      <c r="R1027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</v>
      </c>
      <c r="U1027" t="str">
        <f t="shared" si="3843"/>
        <v>40000_50850035_1_50</v>
      </c>
      <c r="V1027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</v>
      </c>
      <c r="Y1027" t="str">
        <f t="shared" si="3844"/>
        <v>40000_50850035_1_300</v>
      </c>
      <c r="Z1027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</v>
      </c>
      <c r="AA1027"/>
      <c r="AC1027" t="str">
        <f t="shared" si="3845"/>
        <v>40000_50850035_1_100</v>
      </c>
      <c r="AD1027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</v>
      </c>
      <c r="AG1027" t="str">
        <f t="shared" si="3846"/>
        <v>40000_50900035_1_50</v>
      </c>
      <c r="AH1027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</v>
      </c>
      <c r="AJ1027"/>
      <c r="AK1027" t="str">
        <f t="shared" si="3847"/>
        <v>40000_50900035_1_100</v>
      </c>
      <c r="AL1027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</v>
      </c>
      <c r="AO1027" t="str">
        <f t="shared" si="3848"/>
        <v>40000_50950035_1_1</v>
      </c>
      <c r="AP1027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</v>
      </c>
      <c r="AS1027" t="str">
        <f t="shared" si="3849"/>
        <v>40000_50950035_1_300</v>
      </c>
      <c r="AT1027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</v>
      </c>
      <c r="AW1027" t="str">
        <f t="shared" si="3850"/>
        <v>40000_50950035_1_100</v>
      </c>
      <c r="AX1027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</v>
      </c>
      <c r="BA1027" t="str">
        <f t="shared" si="3851"/>
        <v>40000_51000035_1_50</v>
      </c>
      <c r="BB1027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</v>
      </c>
      <c r="BE1027" t="str">
        <f t="shared" si="3852"/>
        <v>40000_51000035_1_100</v>
      </c>
      <c r="BF1027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</v>
      </c>
    </row>
    <row r="1028" spans="1:58">
      <c r="A1028" t="str">
        <f t="shared" si="3838"/>
        <v>40000_50750085_1_50</v>
      </c>
      <c r="B1028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</v>
      </c>
      <c r="E1028" t="str">
        <f t="shared" si="3839"/>
        <v>40000_50750085_1_300</v>
      </c>
      <c r="F1028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</v>
      </c>
      <c r="I1028" t="str">
        <f t="shared" si="3840"/>
        <v>40000_50750085_1_100</v>
      </c>
      <c r="J1028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</v>
      </c>
      <c r="M1028" t="str">
        <f t="shared" si="3841"/>
        <v>40000_50800085_1_50</v>
      </c>
      <c r="N1028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</v>
      </c>
      <c r="Q1028" t="str">
        <f t="shared" si="3842"/>
        <v>40000_50800085_1_100</v>
      </c>
      <c r="R1028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</v>
      </c>
      <c r="U1028" t="str">
        <f t="shared" si="3843"/>
        <v>40000_50850085_1_50</v>
      </c>
      <c r="V1028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</v>
      </c>
      <c r="Y1028" t="str">
        <f t="shared" si="3844"/>
        <v>40000_50850085_1_300</v>
      </c>
      <c r="Z1028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</v>
      </c>
      <c r="AA1028"/>
      <c r="AC1028" t="str">
        <f t="shared" si="3845"/>
        <v>40000_50850085_1_100</v>
      </c>
      <c r="AD1028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</v>
      </c>
      <c r="AG1028" t="str">
        <f t="shared" si="3846"/>
        <v>40000_50900085_1_50</v>
      </c>
      <c r="AH1028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</v>
      </c>
      <c r="AJ1028"/>
      <c r="AK1028" t="str">
        <f t="shared" si="3847"/>
        <v>40000_50900085_1_100</v>
      </c>
      <c r="AL1028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</v>
      </c>
      <c r="AO1028" t="str">
        <f t="shared" si="3848"/>
        <v>40000_50950085_1_1</v>
      </c>
      <c r="AP1028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</v>
      </c>
      <c r="AS1028" t="str">
        <f t="shared" si="3849"/>
        <v>40000_50950085_1_300</v>
      </c>
      <c r="AT1028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</v>
      </c>
      <c r="AW1028" t="str">
        <f t="shared" si="3850"/>
        <v>40000_50950085_1_100</v>
      </c>
      <c r="AX1028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</v>
      </c>
      <c r="BA1028" t="str">
        <f t="shared" si="3851"/>
        <v>40000_51000085_1_50</v>
      </c>
      <c r="BB1028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</v>
      </c>
      <c r="BE1028" t="str">
        <f t="shared" si="3852"/>
        <v>40000_51000085_1_100</v>
      </c>
      <c r="BF1028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</v>
      </c>
    </row>
    <row r="1029" spans="1:58">
      <c r="A1029" t="str">
        <f t="shared" si="3838"/>
        <v>40000_50750095_1_300</v>
      </c>
      <c r="B1029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29" t="str">
        <f t="shared" si="3839"/>
        <v>40000_50750095_1_100</v>
      </c>
      <c r="F1029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</v>
      </c>
      <c r="I1029" t="str">
        <f t="shared" si="3840"/>
        <v>40000_50750095_1_100</v>
      </c>
      <c r="J1029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</v>
      </c>
      <c r="M1029" t="str">
        <f t="shared" si="3841"/>
        <v>40000_50800095_1_50</v>
      </c>
      <c r="N1029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</v>
      </c>
      <c r="Q1029" t="str">
        <f t="shared" si="3842"/>
        <v>40000_50800095_1_100</v>
      </c>
      <c r="R1029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</v>
      </c>
      <c r="U1029" t="str">
        <f t="shared" si="3843"/>
        <v>40000_50850095_1_300</v>
      </c>
      <c r="V1029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</v>
      </c>
      <c r="Y1029" t="str">
        <f t="shared" si="3844"/>
        <v>40000_50850095_1_100</v>
      </c>
      <c r="Z1029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</v>
      </c>
      <c r="AA1029"/>
      <c r="AC1029" t="str">
        <f t="shared" si="3845"/>
        <v>40000_50850095_1_100</v>
      </c>
      <c r="AD1029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</v>
      </c>
      <c r="AG1029" t="str">
        <f t="shared" si="3846"/>
        <v>40000_50900095_1_50</v>
      </c>
      <c r="AH1029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</v>
      </c>
      <c r="AJ1029"/>
      <c r="AK1029" t="str">
        <f t="shared" si="3847"/>
        <v>40000_50900095_1_100</v>
      </c>
      <c r="AL1029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</v>
      </c>
      <c r="AO1029" t="str">
        <f t="shared" si="3848"/>
        <v>40000_50950095_1_300</v>
      </c>
      <c r="AP1029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</v>
      </c>
      <c r="AS1029" t="str">
        <f t="shared" si="3849"/>
        <v>40000_50950095_1_100</v>
      </c>
      <c r="AT1029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</v>
      </c>
      <c r="AW1029" t="str">
        <f t="shared" si="3850"/>
        <v>40000_50950095_1_100</v>
      </c>
      <c r="AX1029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</v>
      </c>
      <c r="BA1029" t="str">
        <f t="shared" si="3851"/>
        <v>40000_51000095_1_50</v>
      </c>
      <c r="BB1029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</v>
      </c>
      <c r="BE1029" t="str">
        <f t="shared" si="3852"/>
        <v>40000_51000095_1_100</v>
      </c>
      <c r="BF1029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</v>
      </c>
    </row>
    <row r="1030" spans="1:58">
      <c r="A1030" t="str">
        <f t="shared" si="3838"/>
        <v>40000_50650015_1_0</v>
      </c>
      <c r="B1030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0" t="str">
        <f t="shared" si="3839"/>
        <v>40000_50750105_1_20</v>
      </c>
      <c r="F1030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</v>
      </c>
      <c r="I1030" t="str">
        <f t="shared" si="3840"/>
        <v>40000_50750105_1_100</v>
      </c>
      <c r="J1030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</v>
      </c>
      <c r="M1030" t="str">
        <f t="shared" si="3841"/>
        <v>40000_50800105_1_50</v>
      </c>
      <c r="N1030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</v>
      </c>
      <c r="Q1030" t="str">
        <f t="shared" si="3842"/>
        <v>40000_50800105_1_100</v>
      </c>
      <c r="R1030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</v>
      </c>
      <c r="U1030" t="str">
        <f t="shared" si="3843"/>
        <v>40000_50750015_1_200</v>
      </c>
      <c r="V1030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</v>
      </c>
      <c r="Y1030" t="str">
        <f t="shared" si="3844"/>
        <v>40000_50850105_1_50</v>
      </c>
      <c r="Z1030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</v>
      </c>
      <c r="AA1030"/>
      <c r="AC1030" t="str">
        <f t="shared" si="3845"/>
        <v>40000_50850105_1_100</v>
      </c>
      <c r="AD1030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</v>
      </c>
      <c r="AG1030" t="str">
        <f t="shared" si="3846"/>
        <v>40000_50900105_1_50</v>
      </c>
      <c r="AH1030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</v>
      </c>
      <c r="AJ1030"/>
      <c r="AK1030" t="str">
        <f t="shared" si="3847"/>
        <v>40000_50900105_1_100</v>
      </c>
      <c r="AL1030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</v>
      </c>
      <c r="AO1030" t="str">
        <f t="shared" si="3848"/>
        <v>40000_50850015_1_200</v>
      </c>
      <c r="AP1030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</v>
      </c>
      <c r="AS1030" t="str">
        <f t="shared" si="3849"/>
        <v>40000_50950105_1_50</v>
      </c>
      <c r="AT1030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</v>
      </c>
      <c r="AW1030" t="str">
        <f t="shared" si="3850"/>
        <v>40000_50950105_1_100</v>
      </c>
      <c r="AX1030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</v>
      </c>
      <c r="BA1030" t="str">
        <f t="shared" si="3851"/>
        <v>40000_51000105_1_50</v>
      </c>
      <c r="BB1030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</v>
      </c>
      <c r="BE1030" t="str">
        <f t="shared" si="3852"/>
        <v>40000_51000105_1_100</v>
      </c>
      <c r="BF1030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</v>
      </c>
    </row>
    <row r="1031" spans="1:58">
      <c r="A1031" t="str">
        <f t="shared" si="3838"/>
        <v>40000_50650025_1_0</v>
      </c>
      <c r="B1031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1" t="str">
        <f t="shared" si="3839"/>
        <v>40000_50751055_1_20</v>
      </c>
      <c r="F1031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</v>
      </c>
      <c r="I1031" t="str">
        <f t="shared" si="3840"/>
        <v>40000_50751055_1_50</v>
      </c>
      <c r="J1031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</v>
      </c>
      <c r="M1031" t="str">
        <f t="shared" si="3841"/>
        <v>40000_50801055_1_50</v>
      </c>
      <c r="N1031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</v>
      </c>
      <c r="Q1031" t="str">
        <f t="shared" si="3842"/>
        <v>40000_50801055_1_100</v>
      </c>
      <c r="R1031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</v>
      </c>
      <c r="U1031" t="str">
        <f t="shared" si="3843"/>
        <v>40000_50750025_1_200</v>
      </c>
      <c r="V1031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</v>
      </c>
      <c r="Y1031" t="str">
        <f t="shared" si="3844"/>
        <v>40000_50851055_1_50</v>
      </c>
      <c r="Z1031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</v>
      </c>
      <c r="AA1031"/>
      <c r="AC1031" t="str">
        <f t="shared" si="3845"/>
        <v>40000_50851055_1_50</v>
      </c>
      <c r="AD1031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</v>
      </c>
      <c r="AG1031" t="str">
        <f t="shared" si="3846"/>
        <v>40000_50901055_1_50</v>
      </c>
      <c r="AH1031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</v>
      </c>
      <c r="AJ1031"/>
      <c r="AK1031" t="str">
        <f t="shared" si="3847"/>
        <v>40000_50901055_1_100</v>
      </c>
      <c r="AL1031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</v>
      </c>
      <c r="AO1031" t="str">
        <f t="shared" si="3848"/>
        <v>40000_50850025_1_200</v>
      </c>
      <c r="AP1031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</v>
      </c>
      <c r="AS1031" t="str">
        <f t="shared" si="3849"/>
        <v>40000_50951055_1_50</v>
      </c>
      <c r="AT1031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</v>
      </c>
      <c r="AW1031" t="str">
        <f t="shared" si="3850"/>
        <v>40000_50951055_1_50</v>
      </c>
      <c r="AX1031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</v>
      </c>
      <c r="BA1031" t="str">
        <f t="shared" si="3851"/>
        <v>40000_51001055_1_50</v>
      </c>
      <c r="BB1031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</v>
      </c>
      <c r="BE1031" t="str">
        <f t="shared" si="3852"/>
        <v>40000_51001055_1_100</v>
      </c>
      <c r="BF1031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</v>
      </c>
    </row>
    <row r="1032" spans="1:58">
      <c r="A1032" t="str">
        <f t="shared" si="3838"/>
        <v>40000_50650035_1_0</v>
      </c>
      <c r="B1032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2" t="str">
        <f t="shared" si="3839"/>
        <v>40000_50751056_1_0</v>
      </c>
      <c r="F1032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</v>
      </c>
      <c r="I1032" t="str">
        <f t="shared" si="3840"/>
        <v>40000_50751056_1_20</v>
      </c>
      <c r="J1032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</v>
      </c>
      <c r="M1032" t="str">
        <f t="shared" si="3841"/>
        <v>40000_50801056_1_0</v>
      </c>
      <c r="N1032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</v>
      </c>
      <c r="Q1032" t="str">
        <f t="shared" si="3842"/>
        <v>40000_50801056_1_100</v>
      </c>
      <c r="R1032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</v>
      </c>
      <c r="U1032" t="str">
        <f t="shared" si="3843"/>
        <v>40000_50750035_1_200</v>
      </c>
      <c r="V1032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</v>
      </c>
      <c r="Y1032" t="str">
        <f t="shared" si="3844"/>
        <v>40000_50851056_1_0</v>
      </c>
      <c r="Z1032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</v>
      </c>
      <c r="AA1032"/>
      <c r="AC1032" t="str">
        <f t="shared" si="3845"/>
        <v>40000_50851056_1_50</v>
      </c>
      <c r="AD1032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</v>
      </c>
      <c r="AG1032" t="str">
        <f t="shared" si="3846"/>
        <v>40000_50901056_1_0</v>
      </c>
      <c r="AH1032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</v>
      </c>
      <c r="AJ1032"/>
      <c r="AK1032" t="str">
        <f t="shared" si="3847"/>
        <v>40000_50901056_1_100</v>
      </c>
      <c r="AL1032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</v>
      </c>
      <c r="AO1032" t="str">
        <f t="shared" si="3848"/>
        <v>40000_50850035_1_200</v>
      </c>
      <c r="AP1032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</v>
      </c>
      <c r="AS1032" t="str">
        <f t="shared" si="3849"/>
        <v>40000_50951056_1_0</v>
      </c>
      <c r="AT1032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</v>
      </c>
      <c r="AW1032" t="str">
        <f t="shared" si="3850"/>
        <v>40000_50951056_1_50</v>
      </c>
      <c r="AX1032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</v>
      </c>
      <c r="BA1032" t="str">
        <f t="shared" si="3851"/>
        <v>40000_51001056_1_0</v>
      </c>
      <c r="BB1032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</v>
      </c>
      <c r="BE1032" t="str">
        <f t="shared" si="3852"/>
        <v>40000_51001056_1_0</v>
      </c>
      <c r="BF1032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</v>
      </c>
    </row>
    <row r="1033" spans="1:58">
      <c r="A1033" t="str">
        <f t="shared" si="3838"/>
        <v>40000_50650085_1_0</v>
      </c>
      <c r="B1033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3" t="str">
        <f t="shared" si="3839"/>
        <v>40000_50751065_1_20</v>
      </c>
      <c r="F1033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</v>
      </c>
      <c r="I1033" t="str">
        <f t="shared" si="3840"/>
        <v>40000_50751065_1_50</v>
      </c>
      <c r="J1033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</v>
      </c>
      <c r="M1033" t="str">
        <f t="shared" si="3841"/>
        <v>40000_50801065_1_50</v>
      </c>
      <c r="N103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</v>
      </c>
      <c r="Q1033" t="str">
        <f t="shared" si="3842"/>
        <v>40000_50801065_1_100</v>
      </c>
      <c r="R103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</v>
      </c>
      <c r="U1033" t="str">
        <f t="shared" si="3843"/>
        <v>40000_50750085_1_200</v>
      </c>
      <c r="V1033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</v>
      </c>
      <c r="Y1033" t="str">
        <f t="shared" si="3844"/>
        <v>40000_50851065_1_50</v>
      </c>
      <c r="Z1033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</v>
      </c>
      <c r="AA1033"/>
      <c r="AC1033" t="str">
        <f t="shared" si="3845"/>
        <v>40000_50851065_1_50</v>
      </c>
      <c r="AD1033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</v>
      </c>
      <c r="AG1033" t="str">
        <f t="shared" si="3846"/>
        <v>40000_50901065_1_50</v>
      </c>
      <c r="AH103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</v>
      </c>
      <c r="AJ1033"/>
      <c r="AK1033" t="str">
        <f t="shared" si="3847"/>
        <v>40000_50901065_1_100</v>
      </c>
      <c r="AL103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</v>
      </c>
      <c r="AO1033" t="str">
        <f t="shared" si="3848"/>
        <v>40000_50850085_1_200</v>
      </c>
      <c r="AP1033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</v>
      </c>
      <c r="AS1033" t="str">
        <f t="shared" si="3849"/>
        <v>40000_50951065_1_50</v>
      </c>
      <c r="AT1033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</v>
      </c>
      <c r="AW1033" t="str">
        <f t="shared" si="3850"/>
        <v>40000_50951065_1_50</v>
      </c>
      <c r="AX1033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</v>
      </c>
      <c r="BA1033" t="str">
        <f t="shared" si="3851"/>
        <v>40000_51001065_1_50</v>
      </c>
      <c r="BB103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</v>
      </c>
      <c r="BE1033" t="str">
        <f t="shared" si="3852"/>
        <v>40000_51001065_1_100</v>
      </c>
      <c r="BF103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</v>
      </c>
    </row>
    <row r="1034" spans="1:58">
      <c r="A1034" t="str">
        <f t="shared" si="3838"/>
        <v>40000_50650095_1_0</v>
      </c>
      <c r="B1034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4" t="str">
        <f t="shared" si="3839"/>
        <v>40000_50751066_1_0</v>
      </c>
      <c r="F1034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</v>
      </c>
      <c r="I1034" t="str">
        <f t="shared" si="3840"/>
        <v>40000_50751066_1_20</v>
      </c>
      <c r="J1034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</v>
      </c>
      <c r="M1034" t="str">
        <f t="shared" si="3841"/>
        <v>40000_50801066_1_0</v>
      </c>
      <c r="N103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</v>
      </c>
      <c r="Q1034" t="str">
        <f t="shared" si="3842"/>
        <v>40000_50801066_1_100</v>
      </c>
      <c r="R103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</v>
      </c>
      <c r="U1034" t="str">
        <f t="shared" si="3843"/>
        <v>40000_50750095_1_200</v>
      </c>
      <c r="V1034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</v>
      </c>
      <c r="Y1034" t="str">
        <f t="shared" si="3844"/>
        <v>40000_50851066_1_0</v>
      </c>
      <c r="Z1034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</v>
      </c>
      <c r="AA1034"/>
      <c r="AC1034" t="str">
        <f t="shared" si="3845"/>
        <v>40000_50851066_1_50</v>
      </c>
      <c r="AD1034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</v>
      </c>
      <c r="AG1034" t="str">
        <f t="shared" si="3846"/>
        <v>40000_50901066_1_0</v>
      </c>
      <c r="AH103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</v>
      </c>
      <c r="AJ1034"/>
      <c r="AK1034" t="str">
        <f t="shared" si="3847"/>
        <v>40000_50901066_1_100</v>
      </c>
      <c r="AL103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</v>
      </c>
      <c r="AO1034" t="str">
        <f t="shared" si="3848"/>
        <v>40000_50850095_1_200</v>
      </c>
      <c r="AP1034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</v>
      </c>
      <c r="AS1034" t="str">
        <f t="shared" si="3849"/>
        <v>40000_50951066_1_0</v>
      </c>
      <c r="AT1034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</v>
      </c>
      <c r="AW1034" t="str">
        <f t="shared" si="3850"/>
        <v>40000_50951066_1_50</v>
      </c>
      <c r="AX1034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</v>
      </c>
      <c r="BA1034" t="str">
        <f t="shared" si="3851"/>
        <v>40000_51001066_1_0</v>
      </c>
      <c r="BB103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</v>
      </c>
      <c r="BE1034" t="str">
        <f t="shared" si="3852"/>
        <v>40000_51001066_1_0</v>
      </c>
      <c r="BF103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</v>
      </c>
    </row>
    <row r="1035" spans="1:58">
      <c r="A1035" t="str">
        <f t="shared" si="3838"/>
        <v>40000_50650105_1_0</v>
      </c>
      <c r="B1035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5" t="str">
        <f t="shared" si="3839"/>
        <v>40000_50752055_1_20</v>
      </c>
      <c r="F1035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</v>
      </c>
      <c r="I1035" t="str">
        <f t="shared" si="3840"/>
        <v>40000_50752055_1_50</v>
      </c>
      <c r="J1035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</v>
      </c>
      <c r="M1035" t="str">
        <f t="shared" si="3841"/>
        <v>40000_50802055_1_50</v>
      </c>
      <c r="N103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</v>
      </c>
      <c r="Q1035" t="str">
        <f t="shared" si="3842"/>
        <v>40000_50802055_1_100</v>
      </c>
      <c r="R103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</v>
      </c>
      <c r="U1035" t="str">
        <f t="shared" si="3843"/>
        <v>40000_50750105_1_200</v>
      </c>
      <c r="V1035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35" t="str">
        <f t="shared" si="3844"/>
        <v>40000_50852055_1_50</v>
      </c>
      <c r="Z1035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</v>
      </c>
      <c r="AA1035"/>
      <c r="AC1035" t="str">
        <f t="shared" si="3845"/>
        <v>40000_50852055_1_50</v>
      </c>
      <c r="AD1035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</v>
      </c>
      <c r="AG1035" t="str">
        <f t="shared" si="3846"/>
        <v>40000_50902055_1_50</v>
      </c>
      <c r="AH103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</v>
      </c>
      <c r="AJ1035"/>
      <c r="AK1035" t="str">
        <f t="shared" si="3847"/>
        <v>40000_50902055_1_100</v>
      </c>
      <c r="AL103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</v>
      </c>
      <c r="AO1035" t="str">
        <f t="shared" si="3848"/>
        <v>40000_50850105_1_200</v>
      </c>
      <c r="AP1035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35" t="str">
        <f t="shared" si="3849"/>
        <v>40000_50952055_1_50</v>
      </c>
      <c r="AT1035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</v>
      </c>
      <c r="AW1035" t="str">
        <f t="shared" si="3850"/>
        <v>40000_50952055_1_50</v>
      </c>
      <c r="AX1035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</v>
      </c>
      <c r="BA1035" t="str">
        <f t="shared" si="3851"/>
        <v>40000_51002055_1_50</v>
      </c>
      <c r="BB103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</v>
      </c>
      <c r="BE1035" t="str">
        <f t="shared" si="3852"/>
        <v>40000_51002055_1_100</v>
      </c>
      <c r="BF103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</v>
      </c>
    </row>
    <row r="1036" spans="1:58">
      <c r="A1036" t="str">
        <f t="shared" si="3838"/>
        <v>40000_50752056_1_0</v>
      </c>
      <c r="B1036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6" t="str">
        <f t="shared" si="3839"/>
        <v>40000_50752056_1_0</v>
      </c>
      <c r="F1036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</v>
      </c>
      <c r="I1036" t="str">
        <f t="shared" si="3840"/>
        <v>40000_50752056_1_20</v>
      </c>
      <c r="J1036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</v>
      </c>
      <c r="M1036" t="str">
        <f t="shared" si="3841"/>
        <v>40000_50802056_1_0</v>
      </c>
      <c r="N103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</v>
      </c>
      <c r="Q1036" t="str">
        <f t="shared" si="3842"/>
        <v>40000_50802056_1_100</v>
      </c>
      <c r="R103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</v>
      </c>
      <c r="U1036" t="str">
        <f t="shared" si="3843"/>
        <v>40000_50852056_1_0</v>
      </c>
      <c r="V1036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36" t="str">
        <f t="shared" si="3844"/>
        <v>40000_50852056_1_0</v>
      </c>
      <c r="Z1036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</v>
      </c>
      <c r="AA1036"/>
      <c r="AC1036" t="str">
        <f t="shared" si="3845"/>
        <v>40000_50852056_1_50</v>
      </c>
      <c r="AD103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</v>
      </c>
      <c r="AG1036" t="str">
        <f t="shared" si="3846"/>
        <v>40000_50902056_1_0</v>
      </c>
      <c r="AH103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</v>
      </c>
      <c r="AJ1036"/>
      <c r="AK1036" t="str">
        <f t="shared" si="3847"/>
        <v>40000_50902056_1_100</v>
      </c>
      <c r="AL103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</v>
      </c>
      <c r="AO1036" t="str">
        <f t="shared" si="3848"/>
        <v>40000_50952056_1_0</v>
      </c>
      <c r="AP1036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36" t="str">
        <f t="shared" si="3849"/>
        <v>40000_50952056_1_0</v>
      </c>
      <c r="AT1036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</v>
      </c>
      <c r="AW1036" t="str">
        <f t="shared" si="3850"/>
        <v>40000_50952056_1_50</v>
      </c>
      <c r="AX103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</v>
      </c>
      <c r="BA1036" t="str">
        <f t="shared" si="3851"/>
        <v>40000_51002056_1_0</v>
      </c>
      <c r="BB103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</v>
      </c>
      <c r="BE1036" t="str">
        <f t="shared" si="3852"/>
        <v>40000_51002056_1_0</v>
      </c>
      <c r="BF103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</v>
      </c>
    </row>
    <row r="1037" spans="1:58">
      <c r="A1037" t="str">
        <f t="shared" si="3838"/>
        <v>40000_50752065_1_0</v>
      </c>
      <c r="B1037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7" t="str">
        <f t="shared" si="3839"/>
        <v>40000_50752065_1_20</v>
      </c>
      <c r="F1037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</v>
      </c>
      <c r="I1037" t="str">
        <f t="shared" si="3840"/>
        <v>40000_50752065_1_50</v>
      </c>
      <c r="J1037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</v>
      </c>
      <c r="M1037" t="str">
        <f t="shared" si="3841"/>
        <v>40000_50802065_1_50</v>
      </c>
      <c r="N1037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</v>
      </c>
      <c r="Q1037" t="str">
        <f t="shared" si="3842"/>
        <v>40000_50802065_1_100</v>
      </c>
      <c r="R1037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</v>
      </c>
      <c r="U1037" t="str">
        <f t="shared" si="3843"/>
        <v>40000_50852065_1_0</v>
      </c>
      <c r="V1037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37" t="str">
        <f t="shared" si="3844"/>
        <v>40000_50852065_1_50</v>
      </c>
      <c r="Z1037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</v>
      </c>
      <c r="AA1037"/>
      <c r="AC1037" t="str">
        <f t="shared" si="3845"/>
        <v>40000_50852065_1_50</v>
      </c>
      <c r="AD1037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</v>
      </c>
      <c r="AG1037" t="str">
        <f t="shared" si="3846"/>
        <v>40000_50902065_1_50</v>
      </c>
      <c r="AH1037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</v>
      </c>
      <c r="AJ1037"/>
      <c r="AK1037" t="str">
        <f t="shared" si="3847"/>
        <v>40000_50902065_1_100</v>
      </c>
      <c r="AL1037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</v>
      </c>
      <c r="AO1037" t="str">
        <f t="shared" si="3848"/>
        <v>40000_50952065_1_0</v>
      </c>
      <c r="AP1037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37" t="str">
        <f t="shared" si="3849"/>
        <v>40000_50952065_1_50</v>
      </c>
      <c r="AT1037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</v>
      </c>
      <c r="AW1037" t="str">
        <f t="shared" si="3850"/>
        <v>40000_50952065_1_50</v>
      </c>
      <c r="AX1037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</v>
      </c>
      <c r="BA1037" t="str">
        <f t="shared" si="3851"/>
        <v>40000_51002065_1_50</v>
      </c>
      <c r="BB1037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</v>
      </c>
      <c r="BE1037" t="str">
        <f t="shared" si="3852"/>
        <v>40000_51002065_1_100</v>
      </c>
      <c r="BF1037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</v>
      </c>
    </row>
    <row r="1038" spans="1:58">
      <c r="A1038" t="str">
        <f t="shared" si="3838"/>
        <v>40000_50752066_1_0</v>
      </c>
      <c r="B1038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8" t="str">
        <f t="shared" si="3839"/>
        <v>40000_50752066_1_0</v>
      </c>
      <c r="F1038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</v>
      </c>
      <c r="I1038" t="str">
        <f t="shared" si="3840"/>
        <v>40000_50752066_1_20</v>
      </c>
      <c r="J1038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</v>
      </c>
      <c r="M1038" t="str">
        <f t="shared" si="3841"/>
        <v>40000_50802066_1_0</v>
      </c>
      <c r="N1038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</v>
      </c>
      <c r="Q1038" t="str">
        <f t="shared" si="3842"/>
        <v>40000_50802066_1_100</v>
      </c>
      <c r="R1038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</v>
      </c>
      <c r="U1038" t="str">
        <f t="shared" si="3843"/>
        <v>40000_50852066_1_0</v>
      </c>
      <c r="V1038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38" t="str">
        <f t="shared" si="3844"/>
        <v>40000_50852066_1_0</v>
      </c>
      <c r="Z1038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</v>
      </c>
      <c r="AA1038"/>
      <c r="AC1038" t="str">
        <f t="shared" si="3845"/>
        <v>40000_50852066_1_50</v>
      </c>
      <c r="AD1038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</v>
      </c>
      <c r="AG1038" t="str">
        <f t="shared" si="3846"/>
        <v>40000_50902066_1_0</v>
      </c>
      <c r="AH1038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</v>
      </c>
      <c r="AJ1038"/>
      <c r="AK1038" t="str">
        <f t="shared" si="3847"/>
        <v>40000_50902066_1_100</v>
      </c>
      <c r="AL1038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</v>
      </c>
      <c r="AO1038" t="str">
        <f t="shared" si="3848"/>
        <v>40000_50952066_1_0</v>
      </c>
      <c r="AP1038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38" t="str">
        <f t="shared" si="3849"/>
        <v>40000_50952066_1_0</v>
      </c>
      <c r="AT1038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</v>
      </c>
      <c r="AW1038" t="str">
        <f t="shared" si="3850"/>
        <v>40000_50952066_1_50</v>
      </c>
      <c r="AX1038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</v>
      </c>
      <c r="BA1038" t="str">
        <f t="shared" si="3851"/>
        <v>40000_51002066_1_0</v>
      </c>
      <c r="BB1038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</v>
      </c>
      <c r="BE1038" t="str">
        <f t="shared" si="3852"/>
        <v>40000_51002066_1_0</v>
      </c>
      <c r="BF1038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</v>
      </c>
    </row>
    <row r="1039" spans="1:58">
      <c r="A1039" t="str">
        <f t="shared" si="3838"/>
        <v>40000_50753055_1_0</v>
      </c>
      <c r="B1039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39" t="str">
        <f t="shared" si="3839"/>
        <v>40000_50753055_1_20</v>
      </c>
      <c r="F1039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</v>
      </c>
      <c r="I1039" t="str">
        <f t="shared" si="3840"/>
        <v>40000_50753055_1_50</v>
      </c>
      <c r="J1039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</v>
      </c>
      <c r="M1039" t="str">
        <f t="shared" si="3841"/>
        <v>40000_50803055_1_50</v>
      </c>
      <c r="N1039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</v>
      </c>
      <c r="Q1039" t="str">
        <f t="shared" si="3842"/>
        <v>40000_50803055_1_100</v>
      </c>
      <c r="R1039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</v>
      </c>
      <c r="U1039" t="str">
        <f t="shared" si="3843"/>
        <v>40000_50853055_1_0</v>
      </c>
      <c r="V1039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39" t="str">
        <f t="shared" si="3844"/>
        <v>40000_50853055_1_50</v>
      </c>
      <c r="Z1039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</v>
      </c>
      <c r="AA1039"/>
      <c r="AC1039" t="str">
        <f t="shared" si="3845"/>
        <v>40000_50853055_1_50</v>
      </c>
      <c r="AD1039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</v>
      </c>
      <c r="AG1039" t="str">
        <f t="shared" si="3846"/>
        <v>40000_50903055_1_50</v>
      </c>
      <c r="AH1039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</v>
      </c>
      <c r="AJ1039"/>
      <c r="AK1039" t="str">
        <f t="shared" si="3847"/>
        <v>40000_50903055_1_100</v>
      </c>
      <c r="AL1039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</v>
      </c>
      <c r="AO1039" t="str">
        <f t="shared" si="3848"/>
        <v>40000_50953055_1_0</v>
      </c>
      <c r="AP1039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39" t="str">
        <f t="shared" si="3849"/>
        <v>40000_50953055_1_50</v>
      </c>
      <c r="AT1039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</v>
      </c>
      <c r="AW1039" t="str">
        <f t="shared" si="3850"/>
        <v>40000_50953055_1_50</v>
      </c>
      <c r="AX1039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</v>
      </c>
      <c r="BA1039" t="str">
        <f t="shared" si="3851"/>
        <v>40000_51003055_1_50</v>
      </c>
      <c r="BB1039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</v>
      </c>
      <c r="BE1039" t="str">
        <f t="shared" si="3852"/>
        <v>40000_51003055_1_100</v>
      </c>
      <c r="BF1039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</v>
      </c>
    </row>
    <row r="1040" spans="1:58">
      <c r="A1040" t="str">
        <f t="shared" si="3838"/>
        <v>40000_50753056_1_0</v>
      </c>
      <c r="B1040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40" t="str">
        <f t="shared" si="3839"/>
        <v>40000_50753056_1_0</v>
      </c>
      <c r="F1040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</v>
      </c>
      <c r="I1040" t="str">
        <f t="shared" si="3840"/>
        <v>40000_50753056_1_20</v>
      </c>
      <c r="J1040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</v>
      </c>
      <c r="M1040" t="str">
        <f t="shared" si="3841"/>
        <v>40000_50803056_1_0</v>
      </c>
      <c r="N1040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</v>
      </c>
      <c r="Q1040" t="str">
        <f t="shared" si="3842"/>
        <v>40000_50803056_1_100</v>
      </c>
      <c r="R1040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</v>
      </c>
      <c r="U1040" t="str">
        <f t="shared" si="3843"/>
        <v>40000_50853056_1_0</v>
      </c>
      <c r="V1040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40" t="str">
        <f t="shared" si="3844"/>
        <v>40000_50853056_1_0</v>
      </c>
      <c r="Z1040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</v>
      </c>
      <c r="AA1040"/>
      <c r="AC1040" t="str">
        <f t="shared" si="3845"/>
        <v>40000_50853056_1_50</v>
      </c>
      <c r="AD1040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</v>
      </c>
      <c r="AG1040" t="str">
        <f t="shared" si="3846"/>
        <v>40000_50903056_1_0</v>
      </c>
      <c r="AH1040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</v>
      </c>
      <c r="AJ1040"/>
      <c r="AK1040" t="str">
        <f t="shared" si="3847"/>
        <v>40000_50903056_1_100</v>
      </c>
      <c r="AL1040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</v>
      </c>
      <c r="AO1040" t="str">
        <f t="shared" si="3848"/>
        <v>40000_50953056_1_0</v>
      </c>
      <c r="AP1040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40" t="str">
        <f t="shared" si="3849"/>
        <v>40000_50953056_1_0</v>
      </c>
      <c r="AT1040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</v>
      </c>
      <c r="AW1040" t="str">
        <f t="shared" si="3850"/>
        <v>40000_50953056_1_50</v>
      </c>
      <c r="AX1040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</v>
      </c>
      <c r="BA1040" t="str">
        <f t="shared" si="3851"/>
        <v>40000_51003056_1_0</v>
      </c>
      <c r="BB1040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</v>
      </c>
      <c r="BE1040" t="str">
        <f t="shared" si="3852"/>
        <v>40000_51003056_1_0</v>
      </c>
      <c r="BF1040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</v>
      </c>
    </row>
    <row r="1041" spans="1:58">
      <c r="A1041" t="str">
        <f>"40000_"&amp;A995&amp;"_1_"&amp;C995</f>
        <v>40000_50753065_1_0</v>
      </c>
      <c r="B1041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41" t="str">
        <f>"40000_"&amp;E995&amp;"_1_"&amp;G995</f>
        <v>40000_50753065_1_20</v>
      </c>
      <c r="F1041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</v>
      </c>
      <c r="I1041" t="str">
        <f>"40000_"&amp;I995&amp;"_1_"&amp;K995</f>
        <v>40000_50753065_1_50</v>
      </c>
      <c r="J1041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</v>
      </c>
      <c r="M1041" t="str">
        <f>"40000_"&amp;M995&amp;"_1_"&amp;O995</f>
        <v>40000_50803065_1_50</v>
      </c>
      <c r="N1041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</v>
      </c>
      <c r="Q1041" t="str">
        <f>"40000_"&amp;Q995&amp;"_1_"&amp;S995</f>
        <v>40000_50803065_1_100</v>
      </c>
      <c r="R1041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</v>
      </c>
      <c r="U1041" t="str">
        <f>"40000_"&amp;U995&amp;"_1_"&amp;W995</f>
        <v>40000_50853065_1_0</v>
      </c>
      <c r="V1041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41" t="str">
        <f>"40000_"&amp;Y995&amp;"_1_"&amp;AA995</f>
        <v>40000_50853065_1_50</v>
      </c>
      <c r="Z1041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</v>
      </c>
      <c r="AA1041"/>
      <c r="AC1041" t="str">
        <f>"40000_"&amp;AC995&amp;"_1_"&amp;AE995</f>
        <v>40000_50853065_1_50</v>
      </c>
      <c r="AD1041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</v>
      </c>
      <c r="AG1041" t="str">
        <f>"40000_"&amp;AG995&amp;"_1_"&amp;AI995</f>
        <v>40000_50903065_1_50</v>
      </c>
      <c r="AH1041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</v>
      </c>
      <c r="AJ1041"/>
      <c r="AK1041" t="str">
        <f>"40000_"&amp;AK995&amp;"_1_"&amp;AM995</f>
        <v>40000_50903065_1_100</v>
      </c>
      <c r="AL1041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</v>
      </c>
      <c r="AO1041" t="str">
        <f>"40000_"&amp;AO995&amp;"_1_"&amp;AQ995</f>
        <v>40000_50953065_1_0</v>
      </c>
      <c r="AP1041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41" t="str">
        <f>"40000_"&amp;AS995&amp;"_1_"&amp;AU995</f>
        <v>40000_50953065_1_50</v>
      </c>
      <c r="AT1041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</v>
      </c>
      <c r="AW1041" t="str">
        <f>"40000_"&amp;AW995&amp;"_1_"&amp;AY995</f>
        <v>40000_50953065_1_50</v>
      </c>
      <c r="AX1041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</v>
      </c>
      <c r="BA1041" t="str">
        <f>"40000_"&amp;BA995&amp;"_1_"&amp;BC995</f>
        <v>40000_51003065_1_50</v>
      </c>
      <c r="BB1041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</v>
      </c>
      <c r="BE1041" t="str">
        <f>"40000_"&amp;BE995&amp;"_1_"&amp;BG995</f>
        <v>40000_51003065_1_100</v>
      </c>
      <c r="BF1041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</v>
      </c>
    </row>
    <row r="1042" spans="1:58">
      <c r="A1042" t="str">
        <f t="shared" ref="A1042:A1046" si="3868">"40000_"&amp;A996&amp;"_1_"&amp;C996</f>
        <v>40000_50753066_1_0</v>
      </c>
      <c r="B1042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42" t="str">
        <f t="shared" ref="E1042:E1046" si="3869">"40000_"&amp;E996&amp;"_1_"&amp;G996</f>
        <v>40000_50753066_1_0</v>
      </c>
      <c r="F1042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</v>
      </c>
      <c r="I1042" t="str">
        <f t="shared" ref="I1042:I1046" si="3870">"40000_"&amp;I996&amp;"_1_"&amp;K996</f>
        <v>40000_50753066_1_20</v>
      </c>
      <c r="J1042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</v>
      </c>
      <c r="M1042" t="str">
        <f t="shared" ref="M1042:M1046" si="3871">"40000_"&amp;M996&amp;"_1_"&amp;O996</f>
        <v>40000_50803066_1_0</v>
      </c>
      <c r="N1042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</v>
      </c>
      <c r="Q1042" t="str">
        <f t="shared" ref="Q1042:Q1046" si="3872">"40000_"&amp;Q996&amp;"_1_"&amp;S996</f>
        <v>40000_50803066_1_100</v>
      </c>
      <c r="R1042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</v>
      </c>
      <c r="U1042" t="str">
        <f t="shared" ref="U1042:U1046" si="3873">"40000_"&amp;U996&amp;"_1_"&amp;W996</f>
        <v>40000_50853066_1_0</v>
      </c>
      <c r="V1042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42" t="str">
        <f t="shared" ref="Y1042:Y1046" si="3874">"40000_"&amp;Y996&amp;"_1_"&amp;AA996</f>
        <v>40000_50853066_1_0</v>
      </c>
      <c r="Z1042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</v>
      </c>
      <c r="AA1042"/>
      <c r="AC1042" t="str">
        <f t="shared" ref="AC1042:AC1046" si="3875">"40000_"&amp;AC996&amp;"_1_"&amp;AE996</f>
        <v>40000_50853066_1_50</v>
      </c>
      <c r="AD1042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</v>
      </c>
      <c r="AG1042" t="str">
        <f t="shared" ref="AG1042:AG1046" si="3876">"40000_"&amp;AG996&amp;"_1_"&amp;AI996</f>
        <v>40000_50903066_1_0</v>
      </c>
      <c r="AH1042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</v>
      </c>
      <c r="AJ1042"/>
      <c r="AK1042" t="str">
        <f t="shared" ref="AK1042:AK1046" si="3877">"40000_"&amp;AK996&amp;"_1_"&amp;AM996</f>
        <v>40000_50903066_1_100</v>
      </c>
      <c r="AL1042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100,40000_50903066_1_100</v>
      </c>
      <c r="AO1042" t="str">
        <f t="shared" ref="AO1042:AO1046" si="3878">"40000_"&amp;AO996&amp;"_1_"&amp;AQ996</f>
        <v>40000_50953066_1_0</v>
      </c>
      <c r="AP1042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42" t="str">
        <f t="shared" ref="AS1042:AS1046" si="3879">"40000_"&amp;AS996&amp;"_1_"&amp;AU996</f>
        <v>40000_50953066_1_0</v>
      </c>
      <c r="AT1042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</v>
      </c>
      <c r="AW1042" t="str">
        <f t="shared" ref="AW1042:AW1046" si="3880">"40000_"&amp;AW996&amp;"_1_"&amp;AY996</f>
        <v>40000_50953066_1_50</v>
      </c>
      <c r="AX1042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</v>
      </c>
      <c r="BA1042" t="str">
        <f t="shared" ref="BA1042:BA1046" si="3881">"40000_"&amp;BA996&amp;"_1_"&amp;BC996</f>
        <v>40000_51003066_1_0</v>
      </c>
      <c r="BB1042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</v>
      </c>
      <c r="BE1042" t="str">
        <f t="shared" ref="BE1042:BE1046" si="3882">"40000_"&amp;BE996&amp;"_1_"&amp;BG996</f>
        <v>40000_51003066_1_0</v>
      </c>
      <c r="BF1042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</v>
      </c>
    </row>
    <row r="1043" spans="1:58">
      <c r="A1043" t="str">
        <f t="shared" si="3868"/>
        <v>40000_50750045_1_0</v>
      </c>
      <c r="B1043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43" t="str">
        <f t="shared" si="3869"/>
        <v>40000_50750045_1_300</v>
      </c>
      <c r="F1043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20,40000_50750045_1_300</v>
      </c>
      <c r="I1043" t="str">
        <f t="shared" si="3870"/>
        <v>40000_50750045_1_100</v>
      </c>
      <c r="J1043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</v>
      </c>
      <c r="M1043" t="str">
        <f t="shared" si="3871"/>
        <v>40000_50800045_1_50</v>
      </c>
      <c r="N1043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</v>
      </c>
      <c r="Q1043" t="str">
        <f t="shared" si="3872"/>
        <v>40000_50800045_1_100</v>
      </c>
      <c r="R1043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</v>
      </c>
      <c r="U1043" t="str">
        <f t="shared" si="3873"/>
        <v>40000_50850045_1_0</v>
      </c>
      <c r="V1043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43" t="str">
        <f t="shared" si="3874"/>
        <v>40000_50850045_1_300</v>
      </c>
      <c r="Z1043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50,40000_50850045_1_300</v>
      </c>
      <c r="AA1043"/>
      <c r="AC1043" t="str">
        <f t="shared" si="3875"/>
        <v>40000_50850045_1_100</v>
      </c>
      <c r="AD1043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</v>
      </c>
      <c r="AG1043" t="str">
        <f t="shared" si="3876"/>
        <v>40000_50900045_1_50</v>
      </c>
      <c r="AH1043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50,40000_50900045_1_50</v>
      </c>
      <c r="AJ1043"/>
      <c r="AK1043" t="str">
        <f t="shared" si="3877"/>
        <v>40000_50900045_1_100</v>
      </c>
      <c r="AL1043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100,40000_50903066_1_100,40000_50900045_1_100</v>
      </c>
      <c r="AO1043" t="str">
        <f t="shared" si="3878"/>
        <v>40000_50950045_1_0</v>
      </c>
      <c r="AP1043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43" t="str">
        <f t="shared" si="3879"/>
        <v>40000_50950045_1_300</v>
      </c>
      <c r="AT1043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50,40000_50950045_1_300</v>
      </c>
      <c r="AW1043" t="str">
        <f t="shared" si="3880"/>
        <v>40000_50950045_1_100</v>
      </c>
      <c r="AX1043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</v>
      </c>
      <c r="BA1043" t="str">
        <f t="shared" si="3881"/>
        <v>40000_51000045_1_50</v>
      </c>
      <c r="BB1043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</v>
      </c>
      <c r="BE1043" t="str">
        <f t="shared" si="3882"/>
        <v>40000_51000045_1_100</v>
      </c>
      <c r="BF1043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</v>
      </c>
    </row>
    <row r="1044" spans="1:58">
      <c r="A1044" t="str">
        <f t="shared" si="3868"/>
        <v>40000_50750046_1_0</v>
      </c>
      <c r="B1044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44" t="str">
        <f t="shared" si="3869"/>
        <v>40000_50750046_1_0</v>
      </c>
      <c r="F1044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20,40000_50750045_1_300</v>
      </c>
      <c r="I1044" t="str">
        <f t="shared" si="3870"/>
        <v>40000_50750046_1_20</v>
      </c>
      <c r="J1044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</v>
      </c>
      <c r="M1044" t="str">
        <f t="shared" si="3871"/>
        <v>40000_50800046_1_50</v>
      </c>
      <c r="N1044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</v>
      </c>
      <c r="Q1044" t="str">
        <f t="shared" si="3872"/>
        <v>40000_50800046_1_100</v>
      </c>
      <c r="R1044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</v>
      </c>
      <c r="U1044" t="str">
        <f t="shared" si="3873"/>
        <v>40000_50850046_1_0</v>
      </c>
      <c r="V1044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44" t="str">
        <f t="shared" si="3874"/>
        <v>40000_50850046_1_0</v>
      </c>
      <c r="Z1044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50,40000_50850045_1_300</v>
      </c>
      <c r="AA1044"/>
      <c r="AC1044" t="str">
        <f t="shared" si="3875"/>
        <v>40000_50850046_1_50</v>
      </c>
      <c r="AD1044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</v>
      </c>
      <c r="AG1044" t="str">
        <f t="shared" si="3876"/>
        <v>40000_50900046_1_50</v>
      </c>
      <c r="AH1044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50,40000_50900045_1_50,40000_50900046_1_50</v>
      </c>
      <c r="AJ1044"/>
      <c r="AK1044" t="str">
        <f t="shared" si="3877"/>
        <v>40000_50900046_1_100</v>
      </c>
      <c r="AL1044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100,40000_50903066_1_100,40000_50900045_1_100,40000_50900046_1_100</v>
      </c>
      <c r="AO1044" t="str">
        <f t="shared" si="3878"/>
        <v>40000_50950046_1_0</v>
      </c>
      <c r="AP1044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44" t="str">
        <f t="shared" si="3879"/>
        <v>40000_50950046_1_0</v>
      </c>
      <c r="AT1044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50,40000_50950045_1_300</v>
      </c>
      <c r="AW1044" t="str">
        <f t="shared" si="3880"/>
        <v>40000_50950046_1_50</v>
      </c>
      <c r="AX1044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</v>
      </c>
      <c r="BA1044" t="str">
        <f t="shared" si="3881"/>
        <v>40000_51000046_1_50</v>
      </c>
      <c r="BB1044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</v>
      </c>
      <c r="BE1044" t="str">
        <f t="shared" si="3882"/>
        <v>40000_51000046_1_0</v>
      </c>
      <c r="BF1044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</v>
      </c>
    </row>
    <row r="1045" spans="1:58">
      <c r="A1045" t="str">
        <f t="shared" si="3868"/>
        <v>40000_50750075_1_0</v>
      </c>
      <c r="B1045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45" t="str">
        <f t="shared" si="3869"/>
        <v>40000_50750075_1_300</v>
      </c>
      <c r="F1045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  <c r="I1045" t="str">
        <f t="shared" si="3870"/>
        <v>40000_50750075_1_100</v>
      </c>
      <c r="J1045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</v>
      </c>
      <c r="M1045" t="str">
        <f t="shared" si="3871"/>
        <v>40000_50800075_1_50</v>
      </c>
      <c r="N1045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</v>
      </c>
      <c r="Q1045" t="str">
        <f t="shared" si="3872"/>
        <v>40000_50800075_1_100</v>
      </c>
      <c r="R1045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</v>
      </c>
      <c r="U1045" t="str">
        <f t="shared" si="3873"/>
        <v>40000_50850075_1_0</v>
      </c>
      <c r="V1045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45" t="str">
        <f t="shared" si="3874"/>
        <v>40000_50850075_1_300</v>
      </c>
      <c r="Z1045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50,40000_50850045_1_300,40000_50850075_1_300</v>
      </c>
      <c r="AA1045"/>
      <c r="AC1045" t="str">
        <f t="shared" si="3875"/>
        <v>40000_50850075_1_100</v>
      </c>
      <c r="AD1045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</v>
      </c>
      <c r="AG1045" t="str">
        <f t="shared" si="3876"/>
        <v>40000_50900075_1_50</v>
      </c>
      <c r="AH1045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50,40000_50900045_1_50,40000_50900046_1_50,40000_50900075_1_50</v>
      </c>
      <c r="AJ1045"/>
      <c r="AK1045" t="str">
        <f t="shared" si="3877"/>
        <v>40000_50900075_1_100</v>
      </c>
      <c r="AL1045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100,40000_50903066_1_100,40000_50900045_1_100,40000_50900046_1_100,40000_50900075_1_100</v>
      </c>
      <c r="AO1045" t="str">
        <f t="shared" si="3878"/>
        <v>40000_50950075_1_0</v>
      </c>
      <c r="AP1045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45" t="str">
        <f t="shared" si="3879"/>
        <v>40000_50950075_1_300</v>
      </c>
      <c r="AT1045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50,40000_50950045_1_300,40000_50950075_1_300</v>
      </c>
      <c r="AW1045" t="str">
        <f t="shared" si="3880"/>
        <v>40000_50950075_1_100</v>
      </c>
      <c r="AX1045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</v>
      </c>
      <c r="BA1045" t="str">
        <f t="shared" si="3881"/>
        <v>40000_51000075_1_50</v>
      </c>
      <c r="BB1045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</v>
      </c>
      <c r="BE1045" t="str">
        <f t="shared" si="3882"/>
        <v>40000_51000075_1_100</v>
      </c>
      <c r="BF1045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  <row r="1046" spans="1:58">
      <c r="A1046" t="str">
        <f t="shared" si="3868"/>
        <v>40000_50750076_1_0</v>
      </c>
      <c r="B1046" t="str">
        <f t="shared" si="3853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50750025_1_300,40000_50750035_1_50,40000_50750085_1_50,40000_50750095_1_300</v>
      </c>
      <c r="E1046" t="str">
        <f t="shared" si="3869"/>
        <v>40000_50750076_1_0</v>
      </c>
      <c r="F1046" t="str">
        <f t="shared" si="3854"/>
        <v>40000_50700010_1_100,40000_50700020_1_100,40000_50700030_1_100,40000_50700080_1_100,40000_50700090_1_100,40000_50700100_1_100,40000_50701050_1_100,40000_50701060_1_100,40000_50702050_1_100,40000_50702060_1_100,40000_50703050_1_100,40000_50703060_1_100,40000_50700040_1_100,40000_50700070_1_100,40000_50750015_1_300,40000_50750025_1_100,40000_50750035_1_300,40000_50750085_1_300,40000_50750095_1_100,40000_50750105_1_20,40000_50751055_1_20,40000_50751065_1_20,40000_50752055_1_20,40000_50752065_1_20,40000_50753055_1_20,40000_50753065_1_20,40000_50750045_1_300,40000_50750075_1_300</v>
      </c>
      <c r="I1046" t="str">
        <f t="shared" si="3870"/>
        <v>40000_50750076_1_20</v>
      </c>
      <c r="J1046" t="str">
        <f t="shared" si="3855"/>
        <v>40000_50700010_1_100,40000_50700020_1_100,40000_50700030_1_100,40000_50700080_1_100,40000_50700090_1_100,40000_50700100_1_100,40000_50701050_1_100,40000_50701060_1_100,40000_50702050_1_100,40000_50702060_1_100,40000_50702061_1_1,40000_50703050_1_100,40000_50703051_1_1,40000_50703060_1_100,40000_50703061_1_1,40000_50700040_1_100,40000_50700041_1_1,40000_50700070_1_100,40000_50750015_1_100,40000_50750025_1_100,40000_50750035_1_100,40000_50750085_1_100,40000_50750095_1_100,40000_50750105_1_100,40000_50751055_1_50,40000_50751056_1_20,40000_50751065_1_50,40000_50751066_1_20,40000_50752055_1_50,40000_50752056_1_20,40000_50752065_1_50,40000_50752066_1_20,40000_50753055_1_50,40000_50753056_1_20,40000_50753065_1_50,40000_50753066_1_20,40000_50750045_1_100,40000_50750046_1_20,40000_50750075_1_100,40000_50750076_1_20</v>
      </c>
      <c r="M1046" t="str">
        <f t="shared" si="3871"/>
        <v>40000_50800076_1_50</v>
      </c>
      <c r="N1046" t="str">
        <f t="shared" si="3856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50,40000_50800025_1_50,40000_50800035_1_50,40000_50800085_1_50,40000_50800095_1_50,40000_50800105_1_50,40000_50801055_1_50,40000_50801065_1_50,40000_50802055_1_50,40000_50802065_1_50,40000_50803055_1_50,40000_50803065_1_50,40000_50800045_1_50,40000_50800046_1_50,40000_50800075_1_50,40000_50800076_1_50</v>
      </c>
      <c r="Q1046" t="str">
        <f t="shared" si="3872"/>
        <v>40000_50800076_1_100</v>
      </c>
      <c r="R1046" t="str">
        <f t="shared" si="3857"/>
        <v>40000_50750015_1_100,40000_50750025_1_100,40000_50750035_1_100,40000_50750085_1_100,40000_50750095_1_100,40000_50750105_1_100,40000_50751055_1_100,40000_50751056_1_100,40000_50751065_1_100,40000_50751066_1_100,40000_50752055_1_100,40000_50752056_1_100,40000_50752065_1_100,40000_50752066_1_100,40000_50753055_1_100,40000_50753056_1_100,40000_50753065_1_100,40000_50753066_1_100,40000_50750045_1_100,40000_50750046_1_100,40000_50750075_1_100,40000_50750076_1_100,40000_50800015_1_100,40000_50800025_1_100,40000_50800035_1_100,40000_50800085_1_100,40000_50800095_1_100,40000_50800105_1_100,40000_50801055_1_100,40000_50801056_1_100,40000_50801065_1_100,40000_50801066_1_100,40000_50802055_1_100,40000_50802056_1_100,40000_50802065_1_100,40000_50802066_1_100,40000_50803055_1_100,40000_50803056_1_100,40000_50803065_1_100,40000_50803066_1_100,40000_50800045_1_100,40000_50800046_1_100,40000_50800075_1_100,40000_50800076_1_100</v>
      </c>
      <c r="U1046" t="str">
        <f t="shared" si="3873"/>
        <v>40000_50850076_1_0</v>
      </c>
      <c r="V1046" t="str">
        <f t="shared" si="3858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50850025_1_300,40000_50850035_1_50,40000_50850085_1_50,40000_50850095_1_300,40000_50750015_1_200,40000_50750025_1_200,40000_50750035_1_200,40000_50750085_1_200,40000_50750095_1_200,40000_50750105_1_200</v>
      </c>
      <c r="Y1046" t="str">
        <f t="shared" si="3874"/>
        <v>40000_50850076_1_0</v>
      </c>
      <c r="Z1046" t="str">
        <f t="shared" si="3859"/>
        <v>40000_50800015_1_100,40000_50800025_1_100,40000_50800035_1_100,40000_50800085_1_100,40000_50800095_1_100,40000_50800105_1_100,40000_50801055_1_100,40000_50801065_1_100,40000_50802055_1_100,40000_50802065_1_100,40000_50803055_1_100,40000_50803065_1_100,40000_50800045_1_100,40000_50800075_1_100,40000_50850015_1_300,40000_50850025_1_100,40000_50850035_1_300,40000_50850085_1_300,40000_50850095_1_100,40000_50850105_1_50,40000_50851055_1_50,40000_50851065_1_50,40000_50852055_1_50,40000_50852065_1_50,40000_50853055_1_50,40000_50853065_1_50,40000_50850045_1_300,40000_50850075_1_300</v>
      </c>
      <c r="AA1046"/>
      <c r="AC1046" t="str">
        <f t="shared" si="3875"/>
        <v>40000_50850076_1_50</v>
      </c>
      <c r="AD1046" t="str">
        <f t="shared" si="3860"/>
        <v>40000_50800015_1_100,40000_50800025_1_100,40000_50800035_1_100,40000_50800085_1_100,40000_50800095_1_100,40000_50800105_1_100,40000_50801055_1_100,40000_50801065_1_100,40000_50802055_1_100,40000_50802065_1_100,40000_50900015_1_1,40000_50803055_1_100,40000_50900095_1_1,40000_50803065_1_100,40000_50803066_1_1,40000_50800045_1_100,40000_50900085_1_1,40000_50800075_1_100,40000_50850015_1_100,40000_50850025_1_100,40000_50850035_1_100,40000_50850085_1_100,40000_50850095_1_100,40000_50850105_1_100,40000_50851055_1_50,40000_50851056_1_50,40000_50851065_1_50,40000_50851066_1_50,40000_50852055_1_50,40000_50852056_1_50,40000_50852065_1_50,40000_50852066_1_50,40000_50853055_1_50,40000_50853056_1_50,40000_50853065_1_50,40000_50853066_1_50,40000_50850045_1_100,40000_50850046_1_50,40000_50850075_1_100,40000_50850076_1_50</v>
      </c>
      <c r="AG1046" t="str">
        <f t="shared" si="3876"/>
        <v>40000_50900076_1_50</v>
      </c>
      <c r="AH1046" t="str">
        <f t="shared" si="3861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50,40000_50900025_1_50,40000_50900035_1_50,40000_50900085_1_50,40000_50900095_1_50,40000_50900105_1_50,40000_50901055_1_50,40000_50901065_1_50,40000_50902055_1_50,40000_50902065_1_50,40000_50903055_1_50,40000_50903065_1_50,40000_50900045_1_50,40000_50900046_1_50,40000_50900075_1_50,40000_50900076_1_50</v>
      </c>
      <c r="AJ1046"/>
      <c r="AK1046" t="str">
        <f t="shared" si="3877"/>
        <v>40000_50900076_1_100</v>
      </c>
      <c r="AL1046" t="str">
        <f t="shared" si="3862"/>
        <v>40000_50850015_1_100,40000_50850025_1_100,40000_50850035_1_100,40000_50850085_1_100,40000_50850095_1_100,40000_50850105_1_100,40000_50851055_1_100,40000_50851056_1_100,40000_50851065_1_100,40000_50851066_1_100,40000_50852055_1_100,40000_50852056_1_100,40000_50852065_1_100,40000_50852066_1_100,40000_50853055_1_100,40000_50853056_1_100,40000_50853065_1_100,40000_50853066_1_100,40000_50850045_1_100,40000_50850046_1_100,40000_50850075_1_100,40000_50850076_1_100,40000_50900015_1_100,40000_50900025_1_100,40000_50900035_1_100,40000_50900085_1_100,40000_50900095_1_100,40000_50900105_1_100,40000_50901055_1_100,40000_50901056_1_100,40000_50901065_1_100,40000_50901066_1_100,40000_50902055_1_100,40000_50902056_1_100,40000_50902065_1_100,40000_50902066_1_100,40000_50903055_1_100,40000_50903056_1_100,40000_50903065_1_100,40000_50903066_1_100,40000_50900045_1_100,40000_50900046_1_100,40000_50900075_1_100,40000_50900076_1_100</v>
      </c>
      <c r="AO1046" t="str">
        <f t="shared" si="3878"/>
        <v>40000_50950076_1_0</v>
      </c>
      <c r="AP1046" t="str">
        <f t="shared" si="3863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50950025_1_300,40000_50950035_1_1,40000_50950085_1_1,40000_50950095_1_300,40000_50850015_1_200,40000_50850025_1_200,40000_50850035_1_200,40000_50850085_1_200,40000_50850095_1_200,40000_50850105_1_200</v>
      </c>
      <c r="AS1046" t="str">
        <f t="shared" si="3879"/>
        <v>40000_50950076_1_0</v>
      </c>
      <c r="AT1046" t="str">
        <f t="shared" si="3864"/>
        <v>40000_50900015_1_100,40000_50900025_1_100,40000_50900035_1_100,40000_50900085_1_100,40000_50900095_1_100,40000_50900105_1_100,40000_50901055_1_100,40000_50901065_1_100,40000_50902055_1_100,40000_50902065_1_100,40000_50903055_1_100,40000_50903065_1_100,40000_50900045_1_100,40000_50900075_1_100,40000_50950015_1_300,40000_50950025_1_100,40000_50950035_1_300,40000_50950085_1_300,40000_50950095_1_100,40000_50950105_1_50,40000_50951055_1_50,40000_50951065_1_50,40000_50952055_1_50,40000_50952065_1_50,40000_50953055_1_50,40000_50953065_1_50,40000_50950045_1_300,40000_50950075_1_300</v>
      </c>
      <c r="AW1046" t="str">
        <f t="shared" si="3880"/>
        <v>40000_50950076_1_50</v>
      </c>
      <c r="AX1046" t="str">
        <f t="shared" si="3865"/>
        <v>40000_50900015_1_100,40000_50900025_1_100,40000_50900035_1_100,40000_50900085_1_100,40000_50900095_1_100,40000_50900105_1_100,40000_50901055_1_100,40000_50901065_1_100,40000_50902055_1_100,40000_50902065_1_100,40000_51000015_1_50,40000_50903055_1_100,40000_51000095_1_50,40000_50903065_1_100,40000_50903066_1_50,40000_50900045_1_100,40000_51000085_1_50,40000_50900075_1_100,40000_50950015_1_100,40000_50950025_1_100,40000_50950035_1_100,40000_50950085_1_100,40000_50950095_1_100,40000_50950105_1_100,40000_50951055_1_50,40000_50951056_1_50,40000_50951065_1_50,40000_50951066_1_50,40000_50952055_1_50,40000_50952056_1_50,40000_50952065_1_50,40000_50952066_1_50,40000_50953055_1_50,40000_50953056_1_50,40000_50953065_1_50,40000_50953066_1_50,40000_50950045_1_100,40000_50950046_1_50,40000_50950075_1_100,40000_50950076_1_50</v>
      </c>
      <c r="BA1046" t="str">
        <f t="shared" si="3881"/>
        <v>40000_51000076_1_50</v>
      </c>
      <c r="BB1046" t="str">
        <f t="shared" si="3866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50,40000_51000025_1_50,40000_51000035_1_50,40000_51000085_1_50,40000_51000095_1_50,40000_51000105_1_50,40000_51001055_1_50,40000_51001065_1_50,40000_51002055_1_50,40000_51002065_1_50,40000_51003055_1_50,40000_51003065_1_50,40000_51000045_1_50,40000_51000046_1_50,40000_51000075_1_50,40000_51000076_1_50</v>
      </c>
      <c r="BE1046" t="str">
        <f t="shared" si="3882"/>
        <v>40000_51000076_1_0</v>
      </c>
      <c r="BF1046" t="str">
        <f t="shared" si="3867"/>
        <v>40000_50950015_1_200,40000_50950025_1_200,40000_50950035_1_200,40000_50950085_1_200,40000_50950095_1_200,40000_50950105_1_200,40000_50951055_1_200,40000_50951056_1_200,40000_50951065_1_200,40000_50951066_1_200,40000_50952055_1_200,40000_50952056_1_200,40000_50952065_1_200,40000_50952066_1_200,40000_50953055_1_200,40000_50953056_1_200,40000_50953065_1_200,40000_50953066_1_200,40000_50950045_1_200,40000_50950046_1_200,40000_50950075_1_200,40000_50950076_1_200,40000_51000015_1_100,40000_51000025_1_100,40000_51000035_1_100,40000_51000085_1_100,40000_51000095_1_100,40000_51000105_1_100,40000_51001055_1_100,40000_51001065_1_100,40000_51002055_1_100,40000_51002065_1_100,40000_51003055_1_100,40000_51003065_1_100,40000_51000045_1_100,40000_51000075_1_100</v>
      </c>
    </row>
  </sheetData>
  <mergeCells count="95">
    <mergeCell ref="AO861:AP861"/>
    <mergeCell ref="AS861:AT861"/>
    <mergeCell ref="AW861:AX861"/>
    <mergeCell ref="BA861:BB861"/>
    <mergeCell ref="BE861:BF861"/>
    <mergeCell ref="AO767:AP767"/>
    <mergeCell ref="AS767:AT767"/>
    <mergeCell ref="AW767:AX767"/>
    <mergeCell ref="BA767:BB767"/>
    <mergeCell ref="BE767:BF767"/>
    <mergeCell ref="AO673:AP673"/>
    <mergeCell ref="AS673:AT673"/>
    <mergeCell ref="AW673:AX673"/>
    <mergeCell ref="BA673:BB673"/>
    <mergeCell ref="BE673:BF673"/>
    <mergeCell ref="AO579:AP579"/>
    <mergeCell ref="AS579:AT579"/>
    <mergeCell ref="AW579:AX579"/>
    <mergeCell ref="BA579:BB579"/>
    <mergeCell ref="BE579:BF579"/>
    <mergeCell ref="AO485:AP485"/>
    <mergeCell ref="AS485:AT485"/>
    <mergeCell ref="AW485:AX485"/>
    <mergeCell ref="BA485:BB485"/>
    <mergeCell ref="BE485:BF485"/>
    <mergeCell ref="U861:V861"/>
    <mergeCell ref="Y861:Z861"/>
    <mergeCell ref="AC861:AD861"/>
    <mergeCell ref="AG861:AH861"/>
    <mergeCell ref="AK861:AL861"/>
    <mergeCell ref="U767:V767"/>
    <mergeCell ref="Y767:Z767"/>
    <mergeCell ref="AC767:AD767"/>
    <mergeCell ref="AG767:AH767"/>
    <mergeCell ref="AK767:AL767"/>
    <mergeCell ref="U673:V673"/>
    <mergeCell ref="Y673:Z673"/>
    <mergeCell ref="AC673:AD673"/>
    <mergeCell ref="AG673:AH673"/>
    <mergeCell ref="AK673:AL673"/>
    <mergeCell ref="U579:V579"/>
    <mergeCell ref="Y579:Z579"/>
    <mergeCell ref="AC579:AD579"/>
    <mergeCell ref="AG579:AH579"/>
    <mergeCell ref="AK579:AL579"/>
    <mergeCell ref="A861:B861"/>
    <mergeCell ref="E861:F861"/>
    <mergeCell ref="I861:J861"/>
    <mergeCell ref="M861:N861"/>
    <mergeCell ref="Q861:R861"/>
    <mergeCell ref="A767:B767"/>
    <mergeCell ref="E767:F767"/>
    <mergeCell ref="I767:J767"/>
    <mergeCell ref="M767:N767"/>
    <mergeCell ref="Q767:R767"/>
    <mergeCell ref="A673:B673"/>
    <mergeCell ref="E673:F673"/>
    <mergeCell ref="I673:J673"/>
    <mergeCell ref="M673:N673"/>
    <mergeCell ref="Q673:R673"/>
    <mergeCell ref="A579:B579"/>
    <mergeCell ref="E579:F579"/>
    <mergeCell ref="I579:J579"/>
    <mergeCell ref="M579:N579"/>
    <mergeCell ref="Q579:R579"/>
    <mergeCell ref="AK1:AL1"/>
    <mergeCell ref="A485:B485"/>
    <mergeCell ref="A1:B1"/>
    <mergeCell ref="J1:K1"/>
    <mergeCell ref="S1:T1"/>
    <mergeCell ref="AB1:AC1"/>
    <mergeCell ref="E485:F485"/>
    <mergeCell ref="I485:J485"/>
    <mergeCell ref="M485:N485"/>
    <mergeCell ref="Q485:R485"/>
    <mergeCell ref="U485:V485"/>
    <mergeCell ref="Y485:Z485"/>
    <mergeCell ref="AC485:AD485"/>
    <mergeCell ref="AG485:AH485"/>
    <mergeCell ref="AK485:AL485"/>
    <mergeCell ref="A955:B955"/>
    <mergeCell ref="E955:F955"/>
    <mergeCell ref="I955:J955"/>
    <mergeCell ref="M955:N955"/>
    <mergeCell ref="Q955:R955"/>
    <mergeCell ref="U955:V955"/>
    <mergeCell ref="Y955:Z955"/>
    <mergeCell ref="AC955:AD955"/>
    <mergeCell ref="AG955:AH955"/>
    <mergeCell ref="AK955:AL955"/>
    <mergeCell ref="AO955:AP955"/>
    <mergeCell ref="AS955:AT955"/>
    <mergeCell ref="AW955:AX955"/>
    <mergeCell ref="BA955:BB955"/>
    <mergeCell ref="BE955:BF955"/>
  </mergeCells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P1251"/>
  <sheetViews>
    <sheetView topLeftCell="C1234" workbookViewId="0">
      <selection activeCell="C958" sqref="C958"/>
    </sheetView>
  </sheetViews>
  <sheetFormatPr defaultColWidth="9" defaultRowHeight="13.5"/>
  <cols>
    <col min="4" max="4" width="10.5" bestFit="1" customWidth="1"/>
    <col min="15" max="15" width="20.5" bestFit="1" customWidth="1"/>
  </cols>
  <sheetData>
    <row r="2" spans="1:16">
      <c r="A2" t="s">
        <v>608</v>
      </c>
    </row>
    <row r="3" spans="1:16">
      <c r="A3" s="4">
        <v>10005</v>
      </c>
      <c r="B3" s="4">
        <v>40000</v>
      </c>
      <c r="C3" s="4" t="s">
        <v>28</v>
      </c>
      <c r="D3" s="5">
        <v>30010010</v>
      </c>
      <c r="E3" s="4" t="s">
        <v>471</v>
      </c>
      <c r="F3" s="4">
        <v>1</v>
      </c>
      <c r="G3" s="4">
        <v>10000</v>
      </c>
      <c r="H3" s="4" t="s">
        <v>472</v>
      </c>
      <c r="I3" s="4">
        <v>5</v>
      </c>
      <c r="J3" s="4">
        <v>50</v>
      </c>
      <c r="K3" s="4" t="s">
        <v>472</v>
      </c>
      <c r="L3" s="4">
        <v>5</v>
      </c>
      <c r="M3" s="4">
        <f>IF(INDEX([1]equip.xml!$B:$B,MATCH(D3&amp;"",[1]equip.xml!$A:$A,0))=0,0,N3)</f>
        <v>0</v>
      </c>
      <c r="N3" s="4">
        <v>130</v>
      </c>
      <c r="O3" t="str">
        <f>B3&amp;"_"&amp;D3&amp;"_"&amp;"1_"&amp;M3</f>
        <v>40000_30010010_1_0</v>
      </c>
      <c r="P3" t="str">
        <f>O3</f>
        <v>40000_30010010_1_0</v>
      </c>
    </row>
    <row r="4" spans="1:16">
      <c r="A4" s="4">
        <v>10005</v>
      </c>
      <c r="B4" s="4">
        <v>40000</v>
      </c>
      <c r="C4" s="4" t="s">
        <v>473</v>
      </c>
      <c r="D4" s="5">
        <v>30010020</v>
      </c>
      <c r="E4" s="4" t="s">
        <v>474</v>
      </c>
      <c r="F4" s="4">
        <v>1</v>
      </c>
      <c r="G4" s="4">
        <v>10000</v>
      </c>
      <c r="H4" s="4" t="s">
        <v>472</v>
      </c>
      <c r="I4" s="4">
        <v>5</v>
      </c>
      <c r="J4" s="4">
        <v>50</v>
      </c>
      <c r="K4" s="4" t="s">
        <v>472</v>
      </c>
      <c r="L4" s="4">
        <v>5</v>
      </c>
      <c r="M4" s="4">
        <f>IF(INDEX([1]equip.xml!$B:$B,MATCH(D4&amp;"",[1]equip.xml!$A:$A,0))=0,0,N4)</f>
        <v>0</v>
      </c>
      <c r="N4" s="4">
        <v>130</v>
      </c>
      <c r="O4" t="str">
        <f t="shared" ref="O4:O67" si="0">B4&amp;"_"&amp;D4&amp;"_"&amp;"1_"&amp;M4</f>
        <v>40000_30010020_1_0</v>
      </c>
      <c r="P4" t="str">
        <f>P3&amp;","&amp;O4</f>
        <v>40000_30010010_1_0,40000_30010020_1_0</v>
      </c>
    </row>
    <row r="5" spans="1:16">
      <c r="A5" s="4">
        <v>10005</v>
      </c>
      <c r="B5" s="4">
        <v>40000</v>
      </c>
      <c r="C5" s="4" t="s">
        <v>473</v>
      </c>
      <c r="D5" s="5">
        <v>30010030</v>
      </c>
      <c r="E5" s="4" t="s">
        <v>475</v>
      </c>
      <c r="F5" s="4">
        <v>1</v>
      </c>
      <c r="G5" s="4">
        <v>10000</v>
      </c>
      <c r="H5" s="4" t="s">
        <v>472</v>
      </c>
      <c r="I5" s="4">
        <v>5</v>
      </c>
      <c r="J5" s="4">
        <v>50</v>
      </c>
      <c r="K5" s="4" t="s">
        <v>472</v>
      </c>
      <c r="L5" s="4">
        <v>5</v>
      </c>
      <c r="M5" s="4">
        <f>IF(INDEX([1]equip.xml!$B:$B,MATCH(D5&amp;"",[1]equip.xml!$A:$A,0))=0,0,N5)</f>
        <v>0</v>
      </c>
      <c r="N5" s="4">
        <v>130</v>
      </c>
      <c r="O5" t="str">
        <f t="shared" si="0"/>
        <v>40000_30010030_1_0</v>
      </c>
      <c r="P5" t="str">
        <f t="shared" ref="P5:P68" si="1">P4&amp;","&amp;O5</f>
        <v>40000_30010010_1_0,40000_30010020_1_0,40000_30010030_1_0</v>
      </c>
    </row>
    <row r="6" spans="1:16">
      <c r="A6" s="4">
        <v>10005</v>
      </c>
      <c r="B6" s="4">
        <v>40000</v>
      </c>
      <c r="C6" s="4" t="s">
        <v>473</v>
      </c>
      <c r="D6" s="5">
        <v>30010080</v>
      </c>
      <c r="E6" s="4" t="s">
        <v>476</v>
      </c>
      <c r="F6" s="4">
        <v>1</v>
      </c>
      <c r="G6" s="4">
        <v>10000</v>
      </c>
      <c r="H6" s="4" t="s">
        <v>472</v>
      </c>
      <c r="I6" s="4">
        <v>5</v>
      </c>
      <c r="J6" s="4">
        <v>50</v>
      </c>
      <c r="K6" s="4" t="s">
        <v>472</v>
      </c>
      <c r="L6" s="4">
        <v>5</v>
      </c>
      <c r="M6" s="4">
        <f>IF(INDEX([1]equip.xml!$B:$B,MATCH(D6&amp;"",[1]equip.xml!$A:$A,0))=0,0,N6)</f>
        <v>130</v>
      </c>
      <c r="N6" s="4">
        <v>130</v>
      </c>
      <c r="O6" t="str">
        <f t="shared" si="0"/>
        <v>40000_30010080_1_130</v>
      </c>
      <c r="P6" t="str">
        <f t="shared" si="1"/>
        <v>40000_30010010_1_0,40000_30010020_1_0,40000_30010030_1_0,40000_30010080_1_130</v>
      </c>
    </row>
    <row r="7" spans="1:16">
      <c r="A7" s="4">
        <v>10005</v>
      </c>
      <c r="B7" s="4">
        <v>40000</v>
      </c>
      <c r="C7" s="4" t="s">
        <v>473</v>
      </c>
      <c r="D7" s="5">
        <v>30010090</v>
      </c>
      <c r="E7" s="4" t="s">
        <v>477</v>
      </c>
      <c r="F7" s="4">
        <v>1</v>
      </c>
      <c r="G7" s="4">
        <v>10000</v>
      </c>
      <c r="H7" s="4" t="s">
        <v>472</v>
      </c>
      <c r="I7" s="4">
        <v>5</v>
      </c>
      <c r="J7" s="4">
        <v>50</v>
      </c>
      <c r="K7" s="4" t="s">
        <v>472</v>
      </c>
      <c r="L7" s="4">
        <v>5</v>
      </c>
      <c r="M7" s="4">
        <f>IF(INDEX([1]equip.xml!$B:$B,MATCH(D7&amp;"",[1]equip.xml!$A:$A,0))=0,0,N7)</f>
        <v>130</v>
      </c>
      <c r="N7" s="4">
        <v>130</v>
      </c>
      <c r="O7" t="str">
        <f t="shared" si="0"/>
        <v>40000_30010090_1_130</v>
      </c>
      <c r="P7" t="str">
        <f t="shared" si="1"/>
        <v>40000_30010010_1_0,40000_30010020_1_0,40000_30010030_1_0,40000_30010080_1_130,40000_30010090_1_130</v>
      </c>
    </row>
    <row r="8" spans="1:16">
      <c r="A8" s="4">
        <v>10005</v>
      </c>
      <c r="B8" s="4">
        <v>40000</v>
      </c>
      <c r="C8" s="4" t="s">
        <v>473</v>
      </c>
      <c r="D8" s="5">
        <v>30010100</v>
      </c>
      <c r="E8" s="4" t="s">
        <v>478</v>
      </c>
      <c r="F8" s="4">
        <v>1</v>
      </c>
      <c r="G8" s="4">
        <v>10000</v>
      </c>
      <c r="H8" s="4" t="s">
        <v>472</v>
      </c>
      <c r="I8" s="4">
        <v>5</v>
      </c>
      <c r="J8" s="4">
        <v>50</v>
      </c>
      <c r="K8" s="4" t="s">
        <v>472</v>
      </c>
      <c r="L8" s="4">
        <v>5</v>
      </c>
      <c r="M8" s="4">
        <f>IF(INDEX([1]equip.xml!$B:$B,MATCH(D8&amp;"",[1]equip.xml!$A:$A,0))=0,0,N8)</f>
        <v>0</v>
      </c>
      <c r="N8" s="4">
        <v>130</v>
      </c>
      <c r="O8" t="str">
        <f t="shared" si="0"/>
        <v>40000_30010100_1_0</v>
      </c>
      <c r="P8" t="str">
        <f t="shared" si="1"/>
        <v>40000_30010010_1_0,40000_30010020_1_0,40000_30010030_1_0,40000_30010080_1_130,40000_30010090_1_130,40000_30010100_1_0</v>
      </c>
    </row>
    <row r="9" spans="1:16">
      <c r="A9" s="4">
        <v>10005</v>
      </c>
      <c r="B9" s="4">
        <v>40000</v>
      </c>
      <c r="C9" s="4" t="s">
        <v>473</v>
      </c>
      <c r="D9" s="5">
        <v>30011050</v>
      </c>
      <c r="E9" s="4" t="s">
        <v>479</v>
      </c>
      <c r="F9" s="4">
        <v>1</v>
      </c>
      <c r="G9" s="4">
        <v>10000</v>
      </c>
      <c r="H9" s="4" t="s">
        <v>472</v>
      </c>
      <c r="I9" s="4">
        <v>5</v>
      </c>
      <c r="J9" s="4">
        <v>50</v>
      </c>
      <c r="K9" s="4" t="s">
        <v>472</v>
      </c>
      <c r="L9" s="4">
        <v>5</v>
      </c>
      <c r="M9" s="4">
        <f>IF(INDEX([1]equip.xml!$B:$B,MATCH(D9&amp;"",[1]equip.xml!$A:$A,0))=0,0,N9)</f>
        <v>130</v>
      </c>
      <c r="N9" s="4">
        <v>130</v>
      </c>
      <c r="O9" t="str">
        <f t="shared" si="0"/>
        <v>40000_30011050_1_130</v>
      </c>
      <c r="P9" t="str">
        <f t="shared" si="1"/>
        <v>40000_30010010_1_0,40000_30010020_1_0,40000_30010030_1_0,40000_30010080_1_130,40000_30010090_1_130,40000_30010100_1_0,40000_30011050_1_130</v>
      </c>
    </row>
    <row r="10" spans="1:16">
      <c r="A10" s="4">
        <v>10005</v>
      </c>
      <c r="B10" s="4">
        <v>40000</v>
      </c>
      <c r="C10" s="4" t="s">
        <v>473</v>
      </c>
      <c r="D10" s="5">
        <v>30011051</v>
      </c>
      <c r="E10" s="4" t="s">
        <v>480</v>
      </c>
      <c r="F10" s="4">
        <v>1</v>
      </c>
      <c r="G10" s="4">
        <v>10000</v>
      </c>
      <c r="H10" s="4" t="s">
        <v>472</v>
      </c>
      <c r="I10" s="4">
        <v>5</v>
      </c>
      <c r="J10" s="4">
        <v>50</v>
      </c>
      <c r="K10" s="4" t="s">
        <v>472</v>
      </c>
      <c r="L10" s="4">
        <v>5</v>
      </c>
      <c r="M10" s="4">
        <f>IF(INDEX([1]equip.xml!$B:$B,MATCH(D10&amp;"",[1]equip.xml!$A:$A,0))=0,0,N10)</f>
        <v>130</v>
      </c>
      <c r="N10" s="4">
        <v>130</v>
      </c>
      <c r="O10" t="str">
        <f t="shared" si="0"/>
        <v>40000_30011051_1_130</v>
      </c>
      <c r="P10" t="str">
        <f t="shared" si="1"/>
        <v>40000_30010010_1_0,40000_30010020_1_0,40000_30010030_1_0,40000_30010080_1_130,40000_30010090_1_130,40000_30010100_1_0,40000_30011050_1_130,40000_30011051_1_130</v>
      </c>
    </row>
    <row r="11" spans="1:16">
      <c r="A11" s="4">
        <v>10005</v>
      </c>
      <c r="B11" s="4">
        <v>40000</v>
      </c>
      <c r="C11" s="4" t="s">
        <v>473</v>
      </c>
      <c r="D11" s="5">
        <v>30011060</v>
      </c>
      <c r="E11" s="4" t="s">
        <v>481</v>
      </c>
      <c r="F11" s="4">
        <v>1</v>
      </c>
      <c r="G11" s="4">
        <v>10000</v>
      </c>
      <c r="H11" s="4" t="s">
        <v>472</v>
      </c>
      <c r="I11" s="4">
        <v>5</v>
      </c>
      <c r="J11" s="4">
        <v>50</v>
      </c>
      <c r="K11" s="4" t="s">
        <v>472</v>
      </c>
      <c r="L11" s="4">
        <v>5</v>
      </c>
      <c r="M11" s="4">
        <f>IF(INDEX([1]equip.xml!$B:$B,MATCH(D11&amp;"",[1]equip.xml!$A:$A,0))=0,0,N11)</f>
        <v>130</v>
      </c>
      <c r="N11" s="4">
        <v>130</v>
      </c>
      <c r="O11" t="str">
        <f t="shared" si="0"/>
        <v>40000_30011060_1_130</v>
      </c>
      <c r="P11" t="str">
        <f t="shared" si="1"/>
        <v>40000_30010010_1_0,40000_30010020_1_0,40000_30010030_1_0,40000_30010080_1_130,40000_30010090_1_130,40000_30010100_1_0,40000_30011050_1_130,40000_30011051_1_130,40000_30011060_1_130</v>
      </c>
    </row>
    <row r="12" spans="1:16">
      <c r="A12" s="4">
        <v>10005</v>
      </c>
      <c r="B12" s="4">
        <v>40000</v>
      </c>
      <c r="C12" s="4" t="s">
        <v>473</v>
      </c>
      <c r="D12" s="5">
        <v>30011061</v>
      </c>
      <c r="E12" s="4" t="s">
        <v>482</v>
      </c>
      <c r="F12" s="4">
        <v>1</v>
      </c>
      <c r="G12" s="4">
        <v>10000</v>
      </c>
      <c r="H12" s="4" t="s">
        <v>472</v>
      </c>
      <c r="I12" s="4">
        <v>5</v>
      </c>
      <c r="J12" s="4">
        <v>50</v>
      </c>
      <c r="K12" s="4" t="s">
        <v>472</v>
      </c>
      <c r="L12" s="4">
        <v>5</v>
      </c>
      <c r="M12" s="4">
        <f>IF(INDEX([1]equip.xml!$B:$B,MATCH(D12&amp;"",[1]equip.xml!$A:$A,0))=0,0,N12)</f>
        <v>0</v>
      </c>
      <c r="N12" s="4">
        <v>130</v>
      </c>
      <c r="O12" t="str">
        <f t="shared" si="0"/>
        <v>40000_30011061_1_0</v>
      </c>
      <c r="P12" t="str">
        <f t="shared" si="1"/>
        <v>40000_30010010_1_0,40000_30010020_1_0,40000_30010030_1_0,40000_30010080_1_130,40000_30010090_1_130,40000_30010100_1_0,40000_30011050_1_130,40000_30011051_1_130,40000_30011060_1_130,40000_30011061_1_0</v>
      </c>
    </row>
    <row r="13" spans="1:16">
      <c r="A13" s="4">
        <v>10005</v>
      </c>
      <c r="B13" s="4">
        <v>40000</v>
      </c>
      <c r="C13" s="4" t="s">
        <v>473</v>
      </c>
      <c r="D13" s="5">
        <v>30012050</v>
      </c>
      <c r="E13" s="4" t="s">
        <v>483</v>
      </c>
      <c r="F13" s="4">
        <v>1</v>
      </c>
      <c r="G13" s="4">
        <v>10000</v>
      </c>
      <c r="H13" s="4" t="s">
        <v>472</v>
      </c>
      <c r="I13" s="4">
        <v>5</v>
      </c>
      <c r="J13" s="4">
        <v>50</v>
      </c>
      <c r="K13" s="4" t="s">
        <v>472</v>
      </c>
      <c r="L13" s="4">
        <v>5</v>
      </c>
      <c r="M13" s="4">
        <f>IF(INDEX([1]equip.xml!$B:$B,MATCH(D13&amp;"",[1]equip.xml!$A:$A,0))=0,0,N13)</f>
        <v>130</v>
      </c>
      <c r="N13" s="4">
        <v>130</v>
      </c>
      <c r="O13" t="str">
        <f t="shared" si="0"/>
        <v>40000_30012050_1_130</v>
      </c>
      <c r="P13" t="str">
        <f t="shared" si="1"/>
        <v>40000_30010010_1_0,40000_30010020_1_0,40000_30010030_1_0,40000_30010080_1_130,40000_30010090_1_130,40000_30010100_1_0,40000_30011050_1_130,40000_30011051_1_130,40000_30011060_1_130,40000_30011061_1_0,40000_30012050_1_130</v>
      </c>
    </row>
    <row r="14" spans="1:16">
      <c r="A14" s="4">
        <v>10005</v>
      </c>
      <c r="B14" s="4">
        <v>40000</v>
      </c>
      <c r="C14" s="4" t="s">
        <v>473</v>
      </c>
      <c r="D14" s="5">
        <v>30012051</v>
      </c>
      <c r="E14" s="4" t="s">
        <v>484</v>
      </c>
      <c r="F14" s="4">
        <v>1</v>
      </c>
      <c r="G14" s="4">
        <v>10000</v>
      </c>
      <c r="H14" s="4" t="s">
        <v>472</v>
      </c>
      <c r="I14" s="4">
        <v>5</v>
      </c>
      <c r="J14" s="4">
        <v>50</v>
      </c>
      <c r="K14" s="4" t="s">
        <v>472</v>
      </c>
      <c r="L14" s="4">
        <v>5</v>
      </c>
      <c r="M14" s="4">
        <f>IF(INDEX([1]equip.xml!$B:$B,MATCH(D14&amp;"",[1]equip.xml!$A:$A,0))=0,0,N14)</f>
        <v>130</v>
      </c>
      <c r="N14" s="4">
        <v>130</v>
      </c>
      <c r="O14" t="str">
        <f t="shared" si="0"/>
        <v>40000_30012051_1_130</v>
      </c>
      <c r="P1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</v>
      </c>
    </row>
    <row r="15" spans="1:16">
      <c r="A15" s="4">
        <v>10005</v>
      </c>
      <c r="B15" s="4">
        <v>40000</v>
      </c>
      <c r="C15" s="4" t="s">
        <v>473</v>
      </c>
      <c r="D15" s="5">
        <v>30012060</v>
      </c>
      <c r="E15" s="4" t="s">
        <v>485</v>
      </c>
      <c r="F15" s="4">
        <v>1</v>
      </c>
      <c r="G15" s="4">
        <v>10000</v>
      </c>
      <c r="H15" s="4" t="s">
        <v>472</v>
      </c>
      <c r="I15" s="4">
        <v>5</v>
      </c>
      <c r="J15" s="4">
        <v>50</v>
      </c>
      <c r="K15" s="4" t="s">
        <v>472</v>
      </c>
      <c r="L15" s="4">
        <v>5</v>
      </c>
      <c r="M15" s="4">
        <f>IF(INDEX([1]equip.xml!$B:$B,MATCH(D15&amp;"",[1]equip.xml!$A:$A,0))=0,0,N15)</f>
        <v>130</v>
      </c>
      <c r="N15" s="4">
        <v>130</v>
      </c>
      <c r="O15" t="str">
        <f t="shared" si="0"/>
        <v>40000_30012060_1_130</v>
      </c>
      <c r="P1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</v>
      </c>
    </row>
    <row r="16" spans="1:16">
      <c r="A16" s="4">
        <v>10005</v>
      </c>
      <c r="B16" s="4">
        <v>40000</v>
      </c>
      <c r="C16" s="4" t="s">
        <v>473</v>
      </c>
      <c r="D16" s="5">
        <v>30012061</v>
      </c>
      <c r="E16" s="4" t="s">
        <v>486</v>
      </c>
      <c r="F16" s="4">
        <v>1</v>
      </c>
      <c r="G16" s="4">
        <v>10000</v>
      </c>
      <c r="H16" s="4" t="s">
        <v>472</v>
      </c>
      <c r="I16" s="4">
        <v>5</v>
      </c>
      <c r="J16" s="4">
        <v>50</v>
      </c>
      <c r="K16" s="4" t="s">
        <v>472</v>
      </c>
      <c r="L16" s="4">
        <v>5</v>
      </c>
      <c r="M16" s="4">
        <f>IF(INDEX([1]equip.xml!$B:$B,MATCH(D16&amp;"",[1]equip.xml!$A:$A,0))=0,0,N16)</f>
        <v>0</v>
      </c>
      <c r="N16" s="4">
        <v>130</v>
      </c>
      <c r="O16" t="str">
        <f t="shared" si="0"/>
        <v>40000_30012061_1_0</v>
      </c>
      <c r="P1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</v>
      </c>
    </row>
    <row r="17" spans="1:16">
      <c r="A17" s="4">
        <v>10005</v>
      </c>
      <c r="B17" s="4">
        <v>40000</v>
      </c>
      <c r="C17" s="4" t="s">
        <v>473</v>
      </c>
      <c r="D17" s="5">
        <v>30013050</v>
      </c>
      <c r="E17" s="4" t="s">
        <v>487</v>
      </c>
      <c r="F17" s="4">
        <v>1</v>
      </c>
      <c r="G17" s="4">
        <v>10000</v>
      </c>
      <c r="H17" s="4" t="s">
        <v>472</v>
      </c>
      <c r="I17" s="4">
        <v>5</v>
      </c>
      <c r="J17" s="4">
        <v>50</v>
      </c>
      <c r="K17" s="4" t="s">
        <v>472</v>
      </c>
      <c r="L17" s="4">
        <v>5</v>
      </c>
      <c r="M17" s="4">
        <f>IF(INDEX([1]equip.xml!$B:$B,MATCH(D17&amp;"",[1]equip.xml!$A:$A,0))=0,0,N17)</f>
        <v>130</v>
      </c>
      <c r="N17" s="4">
        <v>130</v>
      </c>
      <c r="O17" t="str">
        <f t="shared" si="0"/>
        <v>40000_30013050_1_130</v>
      </c>
      <c r="P1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</v>
      </c>
    </row>
    <row r="18" spans="1:16">
      <c r="A18" s="4">
        <v>10005</v>
      </c>
      <c r="B18" s="4">
        <v>40000</v>
      </c>
      <c r="C18" s="4" t="s">
        <v>473</v>
      </c>
      <c r="D18" s="5">
        <v>30013051</v>
      </c>
      <c r="E18" s="4" t="s">
        <v>488</v>
      </c>
      <c r="F18" s="4">
        <v>1</v>
      </c>
      <c r="G18" s="4">
        <v>10000</v>
      </c>
      <c r="H18" s="4" t="s">
        <v>472</v>
      </c>
      <c r="I18" s="4">
        <v>5</v>
      </c>
      <c r="J18" s="4">
        <v>50</v>
      </c>
      <c r="K18" s="4" t="s">
        <v>472</v>
      </c>
      <c r="L18" s="4">
        <v>5</v>
      </c>
      <c r="M18" s="4">
        <f>IF(INDEX([1]equip.xml!$B:$B,MATCH(D18&amp;"",[1]equip.xml!$A:$A,0))=0,0,N18)</f>
        <v>130</v>
      </c>
      <c r="N18" s="4">
        <v>130</v>
      </c>
      <c r="O18" t="str">
        <f t="shared" si="0"/>
        <v>40000_30013051_1_130</v>
      </c>
      <c r="P1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</v>
      </c>
    </row>
    <row r="19" spans="1:16">
      <c r="A19" s="4">
        <v>10005</v>
      </c>
      <c r="B19" s="4">
        <v>40000</v>
      </c>
      <c r="C19" s="4" t="s">
        <v>473</v>
      </c>
      <c r="D19" s="5">
        <v>30013060</v>
      </c>
      <c r="E19" s="4" t="s">
        <v>489</v>
      </c>
      <c r="F19" s="4">
        <v>1</v>
      </c>
      <c r="G19" s="4">
        <v>10000</v>
      </c>
      <c r="H19" s="4" t="s">
        <v>472</v>
      </c>
      <c r="I19" s="4">
        <v>5</v>
      </c>
      <c r="J19" s="4">
        <v>50</v>
      </c>
      <c r="K19" s="4" t="s">
        <v>472</v>
      </c>
      <c r="L19" s="4">
        <v>5</v>
      </c>
      <c r="M19" s="4">
        <f>IF(INDEX([1]equip.xml!$B:$B,MATCH(D19&amp;"",[1]equip.xml!$A:$A,0))=0,0,N19)</f>
        <v>130</v>
      </c>
      <c r="N19" s="4">
        <v>130</v>
      </c>
      <c r="O19" t="str">
        <f t="shared" si="0"/>
        <v>40000_30013060_1_130</v>
      </c>
      <c r="P1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</v>
      </c>
    </row>
    <row r="20" spans="1:16">
      <c r="A20" s="4">
        <v>10005</v>
      </c>
      <c r="B20" s="4">
        <v>40000</v>
      </c>
      <c r="C20" s="4" t="s">
        <v>473</v>
      </c>
      <c r="D20" s="5">
        <v>30013061</v>
      </c>
      <c r="E20" s="4" t="s">
        <v>490</v>
      </c>
      <c r="F20" s="4">
        <v>1</v>
      </c>
      <c r="G20" s="4">
        <v>10000</v>
      </c>
      <c r="H20" s="4" t="s">
        <v>472</v>
      </c>
      <c r="I20" s="4">
        <v>5</v>
      </c>
      <c r="J20" s="4">
        <v>50</v>
      </c>
      <c r="K20" s="4" t="s">
        <v>472</v>
      </c>
      <c r="L20" s="4">
        <v>5</v>
      </c>
      <c r="M20" s="4">
        <f>IF(INDEX([1]equip.xml!$B:$B,MATCH(D20&amp;"",[1]equip.xml!$A:$A,0))=0,0,N20)</f>
        <v>0</v>
      </c>
      <c r="N20" s="4">
        <v>130</v>
      </c>
      <c r="O20" t="str">
        <f t="shared" si="0"/>
        <v>40000_30013061_1_0</v>
      </c>
      <c r="P2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</v>
      </c>
    </row>
    <row r="21" spans="1:16">
      <c r="A21" s="4">
        <v>10005</v>
      </c>
      <c r="B21" s="4">
        <v>40000</v>
      </c>
      <c r="C21" s="4" t="s">
        <v>473</v>
      </c>
      <c r="D21" s="5">
        <v>30010040</v>
      </c>
      <c r="E21" s="4" t="s">
        <v>491</v>
      </c>
      <c r="F21" s="4">
        <v>1</v>
      </c>
      <c r="G21" s="4">
        <v>10000</v>
      </c>
      <c r="H21" s="4" t="s">
        <v>472</v>
      </c>
      <c r="I21" s="4">
        <v>5</v>
      </c>
      <c r="J21" s="4">
        <v>50</v>
      </c>
      <c r="K21" s="4" t="s">
        <v>472</v>
      </c>
      <c r="L21" s="4">
        <v>5</v>
      </c>
      <c r="M21" s="4">
        <f>IF(INDEX([1]equip.xml!$B:$B,MATCH(D21&amp;"",[1]equip.xml!$A:$A,0))=0,0,N21)</f>
        <v>130</v>
      </c>
      <c r="N21" s="4">
        <v>130</v>
      </c>
      <c r="O21" t="str">
        <f t="shared" si="0"/>
        <v>40000_30010040_1_130</v>
      </c>
      <c r="P2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</v>
      </c>
    </row>
    <row r="22" spans="1:16">
      <c r="A22" s="4">
        <v>10005</v>
      </c>
      <c r="B22" s="4">
        <v>40000</v>
      </c>
      <c r="C22" s="4" t="s">
        <v>473</v>
      </c>
      <c r="D22" s="5">
        <v>30010041</v>
      </c>
      <c r="E22" s="4" t="s">
        <v>492</v>
      </c>
      <c r="F22" s="4">
        <v>1</v>
      </c>
      <c r="G22" s="4">
        <v>10000</v>
      </c>
      <c r="H22" s="4" t="s">
        <v>472</v>
      </c>
      <c r="I22" s="4">
        <v>5</v>
      </c>
      <c r="J22" s="4">
        <v>50</v>
      </c>
      <c r="K22" s="4" t="s">
        <v>472</v>
      </c>
      <c r="L22" s="4">
        <v>5</v>
      </c>
      <c r="M22" s="4">
        <f>IF(INDEX([1]equip.xml!$B:$B,MATCH(D22&amp;"",[1]equip.xml!$A:$A,0))=0,0,N22)</f>
        <v>0</v>
      </c>
      <c r="N22" s="4">
        <v>130</v>
      </c>
      <c r="O22" t="str">
        <f t="shared" si="0"/>
        <v>40000_30010041_1_0</v>
      </c>
      <c r="P2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</v>
      </c>
    </row>
    <row r="23" spans="1:16">
      <c r="A23" s="4">
        <v>10005</v>
      </c>
      <c r="B23" s="4">
        <v>40000</v>
      </c>
      <c r="C23" s="4" t="s">
        <v>473</v>
      </c>
      <c r="D23" s="5">
        <v>30010070</v>
      </c>
      <c r="E23" s="4" t="s">
        <v>493</v>
      </c>
      <c r="F23" s="4">
        <v>1</v>
      </c>
      <c r="G23" s="4">
        <v>10000</v>
      </c>
      <c r="H23" s="4" t="s">
        <v>472</v>
      </c>
      <c r="I23" s="4">
        <v>5</v>
      </c>
      <c r="J23" s="4">
        <v>50</v>
      </c>
      <c r="K23" s="4" t="s">
        <v>472</v>
      </c>
      <c r="L23" s="4">
        <v>5</v>
      </c>
      <c r="M23" s="4">
        <f>IF(INDEX([1]equip.xml!$B:$B,MATCH(D23&amp;"",[1]equip.xml!$A:$A,0))=0,0,N23)</f>
        <v>0</v>
      </c>
      <c r="N23" s="4">
        <v>130</v>
      </c>
      <c r="O23" t="str">
        <f t="shared" si="0"/>
        <v>40000_30010070_1_0</v>
      </c>
      <c r="P2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</v>
      </c>
    </row>
    <row r="24" spans="1:16">
      <c r="A24" s="4">
        <v>10005</v>
      </c>
      <c r="B24" s="4">
        <v>40000</v>
      </c>
      <c r="C24" s="4" t="s">
        <v>473</v>
      </c>
      <c r="D24" s="5">
        <v>30010071</v>
      </c>
      <c r="E24" s="4" t="s">
        <v>494</v>
      </c>
      <c r="F24" s="4">
        <v>1</v>
      </c>
      <c r="G24" s="4">
        <v>10000</v>
      </c>
      <c r="H24" s="4" t="s">
        <v>472</v>
      </c>
      <c r="I24" s="4">
        <v>5</v>
      </c>
      <c r="J24" s="4">
        <v>50</v>
      </c>
      <c r="K24" s="4" t="s">
        <v>472</v>
      </c>
      <c r="L24" s="4">
        <v>5</v>
      </c>
      <c r="M24" s="4">
        <f>IF(INDEX([1]equip.xml!$B:$B,MATCH(D24&amp;"",[1]equip.xml!$A:$A,0))=0,0,N24)</f>
        <v>0</v>
      </c>
      <c r="N24" s="4">
        <v>130</v>
      </c>
      <c r="O24" t="str">
        <f t="shared" si="0"/>
        <v>40000_30010071_1_0</v>
      </c>
      <c r="P2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</v>
      </c>
    </row>
    <row r="25" spans="1:16">
      <c r="A25" s="4">
        <v>10005</v>
      </c>
      <c r="B25" s="4">
        <v>40000</v>
      </c>
      <c r="C25" s="4" t="s">
        <v>473</v>
      </c>
      <c r="D25" s="5">
        <v>30050010</v>
      </c>
      <c r="E25" s="4" t="s">
        <v>495</v>
      </c>
      <c r="F25" s="4">
        <v>1</v>
      </c>
      <c r="G25" s="4">
        <v>10000</v>
      </c>
      <c r="H25" s="4" t="s">
        <v>472</v>
      </c>
      <c r="I25" s="4">
        <v>5</v>
      </c>
      <c r="J25" s="4">
        <v>50</v>
      </c>
      <c r="K25" s="4" t="s">
        <v>472</v>
      </c>
      <c r="L25" s="4">
        <v>5</v>
      </c>
      <c r="M25" s="4">
        <f>IF(INDEX([1]equip.xml!$B:$B,MATCH(D25&amp;"",[1]equip.xml!$A:$A,0))=0,0,N25)</f>
        <v>65</v>
      </c>
      <c r="N25" s="4">
        <f>N3/2</f>
        <v>65</v>
      </c>
      <c r="O25" t="str">
        <f t="shared" si="0"/>
        <v>40000_30050010_1_65</v>
      </c>
      <c r="P2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</v>
      </c>
    </row>
    <row r="26" spans="1:16">
      <c r="A26" s="4">
        <v>10005</v>
      </c>
      <c r="B26" s="4">
        <v>40000</v>
      </c>
      <c r="C26" s="4" t="s">
        <v>473</v>
      </c>
      <c r="D26" s="5">
        <v>30050020</v>
      </c>
      <c r="E26" s="4" t="s">
        <v>496</v>
      </c>
      <c r="F26" s="4">
        <v>1</v>
      </c>
      <c r="G26" s="4">
        <v>10000</v>
      </c>
      <c r="H26" s="4" t="s">
        <v>472</v>
      </c>
      <c r="I26" s="4">
        <v>5</v>
      </c>
      <c r="J26" s="4">
        <v>50</v>
      </c>
      <c r="K26" s="4" t="s">
        <v>472</v>
      </c>
      <c r="L26" s="4">
        <v>5</v>
      </c>
      <c r="M26" s="4">
        <f>IF(INDEX([1]equip.xml!$B:$B,MATCH(D26&amp;"",[1]equip.xml!$A:$A,0))=0,0,N26)</f>
        <v>65</v>
      </c>
      <c r="N26" s="4">
        <f>N4/2</f>
        <v>65</v>
      </c>
      <c r="O26" t="str">
        <f t="shared" si="0"/>
        <v>40000_30050020_1_65</v>
      </c>
      <c r="P2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</v>
      </c>
    </row>
    <row r="27" spans="1:16">
      <c r="A27" s="4">
        <v>10005</v>
      </c>
      <c r="B27" s="4">
        <v>40000</v>
      </c>
      <c r="C27" s="4" t="s">
        <v>473</v>
      </c>
      <c r="D27" s="5">
        <v>30050030</v>
      </c>
      <c r="E27" s="4" t="s">
        <v>497</v>
      </c>
      <c r="F27" s="4">
        <v>1</v>
      </c>
      <c r="G27" s="4">
        <v>10000</v>
      </c>
      <c r="H27" s="4" t="s">
        <v>472</v>
      </c>
      <c r="I27" s="4">
        <v>5</v>
      </c>
      <c r="J27" s="4">
        <v>50</v>
      </c>
      <c r="K27" s="4" t="s">
        <v>472</v>
      </c>
      <c r="L27" s="4">
        <v>5</v>
      </c>
      <c r="M27" s="4">
        <f>IF(INDEX([1]equip.xml!$B:$B,MATCH(D27&amp;"",[1]equip.xml!$A:$A,0))=0,0,N27)</f>
        <v>65</v>
      </c>
      <c r="N27" s="4">
        <f t="shared" ref="N27:N45" si="2">N5/2</f>
        <v>65</v>
      </c>
      <c r="O27" t="str">
        <f t="shared" si="0"/>
        <v>40000_30050030_1_65</v>
      </c>
      <c r="P2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</v>
      </c>
    </row>
    <row r="28" spans="1:16">
      <c r="A28" s="4">
        <v>10005</v>
      </c>
      <c r="B28" s="4">
        <v>40000</v>
      </c>
      <c r="C28" s="4" t="s">
        <v>473</v>
      </c>
      <c r="D28" s="5">
        <v>30050080</v>
      </c>
      <c r="E28" s="4" t="s">
        <v>498</v>
      </c>
      <c r="F28" s="4">
        <v>1</v>
      </c>
      <c r="G28" s="4">
        <v>10000</v>
      </c>
      <c r="H28" s="4" t="s">
        <v>472</v>
      </c>
      <c r="I28" s="4">
        <v>5</v>
      </c>
      <c r="J28" s="4">
        <v>50</v>
      </c>
      <c r="K28" s="4" t="s">
        <v>472</v>
      </c>
      <c r="L28" s="4">
        <v>5</v>
      </c>
      <c r="M28" s="4">
        <f>IF(INDEX([1]equip.xml!$B:$B,MATCH(D28&amp;"",[1]equip.xml!$A:$A,0))=0,0,N28)</f>
        <v>0</v>
      </c>
      <c r="N28" s="4">
        <f t="shared" si="2"/>
        <v>65</v>
      </c>
      <c r="O28" t="str">
        <f t="shared" si="0"/>
        <v>40000_30050080_1_0</v>
      </c>
      <c r="P2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</v>
      </c>
    </row>
    <row r="29" spans="1:16">
      <c r="A29" s="4">
        <v>10005</v>
      </c>
      <c r="B29" s="4">
        <v>40000</v>
      </c>
      <c r="C29" s="4" t="s">
        <v>473</v>
      </c>
      <c r="D29" s="5">
        <v>30050090</v>
      </c>
      <c r="E29" s="4" t="s">
        <v>499</v>
      </c>
      <c r="F29" s="4">
        <v>1</v>
      </c>
      <c r="G29" s="4">
        <v>10000</v>
      </c>
      <c r="H29" s="4" t="s">
        <v>472</v>
      </c>
      <c r="I29" s="4">
        <v>5</v>
      </c>
      <c r="J29" s="4">
        <v>50</v>
      </c>
      <c r="K29" s="4" t="s">
        <v>472</v>
      </c>
      <c r="L29" s="4">
        <v>5</v>
      </c>
      <c r="M29" s="4">
        <f>IF(INDEX([1]equip.xml!$B:$B,MATCH(D29&amp;"",[1]equip.xml!$A:$A,0))=0,0,N29)</f>
        <v>0</v>
      </c>
      <c r="N29" s="4">
        <f t="shared" si="2"/>
        <v>65</v>
      </c>
      <c r="O29" t="str">
        <f t="shared" si="0"/>
        <v>40000_30050090_1_0</v>
      </c>
      <c r="P2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</v>
      </c>
    </row>
    <row r="30" spans="1:16">
      <c r="A30" s="4">
        <v>10005</v>
      </c>
      <c r="B30" s="4">
        <v>40000</v>
      </c>
      <c r="C30" s="4" t="s">
        <v>473</v>
      </c>
      <c r="D30" s="5">
        <v>30050100</v>
      </c>
      <c r="E30" s="4" t="s">
        <v>500</v>
      </c>
      <c r="F30" s="4">
        <v>1</v>
      </c>
      <c r="G30" s="4">
        <v>10000</v>
      </c>
      <c r="H30" s="4" t="s">
        <v>472</v>
      </c>
      <c r="I30" s="4">
        <v>5</v>
      </c>
      <c r="J30" s="4">
        <v>50</v>
      </c>
      <c r="K30" s="4" t="s">
        <v>472</v>
      </c>
      <c r="L30" s="4">
        <v>5</v>
      </c>
      <c r="M30" s="4">
        <f>IF(INDEX([1]equip.xml!$B:$B,MATCH(D30&amp;"",[1]equip.xml!$A:$A,0))=0,0,N30)</f>
        <v>65</v>
      </c>
      <c r="N30" s="4">
        <f t="shared" si="2"/>
        <v>65</v>
      </c>
      <c r="O30" t="str">
        <f t="shared" si="0"/>
        <v>40000_30050100_1_65</v>
      </c>
      <c r="P3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</v>
      </c>
    </row>
    <row r="31" spans="1:16">
      <c r="A31" s="4">
        <v>10005</v>
      </c>
      <c r="B31" s="4">
        <v>40000</v>
      </c>
      <c r="C31" s="4" t="s">
        <v>473</v>
      </c>
      <c r="D31" s="5">
        <v>30051050</v>
      </c>
      <c r="E31" s="4" t="s">
        <v>501</v>
      </c>
      <c r="F31" s="4">
        <v>1</v>
      </c>
      <c r="G31" s="4">
        <v>10000</v>
      </c>
      <c r="H31" s="4" t="s">
        <v>472</v>
      </c>
      <c r="I31" s="4">
        <v>5</v>
      </c>
      <c r="J31" s="4">
        <v>50</v>
      </c>
      <c r="K31" s="4" t="s">
        <v>472</v>
      </c>
      <c r="L31" s="4">
        <v>5</v>
      </c>
      <c r="M31" s="4">
        <f>IF(INDEX([1]equip.xml!$B:$B,MATCH(D31&amp;"",[1]equip.xml!$A:$A,0))=0,0,N31)</f>
        <v>65</v>
      </c>
      <c r="N31" s="4">
        <f t="shared" si="2"/>
        <v>65</v>
      </c>
      <c r="O31" t="str">
        <f t="shared" si="0"/>
        <v>40000_30051050_1_65</v>
      </c>
      <c r="P3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</v>
      </c>
    </row>
    <row r="32" spans="1:16">
      <c r="A32" s="4">
        <v>10005</v>
      </c>
      <c r="B32" s="4">
        <v>40000</v>
      </c>
      <c r="C32" s="4" t="s">
        <v>473</v>
      </c>
      <c r="D32" s="5">
        <v>30051051</v>
      </c>
      <c r="E32" s="4" t="s">
        <v>502</v>
      </c>
      <c r="F32" s="4">
        <v>1</v>
      </c>
      <c r="G32" s="4">
        <v>10000</v>
      </c>
      <c r="H32" s="4" t="s">
        <v>472</v>
      </c>
      <c r="I32" s="4">
        <v>5</v>
      </c>
      <c r="J32" s="4">
        <v>50</v>
      </c>
      <c r="K32" s="4" t="s">
        <v>472</v>
      </c>
      <c r="L32" s="4">
        <v>5</v>
      </c>
      <c r="M32" s="4">
        <f>IF(INDEX([1]equip.xml!$B:$B,MATCH(D32&amp;"",[1]equip.xml!$A:$A,0))=0,0,N32)</f>
        <v>65</v>
      </c>
      <c r="N32" s="4">
        <f t="shared" si="2"/>
        <v>65</v>
      </c>
      <c r="O32" t="str">
        <f t="shared" si="0"/>
        <v>40000_30051051_1_65</v>
      </c>
      <c r="P3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</v>
      </c>
    </row>
    <row r="33" spans="1:16">
      <c r="A33" s="4">
        <v>10005</v>
      </c>
      <c r="B33" s="4">
        <v>40000</v>
      </c>
      <c r="C33" s="4" t="s">
        <v>473</v>
      </c>
      <c r="D33" s="5">
        <v>30051060</v>
      </c>
      <c r="E33" s="4" t="s">
        <v>503</v>
      </c>
      <c r="F33" s="4">
        <v>1</v>
      </c>
      <c r="G33" s="4">
        <v>10000</v>
      </c>
      <c r="H33" s="4" t="s">
        <v>472</v>
      </c>
      <c r="I33" s="4">
        <v>5</v>
      </c>
      <c r="J33" s="4">
        <v>50</v>
      </c>
      <c r="K33" s="4" t="s">
        <v>472</v>
      </c>
      <c r="L33" s="4">
        <v>5</v>
      </c>
      <c r="M33" s="4">
        <f>IF(INDEX([1]equip.xml!$B:$B,MATCH(D33&amp;"",[1]equip.xml!$A:$A,0))=0,0,N33)</f>
        <v>65</v>
      </c>
      <c r="N33" s="4">
        <f t="shared" si="2"/>
        <v>65</v>
      </c>
      <c r="O33" t="str">
        <f t="shared" si="0"/>
        <v>40000_30051060_1_65</v>
      </c>
      <c r="P3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</v>
      </c>
    </row>
    <row r="34" spans="1:16">
      <c r="A34" s="4">
        <v>10005</v>
      </c>
      <c r="B34" s="4">
        <v>40000</v>
      </c>
      <c r="C34" s="4" t="s">
        <v>473</v>
      </c>
      <c r="D34" s="5">
        <v>30051061</v>
      </c>
      <c r="E34" s="4" t="s">
        <v>504</v>
      </c>
      <c r="F34" s="4">
        <v>1</v>
      </c>
      <c r="G34" s="4">
        <v>10000</v>
      </c>
      <c r="H34" s="4" t="s">
        <v>472</v>
      </c>
      <c r="I34" s="4">
        <v>5</v>
      </c>
      <c r="J34" s="4">
        <v>50</v>
      </c>
      <c r="K34" s="4" t="s">
        <v>472</v>
      </c>
      <c r="L34" s="4">
        <v>5</v>
      </c>
      <c r="M34" s="4">
        <f>IF(INDEX([1]equip.xml!$B:$B,MATCH(D34&amp;"",[1]equip.xml!$A:$A,0))=0,0,N34)</f>
        <v>0</v>
      </c>
      <c r="N34" s="4">
        <f t="shared" si="2"/>
        <v>65</v>
      </c>
      <c r="O34" t="str">
        <f t="shared" si="0"/>
        <v>40000_30051061_1_0</v>
      </c>
      <c r="P3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</v>
      </c>
    </row>
    <row r="35" spans="1:16">
      <c r="A35" s="4">
        <v>10005</v>
      </c>
      <c r="B35" s="4">
        <v>40000</v>
      </c>
      <c r="C35" s="4" t="s">
        <v>473</v>
      </c>
      <c r="D35" s="5">
        <v>30052050</v>
      </c>
      <c r="E35" s="4" t="s">
        <v>505</v>
      </c>
      <c r="F35" s="4">
        <v>1</v>
      </c>
      <c r="G35" s="4">
        <v>10000</v>
      </c>
      <c r="H35" s="4" t="s">
        <v>472</v>
      </c>
      <c r="I35" s="4">
        <v>5</v>
      </c>
      <c r="J35" s="4">
        <v>50</v>
      </c>
      <c r="K35" s="4" t="s">
        <v>472</v>
      </c>
      <c r="L35" s="4">
        <v>5</v>
      </c>
      <c r="M35" s="4">
        <f>IF(INDEX([1]equip.xml!$B:$B,MATCH(D35&amp;"",[1]equip.xml!$A:$A,0))=0,0,N35)</f>
        <v>65</v>
      </c>
      <c r="N35" s="4">
        <f t="shared" si="2"/>
        <v>65</v>
      </c>
      <c r="O35" t="str">
        <f t="shared" si="0"/>
        <v>40000_30052050_1_65</v>
      </c>
      <c r="P3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</v>
      </c>
    </row>
    <row r="36" spans="1:16">
      <c r="A36" s="4">
        <v>10005</v>
      </c>
      <c r="B36" s="4">
        <v>40000</v>
      </c>
      <c r="C36" s="4" t="s">
        <v>473</v>
      </c>
      <c r="D36" s="5">
        <v>30052051</v>
      </c>
      <c r="E36" s="4" t="s">
        <v>506</v>
      </c>
      <c r="F36" s="4">
        <v>1</v>
      </c>
      <c r="G36" s="4">
        <v>10000</v>
      </c>
      <c r="H36" s="4" t="s">
        <v>472</v>
      </c>
      <c r="I36" s="4">
        <v>5</v>
      </c>
      <c r="J36" s="4">
        <v>50</v>
      </c>
      <c r="K36" s="4" t="s">
        <v>472</v>
      </c>
      <c r="L36" s="4">
        <v>5</v>
      </c>
      <c r="M36" s="4">
        <f>IF(INDEX([1]equip.xml!$B:$B,MATCH(D36&amp;"",[1]equip.xml!$A:$A,0))=0,0,N36)</f>
        <v>65</v>
      </c>
      <c r="N36" s="4">
        <f t="shared" si="2"/>
        <v>65</v>
      </c>
      <c r="O36" t="str">
        <f t="shared" si="0"/>
        <v>40000_30052051_1_65</v>
      </c>
      <c r="P3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</v>
      </c>
    </row>
    <row r="37" spans="1:16">
      <c r="A37" s="4">
        <v>10005</v>
      </c>
      <c r="B37" s="4">
        <v>40000</v>
      </c>
      <c r="C37" s="4" t="s">
        <v>473</v>
      </c>
      <c r="D37" s="5">
        <v>30052060</v>
      </c>
      <c r="E37" s="4" t="s">
        <v>507</v>
      </c>
      <c r="F37" s="4">
        <v>1</v>
      </c>
      <c r="G37" s="4">
        <v>10000</v>
      </c>
      <c r="H37" s="4" t="s">
        <v>472</v>
      </c>
      <c r="I37" s="4">
        <v>5</v>
      </c>
      <c r="J37" s="4">
        <v>50</v>
      </c>
      <c r="K37" s="4" t="s">
        <v>472</v>
      </c>
      <c r="L37" s="4">
        <v>5</v>
      </c>
      <c r="M37" s="4">
        <f>IF(INDEX([1]equip.xml!$B:$B,MATCH(D37&amp;"",[1]equip.xml!$A:$A,0))=0,0,N37)</f>
        <v>65</v>
      </c>
      <c r="N37" s="4">
        <f t="shared" si="2"/>
        <v>65</v>
      </c>
      <c r="O37" t="str">
        <f t="shared" si="0"/>
        <v>40000_30052060_1_65</v>
      </c>
      <c r="P3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</v>
      </c>
    </row>
    <row r="38" spans="1:16">
      <c r="A38" s="4">
        <v>10005</v>
      </c>
      <c r="B38" s="4">
        <v>40000</v>
      </c>
      <c r="C38" s="4" t="s">
        <v>473</v>
      </c>
      <c r="D38" s="5">
        <v>30052061</v>
      </c>
      <c r="E38" s="4" t="s">
        <v>508</v>
      </c>
      <c r="F38" s="4">
        <v>1</v>
      </c>
      <c r="G38" s="4">
        <v>10000</v>
      </c>
      <c r="H38" s="4" t="s">
        <v>472</v>
      </c>
      <c r="I38" s="4">
        <v>5</v>
      </c>
      <c r="J38" s="4">
        <v>50</v>
      </c>
      <c r="K38" s="4" t="s">
        <v>472</v>
      </c>
      <c r="L38" s="4">
        <v>5</v>
      </c>
      <c r="M38" s="4">
        <f>IF(INDEX([1]equip.xml!$B:$B,MATCH(D38&amp;"",[1]equip.xml!$A:$A,0))=0,0,N38)</f>
        <v>0</v>
      </c>
      <c r="N38" s="4">
        <f t="shared" si="2"/>
        <v>65</v>
      </c>
      <c r="O38" t="str">
        <f t="shared" si="0"/>
        <v>40000_30052061_1_0</v>
      </c>
      <c r="P3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</v>
      </c>
    </row>
    <row r="39" spans="1:16">
      <c r="A39" s="4">
        <v>10005</v>
      </c>
      <c r="B39" s="4">
        <v>40000</v>
      </c>
      <c r="C39" s="4" t="s">
        <v>473</v>
      </c>
      <c r="D39" s="5">
        <v>30053050</v>
      </c>
      <c r="E39" s="4" t="s">
        <v>509</v>
      </c>
      <c r="F39" s="4">
        <v>1</v>
      </c>
      <c r="G39" s="4">
        <v>10000</v>
      </c>
      <c r="H39" s="4" t="s">
        <v>472</v>
      </c>
      <c r="I39" s="4">
        <v>5</v>
      </c>
      <c r="J39" s="4">
        <v>50</v>
      </c>
      <c r="K39" s="4" t="s">
        <v>472</v>
      </c>
      <c r="L39" s="4">
        <v>5</v>
      </c>
      <c r="M39" s="4">
        <f>IF(INDEX([1]equip.xml!$B:$B,MATCH(D39&amp;"",[1]equip.xml!$A:$A,0))=0,0,N39)</f>
        <v>65</v>
      </c>
      <c r="N39" s="4">
        <f t="shared" si="2"/>
        <v>65</v>
      </c>
      <c r="O39" t="str">
        <f t="shared" si="0"/>
        <v>40000_30053050_1_65</v>
      </c>
      <c r="P3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</v>
      </c>
    </row>
    <row r="40" spans="1:16">
      <c r="A40" s="4">
        <v>10005</v>
      </c>
      <c r="B40" s="4">
        <v>40000</v>
      </c>
      <c r="C40" s="4" t="s">
        <v>473</v>
      </c>
      <c r="D40" s="5">
        <v>30053051</v>
      </c>
      <c r="E40" s="4" t="s">
        <v>510</v>
      </c>
      <c r="F40" s="4">
        <v>1</v>
      </c>
      <c r="G40" s="4">
        <v>10000</v>
      </c>
      <c r="H40" s="4" t="s">
        <v>472</v>
      </c>
      <c r="I40" s="4">
        <v>5</v>
      </c>
      <c r="J40" s="4">
        <v>50</v>
      </c>
      <c r="K40" s="4" t="s">
        <v>472</v>
      </c>
      <c r="L40" s="4">
        <v>5</v>
      </c>
      <c r="M40" s="4">
        <f>IF(INDEX([1]equip.xml!$B:$B,MATCH(D40&amp;"",[1]equip.xml!$A:$A,0))=0,0,N40)</f>
        <v>65</v>
      </c>
      <c r="N40" s="4">
        <f t="shared" si="2"/>
        <v>65</v>
      </c>
      <c r="O40" t="str">
        <f t="shared" si="0"/>
        <v>40000_30053051_1_65</v>
      </c>
      <c r="P4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</v>
      </c>
    </row>
    <row r="41" spans="1:16">
      <c r="A41" s="4">
        <v>10005</v>
      </c>
      <c r="B41" s="4">
        <v>40000</v>
      </c>
      <c r="C41" s="4" t="s">
        <v>473</v>
      </c>
      <c r="D41" s="5">
        <v>30053060</v>
      </c>
      <c r="E41" s="4" t="s">
        <v>511</v>
      </c>
      <c r="F41" s="4">
        <v>1</v>
      </c>
      <c r="G41" s="4">
        <v>10000</v>
      </c>
      <c r="H41" s="4" t="s">
        <v>472</v>
      </c>
      <c r="I41" s="4">
        <v>5</v>
      </c>
      <c r="J41" s="4">
        <v>50</v>
      </c>
      <c r="K41" s="4" t="s">
        <v>472</v>
      </c>
      <c r="L41" s="4">
        <v>5</v>
      </c>
      <c r="M41" s="4">
        <f>IF(INDEX([1]equip.xml!$B:$B,MATCH(D41&amp;"",[1]equip.xml!$A:$A,0))=0,0,N41)</f>
        <v>65</v>
      </c>
      <c r="N41" s="4">
        <f t="shared" si="2"/>
        <v>65</v>
      </c>
      <c r="O41" t="str">
        <f t="shared" si="0"/>
        <v>40000_30053060_1_65</v>
      </c>
      <c r="P4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</v>
      </c>
    </row>
    <row r="42" spans="1:16">
      <c r="A42" s="4">
        <v>10005</v>
      </c>
      <c r="B42" s="4">
        <v>40000</v>
      </c>
      <c r="C42" s="4" t="s">
        <v>473</v>
      </c>
      <c r="D42" s="5">
        <v>30053061</v>
      </c>
      <c r="E42" s="4" t="s">
        <v>512</v>
      </c>
      <c r="F42" s="4">
        <v>1</v>
      </c>
      <c r="G42" s="4">
        <v>10000</v>
      </c>
      <c r="H42" s="4" t="s">
        <v>472</v>
      </c>
      <c r="I42" s="4">
        <v>5</v>
      </c>
      <c r="J42" s="4">
        <v>50</v>
      </c>
      <c r="K42" s="4" t="s">
        <v>472</v>
      </c>
      <c r="L42" s="4">
        <v>5</v>
      </c>
      <c r="M42" s="4">
        <f>IF(INDEX([1]equip.xml!$B:$B,MATCH(D42&amp;"",[1]equip.xml!$A:$A,0))=0,0,N42)</f>
        <v>0</v>
      </c>
      <c r="N42" s="4">
        <f t="shared" si="2"/>
        <v>65</v>
      </c>
      <c r="O42" t="str">
        <f t="shared" si="0"/>
        <v>40000_30053061_1_0</v>
      </c>
      <c r="P4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</v>
      </c>
    </row>
    <row r="43" spans="1:16">
      <c r="A43" s="4">
        <v>10005</v>
      </c>
      <c r="B43" s="4">
        <v>40000</v>
      </c>
      <c r="C43" s="4" t="s">
        <v>473</v>
      </c>
      <c r="D43" s="5">
        <v>30050040</v>
      </c>
      <c r="E43" s="4" t="s">
        <v>513</v>
      </c>
      <c r="F43" s="4">
        <v>1</v>
      </c>
      <c r="G43" s="4">
        <v>10000</v>
      </c>
      <c r="H43" s="4" t="s">
        <v>472</v>
      </c>
      <c r="I43" s="4">
        <v>5</v>
      </c>
      <c r="J43" s="4">
        <v>50</v>
      </c>
      <c r="K43" s="4" t="s">
        <v>472</v>
      </c>
      <c r="L43" s="4">
        <v>5</v>
      </c>
      <c r="M43" s="4">
        <f>IF(INDEX([1]equip.xml!$B:$B,MATCH(D43&amp;"",[1]equip.xml!$A:$A,0))=0,0,N43)</f>
        <v>65</v>
      </c>
      <c r="N43" s="4">
        <f t="shared" si="2"/>
        <v>65</v>
      </c>
      <c r="O43" t="str">
        <f t="shared" si="0"/>
        <v>40000_30050040_1_65</v>
      </c>
      <c r="P4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</v>
      </c>
    </row>
    <row r="44" spans="1:16">
      <c r="A44" s="4">
        <v>10005</v>
      </c>
      <c r="B44" s="4">
        <v>40000</v>
      </c>
      <c r="C44" s="4" t="s">
        <v>473</v>
      </c>
      <c r="D44" s="5">
        <v>30050041</v>
      </c>
      <c r="E44" s="4" t="s">
        <v>514</v>
      </c>
      <c r="F44" s="4">
        <v>1</v>
      </c>
      <c r="G44" s="4">
        <v>10000</v>
      </c>
      <c r="H44" s="4" t="s">
        <v>472</v>
      </c>
      <c r="I44" s="4">
        <v>5</v>
      </c>
      <c r="J44" s="4">
        <v>50</v>
      </c>
      <c r="K44" s="4" t="s">
        <v>472</v>
      </c>
      <c r="L44" s="4">
        <v>5</v>
      </c>
      <c r="M44" s="4">
        <f>IF(INDEX([1]equip.xml!$B:$B,MATCH(D44&amp;"",[1]equip.xml!$A:$A,0))=0,0,N44)</f>
        <v>65</v>
      </c>
      <c r="N44" s="4">
        <f t="shared" si="2"/>
        <v>65</v>
      </c>
      <c r="O44" t="str">
        <f t="shared" si="0"/>
        <v>40000_30050041_1_65</v>
      </c>
      <c r="P4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</v>
      </c>
    </row>
    <row r="45" spans="1:16">
      <c r="A45" s="4">
        <v>10005</v>
      </c>
      <c r="B45" s="4">
        <v>40000</v>
      </c>
      <c r="C45" s="4" t="s">
        <v>473</v>
      </c>
      <c r="D45" s="5">
        <v>30050070</v>
      </c>
      <c r="E45" s="4" t="s">
        <v>515</v>
      </c>
      <c r="F45" s="4">
        <v>1</v>
      </c>
      <c r="G45" s="4">
        <v>10000</v>
      </c>
      <c r="H45" s="4" t="s">
        <v>472</v>
      </c>
      <c r="I45" s="4">
        <v>5</v>
      </c>
      <c r="J45" s="4">
        <v>50</v>
      </c>
      <c r="K45" s="4" t="s">
        <v>472</v>
      </c>
      <c r="L45" s="4">
        <v>5</v>
      </c>
      <c r="M45" s="4">
        <f>IF(INDEX([1]equip.xml!$B:$B,MATCH(D45&amp;"",[1]equip.xml!$A:$A,0))=0,0,N45)</f>
        <v>65</v>
      </c>
      <c r="N45" s="4">
        <f t="shared" si="2"/>
        <v>65</v>
      </c>
      <c r="O45" t="str">
        <f t="shared" si="0"/>
        <v>40000_30050070_1_65</v>
      </c>
      <c r="P4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</v>
      </c>
    </row>
    <row r="46" spans="1:16">
      <c r="A46" s="4">
        <v>10005</v>
      </c>
      <c r="B46" s="4">
        <v>40000</v>
      </c>
      <c r="C46" s="4" t="s">
        <v>473</v>
      </c>
      <c r="D46" s="5">
        <v>30050071</v>
      </c>
      <c r="E46" s="4" t="s">
        <v>516</v>
      </c>
      <c r="F46" s="4">
        <v>1</v>
      </c>
      <c r="G46" s="4">
        <v>10000</v>
      </c>
      <c r="H46" s="4" t="s">
        <v>472</v>
      </c>
      <c r="I46" s="4">
        <v>5</v>
      </c>
      <c r="J46" s="4">
        <v>50</v>
      </c>
      <c r="K46" s="4" t="s">
        <v>472</v>
      </c>
      <c r="L46" s="4">
        <v>5</v>
      </c>
      <c r="M46" s="4">
        <f>IF(INDEX([1]equip.xml!$B:$B,MATCH(D46&amp;"",[1]equip.xml!$A:$A,0))=0,0,N46)</f>
        <v>65</v>
      </c>
      <c r="N46" s="4">
        <v>65</v>
      </c>
      <c r="O46" t="str">
        <f t="shared" si="0"/>
        <v>40000_30050071_1_65</v>
      </c>
      <c r="P4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</v>
      </c>
    </row>
    <row r="47" spans="1:16">
      <c r="A47" s="4">
        <v>10005</v>
      </c>
      <c r="B47" s="4">
        <v>40000</v>
      </c>
      <c r="C47" s="4" t="s">
        <v>473</v>
      </c>
      <c r="D47" s="5">
        <v>40010010</v>
      </c>
      <c r="E47" s="4" t="s">
        <v>517</v>
      </c>
      <c r="F47" s="4">
        <v>1</v>
      </c>
      <c r="G47" s="4">
        <v>10000</v>
      </c>
      <c r="H47" s="4" t="s">
        <v>472</v>
      </c>
      <c r="I47" s="4">
        <v>5</v>
      </c>
      <c r="J47" s="4">
        <v>50</v>
      </c>
      <c r="K47" s="4" t="s">
        <v>472</v>
      </c>
      <c r="L47" s="4">
        <v>5</v>
      </c>
      <c r="M47" s="4">
        <f>IF(INDEX([1]equip.xml!$B:$B,MATCH(D47&amp;"",[1]equip.xml!$A:$A,0))=0,0,N47)</f>
        <v>0</v>
      </c>
      <c r="N47" s="4">
        <f>INT(N3/1000)</f>
        <v>0</v>
      </c>
      <c r="O47" t="str">
        <f t="shared" si="0"/>
        <v>40000_40010010_1_0</v>
      </c>
      <c r="P4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</v>
      </c>
    </row>
    <row r="48" spans="1:16">
      <c r="A48" s="4">
        <v>10005</v>
      </c>
      <c r="B48" s="4">
        <v>40000</v>
      </c>
      <c r="C48" s="4" t="s">
        <v>473</v>
      </c>
      <c r="D48" s="5">
        <v>40010020</v>
      </c>
      <c r="E48" s="4" t="s">
        <v>518</v>
      </c>
      <c r="F48" s="4">
        <v>1</v>
      </c>
      <c r="G48" s="4">
        <v>10000</v>
      </c>
      <c r="H48" s="4" t="s">
        <v>472</v>
      </c>
      <c r="I48" s="4">
        <v>5</v>
      </c>
      <c r="J48" s="4">
        <v>50</v>
      </c>
      <c r="K48" s="4" t="s">
        <v>472</v>
      </c>
      <c r="L48" s="4">
        <v>5</v>
      </c>
      <c r="M48" s="4">
        <f>IF(INDEX([1]equip.xml!$B:$B,MATCH(D48&amp;"",[1]equip.xml!$A:$A,0))=0,0,N48)</f>
        <v>0</v>
      </c>
      <c r="N48" s="4">
        <f t="shared" ref="N48:N68" si="3">INT(N4/1000)</f>
        <v>0</v>
      </c>
      <c r="O48" t="str">
        <f t="shared" si="0"/>
        <v>40000_40010020_1_0</v>
      </c>
      <c r="P4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</v>
      </c>
    </row>
    <row r="49" spans="1:16">
      <c r="A49" s="4">
        <v>10005</v>
      </c>
      <c r="B49" s="4">
        <v>40000</v>
      </c>
      <c r="C49" s="4" t="s">
        <v>473</v>
      </c>
      <c r="D49" s="5">
        <v>40010030</v>
      </c>
      <c r="E49" s="4" t="s">
        <v>519</v>
      </c>
      <c r="F49" s="4">
        <v>1</v>
      </c>
      <c r="G49" s="4">
        <v>10000</v>
      </c>
      <c r="H49" s="4" t="s">
        <v>472</v>
      </c>
      <c r="I49" s="4">
        <v>5</v>
      </c>
      <c r="J49" s="4">
        <v>50</v>
      </c>
      <c r="K49" s="4" t="s">
        <v>472</v>
      </c>
      <c r="L49" s="4">
        <v>5</v>
      </c>
      <c r="M49" s="4">
        <f>IF(INDEX([1]equip.xml!$B:$B,MATCH(D49&amp;"",[1]equip.xml!$A:$A,0))=0,0,N49)</f>
        <v>0</v>
      </c>
      <c r="N49" s="4">
        <f t="shared" si="3"/>
        <v>0</v>
      </c>
      <c r="O49" t="str">
        <f t="shared" si="0"/>
        <v>40000_40010030_1_0</v>
      </c>
      <c r="P4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</v>
      </c>
    </row>
    <row r="50" spans="1:16">
      <c r="A50" s="4">
        <v>10005</v>
      </c>
      <c r="B50" s="4">
        <v>40000</v>
      </c>
      <c r="C50" s="4" t="s">
        <v>473</v>
      </c>
      <c r="D50" s="5">
        <v>40010080</v>
      </c>
      <c r="E50" s="4" t="s">
        <v>520</v>
      </c>
      <c r="F50" s="4">
        <v>1</v>
      </c>
      <c r="G50" s="4">
        <v>10000</v>
      </c>
      <c r="H50" s="4" t="s">
        <v>521</v>
      </c>
      <c r="I50" s="4">
        <v>5</v>
      </c>
      <c r="J50" s="4">
        <v>50</v>
      </c>
      <c r="K50" s="4" t="s">
        <v>521</v>
      </c>
      <c r="L50" s="4">
        <v>5</v>
      </c>
      <c r="M50" s="4">
        <f>IF(INDEX([1]equip.xml!$B:$B,MATCH(D50&amp;"",[1]equip.xml!$A:$A,0))=0,0,N50)</f>
        <v>0</v>
      </c>
      <c r="N50" s="4">
        <f t="shared" si="3"/>
        <v>0</v>
      </c>
      <c r="O50" t="str">
        <f t="shared" si="0"/>
        <v>40000_40010080_1_0</v>
      </c>
      <c r="P5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</v>
      </c>
    </row>
    <row r="51" spans="1:16">
      <c r="A51" s="4">
        <v>10005</v>
      </c>
      <c r="B51" s="4">
        <v>40000</v>
      </c>
      <c r="C51" s="4" t="s">
        <v>28</v>
      </c>
      <c r="D51" s="5">
        <v>40010090</v>
      </c>
      <c r="E51" s="4" t="s">
        <v>522</v>
      </c>
      <c r="F51" s="4">
        <v>1</v>
      </c>
      <c r="G51" s="4">
        <v>10000</v>
      </c>
      <c r="H51" s="4" t="s">
        <v>521</v>
      </c>
      <c r="I51" s="4">
        <v>5</v>
      </c>
      <c r="J51" s="4">
        <v>50</v>
      </c>
      <c r="K51" s="4" t="s">
        <v>521</v>
      </c>
      <c r="L51" s="4">
        <v>5</v>
      </c>
      <c r="M51" s="4">
        <f>IF(INDEX([1]equip.xml!$B:$B,MATCH(D51&amp;"",[1]equip.xml!$A:$A,0))=0,0,N51)</f>
        <v>0</v>
      </c>
      <c r="N51" s="4">
        <f t="shared" si="3"/>
        <v>0</v>
      </c>
      <c r="O51" t="str">
        <f t="shared" si="0"/>
        <v>40000_40010090_1_0</v>
      </c>
      <c r="P5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</v>
      </c>
    </row>
    <row r="52" spans="1:16">
      <c r="A52" s="4">
        <v>10005</v>
      </c>
      <c r="B52" s="4">
        <v>40000</v>
      </c>
      <c r="C52" s="4" t="s">
        <v>28</v>
      </c>
      <c r="D52" s="5">
        <v>40010100</v>
      </c>
      <c r="E52" s="4" t="s">
        <v>523</v>
      </c>
      <c r="F52" s="4">
        <v>1</v>
      </c>
      <c r="G52" s="4">
        <v>10000</v>
      </c>
      <c r="H52" s="4" t="s">
        <v>521</v>
      </c>
      <c r="I52" s="4">
        <v>5</v>
      </c>
      <c r="J52" s="4">
        <v>50</v>
      </c>
      <c r="K52" s="4" t="s">
        <v>521</v>
      </c>
      <c r="L52" s="4">
        <v>5</v>
      </c>
      <c r="M52" s="4">
        <f>IF(INDEX([1]equip.xml!$B:$B,MATCH(D52&amp;"",[1]equip.xml!$A:$A,0))=0,0,N52)</f>
        <v>0</v>
      </c>
      <c r="N52" s="4">
        <f t="shared" si="3"/>
        <v>0</v>
      </c>
      <c r="O52" t="str">
        <f t="shared" si="0"/>
        <v>40000_40010100_1_0</v>
      </c>
      <c r="P5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</v>
      </c>
    </row>
    <row r="53" spans="1:16">
      <c r="A53" s="4">
        <v>10005</v>
      </c>
      <c r="B53" s="4">
        <v>40000</v>
      </c>
      <c r="C53" s="4" t="s">
        <v>28</v>
      </c>
      <c r="D53" s="5">
        <v>40011050</v>
      </c>
      <c r="E53" s="4" t="s">
        <v>524</v>
      </c>
      <c r="F53" s="4">
        <v>1</v>
      </c>
      <c r="G53" s="4">
        <v>10000</v>
      </c>
      <c r="H53" s="4" t="s">
        <v>521</v>
      </c>
      <c r="I53" s="4">
        <v>5</v>
      </c>
      <c r="J53" s="4">
        <v>50</v>
      </c>
      <c r="K53" s="4" t="s">
        <v>521</v>
      </c>
      <c r="L53" s="4">
        <v>5</v>
      </c>
      <c r="M53" s="4">
        <f>IF(INDEX([1]equip.xml!$B:$B,MATCH(D53&amp;"",[1]equip.xml!$A:$A,0))=0,0,N53)</f>
        <v>0</v>
      </c>
      <c r="N53" s="4">
        <f t="shared" si="3"/>
        <v>0</v>
      </c>
      <c r="O53" t="str">
        <f t="shared" si="0"/>
        <v>40000_40011050_1_0</v>
      </c>
      <c r="P5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</v>
      </c>
    </row>
    <row r="54" spans="1:16">
      <c r="A54" s="4">
        <v>10005</v>
      </c>
      <c r="B54" s="4">
        <v>40000</v>
      </c>
      <c r="C54" s="4" t="s">
        <v>28</v>
      </c>
      <c r="D54" s="5">
        <v>40011051</v>
      </c>
      <c r="E54" s="4" t="s">
        <v>525</v>
      </c>
      <c r="F54" s="4">
        <v>1</v>
      </c>
      <c r="G54" s="4">
        <v>10000</v>
      </c>
      <c r="H54" s="4" t="s">
        <v>521</v>
      </c>
      <c r="I54" s="4">
        <v>5</v>
      </c>
      <c r="J54" s="4">
        <v>50</v>
      </c>
      <c r="K54" s="4" t="s">
        <v>521</v>
      </c>
      <c r="L54" s="4">
        <v>5</v>
      </c>
      <c r="M54" s="4">
        <f>IF(INDEX([1]equip.xml!$B:$B,MATCH(D54&amp;"",[1]equip.xml!$A:$A,0))=0,0,N54)</f>
        <v>0</v>
      </c>
      <c r="N54" s="4">
        <f t="shared" si="3"/>
        <v>0</v>
      </c>
      <c r="O54" t="str">
        <f t="shared" si="0"/>
        <v>40000_40011051_1_0</v>
      </c>
      <c r="P5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</v>
      </c>
    </row>
    <row r="55" spans="1:16">
      <c r="A55" s="4">
        <v>10005</v>
      </c>
      <c r="B55" s="4">
        <v>40000</v>
      </c>
      <c r="C55" s="4" t="s">
        <v>28</v>
      </c>
      <c r="D55" s="5">
        <v>40011060</v>
      </c>
      <c r="E55" s="4" t="s">
        <v>526</v>
      </c>
      <c r="F55" s="4">
        <v>1</v>
      </c>
      <c r="G55" s="4">
        <v>10000</v>
      </c>
      <c r="H55" s="4" t="s">
        <v>527</v>
      </c>
      <c r="I55" s="4">
        <v>5</v>
      </c>
      <c r="J55" s="4">
        <v>50</v>
      </c>
      <c r="K55" s="4" t="s">
        <v>527</v>
      </c>
      <c r="L55" s="4">
        <v>5</v>
      </c>
      <c r="M55" s="4">
        <f>IF(INDEX([1]equip.xml!$B:$B,MATCH(D55&amp;"",[1]equip.xml!$A:$A,0))=0,0,N55)</f>
        <v>0</v>
      </c>
      <c r="N55" s="4">
        <f t="shared" si="3"/>
        <v>0</v>
      </c>
      <c r="O55" t="str">
        <f t="shared" si="0"/>
        <v>40000_40011060_1_0</v>
      </c>
      <c r="P5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</v>
      </c>
    </row>
    <row r="56" spans="1:16">
      <c r="A56" s="4">
        <v>10005</v>
      </c>
      <c r="B56" s="4">
        <v>40000</v>
      </c>
      <c r="C56" s="4" t="s">
        <v>528</v>
      </c>
      <c r="D56" s="5">
        <v>40011061</v>
      </c>
      <c r="E56" s="4" t="s">
        <v>529</v>
      </c>
      <c r="F56" s="4">
        <v>1</v>
      </c>
      <c r="G56" s="4">
        <v>10000</v>
      </c>
      <c r="H56" s="4" t="s">
        <v>527</v>
      </c>
      <c r="I56" s="4">
        <v>5</v>
      </c>
      <c r="J56" s="4">
        <v>50</v>
      </c>
      <c r="K56" s="4" t="s">
        <v>527</v>
      </c>
      <c r="L56" s="4">
        <v>5</v>
      </c>
      <c r="M56" s="4">
        <f>IF(INDEX([1]equip.xml!$B:$B,MATCH(D56&amp;"",[1]equip.xml!$A:$A,0))=0,0,N56)</f>
        <v>0</v>
      </c>
      <c r="N56" s="4">
        <f t="shared" si="3"/>
        <v>0</v>
      </c>
      <c r="O56" t="str">
        <f t="shared" si="0"/>
        <v>40000_40011061_1_0</v>
      </c>
      <c r="P5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</v>
      </c>
    </row>
    <row r="57" spans="1:16">
      <c r="A57" s="4">
        <v>10005</v>
      </c>
      <c r="B57" s="4">
        <v>40000</v>
      </c>
      <c r="C57" s="4" t="s">
        <v>528</v>
      </c>
      <c r="D57" s="5">
        <v>40012050</v>
      </c>
      <c r="E57" s="4" t="s">
        <v>530</v>
      </c>
      <c r="F57" s="4">
        <v>1</v>
      </c>
      <c r="G57" s="4">
        <v>10000</v>
      </c>
      <c r="H57" s="4" t="s">
        <v>527</v>
      </c>
      <c r="I57" s="4">
        <v>5</v>
      </c>
      <c r="J57" s="4">
        <v>50</v>
      </c>
      <c r="K57" s="4" t="s">
        <v>527</v>
      </c>
      <c r="L57" s="4">
        <v>5</v>
      </c>
      <c r="M57" s="4">
        <f>IF(INDEX([1]equip.xml!$B:$B,MATCH(D57&amp;"",[1]equip.xml!$A:$A,0))=0,0,N57)</f>
        <v>0</v>
      </c>
      <c r="N57" s="4">
        <f t="shared" si="3"/>
        <v>0</v>
      </c>
      <c r="O57" t="str">
        <f t="shared" si="0"/>
        <v>40000_40012050_1_0</v>
      </c>
      <c r="P5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</v>
      </c>
    </row>
    <row r="58" spans="1:16">
      <c r="A58" s="4">
        <v>10005</v>
      </c>
      <c r="B58" s="4">
        <v>40000</v>
      </c>
      <c r="C58" s="4" t="s">
        <v>528</v>
      </c>
      <c r="D58" s="5">
        <v>40012051</v>
      </c>
      <c r="E58" s="4" t="s">
        <v>531</v>
      </c>
      <c r="F58" s="4">
        <v>1</v>
      </c>
      <c r="G58" s="4">
        <v>10000</v>
      </c>
      <c r="H58" s="4" t="s">
        <v>527</v>
      </c>
      <c r="I58" s="4">
        <v>5</v>
      </c>
      <c r="J58" s="4">
        <v>50</v>
      </c>
      <c r="K58" s="4" t="s">
        <v>527</v>
      </c>
      <c r="L58" s="4">
        <v>5</v>
      </c>
      <c r="M58" s="4">
        <f>IF(INDEX([1]equip.xml!$B:$B,MATCH(D58&amp;"",[1]equip.xml!$A:$A,0))=0,0,N58)</f>
        <v>0</v>
      </c>
      <c r="N58" s="4">
        <f t="shared" si="3"/>
        <v>0</v>
      </c>
      <c r="O58" t="str">
        <f t="shared" si="0"/>
        <v>40000_40012051_1_0</v>
      </c>
      <c r="P5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</v>
      </c>
    </row>
    <row r="59" spans="1:16">
      <c r="A59" s="4">
        <v>10005</v>
      </c>
      <c r="B59" s="4">
        <v>40000</v>
      </c>
      <c r="C59" s="4" t="s">
        <v>528</v>
      </c>
      <c r="D59" s="5">
        <v>40012060</v>
      </c>
      <c r="E59" s="4" t="s">
        <v>532</v>
      </c>
      <c r="F59" s="4">
        <v>1</v>
      </c>
      <c r="G59" s="4">
        <v>10000</v>
      </c>
      <c r="H59" s="4" t="s">
        <v>527</v>
      </c>
      <c r="I59" s="4">
        <v>5</v>
      </c>
      <c r="J59" s="4">
        <v>50</v>
      </c>
      <c r="K59" s="4" t="s">
        <v>527</v>
      </c>
      <c r="L59" s="4">
        <v>5</v>
      </c>
      <c r="M59" s="4">
        <f>IF(INDEX([1]equip.xml!$B:$B,MATCH(D59&amp;"",[1]equip.xml!$A:$A,0))=0,0,N59)</f>
        <v>0</v>
      </c>
      <c r="N59" s="4">
        <f t="shared" si="3"/>
        <v>0</v>
      </c>
      <c r="O59" t="str">
        <f t="shared" si="0"/>
        <v>40000_40012060_1_0</v>
      </c>
      <c r="P59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</v>
      </c>
    </row>
    <row r="60" spans="1:16">
      <c r="A60" s="4">
        <v>10005</v>
      </c>
      <c r="B60" s="4">
        <v>40000</v>
      </c>
      <c r="C60" s="4" t="s">
        <v>528</v>
      </c>
      <c r="D60" s="5">
        <v>40012061</v>
      </c>
      <c r="E60" s="4" t="s">
        <v>533</v>
      </c>
      <c r="F60" s="4">
        <v>1</v>
      </c>
      <c r="G60" s="4">
        <v>10000</v>
      </c>
      <c r="H60" s="4" t="s">
        <v>527</v>
      </c>
      <c r="I60" s="4">
        <v>5</v>
      </c>
      <c r="J60" s="4">
        <v>50</v>
      </c>
      <c r="K60" s="4" t="s">
        <v>527</v>
      </c>
      <c r="L60" s="4">
        <v>5</v>
      </c>
      <c r="M60" s="4">
        <f>IF(INDEX([1]equip.xml!$B:$B,MATCH(D60&amp;"",[1]equip.xml!$A:$A,0))=0,0,N60)</f>
        <v>0</v>
      </c>
      <c r="N60" s="4">
        <f t="shared" si="3"/>
        <v>0</v>
      </c>
      <c r="O60" t="str">
        <f t="shared" si="0"/>
        <v>40000_40012061_1_0</v>
      </c>
      <c r="P60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</v>
      </c>
    </row>
    <row r="61" spans="1:16">
      <c r="A61" s="4">
        <v>10005</v>
      </c>
      <c r="B61" s="4">
        <v>40000</v>
      </c>
      <c r="C61" s="4" t="s">
        <v>528</v>
      </c>
      <c r="D61" s="5">
        <v>40013050</v>
      </c>
      <c r="E61" s="4" t="s">
        <v>534</v>
      </c>
      <c r="F61" s="4">
        <v>1</v>
      </c>
      <c r="G61" s="4">
        <v>10000</v>
      </c>
      <c r="H61" s="4" t="s">
        <v>527</v>
      </c>
      <c r="I61" s="4">
        <v>5</v>
      </c>
      <c r="J61" s="4">
        <v>50</v>
      </c>
      <c r="K61" s="4" t="s">
        <v>527</v>
      </c>
      <c r="L61" s="4">
        <v>5</v>
      </c>
      <c r="M61" s="4">
        <f>IF(INDEX([1]equip.xml!$B:$B,MATCH(D61&amp;"",[1]equip.xml!$A:$A,0))=0,0,N61)</f>
        <v>0</v>
      </c>
      <c r="N61" s="4">
        <f t="shared" si="3"/>
        <v>0</v>
      </c>
      <c r="O61" t="str">
        <f t="shared" si="0"/>
        <v>40000_40013050_1_0</v>
      </c>
      <c r="P61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</v>
      </c>
    </row>
    <row r="62" spans="1:16">
      <c r="A62" s="4">
        <v>10005</v>
      </c>
      <c r="B62" s="4">
        <v>40000</v>
      </c>
      <c r="C62" s="4" t="s">
        <v>528</v>
      </c>
      <c r="D62" s="5">
        <v>40013051</v>
      </c>
      <c r="E62" s="4" t="s">
        <v>535</v>
      </c>
      <c r="F62" s="4">
        <v>1</v>
      </c>
      <c r="G62" s="4">
        <v>10000</v>
      </c>
      <c r="H62" s="4" t="s">
        <v>527</v>
      </c>
      <c r="I62" s="4">
        <v>5</v>
      </c>
      <c r="J62" s="4">
        <v>50</v>
      </c>
      <c r="K62" s="4" t="s">
        <v>527</v>
      </c>
      <c r="L62" s="4">
        <v>5</v>
      </c>
      <c r="M62" s="4">
        <f>IF(INDEX([1]equip.xml!$B:$B,MATCH(D62&amp;"",[1]equip.xml!$A:$A,0))=0,0,N62)</f>
        <v>0</v>
      </c>
      <c r="N62" s="4">
        <f t="shared" si="3"/>
        <v>0</v>
      </c>
      <c r="O62" t="str">
        <f t="shared" si="0"/>
        <v>40000_40013051_1_0</v>
      </c>
      <c r="P62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</v>
      </c>
    </row>
    <row r="63" spans="1:16">
      <c r="A63" s="4">
        <v>10005</v>
      </c>
      <c r="B63" s="4">
        <v>40000</v>
      </c>
      <c r="C63" s="4" t="s">
        <v>528</v>
      </c>
      <c r="D63" s="5">
        <v>40013060</v>
      </c>
      <c r="E63" s="4" t="s">
        <v>536</v>
      </c>
      <c r="F63" s="4">
        <v>1</v>
      </c>
      <c r="G63" s="4">
        <v>10000</v>
      </c>
      <c r="H63" s="4" t="s">
        <v>527</v>
      </c>
      <c r="I63" s="4">
        <v>5</v>
      </c>
      <c r="J63" s="4">
        <v>50</v>
      </c>
      <c r="K63" s="4" t="s">
        <v>527</v>
      </c>
      <c r="L63" s="4">
        <v>5</v>
      </c>
      <c r="M63" s="4">
        <f>IF(INDEX([1]equip.xml!$B:$B,MATCH(D63&amp;"",[1]equip.xml!$A:$A,0))=0,0,N63)</f>
        <v>0</v>
      </c>
      <c r="N63" s="4">
        <f t="shared" si="3"/>
        <v>0</v>
      </c>
      <c r="O63" t="str">
        <f t="shared" si="0"/>
        <v>40000_40013060_1_0</v>
      </c>
      <c r="P63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</v>
      </c>
    </row>
    <row r="64" spans="1:16">
      <c r="A64" s="4">
        <v>10005</v>
      </c>
      <c r="B64" s="4">
        <v>40000</v>
      </c>
      <c r="C64" s="4" t="s">
        <v>528</v>
      </c>
      <c r="D64" s="5">
        <v>40013061</v>
      </c>
      <c r="E64" s="4" t="s">
        <v>537</v>
      </c>
      <c r="F64" s="4">
        <v>1</v>
      </c>
      <c r="G64" s="4">
        <v>10000</v>
      </c>
      <c r="H64" s="4" t="s">
        <v>527</v>
      </c>
      <c r="I64" s="4">
        <v>5</v>
      </c>
      <c r="J64" s="4">
        <v>50</v>
      </c>
      <c r="K64" s="4" t="s">
        <v>527</v>
      </c>
      <c r="L64" s="4">
        <v>5</v>
      </c>
      <c r="M64" s="4">
        <f>IF(INDEX([1]equip.xml!$B:$B,MATCH(D64&amp;"",[1]equip.xml!$A:$A,0))=0,0,N64)</f>
        <v>0</v>
      </c>
      <c r="N64" s="4">
        <f t="shared" si="3"/>
        <v>0</v>
      </c>
      <c r="O64" t="str">
        <f t="shared" si="0"/>
        <v>40000_40013061_1_0</v>
      </c>
      <c r="P64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</v>
      </c>
    </row>
    <row r="65" spans="1:16">
      <c r="A65" s="4">
        <v>10005</v>
      </c>
      <c r="B65" s="4">
        <v>40000</v>
      </c>
      <c r="C65" s="4" t="s">
        <v>528</v>
      </c>
      <c r="D65" s="5">
        <v>40010040</v>
      </c>
      <c r="E65" s="4" t="s">
        <v>538</v>
      </c>
      <c r="F65" s="4">
        <v>1</v>
      </c>
      <c r="G65" s="4">
        <v>10000</v>
      </c>
      <c r="H65" s="4" t="s">
        <v>527</v>
      </c>
      <c r="I65" s="4">
        <v>5</v>
      </c>
      <c r="J65" s="4">
        <v>50</v>
      </c>
      <c r="K65" s="4" t="s">
        <v>527</v>
      </c>
      <c r="L65" s="4">
        <v>5</v>
      </c>
      <c r="M65" s="4">
        <f>IF(INDEX([1]equip.xml!$B:$B,MATCH(D65&amp;"",[1]equip.xml!$A:$A,0))=0,0,N65)</f>
        <v>0</v>
      </c>
      <c r="N65" s="4">
        <f t="shared" si="3"/>
        <v>0</v>
      </c>
      <c r="O65" t="str">
        <f t="shared" si="0"/>
        <v>40000_40010040_1_0</v>
      </c>
      <c r="P65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</v>
      </c>
    </row>
    <row r="66" spans="1:16">
      <c r="A66" s="4">
        <v>10005</v>
      </c>
      <c r="B66" s="4">
        <v>40000</v>
      </c>
      <c r="C66" s="4" t="s">
        <v>528</v>
      </c>
      <c r="D66" s="5">
        <v>40010041</v>
      </c>
      <c r="E66" s="4" t="s">
        <v>539</v>
      </c>
      <c r="F66" s="4">
        <v>1</v>
      </c>
      <c r="G66" s="4">
        <v>10000</v>
      </c>
      <c r="H66" s="4" t="s">
        <v>527</v>
      </c>
      <c r="I66" s="4">
        <v>5</v>
      </c>
      <c r="J66" s="4">
        <v>50</v>
      </c>
      <c r="K66" s="4" t="s">
        <v>527</v>
      </c>
      <c r="L66" s="4">
        <v>5</v>
      </c>
      <c r="M66" s="4">
        <f>IF(INDEX([1]equip.xml!$B:$B,MATCH(D66&amp;"",[1]equip.xml!$A:$A,0))=0,0,N66)</f>
        <v>0</v>
      </c>
      <c r="N66" s="4">
        <f t="shared" si="3"/>
        <v>0</v>
      </c>
      <c r="O66" t="str">
        <f t="shared" si="0"/>
        <v>40000_40010041_1_0</v>
      </c>
      <c r="P66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</v>
      </c>
    </row>
    <row r="67" spans="1:16">
      <c r="A67" s="4">
        <v>10005</v>
      </c>
      <c r="B67" s="4">
        <v>40000</v>
      </c>
      <c r="C67" s="4" t="s">
        <v>528</v>
      </c>
      <c r="D67" s="5">
        <v>40010070</v>
      </c>
      <c r="E67" s="4" t="s">
        <v>540</v>
      </c>
      <c r="F67" s="4">
        <v>1</v>
      </c>
      <c r="G67" s="4">
        <v>10000</v>
      </c>
      <c r="H67" s="4" t="s">
        <v>527</v>
      </c>
      <c r="I67" s="4">
        <v>5</v>
      </c>
      <c r="J67" s="4">
        <v>50</v>
      </c>
      <c r="K67" s="4" t="s">
        <v>527</v>
      </c>
      <c r="L67" s="4">
        <v>5</v>
      </c>
      <c r="M67" s="4">
        <f>IF(INDEX([1]equip.xml!$B:$B,MATCH(D67&amp;"",[1]equip.xml!$A:$A,0))=0,0,N67)</f>
        <v>0</v>
      </c>
      <c r="N67" s="4">
        <f t="shared" si="3"/>
        <v>0</v>
      </c>
      <c r="O67" t="str">
        <f t="shared" si="0"/>
        <v>40000_40010070_1_0</v>
      </c>
      <c r="P67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</v>
      </c>
    </row>
    <row r="68" spans="1:16">
      <c r="A68" s="4">
        <v>10005</v>
      </c>
      <c r="B68" s="4">
        <v>40000</v>
      </c>
      <c r="C68" s="4" t="s">
        <v>528</v>
      </c>
      <c r="D68" s="5">
        <v>40010071</v>
      </c>
      <c r="E68" s="4" t="s">
        <v>541</v>
      </c>
      <c r="F68" s="4">
        <v>1</v>
      </c>
      <c r="G68" s="4">
        <v>10000</v>
      </c>
      <c r="H68" s="4" t="s">
        <v>527</v>
      </c>
      <c r="I68" s="4">
        <v>5</v>
      </c>
      <c r="J68" s="4">
        <v>50</v>
      </c>
      <c r="K68" s="4" t="s">
        <v>527</v>
      </c>
      <c r="L68" s="4">
        <v>5</v>
      </c>
      <c r="M68" s="4">
        <f>IF(INDEX([1]equip.xml!$B:$B,MATCH(D68&amp;"",[1]equip.xml!$A:$A,0))=0,0,N68)</f>
        <v>0</v>
      </c>
      <c r="N68" s="4">
        <f t="shared" si="3"/>
        <v>0</v>
      </c>
      <c r="O68" t="str">
        <f t="shared" ref="O68:O131" si="4">B68&amp;"_"&amp;D68&amp;"_"&amp;"1_"&amp;M68</f>
        <v>40000_40010071_1_0</v>
      </c>
      <c r="P68" t="str">
        <f t="shared" si="1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</v>
      </c>
    </row>
    <row r="69" spans="1:16">
      <c r="A69" s="4">
        <v>10005</v>
      </c>
      <c r="B69" s="4">
        <v>40000</v>
      </c>
      <c r="C69" s="4" t="s">
        <v>528</v>
      </c>
      <c r="D69" s="5">
        <v>40050010</v>
      </c>
      <c r="E69" s="4" t="s">
        <v>542</v>
      </c>
      <c r="F69" s="4">
        <v>1</v>
      </c>
      <c r="G69" s="4">
        <v>10000</v>
      </c>
      <c r="H69" s="4" t="s">
        <v>527</v>
      </c>
      <c r="I69" s="4">
        <v>5</v>
      </c>
      <c r="J69" s="4">
        <v>50</v>
      </c>
      <c r="K69" s="4" t="s">
        <v>527</v>
      </c>
      <c r="L69" s="4">
        <v>5</v>
      </c>
      <c r="M69" s="4">
        <f>IF(INDEX([1]equip.xml!$B:$B,MATCH(D69&amp;"",[1]equip.xml!$A:$A,0))=0,0,N69)</f>
        <v>0</v>
      </c>
      <c r="N69" s="4">
        <f>N47/2</f>
        <v>0</v>
      </c>
      <c r="O69" t="str">
        <f t="shared" si="4"/>
        <v>40000_40050010_1_0</v>
      </c>
      <c r="P69" t="str">
        <f t="shared" ref="P69:P89" si="5">P68&amp;","&amp;O69</f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</v>
      </c>
    </row>
    <row r="70" spans="1:16">
      <c r="A70" s="4">
        <v>10005</v>
      </c>
      <c r="B70" s="4">
        <v>40000</v>
      </c>
      <c r="C70" s="4" t="s">
        <v>528</v>
      </c>
      <c r="D70" s="5">
        <v>40050020</v>
      </c>
      <c r="E70" s="4" t="s">
        <v>543</v>
      </c>
      <c r="F70" s="4">
        <v>1</v>
      </c>
      <c r="G70" s="4">
        <v>10000</v>
      </c>
      <c r="H70" s="4" t="s">
        <v>527</v>
      </c>
      <c r="I70" s="4">
        <v>5</v>
      </c>
      <c r="J70" s="4">
        <v>50</v>
      </c>
      <c r="K70" s="4" t="s">
        <v>527</v>
      </c>
      <c r="L70" s="4">
        <v>5</v>
      </c>
      <c r="M70" s="4">
        <f>IF(INDEX([1]equip.xml!$B:$B,MATCH(D70&amp;"",[1]equip.xml!$A:$A,0))=0,0,N70)</f>
        <v>0</v>
      </c>
      <c r="N70" s="4">
        <f t="shared" ref="N70:N90" si="6">N48/2</f>
        <v>0</v>
      </c>
      <c r="O70" t="str">
        <f t="shared" si="4"/>
        <v>40000_40050020_1_0</v>
      </c>
      <c r="P70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</v>
      </c>
    </row>
    <row r="71" spans="1:16">
      <c r="A71" s="4">
        <v>10005</v>
      </c>
      <c r="B71" s="4">
        <v>40000</v>
      </c>
      <c r="C71" s="4" t="s">
        <v>528</v>
      </c>
      <c r="D71" s="5">
        <v>40050030</v>
      </c>
      <c r="E71" s="4" t="s">
        <v>544</v>
      </c>
      <c r="F71" s="4">
        <v>1</v>
      </c>
      <c r="G71" s="4">
        <v>10000</v>
      </c>
      <c r="H71" s="4" t="s">
        <v>527</v>
      </c>
      <c r="I71" s="4">
        <v>5</v>
      </c>
      <c r="J71" s="4">
        <v>50</v>
      </c>
      <c r="K71" s="4" t="s">
        <v>527</v>
      </c>
      <c r="L71" s="4">
        <v>5</v>
      </c>
      <c r="M71" s="4">
        <f>IF(INDEX([1]equip.xml!$B:$B,MATCH(D71&amp;"",[1]equip.xml!$A:$A,0))=0,0,N71)</f>
        <v>0</v>
      </c>
      <c r="N71" s="4">
        <f t="shared" si="6"/>
        <v>0</v>
      </c>
      <c r="O71" t="str">
        <f t="shared" si="4"/>
        <v>40000_40050030_1_0</v>
      </c>
      <c r="P71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</v>
      </c>
    </row>
    <row r="72" spans="1:16">
      <c r="A72" s="4">
        <v>10005</v>
      </c>
      <c r="B72" s="4">
        <v>40000</v>
      </c>
      <c r="C72" s="4" t="s">
        <v>528</v>
      </c>
      <c r="D72" s="5">
        <v>40050080</v>
      </c>
      <c r="E72" s="4" t="s">
        <v>545</v>
      </c>
      <c r="F72" s="4">
        <v>1</v>
      </c>
      <c r="G72" s="4">
        <v>10000</v>
      </c>
      <c r="H72" s="4" t="s">
        <v>527</v>
      </c>
      <c r="I72" s="4">
        <v>5</v>
      </c>
      <c r="J72" s="4">
        <v>50</v>
      </c>
      <c r="K72" s="4" t="s">
        <v>527</v>
      </c>
      <c r="L72" s="4">
        <v>5</v>
      </c>
      <c r="M72" s="4">
        <f>IF(INDEX([1]equip.xml!$B:$B,MATCH(D72&amp;"",[1]equip.xml!$A:$A,0))=0,0,N72)</f>
        <v>0</v>
      </c>
      <c r="N72" s="4">
        <f t="shared" si="6"/>
        <v>0</v>
      </c>
      <c r="O72" t="str">
        <f t="shared" si="4"/>
        <v>40000_40050080_1_0</v>
      </c>
      <c r="P72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</v>
      </c>
    </row>
    <row r="73" spans="1:16">
      <c r="A73" s="4">
        <v>10005</v>
      </c>
      <c r="B73" s="4">
        <v>40000</v>
      </c>
      <c r="C73" s="4" t="s">
        <v>528</v>
      </c>
      <c r="D73" s="5">
        <v>40050090</v>
      </c>
      <c r="E73" s="4" t="s">
        <v>546</v>
      </c>
      <c r="F73" s="4">
        <v>1</v>
      </c>
      <c r="G73" s="4">
        <v>10000</v>
      </c>
      <c r="H73" s="4" t="s">
        <v>527</v>
      </c>
      <c r="I73" s="4">
        <v>5</v>
      </c>
      <c r="J73" s="4">
        <v>50</v>
      </c>
      <c r="K73" s="4" t="s">
        <v>527</v>
      </c>
      <c r="L73" s="4">
        <v>5</v>
      </c>
      <c r="M73" s="4">
        <f>IF(INDEX([1]equip.xml!$B:$B,MATCH(D73&amp;"",[1]equip.xml!$A:$A,0))=0,0,N73)</f>
        <v>0</v>
      </c>
      <c r="N73" s="4">
        <f t="shared" si="6"/>
        <v>0</v>
      </c>
      <c r="O73" t="str">
        <f t="shared" si="4"/>
        <v>40000_40050090_1_0</v>
      </c>
      <c r="P73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</v>
      </c>
    </row>
    <row r="74" spans="1:16">
      <c r="A74" s="4">
        <v>10005</v>
      </c>
      <c r="B74" s="4">
        <v>40000</v>
      </c>
      <c r="C74" s="4" t="s">
        <v>528</v>
      </c>
      <c r="D74" s="5">
        <v>40050100</v>
      </c>
      <c r="E74" s="4" t="s">
        <v>547</v>
      </c>
      <c r="F74" s="4">
        <v>1</v>
      </c>
      <c r="G74" s="4">
        <v>10000</v>
      </c>
      <c r="H74" s="4" t="s">
        <v>527</v>
      </c>
      <c r="I74" s="4">
        <v>5</v>
      </c>
      <c r="J74" s="4">
        <v>50</v>
      </c>
      <c r="K74" s="4" t="s">
        <v>527</v>
      </c>
      <c r="L74" s="4">
        <v>5</v>
      </c>
      <c r="M74" s="4">
        <f>IF(INDEX([1]equip.xml!$B:$B,MATCH(D74&amp;"",[1]equip.xml!$A:$A,0))=0,0,N74)</f>
        <v>0</v>
      </c>
      <c r="N74" s="4">
        <f t="shared" si="6"/>
        <v>0</v>
      </c>
      <c r="O74" t="str">
        <f t="shared" si="4"/>
        <v>40000_40050100_1_0</v>
      </c>
      <c r="P74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</v>
      </c>
    </row>
    <row r="75" spans="1:16">
      <c r="A75" s="4">
        <v>10005</v>
      </c>
      <c r="B75" s="4">
        <v>40000</v>
      </c>
      <c r="C75" s="4" t="s">
        <v>528</v>
      </c>
      <c r="D75" s="5">
        <v>40051050</v>
      </c>
      <c r="E75" s="4" t="s">
        <v>548</v>
      </c>
      <c r="F75" s="4">
        <v>1</v>
      </c>
      <c r="G75" s="4">
        <v>10000</v>
      </c>
      <c r="H75" s="4" t="s">
        <v>527</v>
      </c>
      <c r="I75" s="4">
        <v>5</v>
      </c>
      <c r="J75" s="4">
        <v>50</v>
      </c>
      <c r="K75" s="4" t="s">
        <v>527</v>
      </c>
      <c r="L75" s="4">
        <v>5</v>
      </c>
      <c r="M75" s="4">
        <f>IF(INDEX([1]equip.xml!$B:$B,MATCH(D75&amp;"",[1]equip.xml!$A:$A,0))=0,0,N75)</f>
        <v>0</v>
      </c>
      <c r="N75" s="4">
        <f t="shared" si="6"/>
        <v>0</v>
      </c>
      <c r="O75" t="str">
        <f t="shared" si="4"/>
        <v>40000_40051050_1_0</v>
      </c>
      <c r="P75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</v>
      </c>
    </row>
    <row r="76" spans="1:16">
      <c r="A76" s="4">
        <v>10005</v>
      </c>
      <c r="B76" s="4">
        <v>40000</v>
      </c>
      <c r="C76" s="4" t="s">
        <v>528</v>
      </c>
      <c r="D76" s="5">
        <v>40051051</v>
      </c>
      <c r="E76" s="4" t="s">
        <v>549</v>
      </c>
      <c r="F76" s="4">
        <v>1</v>
      </c>
      <c r="G76" s="4">
        <v>10000</v>
      </c>
      <c r="H76" s="4" t="s">
        <v>527</v>
      </c>
      <c r="I76" s="4">
        <v>5</v>
      </c>
      <c r="J76" s="4">
        <v>50</v>
      </c>
      <c r="K76" s="4" t="s">
        <v>527</v>
      </c>
      <c r="L76" s="4">
        <v>5</v>
      </c>
      <c r="M76" s="4">
        <f>IF(INDEX([1]equip.xml!$B:$B,MATCH(D76&amp;"",[1]equip.xml!$A:$A,0))=0,0,N76)</f>
        <v>0</v>
      </c>
      <c r="N76" s="4">
        <f t="shared" si="6"/>
        <v>0</v>
      </c>
      <c r="O76" t="str">
        <f t="shared" si="4"/>
        <v>40000_40051051_1_0</v>
      </c>
      <c r="P76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</v>
      </c>
    </row>
    <row r="77" spans="1:16">
      <c r="A77" s="4">
        <v>10005</v>
      </c>
      <c r="B77" s="4">
        <v>40000</v>
      </c>
      <c r="C77" s="4" t="s">
        <v>528</v>
      </c>
      <c r="D77" s="5">
        <v>40051060</v>
      </c>
      <c r="E77" s="4" t="s">
        <v>550</v>
      </c>
      <c r="F77" s="4">
        <v>1</v>
      </c>
      <c r="G77" s="4">
        <v>10000</v>
      </c>
      <c r="H77" s="4" t="s">
        <v>527</v>
      </c>
      <c r="I77" s="4">
        <v>5</v>
      </c>
      <c r="J77" s="4">
        <v>50</v>
      </c>
      <c r="K77" s="4" t="s">
        <v>527</v>
      </c>
      <c r="L77" s="4">
        <v>5</v>
      </c>
      <c r="M77" s="4">
        <f>IF(INDEX([1]equip.xml!$B:$B,MATCH(D77&amp;"",[1]equip.xml!$A:$A,0))=0,0,N77)</f>
        <v>0</v>
      </c>
      <c r="N77" s="4">
        <f t="shared" si="6"/>
        <v>0</v>
      </c>
      <c r="O77" t="str">
        <f t="shared" si="4"/>
        <v>40000_40051060_1_0</v>
      </c>
      <c r="P77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</v>
      </c>
    </row>
    <row r="78" spans="1:16">
      <c r="A78" s="4">
        <v>10005</v>
      </c>
      <c r="B78" s="4">
        <v>40000</v>
      </c>
      <c r="C78" s="4" t="s">
        <v>528</v>
      </c>
      <c r="D78" s="5">
        <v>40051061</v>
      </c>
      <c r="E78" s="4" t="s">
        <v>551</v>
      </c>
      <c r="F78" s="4">
        <v>1</v>
      </c>
      <c r="G78" s="4">
        <v>10000</v>
      </c>
      <c r="H78" s="4" t="s">
        <v>527</v>
      </c>
      <c r="I78" s="4">
        <v>5</v>
      </c>
      <c r="J78" s="4">
        <v>50</v>
      </c>
      <c r="K78" s="4" t="s">
        <v>527</v>
      </c>
      <c r="L78" s="4">
        <v>5</v>
      </c>
      <c r="M78" s="4">
        <f>IF(INDEX([1]equip.xml!$B:$B,MATCH(D78&amp;"",[1]equip.xml!$A:$A,0))=0,0,N78)</f>
        <v>0</v>
      </c>
      <c r="N78" s="4">
        <f t="shared" si="6"/>
        <v>0</v>
      </c>
      <c r="O78" t="str">
        <f t="shared" si="4"/>
        <v>40000_40051061_1_0</v>
      </c>
      <c r="P78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</v>
      </c>
    </row>
    <row r="79" spans="1:16">
      <c r="A79" s="4">
        <v>10005</v>
      </c>
      <c r="B79" s="4">
        <v>40000</v>
      </c>
      <c r="C79" s="4" t="s">
        <v>528</v>
      </c>
      <c r="D79" s="5">
        <v>40052050</v>
      </c>
      <c r="E79" s="4" t="s">
        <v>552</v>
      </c>
      <c r="F79" s="4">
        <v>1</v>
      </c>
      <c r="G79" s="4">
        <v>10000</v>
      </c>
      <c r="H79" s="4" t="s">
        <v>527</v>
      </c>
      <c r="I79" s="4">
        <v>5</v>
      </c>
      <c r="J79" s="4">
        <v>50</v>
      </c>
      <c r="K79" s="4" t="s">
        <v>527</v>
      </c>
      <c r="L79" s="4">
        <v>5</v>
      </c>
      <c r="M79" s="4">
        <f>IF(INDEX([1]equip.xml!$B:$B,MATCH(D79&amp;"",[1]equip.xml!$A:$A,0))=0,0,N79)</f>
        <v>0</v>
      </c>
      <c r="N79" s="4">
        <f t="shared" si="6"/>
        <v>0</v>
      </c>
      <c r="O79" t="str">
        <f t="shared" si="4"/>
        <v>40000_40052050_1_0</v>
      </c>
      <c r="P79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</v>
      </c>
    </row>
    <row r="80" spans="1:16">
      <c r="A80" s="4">
        <v>10005</v>
      </c>
      <c r="B80" s="4">
        <v>40000</v>
      </c>
      <c r="C80" s="4" t="s">
        <v>528</v>
      </c>
      <c r="D80" s="5">
        <v>40052051</v>
      </c>
      <c r="E80" s="4" t="s">
        <v>553</v>
      </c>
      <c r="F80" s="4">
        <v>1</v>
      </c>
      <c r="G80" s="4">
        <v>10000</v>
      </c>
      <c r="H80" s="4" t="s">
        <v>527</v>
      </c>
      <c r="I80" s="4">
        <v>5</v>
      </c>
      <c r="J80" s="4">
        <v>50</v>
      </c>
      <c r="K80" s="4" t="s">
        <v>527</v>
      </c>
      <c r="L80" s="4">
        <v>5</v>
      </c>
      <c r="M80" s="4">
        <f>IF(INDEX([1]equip.xml!$B:$B,MATCH(D80&amp;"",[1]equip.xml!$A:$A,0))=0,0,N80)</f>
        <v>0</v>
      </c>
      <c r="N80" s="4">
        <f t="shared" si="6"/>
        <v>0</v>
      </c>
      <c r="O80" t="str">
        <f t="shared" si="4"/>
        <v>40000_40052051_1_0</v>
      </c>
      <c r="P80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</v>
      </c>
    </row>
    <row r="81" spans="1:16">
      <c r="A81" s="4">
        <v>10005</v>
      </c>
      <c r="B81" s="4">
        <v>40000</v>
      </c>
      <c r="C81" s="4" t="s">
        <v>528</v>
      </c>
      <c r="D81" s="5">
        <v>40052060</v>
      </c>
      <c r="E81" s="4" t="s">
        <v>554</v>
      </c>
      <c r="F81" s="4">
        <v>1</v>
      </c>
      <c r="G81" s="4">
        <v>10000</v>
      </c>
      <c r="H81" s="4" t="s">
        <v>527</v>
      </c>
      <c r="I81" s="4">
        <v>5</v>
      </c>
      <c r="J81" s="4">
        <v>50</v>
      </c>
      <c r="K81" s="4" t="s">
        <v>527</v>
      </c>
      <c r="L81" s="4">
        <v>5</v>
      </c>
      <c r="M81" s="4">
        <f>IF(INDEX([1]equip.xml!$B:$B,MATCH(D81&amp;"",[1]equip.xml!$A:$A,0))=0,0,N81)</f>
        <v>0</v>
      </c>
      <c r="N81" s="4">
        <f t="shared" si="6"/>
        <v>0</v>
      </c>
      <c r="O81" t="str">
        <f t="shared" si="4"/>
        <v>40000_40052060_1_0</v>
      </c>
      <c r="P81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</v>
      </c>
    </row>
    <row r="82" spans="1:16">
      <c r="A82" s="4">
        <v>10005</v>
      </c>
      <c r="B82" s="4">
        <v>40000</v>
      </c>
      <c r="C82" s="4" t="s">
        <v>528</v>
      </c>
      <c r="D82" s="5">
        <v>40052061</v>
      </c>
      <c r="E82" s="4" t="s">
        <v>555</v>
      </c>
      <c r="F82" s="4">
        <v>1</v>
      </c>
      <c r="G82" s="4">
        <v>10000</v>
      </c>
      <c r="H82" s="4" t="s">
        <v>527</v>
      </c>
      <c r="I82" s="4">
        <v>5</v>
      </c>
      <c r="J82" s="4">
        <v>50</v>
      </c>
      <c r="K82" s="4" t="s">
        <v>527</v>
      </c>
      <c r="L82" s="4">
        <v>5</v>
      </c>
      <c r="M82" s="4">
        <f>IF(INDEX([1]equip.xml!$B:$B,MATCH(D82&amp;"",[1]equip.xml!$A:$A,0))=0,0,N82)</f>
        <v>0</v>
      </c>
      <c r="N82" s="4">
        <f t="shared" si="6"/>
        <v>0</v>
      </c>
      <c r="O82" t="str">
        <f t="shared" si="4"/>
        <v>40000_40052061_1_0</v>
      </c>
      <c r="P82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</v>
      </c>
    </row>
    <row r="83" spans="1:16">
      <c r="A83" s="4">
        <v>10005</v>
      </c>
      <c r="B83" s="4">
        <v>40000</v>
      </c>
      <c r="C83" s="4" t="s">
        <v>528</v>
      </c>
      <c r="D83" s="5">
        <v>40053050</v>
      </c>
      <c r="E83" s="4" t="s">
        <v>556</v>
      </c>
      <c r="F83" s="4">
        <v>1</v>
      </c>
      <c r="G83" s="4">
        <v>10000</v>
      </c>
      <c r="H83" s="4" t="s">
        <v>527</v>
      </c>
      <c r="I83" s="4">
        <v>5</v>
      </c>
      <c r="J83" s="4">
        <v>50</v>
      </c>
      <c r="K83" s="4" t="s">
        <v>527</v>
      </c>
      <c r="L83" s="4">
        <v>5</v>
      </c>
      <c r="M83" s="4">
        <f>IF(INDEX([1]equip.xml!$B:$B,MATCH(D83&amp;"",[1]equip.xml!$A:$A,0))=0,0,N83)</f>
        <v>0</v>
      </c>
      <c r="N83" s="4">
        <f t="shared" si="6"/>
        <v>0</v>
      </c>
      <c r="O83" t="str">
        <f t="shared" si="4"/>
        <v>40000_40053050_1_0</v>
      </c>
      <c r="P83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</v>
      </c>
    </row>
    <row r="84" spans="1:16">
      <c r="A84" s="4">
        <v>10005</v>
      </c>
      <c r="B84" s="4">
        <v>40000</v>
      </c>
      <c r="C84" s="4" t="s">
        <v>528</v>
      </c>
      <c r="D84" s="5">
        <v>40053051</v>
      </c>
      <c r="E84" s="4" t="s">
        <v>557</v>
      </c>
      <c r="F84" s="4">
        <v>1</v>
      </c>
      <c r="G84" s="4">
        <v>10000</v>
      </c>
      <c r="H84" s="4" t="s">
        <v>527</v>
      </c>
      <c r="I84" s="4">
        <v>5</v>
      </c>
      <c r="J84" s="4">
        <v>50</v>
      </c>
      <c r="K84" s="4" t="s">
        <v>527</v>
      </c>
      <c r="L84" s="4">
        <v>5</v>
      </c>
      <c r="M84" s="4">
        <f>IF(INDEX([1]equip.xml!$B:$B,MATCH(D84&amp;"",[1]equip.xml!$A:$A,0))=0,0,N84)</f>
        <v>0</v>
      </c>
      <c r="N84" s="4">
        <f t="shared" si="6"/>
        <v>0</v>
      </c>
      <c r="O84" t="str">
        <f t="shared" si="4"/>
        <v>40000_40053051_1_0</v>
      </c>
      <c r="P84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</v>
      </c>
    </row>
    <row r="85" spans="1:16">
      <c r="A85" s="4">
        <v>10005</v>
      </c>
      <c r="B85" s="4">
        <v>40000</v>
      </c>
      <c r="C85" s="4" t="s">
        <v>528</v>
      </c>
      <c r="D85" s="5">
        <v>40053060</v>
      </c>
      <c r="E85" s="4" t="s">
        <v>558</v>
      </c>
      <c r="F85" s="4">
        <v>1</v>
      </c>
      <c r="G85" s="4">
        <v>10000</v>
      </c>
      <c r="H85" s="4" t="s">
        <v>527</v>
      </c>
      <c r="I85" s="4">
        <v>5</v>
      </c>
      <c r="J85" s="4">
        <v>50</v>
      </c>
      <c r="K85" s="4" t="s">
        <v>527</v>
      </c>
      <c r="L85" s="4">
        <v>5</v>
      </c>
      <c r="M85" s="4">
        <f>IF(INDEX([1]equip.xml!$B:$B,MATCH(D85&amp;"",[1]equip.xml!$A:$A,0))=0,0,N85)</f>
        <v>0</v>
      </c>
      <c r="N85" s="4">
        <f t="shared" si="6"/>
        <v>0</v>
      </c>
      <c r="O85" t="str">
        <f t="shared" si="4"/>
        <v>40000_40053060_1_0</v>
      </c>
      <c r="P85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</v>
      </c>
    </row>
    <row r="86" spans="1:16">
      <c r="A86" s="4">
        <v>10005</v>
      </c>
      <c r="B86" s="4">
        <v>40000</v>
      </c>
      <c r="C86" s="4" t="s">
        <v>528</v>
      </c>
      <c r="D86" s="5">
        <v>40053061</v>
      </c>
      <c r="E86" s="4" t="s">
        <v>559</v>
      </c>
      <c r="F86" s="4">
        <v>1</v>
      </c>
      <c r="G86" s="4">
        <v>10000</v>
      </c>
      <c r="H86" s="4" t="s">
        <v>527</v>
      </c>
      <c r="I86" s="4">
        <v>5</v>
      </c>
      <c r="J86" s="4">
        <v>50</v>
      </c>
      <c r="K86" s="4" t="s">
        <v>527</v>
      </c>
      <c r="L86" s="4">
        <v>5</v>
      </c>
      <c r="M86" s="4">
        <f>IF(INDEX([1]equip.xml!$B:$B,MATCH(D86&amp;"",[1]equip.xml!$A:$A,0))=0,0,N86)</f>
        <v>0</v>
      </c>
      <c r="N86" s="4">
        <f t="shared" si="6"/>
        <v>0</v>
      </c>
      <c r="O86" t="str">
        <f t="shared" si="4"/>
        <v>40000_40053061_1_0</v>
      </c>
      <c r="P86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</v>
      </c>
    </row>
    <row r="87" spans="1:16">
      <c r="A87" s="4">
        <v>10005</v>
      </c>
      <c r="B87" s="4">
        <v>40000</v>
      </c>
      <c r="C87" s="4" t="s">
        <v>528</v>
      </c>
      <c r="D87" s="5">
        <v>40050040</v>
      </c>
      <c r="E87" s="4" t="s">
        <v>560</v>
      </c>
      <c r="F87" s="4">
        <v>1</v>
      </c>
      <c r="G87" s="4">
        <v>10000</v>
      </c>
      <c r="H87" s="4" t="s">
        <v>527</v>
      </c>
      <c r="I87" s="4">
        <v>5</v>
      </c>
      <c r="J87" s="4">
        <v>50</v>
      </c>
      <c r="K87" s="4" t="s">
        <v>527</v>
      </c>
      <c r="L87" s="4">
        <v>5</v>
      </c>
      <c r="M87" s="4">
        <f>IF(INDEX([1]equip.xml!$B:$B,MATCH(D87&amp;"",[1]equip.xml!$A:$A,0))=0,0,N87)</f>
        <v>0</v>
      </c>
      <c r="N87" s="4">
        <f t="shared" si="6"/>
        <v>0</v>
      </c>
      <c r="O87" t="str">
        <f t="shared" si="4"/>
        <v>40000_40050040_1_0</v>
      </c>
      <c r="P87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</v>
      </c>
    </row>
    <row r="88" spans="1:16">
      <c r="A88" s="4">
        <v>10005</v>
      </c>
      <c r="B88" s="4">
        <v>40000</v>
      </c>
      <c r="C88" s="4" t="s">
        <v>528</v>
      </c>
      <c r="D88" s="5">
        <v>40050041</v>
      </c>
      <c r="E88" s="4" t="s">
        <v>561</v>
      </c>
      <c r="F88" s="4">
        <v>1</v>
      </c>
      <c r="G88" s="4">
        <v>10000</v>
      </c>
      <c r="H88" s="4" t="s">
        <v>527</v>
      </c>
      <c r="I88" s="4">
        <v>5</v>
      </c>
      <c r="J88" s="4">
        <v>50</v>
      </c>
      <c r="K88" s="4" t="s">
        <v>527</v>
      </c>
      <c r="L88" s="4">
        <v>5</v>
      </c>
      <c r="M88" s="4">
        <f>IF(INDEX([1]equip.xml!$B:$B,MATCH(D88&amp;"",[1]equip.xml!$A:$A,0))=0,0,N88)</f>
        <v>0</v>
      </c>
      <c r="N88" s="4">
        <f t="shared" si="6"/>
        <v>0</v>
      </c>
      <c r="O88" t="str">
        <f t="shared" si="4"/>
        <v>40000_40050041_1_0</v>
      </c>
      <c r="P88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</v>
      </c>
    </row>
    <row r="89" spans="1:16">
      <c r="A89" s="4">
        <v>10005</v>
      </c>
      <c r="B89" s="4">
        <v>40000</v>
      </c>
      <c r="C89" s="4" t="s">
        <v>528</v>
      </c>
      <c r="D89" s="5">
        <v>40050070</v>
      </c>
      <c r="E89" s="4" t="s">
        <v>562</v>
      </c>
      <c r="F89" s="4">
        <v>1</v>
      </c>
      <c r="G89" s="4">
        <v>10000</v>
      </c>
      <c r="H89" s="4" t="s">
        <v>527</v>
      </c>
      <c r="I89" s="4">
        <v>5</v>
      </c>
      <c r="J89" s="4">
        <v>50</v>
      </c>
      <c r="K89" s="4" t="s">
        <v>527</v>
      </c>
      <c r="L89" s="4">
        <v>5</v>
      </c>
      <c r="M89" s="4">
        <f>IF(INDEX([1]equip.xml!$B:$B,MATCH(D89&amp;"",[1]equip.xml!$A:$A,0))=0,0,N89)</f>
        <v>0</v>
      </c>
      <c r="N89" s="4">
        <f t="shared" si="6"/>
        <v>0</v>
      </c>
      <c r="O89" t="str">
        <f t="shared" si="4"/>
        <v>40000_40050070_1_0</v>
      </c>
      <c r="P89" t="str">
        <f t="shared" si="5"/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0,40000_40050070_1_0</v>
      </c>
    </row>
    <row r="90" spans="1:16">
      <c r="A90" s="4">
        <v>10005</v>
      </c>
      <c r="B90" s="4">
        <v>40000</v>
      </c>
      <c r="C90" s="4" t="s">
        <v>528</v>
      </c>
      <c r="D90" s="5">
        <v>40050071</v>
      </c>
      <c r="E90" s="4" t="s">
        <v>563</v>
      </c>
      <c r="F90" s="4">
        <v>1</v>
      </c>
      <c r="G90" s="4">
        <v>10000</v>
      </c>
      <c r="H90" s="4" t="s">
        <v>527</v>
      </c>
      <c r="I90" s="4">
        <v>5</v>
      </c>
      <c r="J90" s="4">
        <v>50</v>
      </c>
      <c r="K90" s="4" t="s">
        <v>527</v>
      </c>
      <c r="L90" s="4">
        <v>5</v>
      </c>
      <c r="M90" s="4">
        <f>IF(INDEX([1]equip.xml!$B:$B,MATCH(D90&amp;"",[1]equip.xml!$A:$A,0))=0,0,N90)</f>
        <v>0</v>
      </c>
      <c r="N90" s="4">
        <f t="shared" si="6"/>
        <v>0</v>
      </c>
      <c r="O90" t="str">
        <f t="shared" si="4"/>
        <v>40000_40050071_1_0</v>
      </c>
      <c r="P90" t="str">
        <f>P89&amp;","&amp;O90</f>
        <v>40000_30010010_1_0,40000_30010020_1_0,40000_30010030_1_0,40000_30010080_1_130,40000_30010090_1_130,40000_30010100_1_0,40000_30011050_1_130,40000_30011051_1_130,40000_30011060_1_130,40000_30011061_1_0,40000_30012050_1_130,40000_30012051_1_130,40000_30012060_1_130,40000_30012061_1_0,40000_30013050_1_130,40000_30013051_1_130,40000_30013060_1_130,40000_30013061_1_0,40000_30010040_1_130,40000_30010041_1_0,40000_30010070_1_0,40000_30010071_1_0,40000_30050010_1_65,40000_30050020_1_65,40000_30050030_1_65,40000_30050080_1_0,40000_30050090_1_0,40000_30050100_1_65,40000_30051050_1_65,40000_30051051_1_65,40000_30051060_1_65,40000_30051061_1_0,40000_30052050_1_65,40000_30052051_1_65,40000_30052060_1_65,40000_30052061_1_0,40000_30053050_1_65,40000_30053051_1_65,40000_30053060_1_65,40000_30053061_1_0,40000_30050040_1_65,40000_30050041_1_65,40000_30050070_1_65,40000_30050071_1_65,40000_40010010_1_0,40000_40010020_1_0,40000_40010030_1_0,40000_40010080_1_0,40000_40010090_1_0,40000_40010100_1_0,40000_40011050_1_0,40000_40011051_1_0,40000_40011060_1_0,40000_40011061_1_0,40000_40012050_1_0,40000_40012051_1_0,40000_40012060_1_0,40000_40012061_1_0,40000_40013050_1_0,40000_40013051_1_0,40000_40013060_1_0,40000_40013061_1_0,40000_40010040_1_0,40000_40010041_1_0,40000_40010070_1_0,40000_40010071_1_0,40000_40050010_1_0,40000_40050020_1_0,40000_40050030_1_0,40000_40050080_1_0,40000_40050090_1_0,40000_40050100_1_0,40000_40051050_1_0,40000_40051051_1_0,40000_40051060_1_0,40000_40051061_1_0,40000_40052050_1_0,40000_40052051_1_0,40000_40052060_1_0,40000_40052061_1_0,40000_40053050_1_0,40000_40053051_1_0,40000_40053060_1_0,40000_40053061_1_0,40000_40050040_1_0,40000_40050041_1_0,40000_40050070_1_0,40000_40050071_1_0</v>
      </c>
    </row>
    <row r="91" spans="1:16">
      <c r="A91" s="6">
        <v>10006</v>
      </c>
      <c r="B91" s="6">
        <v>40000</v>
      </c>
      <c r="C91" s="6" t="s">
        <v>528</v>
      </c>
      <c r="D91" s="7">
        <v>30050010</v>
      </c>
      <c r="E91" s="6" t="s">
        <v>495</v>
      </c>
      <c r="F91" s="6">
        <v>1</v>
      </c>
      <c r="G91" s="6">
        <v>10000</v>
      </c>
      <c r="H91" s="6" t="str">
        <f t="shared" ref="H91:N106" si="7">H3</f>
        <v>10_10,50_20,80_30</v>
      </c>
      <c r="I91" s="6">
        <f t="shared" si="7"/>
        <v>5</v>
      </c>
      <c r="J91" s="6">
        <f t="shared" si="7"/>
        <v>50</v>
      </c>
      <c r="K91" s="6" t="str">
        <f t="shared" si="7"/>
        <v>10_10,50_20,80_30</v>
      </c>
      <c r="L91" s="6">
        <f t="shared" si="7"/>
        <v>5</v>
      </c>
      <c r="M91" s="6">
        <f>IF(INDEX([1]equip.xml!$B:$B,MATCH(D91&amp;"",[1]equip.xml!$A:$A,0))=0,0,N91)</f>
        <v>130</v>
      </c>
      <c r="N91" s="6">
        <f t="shared" si="7"/>
        <v>130</v>
      </c>
      <c r="O91" t="str">
        <f t="shared" si="4"/>
        <v>40000_30050010_1_130</v>
      </c>
      <c r="P91" t="str">
        <f>O91</f>
        <v>40000_30050010_1_130</v>
      </c>
    </row>
    <row r="92" spans="1:16">
      <c r="A92" s="6">
        <v>10006</v>
      </c>
      <c r="B92" s="6">
        <v>40000</v>
      </c>
      <c r="C92" s="6" t="s">
        <v>528</v>
      </c>
      <c r="D92" s="7">
        <v>30050020</v>
      </c>
      <c r="E92" s="6" t="s">
        <v>496</v>
      </c>
      <c r="F92" s="6">
        <v>1</v>
      </c>
      <c r="G92" s="6">
        <v>10000</v>
      </c>
      <c r="H92" s="6" t="str">
        <f t="shared" si="7"/>
        <v>10_10,50_20,80_30</v>
      </c>
      <c r="I92" s="6">
        <f t="shared" si="7"/>
        <v>5</v>
      </c>
      <c r="J92" s="6">
        <f t="shared" si="7"/>
        <v>50</v>
      </c>
      <c r="K92" s="6" t="str">
        <f t="shared" si="7"/>
        <v>10_10,50_20,80_30</v>
      </c>
      <c r="L92" s="6">
        <f t="shared" si="7"/>
        <v>5</v>
      </c>
      <c r="M92" s="6">
        <f>IF(INDEX([1]equip.xml!$B:$B,MATCH(D92&amp;"",[1]equip.xml!$A:$A,0))=0,0,N92)</f>
        <v>130</v>
      </c>
      <c r="N92" s="6">
        <f t="shared" si="7"/>
        <v>130</v>
      </c>
      <c r="O92" t="str">
        <f t="shared" si="4"/>
        <v>40000_30050020_1_130</v>
      </c>
      <c r="P92" t="str">
        <f>P91&amp;","&amp;O92</f>
        <v>40000_30050010_1_130,40000_30050020_1_130</v>
      </c>
    </row>
    <row r="93" spans="1:16">
      <c r="A93" s="6">
        <v>10006</v>
      </c>
      <c r="B93" s="6">
        <v>40000</v>
      </c>
      <c r="C93" s="6" t="s">
        <v>528</v>
      </c>
      <c r="D93" s="7">
        <v>30050030</v>
      </c>
      <c r="E93" s="6" t="s">
        <v>497</v>
      </c>
      <c r="F93" s="6">
        <v>1</v>
      </c>
      <c r="G93" s="6">
        <v>10000</v>
      </c>
      <c r="H93" s="6" t="str">
        <f t="shared" si="7"/>
        <v>10_10,50_20,80_30</v>
      </c>
      <c r="I93" s="6">
        <f t="shared" si="7"/>
        <v>5</v>
      </c>
      <c r="J93" s="6">
        <f t="shared" si="7"/>
        <v>50</v>
      </c>
      <c r="K93" s="6" t="str">
        <f t="shared" si="7"/>
        <v>10_10,50_20,80_30</v>
      </c>
      <c r="L93" s="6">
        <f t="shared" si="7"/>
        <v>5</v>
      </c>
      <c r="M93" s="6">
        <f>IF(INDEX([1]equip.xml!$B:$B,MATCH(D93&amp;"",[1]equip.xml!$A:$A,0))=0,0,N93)</f>
        <v>130</v>
      </c>
      <c r="N93" s="6">
        <f t="shared" si="7"/>
        <v>130</v>
      </c>
      <c r="O93" t="str">
        <f t="shared" si="4"/>
        <v>40000_30050030_1_130</v>
      </c>
      <c r="P93" t="str">
        <f t="shared" ref="P93:P156" si="8">P92&amp;","&amp;O93</f>
        <v>40000_30050010_1_130,40000_30050020_1_130,40000_30050030_1_130</v>
      </c>
    </row>
    <row r="94" spans="1:16">
      <c r="A94" s="6">
        <v>10006</v>
      </c>
      <c r="B94" s="6">
        <v>40000</v>
      </c>
      <c r="C94" s="6" t="s">
        <v>528</v>
      </c>
      <c r="D94" s="7">
        <v>30050080</v>
      </c>
      <c r="E94" s="6" t="s">
        <v>498</v>
      </c>
      <c r="F94" s="6">
        <v>1</v>
      </c>
      <c r="G94" s="6">
        <v>10000</v>
      </c>
      <c r="H94" s="6" t="str">
        <f t="shared" si="7"/>
        <v>10_10,50_20,80_30</v>
      </c>
      <c r="I94" s="6">
        <f t="shared" si="7"/>
        <v>5</v>
      </c>
      <c r="J94" s="6">
        <f t="shared" si="7"/>
        <v>50</v>
      </c>
      <c r="K94" s="6" t="str">
        <f t="shared" si="7"/>
        <v>10_10,50_20,80_30</v>
      </c>
      <c r="L94" s="6">
        <f t="shared" si="7"/>
        <v>5</v>
      </c>
      <c r="M94" s="6">
        <f>IF(INDEX([1]equip.xml!$B:$B,MATCH(D94&amp;"",[1]equip.xml!$A:$A,0))=0,0,N94)</f>
        <v>0</v>
      </c>
      <c r="N94" s="6">
        <f t="shared" si="7"/>
        <v>130</v>
      </c>
      <c r="O94" t="str">
        <f t="shared" si="4"/>
        <v>40000_30050080_1_0</v>
      </c>
      <c r="P94" t="str">
        <f t="shared" si="8"/>
        <v>40000_30050010_1_130,40000_30050020_1_130,40000_30050030_1_130,40000_30050080_1_0</v>
      </c>
    </row>
    <row r="95" spans="1:16">
      <c r="A95" s="6">
        <v>10006</v>
      </c>
      <c r="B95" s="6">
        <v>40000</v>
      </c>
      <c r="C95" s="6" t="s">
        <v>528</v>
      </c>
      <c r="D95" s="7">
        <v>30050090</v>
      </c>
      <c r="E95" s="6" t="s">
        <v>499</v>
      </c>
      <c r="F95" s="6">
        <v>1</v>
      </c>
      <c r="G95" s="6">
        <v>10000</v>
      </c>
      <c r="H95" s="6" t="str">
        <f t="shared" si="7"/>
        <v>10_10,50_20,80_30</v>
      </c>
      <c r="I95" s="6">
        <f t="shared" si="7"/>
        <v>5</v>
      </c>
      <c r="J95" s="6">
        <f t="shared" si="7"/>
        <v>50</v>
      </c>
      <c r="K95" s="6" t="str">
        <f t="shared" si="7"/>
        <v>10_10,50_20,80_30</v>
      </c>
      <c r="L95" s="6">
        <f t="shared" si="7"/>
        <v>5</v>
      </c>
      <c r="M95" s="6">
        <f>IF(INDEX([1]equip.xml!$B:$B,MATCH(D95&amp;"",[1]equip.xml!$A:$A,0))=0,0,N95)</f>
        <v>0</v>
      </c>
      <c r="N95" s="6">
        <f t="shared" si="7"/>
        <v>130</v>
      </c>
      <c r="O95" t="str">
        <f t="shared" si="4"/>
        <v>40000_30050090_1_0</v>
      </c>
      <c r="P95" t="str">
        <f t="shared" si="8"/>
        <v>40000_30050010_1_130,40000_30050020_1_130,40000_30050030_1_130,40000_30050080_1_0,40000_30050090_1_0</v>
      </c>
    </row>
    <row r="96" spans="1:16">
      <c r="A96" s="6">
        <v>10006</v>
      </c>
      <c r="B96" s="6">
        <v>40000</v>
      </c>
      <c r="C96" s="6" t="s">
        <v>528</v>
      </c>
      <c r="D96" s="7">
        <v>30050100</v>
      </c>
      <c r="E96" s="6" t="s">
        <v>500</v>
      </c>
      <c r="F96" s="6">
        <v>1</v>
      </c>
      <c r="G96" s="6">
        <v>10000</v>
      </c>
      <c r="H96" s="6" t="str">
        <f t="shared" si="7"/>
        <v>10_10,50_20,80_30</v>
      </c>
      <c r="I96" s="6">
        <f t="shared" si="7"/>
        <v>5</v>
      </c>
      <c r="J96" s="6">
        <f t="shared" si="7"/>
        <v>50</v>
      </c>
      <c r="K96" s="6" t="str">
        <f t="shared" si="7"/>
        <v>10_10,50_20,80_30</v>
      </c>
      <c r="L96" s="6">
        <f t="shared" si="7"/>
        <v>5</v>
      </c>
      <c r="M96" s="6">
        <f>IF(INDEX([1]equip.xml!$B:$B,MATCH(D96&amp;"",[1]equip.xml!$A:$A,0))=0,0,N96)</f>
        <v>130</v>
      </c>
      <c r="N96" s="6">
        <f t="shared" si="7"/>
        <v>130</v>
      </c>
      <c r="O96" t="str">
        <f t="shared" si="4"/>
        <v>40000_30050100_1_130</v>
      </c>
      <c r="P96" t="str">
        <f t="shared" si="8"/>
        <v>40000_30050010_1_130,40000_30050020_1_130,40000_30050030_1_130,40000_30050080_1_0,40000_30050090_1_0,40000_30050100_1_130</v>
      </c>
    </row>
    <row r="97" spans="1:16">
      <c r="A97" s="6">
        <v>10006</v>
      </c>
      <c r="B97" s="6">
        <v>40000</v>
      </c>
      <c r="C97" s="6" t="s">
        <v>528</v>
      </c>
      <c r="D97" s="7">
        <v>30051050</v>
      </c>
      <c r="E97" s="6" t="s">
        <v>501</v>
      </c>
      <c r="F97" s="6">
        <v>1</v>
      </c>
      <c r="G97" s="6">
        <v>10000</v>
      </c>
      <c r="H97" s="6" t="str">
        <f t="shared" si="7"/>
        <v>10_10,50_20,80_30</v>
      </c>
      <c r="I97" s="6">
        <f t="shared" si="7"/>
        <v>5</v>
      </c>
      <c r="J97" s="6">
        <f t="shared" si="7"/>
        <v>50</v>
      </c>
      <c r="K97" s="6" t="str">
        <f t="shared" si="7"/>
        <v>10_10,50_20,80_30</v>
      </c>
      <c r="L97" s="6">
        <f t="shared" si="7"/>
        <v>5</v>
      </c>
      <c r="M97" s="6">
        <f>IF(INDEX([1]equip.xml!$B:$B,MATCH(D97&amp;"",[1]equip.xml!$A:$A,0))=0,0,N97)</f>
        <v>130</v>
      </c>
      <c r="N97" s="6">
        <f t="shared" si="7"/>
        <v>130</v>
      </c>
      <c r="O97" t="str">
        <f t="shared" si="4"/>
        <v>40000_30051050_1_130</v>
      </c>
      <c r="P97" t="str">
        <f t="shared" si="8"/>
        <v>40000_30050010_1_130,40000_30050020_1_130,40000_30050030_1_130,40000_30050080_1_0,40000_30050090_1_0,40000_30050100_1_130,40000_30051050_1_130</v>
      </c>
    </row>
    <row r="98" spans="1:16">
      <c r="A98" s="6">
        <v>10006</v>
      </c>
      <c r="B98" s="6">
        <v>40000</v>
      </c>
      <c r="C98" s="6" t="s">
        <v>528</v>
      </c>
      <c r="D98" s="7">
        <v>30051051</v>
      </c>
      <c r="E98" s="6" t="s">
        <v>502</v>
      </c>
      <c r="F98" s="6">
        <v>1</v>
      </c>
      <c r="G98" s="6">
        <v>10000</v>
      </c>
      <c r="H98" s="6" t="str">
        <f t="shared" si="7"/>
        <v>10_10,50_20,80_30</v>
      </c>
      <c r="I98" s="6">
        <f t="shared" si="7"/>
        <v>5</v>
      </c>
      <c r="J98" s="6">
        <f t="shared" si="7"/>
        <v>50</v>
      </c>
      <c r="K98" s="6" t="str">
        <f t="shared" si="7"/>
        <v>10_10,50_20,80_30</v>
      </c>
      <c r="L98" s="6">
        <f t="shared" si="7"/>
        <v>5</v>
      </c>
      <c r="M98" s="6">
        <f>IF(INDEX([1]equip.xml!$B:$B,MATCH(D98&amp;"",[1]equip.xml!$A:$A,0))=0,0,N98)</f>
        <v>130</v>
      </c>
      <c r="N98" s="6">
        <f t="shared" si="7"/>
        <v>130</v>
      </c>
      <c r="O98" t="str">
        <f t="shared" si="4"/>
        <v>40000_30051051_1_130</v>
      </c>
      <c r="P98" t="str">
        <f t="shared" si="8"/>
        <v>40000_30050010_1_130,40000_30050020_1_130,40000_30050030_1_130,40000_30050080_1_0,40000_30050090_1_0,40000_30050100_1_130,40000_30051050_1_130,40000_30051051_1_130</v>
      </c>
    </row>
    <row r="99" spans="1:16">
      <c r="A99" s="6">
        <v>10006</v>
      </c>
      <c r="B99" s="6">
        <v>40000</v>
      </c>
      <c r="C99" s="6" t="s">
        <v>528</v>
      </c>
      <c r="D99" s="7">
        <v>30051060</v>
      </c>
      <c r="E99" s="6" t="s">
        <v>503</v>
      </c>
      <c r="F99" s="6">
        <v>1</v>
      </c>
      <c r="G99" s="6">
        <v>10000</v>
      </c>
      <c r="H99" s="6" t="str">
        <f t="shared" si="7"/>
        <v>10_10,50_20,80_30</v>
      </c>
      <c r="I99" s="6">
        <f t="shared" si="7"/>
        <v>5</v>
      </c>
      <c r="J99" s="6">
        <f t="shared" si="7"/>
        <v>50</v>
      </c>
      <c r="K99" s="6" t="str">
        <f t="shared" si="7"/>
        <v>10_10,50_20,80_30</v>
      </c>
      <c r="L99" s="6">
        <f t="shared" si="7"/>
        <v>5</v>
      </c>
      <c r="M99" s="6">
        <f>IF(INDEX([1]equip.xml!$B:$B,MATCH(D99&amp;"",[1]equip.xml!$A:$A,0))=0,0,N99)</f>
        <v>130</v>
      </c>
      <c r="N99" s="6">
        <f t="shared" si="7"/>
        <v>130</v>
      </c>
      <c r="O99" t="str">
        <f t="shared" si="4"/>
        <v>40000_30051060_1_130</v>
      </c>
      <c r="P99" t="str">
        <f t="shared" si="8"/>
        <v>40000_30050010_1_130,40000_30050020_1_130,40000_30050030_1_130,40000_30050080_1_0,40000_30050090_1_0,40000_30050100_1_130,40000_30051050_1_130,40000_30051051_1_130,40000_30051060_1_130</v>
      </c>
    </row>
    <row r="100" spans="1:16">
      <c r="A100" s="6">
        <v>10006</v>
      </c>
      <c r="B100" s="6">
        <v>40000</v>
      </c>
      <c r="C100" s="6" t="s">
        <v>528</v>
      </c>
      <c r="D100" s="7">
        <v>30051061</v>
      </c>
      <c r="E100" s="6" t="s">
        <v>504</v>
      </c>
      <c r="F100" s="6">
        <v>1</v>
      </c>
      <c r="G100" s="6">
        <v>10000</v>
      </c>
      <c r="H100" s="6" t="str">
        <f t="shared" si="7"/>
        <v>10_10,50_20,80_30</v>
      </c>
      <c r="I100" s="6">
        <f t="shared" si="7"/>
        <v>5</v>
      </c>
      <c r="J100" s="6">
        <f t="shared" si="7"/>
        <v>50</v>
      </c>
      <c r="K100" s="6" t="str">
        <f t="shared" si="7"/>
        <v>10_10,50_20,80_30</v>
      </c>
      <c r="L100" s="6">
        <f t="shared" si="7"/>
        <v>5</v>
      </c>
      <c r="M100" s="6">
        <f>IF(INDEX([1]equip.xml!$B:$B,MATCH(D100&amp;"",[1]equip.xml!$A:$A,0))=0,0,N100)</f>
        <v>0</v>
      </c>
      <c r="N100" s="6">
        <f t="shared" si="7"/>
        <v>130</v>
      </c>
      <c r="O100" t="str">
        <f t="shared" si="4"/>
        <v>40000_30051061_1_0</v>
      </c>
      <c r="P100" t="str">
        <f t="shared" si="8"/>
        <v>40000_30050010_1_130,40000_30050020_1_130,40000_30050030_1_130,40000_30050080_1_0,40000_30050090_1_0,40000_30050100_1_130,40000_30051050_1_130,40000_30051051_1_130,40000_30051060_1_130,40000_30051061_1_0</v>
      </c>
    </row>
    <row r="101" spans="1:16">
      <c r="A101" s="6">
        <v>10006</v>
      </c>
      <c r="B101" s="6">
        <v>40000</v>
      </c>
      <c r="C101" s="6" t="s">
        <v>528</v>
      </c>
      <c r="D101" s="7">
        <v>30052050</v>
      </c>
      <c r="E101" s="6" t="s">
        <v>505</v>
      </c>
      <c r="F101" s="6">
        <v>1</v>
      </c>
      <c r="G101" s="6">
        <v>10000</v>
      </c>
      <c r="H101" s="6" t="str">
        <f t="shared" si="7"/>
        <v>10_10,50_20,80_30</v>
      </c>
      <c r="I101" s="6">
        <f t="shared" si="7"/>
        <v>5</v>
      </c>
      <c r="J101" s="6">
        <f t="shared" si="7"/>
        <v>50</v>
      </c>
      <c r="K101" s="6" t="str">
        <f t="shared" si="7"/>
        <v>10_10,50_20,80_30</v>
      </c>
      <c r="L101" s="6">
        <f t="shared" si="7"/>
        <v>5</v>
      </c>
      <c r="M101" s="6">
        <f>IF(INDEX([1]equip.xml!$B:$B,MATCH(D101&amp;"",[1]equip.xml!$A:$A,0))=0,0,N101)</f>
        <v>130</v>
      </c>
      <c r="N101" s="6">
        <f t="shared" si="7"/>
        <v>130</v>
      </c>
      <c r="O101" t="str">
        <f t="shared" si="4"/>
        <v>40000_30052050_1_130</v>
      </c>
      <c r="P101" t="str">
        <f t="shared" si="8"/>
        <v>40000_30050010_1_130,40000_30050020_1_130,40000_30050030_1_130,40000_30050080_1_0,40000_30050090_1_0,40000_30050100_1_130,40000_30051050_1_130,40000_30051051_1_130,40000_30051060_1_130,40000_30051061_1_0,40000_30052050_1_130</v>
      </c>
    </row>
    <row r="102" spans="1:16">
      <c r="A102" s="6">
        <v>10006</v>
      </c>
      <c r="B102" s="6">
        <v>40000</v>
      </c>
      <c r="C102" s="6" t="s">
        <v>528</v>
      </c>
      <c r="D102" s="7">
        <v>30052051</v>
      </c>
      <c r="E102" s="6" t="s">
        <v>506</v>
      </c>
      <c r="F102" s="6">
        <v>1</v>
      </c>
      <c r="G102" s="6">
        <v>10000</v>
      </c>
      <c r="H102" s="6" t="str">
        <f t="shared" si="7"/>
        <v>10_10,50_20,80_30</v>
      </c>
      <c r="I102" s="6">
        <f t="shared" si="7"/>
        <v>5</v>
      </c>
      <c r="J102" s="6">
        <f t="shared" si="7"/>
        <v>50</v>
      </c>
      <c r="K102" s="6" t="str">
        <f t="shared" si="7"/>
        <v>10_10,50_20,80_30</v>
      </c>
      <c r="L102" s="6">
        <f t="shared" si="7"/>
        <v>5</v>
      </c>
      <c r="M102" s="6">
        <f>IF(INDEX([1]equip.xml!$B:$B,MATCH(D102&amp;"",[1]equip.xml!$A:$A,0))=0,0,N102)</f>
        <v>130</v>
      </c>
      <c r="N102" s="6">
        <f t="shared" si="7"/>
        <v>130</v>
      </c>
      <c r="O102" t="str">
        <f t="shared" si="4"/>
        <v>40000_30052051_1_130</v>
      </c>
      <c r="P10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</v>
      </c>
    </row>
    <row r="103" spans="1:16">
      <c r="A103" s="6">
        <v>10006</v>
      </c>
      <c r="B103" s="6">
        <v>40000</v>
      </c>
      <c r="C103" s="6" t="s">
        <v>528</v>
      </c>
      <c r="D103" s="7">
        <v>30052060</v>
      </c>
      <c r="E103" s="6" t="s">
        <v>507</v>
      </c>
      <c r="F103" s="6">
        <v>1</v>
      </c>
      <c r="G103" s="6">
        <v>10000</v>
      </c>
      <c r="H103" s="6" t="str">
        <f t="shared" si="7"/>
        <v>10_10,50_20,80_30</v>
      </c>
      <c r="I103" s="6">
        <f t="shared" si="7"/>
        <v>5</v>
      </c>
      <c r="J103" s="6">
        <f t="shared" si="7"/>
        <v>50</v>
      </c>
      <c r="K103" s="6" t="str">
        <f t="shared" si="7"/>
        <v>10_10,50_20,80_30</v>
      </c>
      <c r="L103" s="6">
        <f t="shared" si="7"/>
        <v>5</v>
      </c>
      <c r="M103" s="6">
        <f>IF(INDEX([1]equip.xml!$B:$B,MATCH(D103&amp;"",[1]equip.xml!$A:$A,0))=0,0,N103)</f>
        <v>130</v>
      </c>
      <c r="N103" s="6">
        <f t="shared" si="7"/>
        <v>130</v>
      </c>
      <c r="O103" t="str">
        <f t="shared" si="4"/>
        <v>40000_30052060_1_130</v>
      </c>
      <c r="P10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</v>
      </c>
    </row>
    <row r="104" spans="1:16">
      <c r="A104" s="6">
        <v>10006</v>
      </c>
      <c r="B104" s="6">
        <v>40000</v>
      </c>
      <c r="C104" s="6" t="s">
        <v>528</v>
      </c>
      <c r="D104" s="7">
        <v>30052061</v>
      </c>
      <c r="E104" s="6" t="s">
        <v>508</v>
      </c>
      <c r="F104" s="6">
        <v>1</v>
      </c>
      <c r="G104" s="6">
        <v>10000</v>
      </c>
      <c r="H104" s="6" t="str">
        <f t="shared" si="7"/>
        <v>10_10,50_20,80_30</v>
      </c>
      <c r="I104" s="6">
        <f t="shared" si="7"/>
        <v>5</v>
      </c>
      <c r="J104" s="6">
        <f t="shared" si="7"/>
        <v>50</v>
      </c>
      <c r="K104" s="6" t="str">
        <f t="shared" si="7"/>
        <v>10_10,50_20,80_30</v>
      </c>
      <c r="L104" s="6">
        <f t="shared" si="7"/>
        <v>5</v>
      </c>
      <c r="M104" s="6">
        <f>IF(INDEX([1]equip.xml!$B:$B,MATCH(D104&amp;"",[1]equip.xml!$A:$A,0))=0,0,N104)</f>
        <v>0</v>
      </c>
      <c r="N104" s="6">
        <f t="shared" si="7"/>
        <v>130</v>
      </c>
      <c r="O104" t="str">
        <f t="shared" si="4"/>
        <v>40000_30052061_1_0</v>
      </c>
      <c r="P10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</v>
      </c>
    </row>
    <row r="105" spans="1:16">
      <c r="A105" s="6">
        <v>10006</v>
      </c>
      <c r="B105" s="6">
        <v>40000</v>
      </c>
      <c r="C105" s="6" t="s">
        <v>528</v>
      </c>
      <c r="D105" s="7">
        <v>30053050</v>
      </c>
      <c r="E105" s="6" t="s">
        <v>509</v>
      </c>
      <c r="F105" s="6">
        <v>1</v>
      </c>
      <c r="G105" s="6">
        <v>10000</v>
      </c>
      <c r="H105" s="6" t="str">
        <f t="shared" si="7"/>
        <v>10_10,50_20,80_30</v>
      </c>
      <c r="I105" s="6">
        <f t="shared" si="7"/>
        <v>5</v>
      </c>
      <c r="J105" s="6">
        <f t="shared" si="7"/>
        <v>50</v>
      </c>
      <c r="K105" s="6" t="str">
        <f t="shared" si="7"/>
        <v>10_10,50_20,80_30</v>
      </c>
      <c r="L105" s="6">
        <f t="shared" si="7"/>
        <v>5</v>
      </c>
      <c r="M105" s="6">
        <f>IF(INDEX([1]equip.xml!$B:$B,MATCH(D105&amp;"",[1]equip.xml!$A:$A,0))=0,0,N105)</f>
        <v>130</v>
      </c>
      <c r="N105" s="6">
        <f t="shared" si="7"/>
        <v>130</v>
      </c>
      <c r="O105" t="str">
        <f t="shared" si="4"/>
        <v>40000_30053050_1_130</v>
      </c>
      <c r="P10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</v>
      </c>
    </row>
    <row r="106" spans="1:16">
      <c r="A106" s="6">
        <v>10006</v>
      </c>
      <c r="B106" s="6">
        <v>40000</v>
      </c>
      <c r="C106" s="6" t="s">
        <v>528</v>
      </c>
      <c r="D106" s="7">
        <v>30053051</v>
      </c>
      <c r="E106" s="6" t="s">
        <v>510</v>
      </c>
      <c r="F106" s="6">
        <v>1</v>
      </c>
      <c r="G106" s="6">
        <v>10000</v>
      </c>
      <c r="H106" s="6" t="str">
        <f t="shared" si="7"/>
        <v>10_10,50_20,80_30</v>
      </c>
      <c r="I106" s="6">
        <f t="shared" si="7"/>
        <v>5</v>
      </c>
      <c r="J106" s="6">
        <f t="shared" si="7"/>
        <v>50</v>
      </c>
      <c r="K106" s="6" t="str">
        <f t="shared" si="7"/>
        <v>10_10,50_20,80_30</v>
      </c>
      <c r="L106" s="6">
        <f t="shared" si="7"/>
        <v>5</v>
      </c>
      <c r="M106" s="6">
        <f>IF(INDEX([1]equip.xml!$B:$B,MATCH(D106&amp;"",[1]equip.xml!$A:$A,0))=0,0,N106)</f>
        <v>130</v>
      </c>
      <c r="N106" s="6">
        <f t="shared" si="7"/>
        <v>130</v>
      </c>
      <c r="O106" t="str">
        <f t="shared" si="4"/>
        <v>40000_30053051_1_130</v>
      </c>
      <c r="P10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</v>
      </c>
    </row>
    <row r="107" spans="1:16">
      <c r="A107" s="6">
        <v>10006</v>
      </c>
      <c r="B107" s="6">
        <v>40000</v>
      </c>
      <c r="C107" s="6" t="s">
        <v>528</v>
      </c>
      <c r="D107" s="7">
        <v>30053060</v>
      </c>
      <c r="E107" s="6" t="s">
        <v>511</v>
      </c>
      <c r="F107" s="6">
        <v>1</v>
      </c>
      <c r="G107" s="6">
        <v>10000</v>
      </c>
      <c r="H107" s="6" t="str">
        <f t="shared" ref="H107:L122" si="9">H19</f>
        <v>10_10,50_20,80_30</v>
      </c>
      <c r="I107" s="6">
        <f t="shared" si="9"/>
        <v>5</v>
      </c>
      <c r="J107" s="6">
        <f t="shared" si="9"/>
        <v>50</v>
      </c>
      <c r="K107" s="6" t="str">
        <f t="shared" si="9"/>
        <v>10_10,50_20,80_30</v>
      </c>
      <c r="L107" s="6">
        <f t="shared" si="9"/>
        <v>5</v>
      </c>
      <c r="M107" s="6">
        <f>IF(INDEX([1]equip.xml!$B:$B,MATCH(D107&amp;"",[1]equip.xml!$A:$A,0))=0,0,N107)</f>
        <v>130</v>
      </c>
      <c r="N107" s="6">
        <f t="shared" ref="N107:N134" si="10">N19</f>
        <v>130</v>
      </c>
      <c r="O107" t="str">
        <f t="shared" si="4"/>
        <v>40000_30053060_1_130</v>
      </c>
      <c r="P10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</v>
      </c>
    </row>
    <row r="108" spans="1:16">
      <c r="A108" s="6">
        <v>10006</v>
      </c>
      <c r="B108" s="6">
        <v>40000</v>
      </c>
      <c r="C108" s="6" t="s">
        <v>528</v>
      </c>
      <c r="D108" s="7">
        <v>30053061</v>
      </c>
      <c r="E108" s="6" t="s">
        <v>512</v>
      </c>
      <c r="F108" s="6">
        <v>1</v>
      </c>
      <c r="G108" s="6">
        <v>10000</v>
      </c>
      <c r="H108" s="6" t="str">
        <f t="shared" si="9"/>
        <v>10_10,50_20,80_30</v>
      </c>
      <c r="I108" s="6">
        <f t="shared" si="9"/>
        <v>5</v>
      </c>
      <c r="J108" s="6">
        <f t="shared" si="9"/>
        <v>50</v>
      </c>
      <c r="K108" s="6" t="str">
        <f t="shared" si="9"/>
        <v>10_10,50_20,80_30</v>
      </c>
      <c r="L108" s="6">
        <f t="shared" si="9"/>
        <v>5</v>
      </c>
      <c r="M108" s="6">
        <f>IF(INDEX([1]equip.xml!$B:$B,MATCH(D108&amp;"",[1]equip.xml!$A:$A,0))=0,0,N108)</f>
        <v>0</v>
      </c>
      <c r="N108" s="6">
        <f t="shared" si="10"/>
        <v>130</v>
      </c>
      <c r="O108" t="str">
        <f t="shared" si="4"/>
        <v>40000_30053061_1_0</v>
      </c>
      <c r="P10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</v>
      </c>
    </row>
    <row r="109" spans="1:16">
      <c r="A109" s="6">
        <v>10006</v>
      </c>
      <c r="B109" s="6">
        <v>40000</v>
      </c>
      <c r="C109" s="6" t="s">
        <v>528</v>
      </c>
      <c r="D109" s="7">
        <v>30050040</v>
      </c>
      <c r="E109" s="6" t="s">
        <v>513</v>
      </c>
      <c r="F109" s="6">
        <v>1</v>
      </c>
      <c r="G109" s="6">
        <v>10000</v>
      </c>
      <c r="H109" s="6" t="str">
        <f t="shared" si="9"/>
        <v>10_10,50_20,80_30</v>
      </c>
      <c r="I109" s="6">
        <f t="shared" si="9"/>
        <v>5</v>
      </c>
      <c r="J109" s="6">
        <f t="shared" si="9"/>
        <v>50</v>
      </c>
      <c r="K109" s="6" t="str">
        <f t="shared" si="9"/>
        <v>10_10,50_20,80_30</v>
      </c>
      <c r="L109" s="6">
        <f t="shared" si="9"/>
        <v>5</v>
      </c>
      <c r="M109" s="6">
        <f>IF(INDEX([1]equip.xml!$B:$B,MATCH(D109&amp;"",[1]equip.xml!$A:$A,0))=0,0,N109)</f>
        <v>130</v>
      </c>
      <c r="N109" s="6">
        <f t="shared" si="10"/>
        <v>130</v>
      </c>
      <c r="O109" t="str">
        <f t="shared" si="4"/>
        <v>40000_30050040_1_130</v>
      </c>
      <c r="P10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</v>
      </c>
    </row>
    <row r="110" spans="1:16">
      <c r="A110" s="6">
        <v>10006</v>
      </c>
      <c r="B110" s="6">
        <v>40000</v>
      </c>
      <c r="C110" s="6" t="s">
        <v>528</v>
      </c>
      <c r="D110" s="7">
        <v>30050041</v>
      </c>
      <c r="E110" s="6" t="s">
        <v>514</v>
      </c>
      <c r="F110" s="6">
        <v>1</v>
      </c>
      <c r="G110" s="6">
        <v>10000</v>
      </c>
      <c r="H110" s="6" t="str">
        <f t="shared" si="9"/>
        <v>10_10,50_20,80_30</v>
      </c>
      <c r="I110" s="6">
        <f t="shared" si="9"/>
        <v>5</v>
      </c>
      <c r="J110" s="6">
        <f t="shared" si="9"/>
        <v>50</v>
      </c>
      <c r="K110" s="6" t="str">
        <f t="shared" si="9"/>
        <v>10_10,50_20,80_30</v>
      </c>
      <c r="L110" s="6">
        <f t="shared" si="9"/>
        <v>5</v>
      </c>
      <c r="M110" s="6">
        <f>IF(INDEX([1]equip.xml!$B:$B,MATCH(D110&amp;"",[1]equip.xml!$A:$A,0))=0,0,N110)</f>
        <v>130</v>
      </c>
      <c r="N110" s="6">
        <f t="shared" si="10"/>
        <v>130</v>
      </c>
      <c r="O110" t="str">
        <f t="shared" si="4"/>
        <v>40000_30050041_1_130</v>
      </c>
      <c r="P11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</v>
      </c>
    </row>
    <row r="111" spans="1:16">
      <c r="A111" s="6">
        <v>10006</v>
      </c>
      <c r="B111" s="6">
        <v>40000</v>
      </c>
      <c r="C111" s="6" t="s">
        <v>528</v>
      </c>
      <c r="D111" s="7">
        <v>30050070</v>
      </c>
      <c r="E111" s="6" t="s">
        <v>515</v>
      </c>
      <c r="F111" s="6">
        <v>1</v>
      </c>
      <c r="G111" s="6">
        <v>10000</v>
      </c>
      <c r="H111" s="6" t="str">
        <f t="shared" si="9"/>
        <v>10_10,50_20,80_30</v>
      </c>
      <c r="I111" s="6">
        <f t="shared" si="9"/>
        <v>5</v>
      </c>
      <c r="J111" s="6">
        <f t="shared" si="9"/>
        <v>50</v>
      </c>
      <c r="K111" s="6" t="str">
        <f t="shared" si="9"/>
        <v>10_10,50_20,80_30</v>
      </c>
      <c r="L111" s="6">
        <f t="shared" si="9"/>
        <v>5</v>
      </c>
      <c r="M111" s="6">
        <f>IF(INDEX([1]equip.xml!$B:$B,MATCH(D111&amp;"",[1]equip.xml!$A:$A,0))=0,0,N111)</f>
        <v>130</v>
      </c>
      <c r="N111" s="6">
        <f t="shared" si="10"/>
        <v>130</v>
      </c>
      <c r="O111" t="str">
        <f t="shared" si="4"/>
        <v>40000_30050070_1_130</v>
      </c>
      <c r="P11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</v>
      </c>
    </row>
    <row r="112" spans="1:16">
      <c r="A112" s="6">
        <v>10006</v>
      </c>
      <c r="B112" s="6">
        <v>40000</v>
      </c>
      <c r="C112" s="6" t="s">
        <v>528</v>
      </c>
      <c r="D112" s="7">
        <v>30050071</v>
      </c>
      <c r="E112" s="6" t="s">
        <v>516</v>
      </c>
      <c r="F112" s="6">
        <v>1</v>
      </c>
      <c r="G112" s="6">
        <v>10000</v>
      </c>
      <c r="H112" s="6" t="str">
        <f t="shared" si="9"/>
        <v>10_10,50_20,80_30</v>
      </c>
      <c r="I112" s="6">
        <f t="shared" si="9"/>
        <v>5</v>
      </c>
      <c r="J112" s="6">
        <f t="shared" si="9"/>
        <v>50</v>
      </c>
      <c r="K112" s="6" t="str">
        <f t="shared" si="9"/>
        <v>10_10,50_20,80_30</v>
      </c>
      <c r="L112" s="6">
        <f t="shared" si="9"/>
        <v>5</v>
      </c>
      <c r="M112" s="6">
        <f>IF(INDEX([1]equip.xml!$B:$B,MATCH(D112&amp;"",[1]equip.xml!$A:$A,0))=0,0,N112)</f>
        <v>130</v>
      </c>
      <c r="N112" s="6">
        <f t="shared" si="10"/>
        <v>130</v>
      </c>
      <c r="O112" t="str">
        <f t="shared" si="4"/>
        <v>40000_30050071_1_130</v>
      </c>
      <c r="P11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</v>
      </c>
    </row>
    <row r="113" spans="1:16">
      <c r="A113" s="6">
        <v>10006</v>
      </c>
      <c r="B113" s="6">
        <v>40000</v>
      </c>
      <c r="C113" s="6" t="s">
        <v>528</v>
      </c>
      <c r="D113" s="7">
        <v>30100010</v>
      </c>
      <c r="E113" s="6" t="s">
        <v>564</v>
      </c>
      <c r="F113" s="6">
        <v>1</v>
      </c>
      <c r="G113" s="6">
        <v>10000</v>
      </c>
      <c r="H113" s="6" t="str">
        <f t="shared" si="9"/>
        <v>10_10,50_20,80_30</v>
      </c>
      <c r="I113" s="6">
        <f t="shared" si="9"/>
        <v>5</v>
      </c>
      <c r="J113" s="6">
        <f t="shared" si="9"/>
        <v>50</v>
      </c>
      <c r="K113" s="6" t="str">
        <f t="shared" si="9"/>
        <v>10_10,50_20,80_30</v>
      </c>
      <c r="L113" s="6">
        <f t="shared" si="9"/>
        <v>5</v>
      </c>
      <c r="M113" s="6">
        <f>IF(INDEX([1]equip.xml!$B:$B,MATCH(D113&amp;"",[1]equip.xml!$A:$A,0))=0,0,N113)</f>
        <v>65</v>
      </c>
      <c r="N113" s="6">
        <f t="shared" si="10"/>
        <v>65</v>
      </c>
      <c r="O113" t="str">
        <f t="shared" si="4"/>
        <v>40000_30100010_1_65</v>
      </c>
      <c r="P11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</v>
      </c>
    </row>
    <row r="114" spans="1:16">
      <c r="A114" s="6">
        <v>10006</v>
      </c>
      <c r="B114" s="6">
        <v>40000</v>
      </c>
      <c r="C114" s="6" t="s">
        <v>528</v>
      </c>
      <c r="D114" s="7">
        <v>30100020</v>
      </c>
      <c r="E114" s="6" t="s">
        <v>565</v>
      </c>
      <c r="F114" s="6">
        <v>1</v>
      </c>
      <c r="G114" s="6">
        <v>10000</v>
      </c>
      <c r="H114" s="6" t="str">
        <f t="shared" si="9"/>
        <v>10_10,50_20,80_30</v>
      </c>
      <c r="I114" s="6">
        <f t="shared" si="9"/>
        <v>5</v>
      </c>
      <c r="J114" s="6">
        <f t="shared" si="9"/>
        <v>50</v>
      </c>
      <c r="K114" s="6" t="str">
        <f t="shared" si="9"/>
        <v>10_10,50_20,80_30</v>
      </c>
      <c r="L114" s="6">
        <f t="shared" si="9"/>
        <v>5</v>
      </c>
      <c r="M114" s="6">
        <f>IF(INDEX([1]equip.xml!$B:$B,MATCH(D114&amp;"",[1]equip.xml!$A:$A,0))=0,0,N114)</f>
        <v>65</v>
      </c>
      <c r="N114" s="6">
        <f t="shared" si="10"/>
        <v>65</v>
      </c>
      <c r="O114" t="str">
        <f t="shared" si="4"/>
        <v>40000_30100020_1_65</v>
      </c>
      <c r="P11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</v>
      </c>
    </row>
    <row r="115" spans="1:16">
      <c r="A115" s="6">
        <v>10006</v>
      </c>
      <c r="B115" s="6">
        <v>40000</v>
      </c>
      <c r="C115" s="6" t="s">
        <v>528</v>
      </c>
      <c r="D115" s="7">
        <v>30100030</v>
      </c>
      <c r="E115" s="6" t="s">
        <v>566</v>
      </c>
      <c r="F115" s="6">
        <v>1</v>
      </c>
      <c r="G115" s="6">
        <v>10000</v>
      </c>
      <c r="H115" s="6" t="str">
        <f t="shared" si="9"/>
        <v>10_10,50_20,80_30</v>
      </c>
      <c r="I115" s="6">
        <f t="shared" si="9"/>
        <v>5</v>
      </c>
      <c r="J115" s="6">
        <f t="shared" si="9"/>
        <v>50</v>
      </c>
      <c r="K115" s="6" t="str">
        <f t="shared" si="9"/>
        <v>10_10,50_20,80_30</v>
      </c>
      <c r="L115" s="6">
        <f t="shared" si="9"/>
        <v>5</v>
      </c>
      <c r="M115" s="6">
        <f>IF(INDEX([1]equip.xml!$B:$B,MATCH(D115&amp;"",[1]equip.xml!$A:$A,0))=0,0,N115)</f>
        <v>65</v>
      </c>
      <c r="N115" s="6">
        <f t="shared" si="10"/>
        <v>65</v>
      </c>
      <c r="O115" t="str">
        <f t="shared" si="4"/>
        <v>40000_30100030_1_65</v>
      </c>
      <c r="P11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</v>
      </c>
    </row>
    <row r="116" spans="1:16">
      <c r="A116" s="6">
        <v>10006</v>
      </c>
      <c r="B116" s="6">
        <v>40000</v>
      </c>
      <c r="C116" s="6" t="s">
        <v>528</v>
      </c>
      <c r="D116" s="7">
        <v>30100080</v>
      </c>
      <c r="E116" s="6" t="s">
        <v>567</v>
      </c>
      <c r="F116" s="6">
        <v>1</v>
      </c>
      <c r="G116" s="6">
        <v>10000</v>
      </c>
      <c r="H116" s="6" t="str">
        <f t="shared" si="9"/>
        <v>10_10,50_20,80_30</v>
      </c>
      <c r="I116" s="6">
        <f t="shared" si="9"/>
        <v>5</v>
      </c>
      <c r="J116" s="6">
        <f t="shared" si="9"/>
        <v>50</v>
      </c>
      <c r="K116" s="6" t="str">
        <f t="shared" si="9"/>
        <v>10_10,50_20,80_30</v>
      </c>
      <c r="L116" s="6">
        <f t="shared" si="9"/>
        <v>5</v>
      </c>
      <c r="M116" s="6">
        <f>IF(INDEX([1]equip.xml!$B:$B,MATCH(D116&amp;"",[1]equip.xml!$A:$A,0))=0,0,N116)</f>
        <v>65</v>
      </c>
      <c r="N116" s="6">
        <f t="shared" si="10"/>
        <v>65</v>
      </c>
      <c r="O116" t="str">
        <f t="shared" si="4"/>
        <v>40000_30100080_1_65</v>
      </c>
      <c r="P11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</v>
      </c>
    </row>
    <row r="117" spans="1:16">
      <c r="A117" s="6">
        <v>10006</v>
      </c>
      <c r="B117" s="6">
        <v>40000</v>
      </c>
      <c r="C117" s="6" t="s">
        <v>528</v>
      </c>
      <c r="D117" s="7">
        <v>30100090</v>
      </c>
      <c r="E117" s="6" t="s">
        <v>568</v>
      </c>
      <c r="F117" s="6">
        <v>1</v>
      </c>
      <c r="G117" s="6">
        <v>10000</v>
      </c>
      <c r="H117" s="6" t="str">
        <f t="shared" si="9"/>
        <v>10_10,50_20,80_30</v>
      </c>
      <c r="I117" s="6">
        <f t="shared" si="9"/>
        <v>5</v>
      </c>
      <c r="J117" s="6">
        <f t="shared" si="9"/>
        <v>50</v>
      </c>
      <c r="K117" s="6" t="str">
        <f t="shared" si="9"/>
        <v>10_10,50_20,80_30</v>
      </c>
      <c r="L117" s="6">
        <f t="shared" si="9"/>
        <v>5</v>
      </c>
      <c r="M117" s="6">
        <f>IF(INDEX([1]equip.xml!$B:$B,MATCH(D117&amp;"",[1]equip.xml!$A:$A,0))=0,0,N117)</f>
        <v>65</v>
      </c>
      <c r="N117" s="6">
        <f t="shared" si="10"/>
        <v>65</v>
      </c>
      <c r="O117" t="str">
        <f t="shared" si="4"/>
        <v>40000_30100090_1_65</v>
      </c>
      <c r="P11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</v>
      </c>
    </row>
    <row r="118" spans="1:16">
      <c r="A118" s="6">
        <v>10006</v>
      </c>
      <c r="B118" s="6">
        <v>40000</v>
      </c>
      <c r="C118" s="6" t="s">
        <v>528</v>
      </c>
      <c r="D118" s="7">
        <v>30100100</v>
      </c>
      <c r="E118" s="6" t="s">
        <v>569</v>
      </c>
      <c r="F118" s="6">
        <v>1</v>
      </c>
      <c r="G118" s="6">
        <v>10000</v>
      </c>
      <c r="H118" s="6" t="str">
        <f t="shared" si="9"/>
        <v>10_10,50_20,80_30</v>
      </c>
      <c r="I118" s="6">
        <f t="shared" si="9"/>
        <v>5</v>
      </c>
      <c r="J118" s="6">
        <f t="shared" si="9"/>
        <v>50</v>
      </c>
      <c r="K118" s="6" t="str">
        <f t="shared" si="9"/>
        <v>10_10,50_20,80_30</v>
      </c>
      <c r="L118" s="6">
        <f t="shared" si="9"/>
        <v>5</v>
      </c>
      <c r="M118" s="6">
        <f>IF(INDEX([1]equip.xml!$B:$B,MATCH(D118&amp;"",[1]equip.xml!$A:$A,0))=0,0,N118)</f>
        <v>0</v>
      </c>
      <c r="N118" s="6">
        <f t="shared" si="10"/>
        <v>65</v>
      </c>
      <c r="O118" t="str">
        <f t="shared" si="4"/>
        <v>40000_30100100_1_0</v>
      </c>
      <c r="P11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</v>
      </c>
    </row>
    <row r="119" spans="1:16">
      <c r="A119" s="6">
        <v>10006</v>
      </c>
      <c r="B119" s="6">
        <v>40000</v>
      </c>
      <c r="C119" s="6" t="s">
        <v>528</v>
      </c>
      <c r="D119" s="7">
        <v>30101050</v>
      </c>
      <c r="E119" s="6" t="s">
        <v>570</v>
      </c>
      <c r="F119" s="6">
        <v>1</v>
      </c>
      <c r="G119" s="6">
        <v>10000</v>
      </c>
      <c r="H119" s="6" t="str">
        <f t="shared" si="9"/>
        <v>10_10,50_20,80_30</v>
      </c>
      <c r="I119" s="6">
        <f t="shared" si="9"/>
        <v>5</v>
      </c>
      <c r="J119" s="6">
        <f t="shared" si="9"/>
        <v>50</v>
      </c>
      <c r="K119" s="6" t="str">
        <f t="shared" si="9"/>
        <v>10_10,50_20,80_30</v>
      </c>
      <c r="L119" s="6">
        <f t="shared" si="9"/>
        <v>5</v>
      </c>
      <c r="M119" s="6">
        <f>IF(INDEX([1]equip.xml!$B:$B,MATCH(D119&amp;"",[1]equip.xml!$A:$A,0))=0,0,N119)</f>
        <v>65</v>
      </c>
      <c r="N119" s="6">
        <f t="shared" si="10"/>
        <v>65</v>
      </c>
      <c r="O119" t="str">
        <f t="shared" si="4"/>
        <v>40000_30101050_1_65</v>
      </c>
      <c r="P11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</v>
      </c>
    </row>
    <row r="120" spans="1:16">
      <c r="A120" s="6">
        <v>10006</v>
      </c>
      <c r="B120" s="6">
        <v>40000</v>
      </c>
      <c r="C120" s="6" t="s">
        <v>528</v>
      </c>
      <c r="D120" s="7">
        <v>30101051</v>
      </c>
      <c r="E120" s="6" t="s">
        <v>571</v>
      </c>
      <c r="F120" s="6">
        <v>1</v>
      </c>
      <c r="G120" s="6">
        <v>10000</v>
      </c>
      <c r="H120" s="6" t="str">
        <f t="shared" si="9"/>
        <v>10_10,50_20,80_30</v>
      </c>
      <c r="I120" s="6">
        <f t="shared" si="9"/>
        <v>5</v>
      </c>
      <c r="J120" s="6">
        <f t="shared" si="9"/>
        <v>50</v>
      </c>
      <c r="K120" s="6" t="str">
        <f t="shared" si="9"/>
        <v>10_10,50_20,80_30</v>
      </c>
      <c r="L120" s="6">
        <f t="shared" si="9"/>
        <v>5</v>
      </c>
      <c r="M120" s="6">
        <f>IF(INDEX([1]equip.xml!$B:$B,MATCH(D120&amp;"",[1]equip.xml!$A:$A,0))=0,0,N120)</f>
        <v>65</v>
      </c>
      <c r="N120" s="6">
        <f t="shared" si="10"/>
        <v>65</v>
      </c>
      <c r="O120" t="str">
        <f t="shared" si="4"/>
        <v>40000_30101051_1_65</v>
      </c>
      <c r="P12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</v>
      </c>
    </row>
    <row r="121" spans="1:16">
      <c r="A121" s="6">
        <v>10006</v>
      </c>
      <c r="B121" s="6">
        <v>40000</v>
      </c>
      <c r="C121" s="6" t="s">
        <v>528</v>
      </c>
      <c r="D121" s="7">
        <v>30101060</v>
      </c>
      <c r="E121" s="6" t="s">
        <v>572</v>
      </c>
      <c r="F121" s="6">
        <v>1</v>
      </c>
      <c r="G121" s="6">
        <v>10000</v>
      </c>
      <c r="H121" s="6" t="str">
        <f t="shared" si="9"/>
        <v>10_10,50_20,80_30</v>
      </c>
      <c r="I121" s="6">
        <f t="shared" si="9"/>
        <v>5</v>
      </c>
      <c r="J121" s="6">
        <f t="shared" si="9"/>
        <v>50</v>
      </c>
      <c r="K121" s="6" t="str">
        <f t="shared" si="9"/>
        <v>10_10,50_20,80_30</v>
      </c>
      <c r="L121" s="6">
        <f t="shared" si="9"/>
        <v>5</v>
      </c>
      <c r="M121" s="6">
        <f>IF(INDEX([1]equip.xml!$B:$B,MATCH(D121&amp;"",[1]equip.xml!$A:$A,0))=0,0,N121)</f>
        <v>65</v>
      </c>
      <c r="N121" s="6">
        <f t="shared" si="10"/>
        <v>65</v>
      </c>
      <c r="O121" t="str">
        <f t="shared" si="4"/>
        <v>40000_30101060_1_65</v>
      </c>
      <c r="P12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</v>
      </c>
    </row>
    <row r="122" spans="1:16">
      <c r="A122" s="6">
        <v>10006</v>
      </c>
      <c r="B122" s="6">
        <v>40000</v>
      </c>
      <c r="C122" s="6" t="s">
        <v>528</v>
      </c>
      <c r="D122" s="7">
        <v>30101061</v>
      </c>
      <c r="E122" s="6" t="s">
        <v>573</v>
      </c>
      <c r="F122" s="6">
        <v>1</v>
      </c>
      <c r="G122" s="6">
        <v>10000</v>
      </c>
      <c r="H122" s="6" t="str">
        <f t="shared" si="9"/>
        <v>10_10,50_20,80_30</v>
      </c>
      <c r="I122" s="6">
        <f t="shared" si="9"/>
        <v>5</v>
      </c>
      <c r="J122" s="6">
        <f t="shared" si="9"/>
        <v>50</v>
      </c>
      <c r="K122" s="6" t="str">
        <f t="shared" si="9"/>
        <v>10_10,50_20,80_30</v>
      </c>
      <c r="L122" s="6">
        <f t="shared" si="9"/>
        <v>5</v>
      </c>
      <c r="M122" s="6">
        <f>IF(INDEX([1]equip.xml!$B:$B,MATCH(D122&amp;"",[1]equip.xml!$A:$A,0))=0,0,N122)</f>
        <v>0</v>
      </c>
      <c r="N122" s="6">
        <f t="shared" si="10"/>
        <v>65</v>
      </c>
      <c r="O122" t="str">
        <f t="shared" si="4"/>
        <v>40000_30101061_1_0</v>
      </c>
      <c r="P12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</v>
      </c>
    </row>
    <row r="123" spans="1:16">
      <c r="A123" s="6">
        <v>10006</v>
      </c>
      <c r="B123" s="6">
        <v>40000</v>
      </c>
      <c r="C123" s="6" t="s">
        <v>528</v>
      </c>
      <c r="D123" s="7">
        <v>30102050</v>
      </c>
      <c r="E123" s="6" t="s">
        <v>574</v>
      </c>
      <c r="F123" s="6">
        <v>1</v>
      </c>
      <c r="G123" s="6">
        <v>10000</v>
      </c>
      <c r="H123" s="6" t="str">
        <f t="shared" ref="H123:L138" si="11">H35</f>
        <v>10_10,50_20,80_30</v>
      </c>
      <c r="I123" s="6">
        <f t="shared" si="11"/>
        <v>5</v>
      </c>
      <c r="J123" s="6">
        <f t="shared" si="11"/>
        <v>50</v>
      </c>
      <c r="K123" s="6" t="str">
        <f t="shared" si="11"/>
        <v>10_10,50_20,80_30</v>
      </c>
      <c r="L123" s="6">
        <f t="shared" si="11"/>
        <v>5</v>
      </c>
      <c r="M123" s="6">
        <f>IF(INDEX([1]equip.xml!$B:$B,MATCH(D123&amp;"",[1]equip.xml!$A:$A,0))=0,0,N123)</f>
        <v>65</v>
      </c>
      <c r="N123" s="6">
        <f t="shared" si="10"/>
        <v>65</v>
      </c>
      <c r="O123" t="str">
        <f t="shared" si="4"/>
        <v>40000_30102050_1_65</v>
      </c>
      <c r="P12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</v>
      </c>
    </row>
    <row r="124" spans="1:16">
      <c r="A124" s="6">
        <v>10006</v>
      </c>
      <c r="B124" s="6">
        <v>40000</v>
      </c>
      <c r="C124" s="6" t="s">
        <v>528</v>
      </c>
      <c r="D124" s="7">
        <v>30102051</v>
      </c>
      <c r="E124" s="6" t="s">
        <v>575</v>
      </c>
      <c r="F124" s="6">
        <v>1</v>
      </c>
      <c r="G124" s="6">
        <v>10000</v>
      </c>
      <c r="H124" s="6" t="str">
        <f t="shared" si="11"/>
        <v>10_10,50_20,80_30</v>
      </c>
      <c r="I124" s="6">
        <f t="shared" si="11"/>
        <v>5</v>
      </c>
      <c r="J124" s="6">
        <f t="shared" si="11"/>
        <v>50</v>
      </c>
      <c r="K124" s="6" t="str">
        <f t="shared" si="11"/>
        <v>10_10,50_20,80_30</v>
      </c>
      <c r="L124" s="6">
        <f t="shared" si="11"/>
        <v>5</v>
      </c>
      <c r="M124" s="6">
        <f>IF(INDEX([1]equip.xml!$B:$B,MATCH(D124&amp;"",[1]equip.xml!$A:$A,0))=0,0,N124)</f>
        <v>65</v>
      </c>
      <c r="N124" s="6">
        <f t="shared" si="10"/>
        <v>65</v>
      </c>
      <c r="O124" t="str">
        <f t="shared" si="4"/>
        <v>40000_30102051_1_65</v>
      </c>
      <c r="P12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</v>
      </c>
    </row>
    <row r="125" spans="1:16">
      <c r="A125" s="6">
        <v>10006</v>
      </c>
      <c r="B125" s="6">
        <v>40000</v>
      </c>
      <c r="C125" s="6" t="s">
        <v>528</v>
      </c>
      <c r="D125" s="7">
        <v>30102060</v>
      </c>
      <c r="E125" s="6" t="s">
        <v>576</v>
      </c>
      <c r="F125" s="6">
        <v>1</v>
      </c>
      <c r="G125" s="6">
        <v>10000</v>
      </c>
      <c r="H125" s="6" t="str">
        <f t="shared" si="11"/>
        <v>10_10,50_20,80_30</v>
      </c>
      <c r="I125" s="6">
        <f t="shared" si="11"/>
        <v>5</v>
      </c>
      <c r="J125" s="6">
        <f t="shared" si="11"/>
        <v>50</v>
      </c>
      <c r="K125" s="6" t="str">
        <f t="shared" si="11"/>
        <v>10_10,50_20,80_30</v>
      </c>
      <c r="L125" s="6">
        <f t="shared" si="11"/>
        <v>5</v>
      </c>
      <c r="M125" s="6">
        <f>IF(INDEX([1]equip.xml!$B:$B,MATCH(D125&amp;"",[1]equip.xml!$A:$A,0))=0,0,N125)</f>
        <v>65</v>
      </c>
      <c r="N125" s="6">
        <f t="shared" si="10"/>
        <v>65</v>
      </c>
      <c r="O125" t="str">
        <f t="shared" si="4"/>
        <v>40000_30102060_1_65</v>
      </c>
      <c r="P12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</v>
      </c>
    </row>
    <row r="126" spans="1:16">
      <c r="A126" s="6">
        <v>10006</v>
      </c>
      <c r="B126" s="6">
        <v>40000</v>
      </c>
      <c r="C126" s="6" t="s">
        <v>528</v>
      </c>
      <c r="D126" s="7">
        <v>30102061</v>
      </c>
      <c r="E126" s="6" t="s">
        <v>577</v>
      </c>
      <c r="F126" s="6">
        <v>1</v>
      </c>
      <c r="G126" s="6">
        <v>10000</v>
      </c>
      <c r="H126" s="6" t="str">
        <f t="shared" si="11"/>
        <v>10_10,50_20,80_30</v>
      </c>
      <c r="I126" s="6">
        <f t="shared" si="11"/>
        <v>5</v>
      </c>
      <c r="J126" s="6">
        <f t="shared" si="11"/>
        <v>50</v>
      </c>
      <c r="K126" s="6" t="str">
        <f t="shared" si="11"/>
        <v>10_10,50_20,80_30</v>
      </c>
      <c r="L126" s="6">
        <f t="shared" si="11"/>
        <v>5</v>
      </c>
      <c r="M126" s="6">
        <f>IF(INDEX([1]equip.xml!$B:$B,MATCH(D126&amp;"",[1]equip.xml!$A:$A,0))=0,0,N126)</f>
        <v>0</v>
      </c>
      <c r="N126" s="6">
        <f t="shared" si="10"/>
        <v>65</v>
      </c>
      <c r="O126" t="str">
        <f t="shared" si="4"/>
        <v>40000_30102061_1_0</v>
      </c>
      <c r="P12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</v>
      </c>
    </row>
    <row r="127" spans="1:16">
      <c r="A127" s="6">
        <v>10006</v>
      </c>
      <c r="B127" s="6">
        <v>40000</v>
      </c>
      <c r="C127" s="6" t="s">
        <v>528</v>
      </c>
      <c r="D127" s="7">
        <v>30103050</v>
      </c>
      <c r="E127" s="6" t="s">
        <v>578</v>
      </c>
      <c r="F127" s="6">
        <v>1</v>
      </c>
      <c r="G127" s="6">
        <v>10000</v>
      </c>
      <c r="H127" s="6" t="str">
        <f t="shared" si="11"/>
        <v>10_10,50_20,80_30</v>
      </c>
      <c r="I127" s="6">
        <f t="shared" si="11"/>
        <v>5</v>
      </c>
      <c r="J127" s="6">
        <f t="shared" si="11"/>
        <v>50</v>
      </c>
      <c r="K127" s="6" t="str">
        <f t="shared" si="11"/>
        <v>10_10,50_20,80_30</v>
      </c>
      <c r="L127" s="6">
        <f t="shared" si="11"/>
        <v>5</v>
      </c>
      <c r="M127" s="6">
        <f>IF(INDEX([1]equip.xml!$B:$B,MATCH(D127&amp;"",[1]equip.xml!$A:$A,0))=0,0,N127)</f>
        <v>65</v>
      </c>
      <c r="N127" s="6">
        <f t="shared" si="10"/>
        <v>65</v>
      </c>
      <c r="O127" t="str">
        <f t="shared" si="4"/>
        <v>40000_30103050_1_65</v>
      </c>
      <c r="P12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</v>
      </c>
    </row>
    <row r="128" spans="1:16">
      <c r="A128" s="6">
        <v>10006</v>
      </c>
      <c r="B128" s="6">
        <v>40000</v>
      </c>
      <c r="C128" s="6" t="s">
        <v>528</v>
      </c>
      <c r="D128" s="7">
        <v>30103051</v>
      </c>
      <c r="E128" s="6" t="s">
        <v>579</v>
      </c>
      <c r="F128" s="6">
        <v>1</v>
      </c>
      <c r="G128" s="6">
        <v>10000</v>
      </c>
      <c r="H128" s="6" t="str">
        <f t="shared" si="11"/>
        <v>10_10,50_20,80_30</v>
      </c>
      <c r="I128" s="6">
        <f t="shared" si="11"/>
        <v>5</v>
      </c>
      <c r="J128" s="6">
        <f t="shared" si="11"/>
        <v>50</v>
      </c>
      <c r="K128" s="6" t="str">
        <f t="shared" si="11"/>
        <v>10_10,50_20,80_30</v>
      </c>
      <c r="L128" s="6">
        <f t="shared" si="11"/>
        <v>5</v>
      </c>
      <c r="M128" s="6">
        <f>IF(INDEX([1]equip.xml!$B:$B,MATCH(D128&amp;"",[1]equip.xml!$A:$A,0))=0,0,N128)</f>
        <v>65</v>
      </c>
      <c r="N128" s="6">
        <f t="shared" si="10"/>
        <v>65</v>
      </c>
      <c r="O128" t="str">
        <f t="shared" si="4"/>
        <v>40000_30103051_1_65</v>
      </c>
      <c r="P12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</v>
      </c>
    </row>
    <row r="129" spans="1:16">
      <c r="A129" s="6">
        <v>10006</v>
      </c>
      <c r="B129" s="6">
        <v>40000</v>
      </c>
      <c r="C129" s="6" t="s">
        <v>528</v>
      </c>
      <c r="D129" s="7">
        <v>30103060</v>
      </c>
      <c r="E129" s="6" t="s">
        <v>580</v>
      </c>
      <c r="F129" s="6">
        <v>1</v>
      </c>
      <c r="G129" s="6">
        <v>10000</v>
      </c>
      <c r="H129" s="6" t="str">
        <f t="shared" si="11"/>
        <v>10_10,50_20,80_30</v>
      </c>
      <c r="I129" s="6">
        <f t="shared" si="11"/>
        <v>5</v>
      </c>
      <c r="J129" s="6">
        <f t="shared" si="11"/>
        <v>50</v>
      </c>
      <c r="K129" s="6" t="str">
        <f t="shared" si="11"/>
        <v>10_10,50_20,80_30</v>
      </c>
      <c r="L129" s="6">
        <f t="shared" si="11"/>
        <v>5</v>
      </c>
      <c r="M129" s="6">
        <f>IF(INDEX([1]equip.xml!$B:$B,MATCH(D129&amp;"",[1]equip.xml!$A:$A,0))=0,0,N129)</f>
        <v>65</v>
      </c>
      <c r="N129" s="6">
        <f t="shared" si="10"/>
        <v>65</v>
      </c>
      <c r="O129" t="str">
        <f t="shared" si="4"/>
        <v>40000_30103060_1_65</v>
      </c>
      <c r="P12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</v>
      </c>
    </row>
    <row r="130" spans="1:16">
      <c r="A130" s="6">
        <v>10006</v>
      </c>
      <c r="B130" s="6">
        <v>40000</v>
      </c>
      <c r="C130" s="6" t="s">
        <v>528</v>
      </c>
      <c r="D130" s="7">
        <v>30103061</v>
      </c>
      <c r="E130" s="6" t="s">
        <v>581</v>
      </c>
      <c r="F130" s="6">
        <v>1</v>
      </c>
      <c r="G130" s="6">
        <v>10000</v>
      </c>
      <c r="H130" s="6" t="str">
        <f t="shared" si="11"/>
        <v>10_10,50_20,80_30</v>
      </c>
      <c r="I130" s="6">
        <f t="shared" si="11"/>
        <v>5</v>
      </c>
      <c r="J130" s="6">
        <f t="shared" si="11"/>
        <v>50</v>
      </c>
      <c r="K130" s="6" t="str">
        <f t="shared" si="11"/>
        <v>10_10,50_20,80_30</v>
      </c>
      <c r="L130" s="6">
        <f t="shared" si="11"/>
        <v>5</v>
      </c>
      <c r="M130" s="6">
        <f>IF(INDEX([1]equip.xml!$B:$B,MATCH(D130&amp;"",[1]equip.xml!$A:$A,0))=0,0,N130)</f>
        <v>0</v>
      </c>
      <c r="N130" s="6">
        <f t="shared" si="10"/>
        <v>65</v>
      </c>
      <c r="O130" t="str">
        <f t="shared" si="4"/>
        <v>40000_30103061_1_0</v>
      </c>
      <c r="P13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</v>
      </c>
    </row>
    <row r="131" spans="1:16">
      <c r="A131" s="6">
        <v>10006</v>
      </c>
      <c r="B131" s="6">
        <v>40000</v>
      </c>
      <c r="C131" s="6" t="s">
        <v>528</v>
      </c>
      <c r="D131" s="7">
        <v>30100040</v>
      </c>
      <c r="E131" s="6" t="s">
        <v>582</v>
      </c>
      <c r="F131" s="6">
        <v>1</v>
      </c>
      <c r="G131" s="6">
        <v>10000</v>
      </c>
      <c r="H131" s="6" t="str">
        <f t="shared" si="11"/>
        <v>10_10,50_20,80_30</v>
      </c>
      <c r="I131" s="6">
        <f t="shared" si="11"/>
        <v>5</v>
      </c>
      <c r="J131" s="6">
        <f t="shared" si="11"/>
        <v>50</v>
      </c>
      <c r="K131" s="6" t="str">
        <f t="shared" si="11"/>
        <v>10_10,50_20,80_30</v>
      </c>
      <c r="L131" s="6">
        <f t="shared" si="11"/>
        <v>5</v>
      </c>
      <c r="M131" s="6">
        <f>IF(INDEX([1]equip.xml!$B:$B,MATCH(D131&amp;"",[1]equip.xml!$A:$A,0))=0,0,N131)</f>
        <v>65</v>
      </c>
      <c r="N131" s="6">
        <f t="shared" si="10"/>
        <v>65</v>
      </c>
      <c r="O131" t="str">
        <f t="shared" si="4"/>
        <v>40000_30100040_1_65</v>
      </c>
      <c r="P13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</v>
      </c>
    </row>
    <row r="132" spans="1:16">
      <c r="A132" s="6">
        <v>10006</v>
      </c>
      <c r="B132" s="6">
        <v>40000</v>
      </c>
      <c r="C132" s="6" t="s">
        <v>528</v>
      </c>
      <c r="D132" s="7">
        <v>30100041</v>
      </c>
      <c r="E132" s="6" t="s">
        <v>583</v>
      </c>
      <c r="F132" s="6">
        <v>1</v>
      </c>
      <c r="G132" s="6">
        <v>10000</v>
      </c>
      <c r="H132" s="6" t="str">
        <f t="shared" si="11"/>
        <v>10_10,50_20,80_30</v>
      </c>
      <c r="I132" s="6">
        <f t="shared" si="11"/>
        <v>5</v>
      </c>
      <c r="J132" s="6">
        <f t="shared" si="11"/>
        <v>50</v>
      </c>
      <c r="K132" s="6" t="str">
        <f t="shared" si="11"/>
        <v>10_10,50_20,80_30</v>
      </c>
      <c r="L132" s="6">
        <f t="shared" si="11"/>
        <v>5</v>
      </c>
      <c r="M132" s="6">
        <f>IF(INDEX([1]equip.xml!$B:$B,MATCH(D132&amp;"",[1]equip.xml!$A:$A,0))=0,0,N132)</f>
        <v>0</v>
      </c>
      <c r="N132" s="6">
        <f t="shared" si="10"/>
        <v>65</v>
      </c>
      <c r="O132" t="str">
        <f t="shared" ref="O132:O195" si="12">B132&amp;"_"&amp;D132&amp;"_"&amp;"1_"&amp;M132</f>
        <v>40000_30100041_1_0</v>
      </c>
      <c r="P13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</v>
      </c>
    </row>
    <row r="133" spans="1:16">
      <c r="A133" s="6">
        <v>10006</v>
      </c>
      <c r="B133" s="6">
        <v>40000</v>
      </c>
      <c r="C133" s="6" t="s">
        <v>528</v>
      </c>
      <c r="D133" s="7">
        <v>30100070</v>
      </c>
      <c r="E133" s="6" t="s">
        <v>584</v>
      </c>
      <c r="F133" s="6">
        <v>1</v>
      </c>
      <c r="G133" s="6">
        <v>10000</v>
      </c>
      <c r="H133" s="6" t="str">
        <f t="shared" si="11"/>
        <v>10_10,50_20,80_30</v>
      </c>
      <c r="I133" s="6">
        <f t="shared" si="11"/>
        <v>5</v>
      </c>
      <c r="J133" s="6">
        <f t="shared" si="11"/>
        <v>50</v>
      </c>
      <c r="K133" s="6" t="str">
        <f t="shared" si="11"/>
        <v>10_10,50_20,80_30</v>
      </c>
      <c r="L133" s="6">
        <f t="shared" si="11"/>
        <v>5</v>
      </c>
      <c r="M133" s="6">
        <f>IF(INDEX([1]equip.xml!$B:$B,MATCH(D133&amp;"",[1]equip.xml!$A:$A,0))=0,0,N133)</f>
        <v>65</v>
      </c>
      <c r="N133" s="6">
        <f t="shared" si="10"/>
        <v>65</v>
      </c>
      <c r="O133" t="str">
        <f t="shared" si="12"/>
        <v>40000_30100070_1_65</v>
      </c>
      <c r="P13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</v>
      </c>
    </row>
    <row r="134" spans="1:16">
      <c r="A134" s="6">
        <v>10006</v>
      </c>
      <c r="B134" s="6">
        <v>40000</v>
      </c>
      <c r="C134" s="6" t="s">
        <v>528</v>
      </c>
      <c r="D134" s="7">
        <v>30100071</v>
      </c>
      <c r="E134" s="6" t="s">
        <v>585</v>
      </c>
      <c r="F134" s="6">
        <v>1</v>
      </c>
      <c r="G134" s="6">
        <v>10000</v>
      </c>
      <c r="H134" s="6" t="str">
        <f t="shared" si="11"/>
        <v>10_10,50_20,80_30</v>
      </c>
      <c r="I134" s="6">
        <f t="shared" si="11"/>
        <v>5</v>
      </c>
      <c r="J134" s="6">
        <f t="shared" si="11"/>
        <v>50</v>
      </c>
      <c r="K134" s="6" t="str">
        <f t="shared" si="11"/>
        <v>10_10,50_20,80_30</v>
      </c>
      <c r="L134" s="6">
        <f t="shared" si="11"/>
        <v>5</v>
      </c>
      <c r="M134" s="6">
        <f>IF(INDEX([1]equip.xml!$B:$B,MATCH(D134&amp;"",[1]equip.xml!$A:$A,0))=0,0,N134)</f>
        <v>0</v>
      </c>
      <c r="N134" s="6">
        <f t="shared" si="10"/>
        <v>65</v>
      </c>
      <c r="O134" t="str">
        <f t="shared" si="12"/>
        <v>40000_30100071_1_0</v>
      </c>
      <c r="P13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</v>
      </c>
    </row>
    <row r="135" spans="1:16">
      <c r="A135" s="6">
        <v>10006</v>
      </c>
      <c r="B135" s="6">
        <v>40000</v>
      </c>
      <c r="C135" s="6" t="s">
        <v>528</v>
      </c>
      <c r="D135" s="7">
        <v>40050010</v>
      </c>
      <c r="E135" s="6" t="s">
        <v>542</v>
      </c>
      <c r="F135" s="6">
        <v>1</v>
      </c>
      <c r="G135" s="6">
        <v>10000</v>
      </c>
      <c r="H135" s="6" t="str">
        <f t="shared" si="11"/>
        <v>10_10,50_20,80_30</v>
      </c>
      <c r="I135" s="6">
        <f t="shared" si="11"/>
        <v>5</v>
      </c>
      <c r="J135" s="6">
        <f t="shared" si="11"/>
        <v>50</v>
      </c>
      <c r="K135" s="6" t="str">
        <f t="shared" si="11"/>
        <v>10_10,50_20,80_30</v>
      </c>
      <c r="L135" s="6">
        <f t="shared" si="11"/>
        <v>5</v>
      </c>
      <c r="M135" s="6">
        <f>IF(INDEX([1]equip.xml!$B:$B,MATCH(D135&amp;"",[1]equip.xml!$A:$A,0))=0,0,N135)</f>
        <v>13</v>
      </c>
      <c r="N135" s="6">
        <f>INT(N91/10)</f>
        <v>13</v>
      </c>
      <c r="O135" t="str">
        <f t="shared" si="12"/>
        <v>40000_40050010_1_13</v>
      </c>
      <c r="P13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</v>
      </c>
    </row>
    <row r="136" spans="1:16">
      <c r="A136" s="6">
        <v>10006</v>
      </c>
      <c r="B136" s="6">
        <v>40000</v>
      </c>
      <c r="C136" s="6" t="s">
        <v>528</v>
      </c>
      <c r="D136" s="7">
        <v>40050020</v>
      </c>
      <c r="E136" s="6" t="s">
        <v>543</v>
      </c>
      <c r="F136" s="6">
        <v>1</v>
      </c>
      <c r="G136" s="6">
        <v>10000</v>
      </c>
      <c r="H136" s="6" t="str">
        <f t="shared" si="11"/>
        <v>10_10,50_20,80_30</v>
      </c>
      <c r="I136" s="6">
        <f t="shared" si="11"/>
        <v>5</v>
      </c>
      <c r="J136" s="6">
        <f t="shared" si="11"/>
        <v>50</v>
      </c>
      <c r="K136" s="6" t="str">
        <f t="shared" si="11"/>
        <v>10_10,50_20,80_30</v>
      </c>
      <c r="L136" s="6">
        <f t="shared" si="11"/>
        <v>5</v>
      </c>
      <c r="M136" s="6">
        <f>IF(INDEX([1]equip.xml!$B:$B,MATCH(D136&amp;"",[1]equip.xml!$A:$A,0))=0,0,N136)</f>
        <v>13</v>
      </c>
      <c r="N136" s="6">
        <f t="shared" ref="N136:N178" si="13">INT(N92/10)</f>
        <v>13</v>
      </c>
      <c r="O136" t="str">
        <f t="shared" si="12"/>
        <v>40000_40050020_1_13</v>
      </c>
      <c r="P13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</v>
      </c>
    </row>
    <row r="137" spans="1:16">
      <c r="A137" s="6">
        <v>10006</v>
      </c>
      <c r="B137" s="6">
        <v>40000</v>
      </c>
      <c r="C137" s="6" t="s">
        <v>528</v>
      </c>
      <c r="D137" s="7">
        <v>40050030</v>
      </c>
      <c r="E137" s="6" t="s">
        <v>544</v>
      </c>
      <c r="F137" s="6">
        <v>1</v>
      </c>
      <c r="G137" s="6">
        <v>10000</v>
      </c>
      <c r="H137" s="6" t="str">
        <f t="shared" si="11"/>
        <v>10_10,50_20,80_30</v>
      </c>
      <c r="I137" s="6">
        <f t="shared" si="11"/>
        <v>5</v>
      </c>
      <c r="J137" s="6">
        <f t="shared" si="11"/>
        <v>50</v>
      </c>
      <c r="K137" s="6" t="str">
        <f t="shared" si="11"/>
        <v>10_10,50_20,80_30</v>
      </c>
      <c r="L137" s="6">
        <f t="shared" si="11"/>
        <v>5</v>
      </c>
      <c r="M137" s="6">
        <f>IF(INDEX([1]equip.xml!$B:$B,MATCH(D137&amp;"",[1]equip.xml!$A:$A,0))=0,0,N137)</f>
        <v>13</v>
      </c>
      <c r="N137" s="6">
        <f t="shared" si="13"/>
        <v>13</v>
      </c>
      <c r="O137" t="str">
        <f t="shared" si="12"/>
        <v>40000_40050030_1_13</v>
      </c>
      <c r="P13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</v>
      </c>
    </row>
    <row r="138" spans="1:16">
      <c r="A138" s="6">
        <v>10006</v>
      </c>
      <c r="B138" s="6">
        <v>40000</v>
      </c>
      <c r="C138" s="6" t="s">
        <v>528</v>
      </c>
      <c r="D138" s="7">
        <v>40050080</v>
      </c>
      <c r="E138" s="6" t="s">
        <v>545</v>
      </c>
      <c r="F138" s="6">
        <v>1</v>
      </c>
      <c r="G138" s="6">
        <v>10000</v>
      </c>
      <c r="H138" s="6" t="str">
        <f t="shared" si="11"/>
        <v>10_10,50_20,80_30</v>
      </c>
      <c r="I138" s="6">
        <f t="shared" si="11"/>
        <v>5</v>
      </c>
      <c r="J138" s="6">
        <f t="shared" si="11"/>
        <v>50</v>
      </c>
      <c r="K138" s="6" t="str">
        <f t="shared" si="11"/>
        <v>10_10,50_20,80_30</v>
      </c>
      <c r="L138" s="6">
        <f t="shared" si="11"/>
        <v>5</v>
      </c>
      <c r="M138" s="6">
        <f>IF(INDEX([1]equip.xml!$B:$B,MATCH(D138&amp;"",[1]equip.xml!$A:$A,0))=0,0,N138)</f>
        <v>0</v>
      </c>
      <c r="N138" s="6">
        <f t="shared" si="13"/>
        <v>13</v>
      </c>
      <c r="O138" t="str">
        <f t="shared" si="12"/>
        <v>40000_40050080_1_0</v>
      </c>
      <c r="P13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</v>
      </c>
    </row>
    <row r="139" spans="1:16">
      <c r="A139" s="6">
        <v>10006</v>
      </c>
      <c r="B139" s="6">
        <v>40000</v>
      </c>
      <c r="C139" s="6" t="s">
        <v>528</v>
      </c>
      <c r="D139" s="7">
        <v>40050090</v>
      </c>
      <c r="E139" s="6" t="s">
        <v>546</v>
      </c>
      <c r="F139" s="6">
        <v>1</v>
      </c>
      <c r="G139" s="6">
        <v>10000</v>
      </c>
      <c r="H139" s="6" t="str">
        <f t="shared" ref="H139:L154" si="14">H51</f>
        <v>10_10,50_20,80_30</v>
      </c>
      <c r="I139" s="6">
        <f t="shared" si="14"/>
        <v>5</v>
      </c>
      <c r="J139" s="6">
        <f t="shared" si="14"/>
        <v>50</v>
      </c>
      <c r="K139" s="6" t="str">
        <f t="shared" si="14"/>
        <v>10_10,50_20,80_30</v>
      </c>
      <c r="L139" s="6">
        <f t="shared" si="14"/>
        <v>5</v>
      </c>
      <c r="M139" s="6">
        <f>IF(INDEX([1]equip.xml!$B:$B,MATCH(D139&amp;"",[1]equip.xml!$A:$A,0))=0,0,N139)</f>
        <v>0</v>
      </c>
      <c r="N139" s="6">
        <f t="shared" si="13"/>
        <v>13</v>
      </c>
      <c r="O139" t="str">
        <f t="shared" si="12"/>
        <v>40000_40050090_1_0</v>
      </c>
      <c r="P13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</v>
      </c>
    </row>
    <row r="140" spans="1:16">
      <c r="A140" s="6">
        <v>10006</v>
      </c>
      <c r="B140" s="6">
        <v>40000</v>
      </c>
      <c r="C140" s="6" t="s">
        <v>528</v>
      </c>
      <c r="D140" s="7">
        <v>40050100</v>
      </c>
      <c r="E140" s="6" t="s">
        <v>547</v>
      </c>
      <c r="F140" s="6">
        <v>1</v>
      </c>
      <c r="G140" s="6">
        <v>10000</v>
      </c>
      <c r="H140" s="6" t="str">
        <f t="shared" si="14"/>
        <v>10_10,50_20,80_30</v>
      </c>
      <c r="I140" s="6">
        <f t="shared" si="14"/>
        <v>5</v>
      </c>
      <c r="J140" s="6">
        <f t="shared" si="14"/>
        <v>50</v>
      </c>
      <c r="K140" s="6" t="str">
        <f t="shared" si="14"/>
        <v>10_10,50_20,80_30</v>
      </c>
      <c r="L140" s="6">
        <f t="shared" si="14"/>
        <v>5</v>
      </c>
      <c r="M140" s="6">
        <f>IF(INDEX([1]equip.xml!$B:$B,MATCH(D140&amp;"",[1]equip.xml!$A:$A,0))=0,0,N140)</f>
        <v>13</v>
      </c>
      <c r="N140" s="6">
        <f t="shared" si="13"/>
        <v>13</v>
      </c>
      <c r="O140" t="str">
        <f t="shared" si="12"/>
        <v>40000_40050100_1_13</v>
      </c>
      <c r="P14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</v>
      </c>
    </row>
    <row r="141" spans="1:16">
      <c r="A141" s="6">
        <v>10006</v>
      </c>
      <c r="B141" s="6">
        <v>40000</v>
      </c>
      <c r="C141" s="6" t="s">
        <v>528</v>
      </c>
      <c r="D141" s="7">
        <v>40051050</v>
      </c>
      <c r="E141" s="6" t="s">
        <v>548</v>
      </c>
      <c r="F141" s="6">
        <v>1</v>
      </c>
      <c r="G141" s="6">
        <v>10000</v>
      </c>
      <c r="H141" s="6" t="str">
        <f t="shared" si="14"/>
        <v>10_10,50_20,80_30</v>
      </c>
      <c r="I141" s="6">
        <f t="shared" si="14"/>
        <v>5</v>
      </c>
      <c r="J141" s="6">
        <f t="shared" si="14"/>
        <v>50</v>
      </c>
      <c r="K141" s="6" t="str">
        <f t="shared" si="14"/>
        <v>10_10,50_20,80_30</v>
      </c>
      <c r="L141" s="6">
        <f t="shared" si="14"/>
        <v>5</v>
      </c>
      <c r="M141" s="6">
        <f>IF(INDEX([1]equip.xml!$B:$B,MATCH(D141&amp;"",[1]equip.xml!$A:$A,0))=0,0,N141)</f>
        <v>13</v>
      </c>
      <c r="N141" s="6">
        <f t="shared" si="13"/>
        <v>13</v>
      </c>
      <c r="O141" t="str">
        <f t="shared" si="12"/>
        <v>40000_40051050_1_13</v>
      </c>
      <c r="P14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</v>
      </c>
    </row>
    <row r="142" spans="1:16">
      <c r="A142" s="6">
        <v>10006</v>
      </c>
      <c r="B142" s="6">
        <v>40000</v>
      </c>
      <c r="C142" s="6" t="s">
        <v>528</v>
      </c>
      <c r="D142" s="7">
        <v>40051051</v>
      </c>
      <c r="E142" s="6" t="s">
        <v>549</v>
      </c>
      <c r="F142" s="6">
        <v>1</v>
      </c>
      <c r="G142" s="6">
        <v>10000</v>
      </c>
      <c r="H142" s="6" t="str">
        <f t="shared" si="14"/>
        <v>10_10,50_20,80_30</v>
      </c>
      <c r="I142" s="6">
        <f t="shared" si="14"/>
        <v>5</v>
      </c>
      <c r="J142" s="6">
        <f t="shared" si="14"/>
        <v>50</v>
      </c>
      <c r="K142" s="6" t="str">
        <f t="shared" si="14"/>
        <v>10_10,50_20,80_30</v>
      </c>
      <c r="L142" s="6">
        <f t="shared" si="14"/>
        <v>5</v>
      </c>
      <c r="M142" s="6">
        <f>IF(INDEX([1]equip.xml!$B:$B,MATCH(D142&amp;"",[1]equip.xml!$A:$A,0))=0,0,N142)</f>
        <v>13</v>
      </c>
      <c r="N142" s="6">
        <f t="shared" si="13"/>
        <v>13</v>
      </c>
      <c r="O142" t="str">
        <f t="shared" si="12"/>
        <v>40000_40051051_1_13</v>
      </c>
      <c r="P14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</v>
      </c>
    </row>
    <row r="143" spans="1:16">
      <c r="A143" s="6">
        <v>10006</v>
      </c>
      <c r="B143" s="6">
        <v>40000</v>
      </c>
      <c r="C143" s="6" t="s">
        <v>528</v>
      </c>
      <c r="D143" s="7">
        <v>40051060</v>
      </c>
      <c r="E143" s="6" t="s">
        <v>550</v>
      </c>
      <c r="F143" s="6">
        <v>1</v>
      </c>
      <c r="G143" s="6">
        <v>10000</v>
      </c>
      <c r="H143" s="6" t="str">
        <f t="shared" si="14"/>
        <v>10_10,50_20,80_30</v>
      </c>
      <c r="I143" s="6">
        <f t="shared" si="14"/>
        <v>5</v>
      </c>
      <c r="J143" s="6">
        <f t="shared" si="14"/>
        <v>50</v>
      </c>
      <c r="K143" s="6" t="str">
        <f t="shared" si="14"/>
        <v>10_10,50_20,80_30</v>
      </c>
      <c r="L143" s="6">
        <f t="shared" si="14"/>
        <v>5</v>
      </c>
      <c r="M143" s="6">
        <f>IF(INDEX([1]equip.xml!$B:$B,MATCH(D143&amp;"",[1]equip.xml!$A:$A,0))=0,0,N143)</f>
        <v>13</v>
      </c>
      <c r="N143" s="6">
        <f t="shared" si="13"/>
        <v>13</v>
      </c>
      <c r="O143" t="str">
        <f t="shared" si="12"/>
        <v>40000_40051060_1_13</v>
      </c>
      <c r="P14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</v>
      </c>
    </row>
    <row r="144" spans="1:16">
      <c r="A144" s="6">
        <v>10006</v>
      </c>
      <c r="B144" s="6">
        <v>40000</v>
      </c>
      <c r="C144" s="6" t="s">
        <v>528</v>
      </c>
      <c r="D144" s="7">
        <v>40051061</v>
      </c>
      <c r="E144" s="6" t="s">
        <v>551</v>
      </c>
      <c r="F144" s="6">
        <v>1</v>
      </c>
      <c r="G144" s="6">
        <v>10000</v>
      </c>
      <c r="H144" s="6" t="str">
        <f t="shared" si="14"/>
        <v>10_10,50_20,80_30</v>
      </c>
      <c r="I144" s="6">
        <f t="shared" si="14"/>
        <v>5</v>
      </c>
      <c r="J144" s="6">
        <f t="shared" si="14"/>
        <v>50</v>
      </c>
      <c r="K144" s="6" t="str">
        <f t="shared" si="14"/>
        <v>10_10,50_20,80_30</v>
      </c>
      <c r="L144" s="6">
        <f t="shared" si="14"/>
        <v>5</v>
      </c>
      <c r="M144" s="6">
        <f>IF(INDEX([1]equip.xml!$B:$B,MATCH(D144&amp;"",[1]equip.xml!$A:$A,0))=0,0,N144)</f>
        <v>0</v>
      </c>
      <c r="N144" s="6">
        <f t="shared" si="13"/>
        <v>13</v>
      </c>
      <c r="O144" t="str">
        <f t="shared" si="12"/>
        <v>40000_40051061_1_0</v>
      </c>
      <c r="P14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</v>
      </c>
    </row>
    <row r="145" spans="1:16">
      <c r="A145" s="6">
        <v>10006</v>
      </c>
      <c r="B145" s="6">
        <v>40000</v>
      </c>
      <c r="C145" s="6" t="s">
        <v>528</v>
      </c>
      <c r="D145" s="7">
        <v>40052050</v>
      </c>
      <c r="E145" s="6" t="s">
        <v>552</v>
      </c>
      <c r="F145" s="6">
        <v>1</v>
      </c>
      <c r="G145" s="6">
        <v>10000</v>
      </c>
      <c r="H145" s="6" t="str">
        <f t="shared" si="14"/>
        <v>10_10,50_20,80_30</v>
      </c>
      <c r="I145" s="6">
        <f t="shared" si="14"/>
        <v>5</v>
      </c>
      <c r="J145" s="6">
        <f t="shared" si="14"/>
        <v>50</v>
      </c>
      <c r="K145" s="6" t="str">
        <f t="shared" si="14"/>
        <v>10_10,50_20,80_30</v>
      </c>
      <c r="L145" s="6">
        <f t="shared" si="14"/>
        <v>5</v>
      </c>
      <c r="M145" s="6">
        <f>IF(INDEX([1]equip.xml!$B:$B,MATCH(D145&amp;"",[1]equip.xml!$A:$A,0))=0,0,N145)</f>
        <v>13</v>
      </c>
      <c r="N145" s="6">
        <f t="shared" si="13"/>
        <v>13</v>
      </c>
      <c r="O145" t="str">
        <f t="shared" si="12"/>
        <v>40000_40052050_1_13</v>
      </c>
      <c r="P14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</v>
      </c>
    </row>
    <row r="146" spans="1:16">
      <c r="A146" s="6">
        <v>10006</v>
      </c>
      <c r="B146" s="6">
        <v>40000</v>
      </c>
      <c r="C146" s="6" t="s">
        <v>528</v>
      </c>
      <c r="D146" s="7">
        <v>40052051</v>
      </c>
      <c r="E146" s="6" t="s">
        <v>553</v>
      </c>
      <c r="F146" s="6">
        <v>1</v>
      </c>
      <c r="G146" s="6">
        <v>10000</v>
      </c>
      <c r="H146" s="6" t="str">
        <f t="shared" si="14"/>
        <v>10_10,50_20,80_30</v>
      </c>
      <c r="I146" s="6">
        <f t="shared" si="14"/>
        <v>5</v>
      </c>
      <c r="J146" s="6">
        <f t="shared" si="14"/>
        <v>50</v>
      </c>
      <c r="K146" s="6" t="str">
        <f t="shared" si="14"/>
        <v>10_10,50_20,80_30</v>
      </c>
      <c r="L146" s="6">
        <f t="shared" si="14"/>
        <v>5</v>
      </c>
      <c r="M146" s="6">
        <f>IF(INDEX([1]equip.xml!$B:$B,MATCH(D146&amp;"",[1]equip.xml!$A:$A,0))=0,0,N146)</f>
        <v>13</v>
      </c>
      <c r="N146" s="6">
        <f t="shared" si="13"/>
        <v>13</v>
      </c>
      <c r="O146" t="str">
        <f t="shared" si="12"/>
        <v>40000_40052051_1_13</v>
      </c>
      <c r="P14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</v>
      </c>
    </row>
    <row r="147" spans="1:16">
      <c r="A147" s="6">
        <v>10006</v>
      </c>
      <c r="B147" s="6">
        <v>40000</v>
      </c>
      <c r="C147" s="6" t="s">
        <v>528</v>
      </c>
      <c r="D147" s="7">
        <v>40052060</v>
      </c>
      <c r="E147" s="6" t="s">
        <v>554</v>
      </c>
      <c r="F147" s="6">
        <v>1</v>
      </c>
      <c r="G147" s="6">
        <v>10000</v>
      </c>
      <c r="H147" s="6" t="str">
        <f t="shared" si="14"/>
        <v>10_10,50_20,80_30</v>
      </c>
      <c r="I147" s="6">
        <f t="shared" si="14"/>
        <v>5</v>
      </c>
      <c r="J147" s="6">
        <f t="shared" si="14"/>
        <v>50</v>
      </c>
      <c r="K147" s="6" t="str">
        <f t="shared" si="14"/>
        <v>10_10,50_20,80_30</v>
      </c>
      <c r="L147" s="6">
        <f t="shared" si="14"/>
        <v>5</v>
      </c>
      <c r="M147" s="6">
        <f>IF(INDEX([1]equip.xml!$B:$B,MATCH(D147&amp;"",[1]equip.xml!$A:$A,0))=0,0,N147)</f>
        <v>13</v>
      </c>
      <c r="N147" s="6">
        <f t="shared" si="13"/>
        <v>13</v>
      </c>
      <c r="O147" t="str">
        <f t="shared" si="12"/>
        <v>40000_40052060_1_13</v>
      </c>
      <c r="P147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</v>
      </c>
    </row>
    <row r="148" spans="1:16">
      <c r="A148" s="6">
        <v>10006</v>
      </c>
      <c r="B148" s="6">
        <v>40000</v>
      </c>
      <c r="C148" s="6" t="s">
        <v>528</v>
      </c>
      <c r="D148" s="7">
        <v>40052061</v>
      </c>
      <c r="E148" s="6" t="s">
        <v>555</v>
      </c>
      <c r="F148" s="6">
        <v>1</v>
      </c>
      <c r="G148" s="6">
        <v>10000</v>
      </c>
      <c r="H148" s="6" t="str">
        <f t="shared" si="14"/>
        <v>10_10,50_20,80_30</v>
      </c>
      <c r="I148" s="6">
        <f t="shared" si="14"/>
        <v>5</v>
      </c>
      <c r="J148" s="6">
        <f t="shared" si="14"/>
        <v>50</v>
      </c>
      <c r="K148" s="6" t="str">
        <f t="shared" si="14"/>
        <v>10_10,50_20,80_30</v>
      </c>
      <c r="L148" s="6">
        <f t="shared" si="14"/>
        <v>5</v>
      </c>
      <c r="M148" s="6">
        <f>IF(INDEX([1]equip.xml!$B:$B,MATCH(D148&amp;"",[1]equip.xml!$A:$A,0))=0,0,N148)</f>
        <v>0</v>
      </c>
      <c r="N148" s="6">
        <f t="shared" si="13"/>
        <v>13</v>
      </c>
      <c r="O148" t="str">
        <f t="shared" si="12"/>
        <v>40000_40052061_1_0</v>
      </c>
      <c r="P148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</v>
      </c>
    </row>
    <row r="149" spans="1:16">
      <c r="A149" s="6">
        <v>10006</v>
      </c>
      <c r="B149" s="6">
        <v>40000</v>
      </c>
      <c r="C149" s="6" t="s">
        <v>528</v>
      </c>
      <c r="D149" s="7">
        <v>40053050</v>
      </c>
      <c r="E149" s="6" t="s">
        <v>556</v>
      </c>
      <c r="F149" s="6">
        <v>1</v>
      </c>
      <c r="G149" s="6">
        <v>10000</v>
      </c>
      <c r="H149" s="6" t="str">
        <f t="shared" si="14"/>
        <v>10_10,50_20,80_30</v>
      </c>
      <c r="I149" s="6">
        <f t="shared" si="14"/>
        <v>5</v>
      </c>
      <c r="J149" s="6">
        <f t="shared" si="14"/>
        <v>50</v>
      </c>
      <c r="K149" s="6" t="str">
        <f t="shared" si="14"/>
        <v>10_10,50_20,80_30</v>
      </c>
      <c r="L149" s="6">
        <f t="shared" si="14"/>
        <v>5</v>
      </c>
      <c r="M149" s="6">
        <f>IF(INDEX([1]equip.xml!$B:$B,MATCH(D149&amp;"",[1]equip.xml!$A:$A,0))=0,0,N149)</f>
        <v>13</v>
      </c>
      <c r="N149" s="6">
        <f t="shared" si="13"/>
        <v>13</v>
      </c>
      <c r="O149" t="str">
        <f t="shared" si="12"/>
        <v>40000_40053050_1_13</v>
      </c>
      <c r="P149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</v>
      </c>
    </row>
    <row r="150" spans="1:16">
      <c r="A150" s="6">
        <v>10006</v>
      </c>
      <c r="B150" s="6">
        <v>40000</v>
      </c>
      <c r="C150" s="6" t="s">
        <v>528</v>
      </c>
      <c r="D150" s="7">
        <v>40053051</v>
      </c>
      <c r="E150" s="6" t="s">
        <v>557</v>
      </c>
      <c r="F150" s="6">
        <v>1</v>
      </c>
      <c r="G150" s="6">
        <v>10000</v>
      </c>
      <c r="H150" s="6" t="str">
        <f t="shared" si="14"/>
        <v>10_10,50_20,80_30</v>
      </c>
      <c r="I150" s="6">
        <f t="shared" si="14"/>
        <v>5</v>
      </c>
      <c r="J150" s="6">
        <f t="shared" si="14"/>
        <v>50</v>
      </c>
      <c r="K150" s="6" t="str">
        <f t="shared" si="14"/>
        <v>10_10,50_20,80_30</v>
      </c>
      <c r="L150" s="6">
        <f t="shared" si="14"/>
        <v>5</v>
      </c>
      <c r="M150" s="6">
        <f>IF(INDEX([1]equip.xml!$B:$B,MATCH(D150&amp;"",[1]equip.xml!$A:$A,0))=0,0,N150)</f>
        <v>13</v>
      </c>
      <c r="N150" s="6">
        <f t="shared" si="13"/>
        <v>13</v>
      </c>
      <c r="O150" t="str">
        <f t="shared" si="12"/>
        <v>40000_40053051_1_13</v>
      </c>
      <c r="P150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</v>
      </c>
    </row>
    <row r="151" spans="1:16">
      <c r="A151" s="6">
        <v>10006</v>
      </c>
      <c r="B151" s="6">
        <v>40000</v>
      </c>
      <c r="C151" s="6" t="s">
        <v>528</v>
      </c>
      <c r="D151" s="7">
        <v>40053060</v>
      </c>
      <c r="E151" s="6" t="s">
        <v>558</v>
      </c>
      <c r="F151" s="6">
        <v>1</v>
      </c>
      <c r="G151" s="6">
        <v>10000</v>
      </c>
      <c r="H151" s="6" t="str">
        <f t="shared" si="14"/>
        <v>10_10,50_20,80_30</v>
      </c>
      <c r="I151" s="6">
        <f t="shared" si="14"/>
        <v>5</v>
      </c>
      <c r="J151" s="6">
        <f t="shared" si="14"/>
        <v>50</v>
      </c>
      <c r="K151" s="6" t="str">
        <f t="shared" si="14"/>
        <v>10_10,50_20,80_30</v>
      </c>
      <c r="L151" s="6">
        <f t="shared" si="14"/>
        <v>5</v>
      </c>
      <c r="M151" s="6">
        <f>IF(INDEX([1]equip.xml!$B:$B,MATCH(D151&amp;"",[1]equip.xml!$A:$A,0))=0,0,N151)</f>
        <v>13</v>
      </c>
      <c r="N151" s="6">
        <f t="shared" si="13"/>
        <v>13</v>
      </c>
      <c r="O151" t="str">
        <f t="shared" si="12"/>
        <v>40000_40053060_1_13</v>
      </c>
      <c r="P151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</v>
      </c>
    </row>
    <row r="152" spans="1:16">
      <c r="A152" s="6">
        <v>10006</v>
      </c>
      <c r="B152" s="6">
        <v>40000</v>
      </c>
      <c r="C152" s="6" t="s">
        <v>528</v>
      </c>
      <c r="D152" s="7">
        <v>40053061</v>
      </c>
      <c r="E152" s="6" t="s">
        <v>559</v>
      </c>
      <c r="F152" s="6">
        <v>1</v>
      </c>
      <c r="G152" s="6">
        <v>10000</v>
      </c>
      <c r="H152" s="6" t="str">
        <f t="shared" si="14"/>
        <v>10_10,50_20,80_30</v>
      </c>
      <c r="I152" s="6">
        <f t="shared" si="14"/>
        <v>5</v>
      </c>
      <c r="J152" s="6">
        <f t="shared" si="14"/>
        <v>50</v>
      </c>
      <c r="K152" s="6" t="str">
        <f t="shared" si="14"/>
        <v>10_10,50_20,80_30</v>
      </c>
      <c r="L152" s="6">
        <f t="shared" si="14"/>
        <v>5</v>
      </c>
      <c r="M152" s="6">
        <f>IF(INDEX([1]equip.xml!$B:$B,MATCH(D152&amp;"",[1]equip.xml!$A:$A,0))=0,0,N152)</f>
        <v>0</v>
      </c>
      <c r="N152" s="6">
        <f t="shared" si="13"/>
        <v>13</v>
      </c>
      <c r="O152" t="str">
        <f t="shared" si="12"/>
        <v>40000_40053061_1_0</v>
      </c>
      <c r="P152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</v>
      </c>
    </row>
    <row r="153" spans="1:16">
      <c r="A153" s="6">
        <v>10006</v>
      </c>
      <c r="B153" s="6">
        <v>40000</v>
      </c>
      <c r="C153" s="6" t="s">
        <v>528</v>
      </c>
      <c r="D153" s="7">
        <v>40050040</v>
      </c>
      <c r="E153" s="6" t="s">
        <v>560</v>
      </c>
      <c r="F153" s="6">
        <v>1</v>
      </c>
      <c r="G153" s="6">
        <v>10000</v>
      </c>
      <c r="H153" s="6" t="str">
        <f t="shared" si="14"/>
        <v>10_10,50_20,80_30</v>
      </c>
      <c r="I153" s="6">
        <f t="shared" si="14"/>
        <v>5</v>
      </c>
      <c r="J153" s="6">
        <f t="shared" si="14"/>
        <v>50</v>
      </c>
      <c r="K153" s="6" t="str">
        <f t="shared" si="14"/>
        <v>10_10,50_20,80_30</v>
      </c>
      <c r="L153" s="6">
        <f t="shared" si="14"/>
        <v>5</v>
      </c>
      <c r="M153" s="6">
        <f>IF(INDEX([1]equip.xml!$B:$B,MATCH(D153&amp;"",[1]equip.xml!$A:$A,0))=0,0,N153)</f>
        <v>13</v>
      </c>
      <c r="N153" s="6">
        <f t="shared" si="13"/>
        <v>13</v>
      </c>
      <c r="O153" t="str">
        <f t="shared" si="12"/>
        <v>40000_40050040_1_13</v>
      </c>
      <c r="P153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</v>
      </c>
    </row>
    <row r="154" spans="1:16">
      <c r="A154" s="6">
        <v>10006</v>
      </c>
      <c r="B154" s="6">
        <v>40000</v>
      </c>
      <c r="C154" s="6" t="s">
        <v>528</v>
      </c>
      <c r="D154" s="7">
        <v>40050041</v>
      </c>
      <c r="E154" s="6" t="s">
        <v>561</v>
      </c>
      <c r="F154" s="6">
        <v>1</v>
      </c>
      <c r="G154" s="6">
        <v>10000</v>
      </c>
      <c r="H154" s="6" t="str">
        <f t="shared" si="14"/>
        <v>10_10,50_20,80_30</v>
      </c>
      <c r="I154" s="6">
        <f t="shared" si="14"/>
        <v>5</v>
      </c>
      <c r="J154" s="6">
        <f t="shared" si="14"/>
        <v>50</v>
      </c>
      <c r="K154" s="6" t="str">
        <f t="shared" si="14"/>
        <v>10_10,50_20,80_30</v>
      </c>
      <c r="L154" s="6">
        <f t="shared" si="14"/>
        <v>5</v>
      </c>
      <c r="M154" s="6">
        <f>IF(INDEX([1]equip.xml!$B:$B,MATCH(D154&amp;"",[1]equip.xml!$A:$A,0))=0,0,N154)</f>
        <v>13</v>
      </c>
      <c r="N154" s="6">
        <f t="shared" si="13"/>
        <v>13</v>
      </c>
      <c r="O154" t="str">
        <f t="shared" si="12"/>
        <v>40000_40050041_1_13</v>
      </c>
      <c r="P154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</v>
      </c>
    </row>
    <row r="155" spans="1:16">
      <c r="A155" s="6">
        <v>10006</v>
      </c>
      <c r="B155" s="6">
        <v>40000</v>
      </c>
      <c r="C155" s="6" t="s">
        <v>528</v>
      </c>
      <c r="D155" s="7">
        <v>40050070</v>
      </c>
      <c r="E155" s="6" t="s">
        <v>562</v>
      </c>
      <c r="F155" s="6">
        <v>1</v>
      </c>
      <c r="G155" s="6">
        <v>10000</v>
      </c>
      <c r="H155" s="6" t="str">
        <f t="shared" ref="H155:L170" si="15">H67</f>
        <v>10_10,50_20,80_30</v>
      </c>
      <c r="I155" s="6">
        <f t="shared" si="15"/>
        <v>5</v>
      </c>
      <c r="J155" s="6">
        <f t="shared" si="15"/>
        <v>50</v>
      </c>
      <c r="K155" s="6" t="str">
        <f t="shared" si="15"/>
        <v>10_10,50_20,80_30</v>
      </c>
      <c r="L155" s="6">
        <f t="shared" si="15"/>
        <v>5</v>
      </c>
      <c r="M155" s="6">
        <f>IF(INDEX([1]equip.xml!$B:$B,MATCH(D155&amp;"",[1]equip.xml!$A:$A,0))=0,0,N155)</f>
        <v>13</v>
      </c>
      <c r="N155" s="6">
        <f t="shared" si="13"/>
        <v>13</v>
      </c>
      <c r="O155" t="str">
        <f t="shared" si="12"/>
        <v>40000_40050070_1_13</v>
      </c>
      <c r="P155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</v>
      </c>
    </row>
    <row r="156" spans="1:16">
      <c r="A156" s="6">
        <v>10006</v>
      </c>
      <c r="B156" s="6">
        <v>40000</v>
      </c>
      <c r="C156" s="6" t="s">
        <v>528</v>
      </c>
      <c r="D156" s="7">
        <v>40050071</v>
      </c>
      <c r="E156" s="6" t="s">
        <v>563</v>
      </c>
      <c r="F156" s="6">
        <v>1</v>
      </c>
      <c r="G156" s="6">
        <v>10000</v>
      </c>
      <c r="H156" s="6" t="str">
        <f t="shared" si="15"/>
        <v>10_10,50_20,80_30</v>
      </c>
      <c r="I156" s="6">
        <f t="shared" si="15"/>
        <v>5</v>
      </c>
      <c r="J156" s="6">
        <f t="shared" si="15"/>
        <v>50</v>
      </c>
      <c r="K156" s="6" t="str">
        <f t="shared" si="15"/>
        <v>10_10,50_20,80_30</v>
      </c>
      <c r="L156" s="6">
        <f t="shared" si="15"/>
        <v>5</v>
      </c>
      <c r="M156" s="6">
        <f>IF(INDEX([1]equip.xml!$B:$B,MATCH(D156&amp;"",[1]equip.xml!$A:$A,0))=0,0,N156)</f>
        <v>13</v>
      </c>
      <c r="N156" s="6">
        <f t="shared" si="13"/>
        <v>13</v>
      </c>
      <c r="O156" t="str">
        <f t="shared" si="12"/>
        <v>40000_40050071_1_13</v>
      </c>
      <c r="P156" t="str">
        <f t="shared" si="8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</v>
      </c>
    </row>
    <row r="157" spans="1:16">
      <c r="A157" s="6">
        <v>10006</v>
      </c>
      <c r="B157" s="6">
        <v>40000</v>
      </c>
      <c r="C157" s="6" t="s">
        <v>528</v>
      </c>
      <c r="D157" s="7">
        <v>40100010</v>
      </c>
      <c r="E157" s="6" t="s">
        <v>586</v>
      </c>
      <c r="F157" s="6">
        <v>1</v>
      </c>
      <c r="G157" s="6">
        <v>10000</v>
      </c>
      <c r="H157" s="6" t="str">
        <f t="shared" si="15"/>
        <v>10_10,50_20,80_30</v>
      </c>
      <c r="I157" s="6">
        <f t="shared" si="15"/>
        <v>5</v>
      </c>
      <c r="J157" s="6">
        <f t="shared" si="15"/>
        <v>50</v>
      </c>
      <c r="K157" s="6" t="str">
        <f t="shared" si="15"/>
        <v>10_10,50_20,80_30</v>
      </c>
      <c r="L157" s="6">
        <f t="shared" si="15"/>
        <v>5</v>
      </c>
      <c r="M157" s="6">
        <f>IF(INDEX([1]equip.xml!$B:$B,MATCH(D157&amp;"",[1]equip.xml!$A:$A,0))=0,0,N157)</f>
        <v>6</v>
      </c>
      <c r="N157" s="6">
        <f t="shared" si="13"/>
        <v>6</v>
      </c>
      <c r="O157" t="str">
        <f t="shared" si="12"/>
        <v>40000_40100010_1_6</v>
      </c>
      <c r="P157" t="str">
        <f t="shared" ref="P157:P178" si="16">P156&amp;","&amp;O157</f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</v>
      </c>
    </row>
    <row r="158" spans="1:16">
      <c r="A158" s="6">
        <v>10006</v>
      </c>
      <c r="B158" s="6">
        <v>40000</v>
      </c>
      <c r="C158" s="6" t="s">
        <v>528</v>
      </c>
      <c r="D158" s="7">
        <v>40100020</v>
      </c>
      <c r="E158" s="6" t="s">
        <v>587</v>
      </c>
      <c r="F158" s="6">
        <v>1</v>
      </c>
      <c r="G158" s="6">
        <v>10000</v>
      </c>
      <c r="H158" s="6" t="str">
        <f t="shared" si="15"/>
        <v>10_10,50_20,80_30</v>
      </c>
      <c r="I158" s="6">
        <f t="shared" si="15"/>
        <v>5</v>
      </c>
      <c r="J158" s="6">
        <f t="shared" si="15"/>
        <v>50</v>
      </c>
      <c r="K158" s="6" t="str">
        <f t="shared" si="15"/>
        <v>10_10,50_20,80_30</v>
      </c>
      <c r="L158" s="6">
        <f t="shared" si="15"/>
        <v>5</v>
      </c>
      <c r="M158" s="6">
        <f>IF(INDEX([1]equip.xml!$B:$B,MATCH(D158&amp;"",[1]equip.xml!$A:$A,0))=0,0,N158)</f>
        <v>6</v>
      </c>
      <c r="N158" s="6">
        <f t="shared" si="13"/>
        <v>6</v>
      </c>
      <c r="O158" t="str">
        <f t="shared" si="12"/>
        <v>40000_40100020_1_6</v>
      </c>
      <c r="P158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</v>
      </c>
    </row>
    <row r="159" spans="1:16">
      <c r="A159" s="6">
        <v>10006</v>
      </c>
      <c r="B159" s="6">
        <v>40000</v>
      </c>
      <c r="C159" s="6" t="s">
        <v>528</v>
      </c>
      <c r="D159" s="7">
        <v>40100030</v>
      </c>
      <c r="E159" s="6" t="s">
        <v>588</v>
      </c>
      <c r="F159" s="6">
        <v>1</v>
      </c>
      <c r="G159" s="6">
        <v>10000</v>
      </c>
      <c r="H159" s="6" t="str">
        <f t="shared" si="15"/>
        <v>10_10,50_20,80_30</v>
      </c>
      <c r="I159" s="6">
        <f t="shared" si="15"/>
        <v>5</v>
      </c>
      <c r="J159" s="6">
        <f t="shared" si="15"/>
        <v>50</v>
      </c>
      <c r="K159" s="6" t="str">
        <f t="shared" si="15"/>
        <v>10_10,50_20,80_30</v>
      </c>
      <c r="L159" s="6">
        <f t="shared" si="15"/>
        <v>5</v>
      </c>
      <c r="M159" s="6">
        <f>IF(INDEX([1]equip.xml!$B:$B,MATCH(D159&amp;"",[1]equip.xml!$A:$A,0))=0,0,N159)</f>
        <v>6</v>
      </c>
      <c r="N159" s="6">
        <f t="shared" si="13"/>
        <v>6</v>
      </c>
      <c r="O159" t="str">
        <f t="shared" si="12"/>
        <v>40000_40100030_1_6</v>
      </c>
      <c r="P159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</v>
      </c>
    </row>
    <row r="160" spans="1:16">
      <c r="A160" s="6">
        <v>10006</v>
      </c>
      <c r="B160" s="6">
        <v>40000</v>
      </c>
      <c r="C160" s="6" t="s">
        <v>528</v>
      </c>
      <c r="D160" s="7">
        <v>40100080</v>
      </c>
      <c r="E160" s="6" t="s">
        <v>589</v>
      </c>
      <c r="F160" s="6">
        <v>1</v>
      </c>
      <c r="G160" s="6">
        <v>10000</v>
      </c>
      <c r="H160" s="6" t="str">
        <f t="shared" si="15"/>
        <v>10_10,50_20,80_30</v>
      </c>
      <c r="I160" s="6">
        <f t="shared" si="15"/>
        <v>5</v>
      </c>
      <c r="J160" s="6">
        <f t="shared" si="15"/>
        <v>50</v>
      </c>
      <c r="K160" s="6" t="str">
        <f t="shared" si="15"/>
        <v>10_10,50_20,80_30</v>
      </c>
      <c r="L160" s="6">
        <f t="shared" si="15"/>
        <v>5</v>
      </c>
      <c r="M160" s="6">
        <f>IF(INDEX([1]equip.xml!$B:$B,MATCH(D160&amp;"",[1]equip.xml!$A:$A,0))=0,0,N160)</f>
        <v>6</v>
      </c>
      <c r="N160" s="6">
        <f t="shared" si="13"/>
        <v>6</v>
      </c>
      <c r="O160" t="str">
        <f t="shared" si="12"/>
        <v>40000_40100080_1_6</v>
      </c>
      <c r="P160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</v>
      </c>
    </row>
    <row r="161" spans="1:16">
      <c r="A161" s="6">
        <v>10006</v>
      </c>
      <c r="B161" s="6">
        <v>40000</v>
      </c>
      <c r="C161" s="6" t="s">
        <v>528</v>
      </c>
      <c r="D161" s="7">
        <v>40100090</v>
      </c>
      <c r="E161" s="6" t="s">
        <v>590</v>
      </c>
      <c r="F161" s="6">
        <v>1</v>
      </c>
      <c r="G161" s="6">
        <v>10000</v>
      </c>
      <c r="H161" s="6" t="str">
        <f t="shared" si="15"/>
        <v>10_10,50_20,80_30</v>
      </c>
      <c r="I161" s="6">
        <f t="shared" si="15"/>
        <v>5</v>
      </c>
      <c r="J161" s="6">
        <f t="shared" si="15"/>
        <v>50</v>
      </c>
      <c r="K161" s="6" t="str">
        <f t="shared" si="15"/>
        <v>10_10,50_20,80_30</v>
      </c>
      <c r="L161" s="6">
        <f t="shared" si="15"/>
        <v>5</v>
      </c>
      <c r="M161" s="6">
        <f>IF(INDEX([1]equip.xml!$B:$B,MATCH(D161&amp;"",[1]equip.xml!$A:$A,0))=0,0,N161)</f>
        <v>6</v>
      </c>
      <c r="N161" s="6">
        <f t="shared" si="13"/>
        <v>6</v>
      </c>
      <c r="O161" t="str">
        <f t="shared" si="12"/>
        <v>40000_40100090_1_6</v>
      </c>
      <c r="P161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</v>
      </c>
    </row>
    <row r="162" spans="1:16">
      <c r="A162" s="6">
        <v>10006</v>
      </c>
      <c r="B162" s="6">
        <v>40000</v>
      </c>
      <c r="C162" s="6" t="s">
        <v>528</v>
      </c>
      <c r="D162" s="7">
        <v>40100100</v>
      </c>
      <c r="E162" s="6" t="s">
        <v>591</v>
      </c>
      <c r="F162" s="6">
        <v>1</v>
      </c>
      <c r="G162" s="6">
        <v>10000</v>
      </c>
      <c r="H162" s="6" t="str">
        <f t="shared" si="15"/>
        <v>10_10,50_20,80_30</v>
      </c>
      <c r="I162" s="6">
        <f t="shared" si="15"/>
        <v>5</v>
      </c>
      <c r="J162" s="6">
        <f t="shared" si="15"/>
        <v>50</v>
      </c>
      <c r="K162" s="6" t="str">
        <f t="shared" si="15"/>
        <v>10_10,50_20,80_30</v>
      </c>
      <c r="L162" s="6">
        <f t="shared" si="15"/>
        <v>5</v>
      </c>
      <c r="M162" s="6">
        <f>IF(INDEX([1]equip.xml!$B:$B,MATCH(D162&amp;"",[1]equip.xml!$A:$A,0))=0,0,N162)</f>
        <v>0</v>
      </c>
      <c r="N162" s="6">
        <f t="shared" si="13"/>
        <v>6</v>
      </c>
      <c r="O162" t="str">
        <f t="shared" si="12"/>
        <v>40000_40100100_1_0</v>
      </c>
      <c r="P162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</v>
      </c>
    </row>
    <row r="163" spans="1:16">
      <c r="A163" s="6">
        <v>10006</v>
      </c>
      <c r="B163" s="6">
        <v>40000</v>
      </c>
      <c r="C163" s="6" t="s">
        <v>528</v>
      </c>
      <c r="D163" s="7">
        <v>40101050</v>
      </c>
      <c r="E163" s="6" t="s">
        <v>592</v>
      </c>
      <c r="F163" s="6">
        <v>1</v>
      </c>
      <c r="G163" s="6">
        <v>10000</v>
      </c>
      <c r="H163" s="6" t="str">
        <f t="shared" si="15"/>
        <v>10_10,50_20,80_30</v>
      </c>
      <c r="I163" s="6">
        <f t="shared" si="15"/>
        <v>5</v>
      </c>
      <c r="J163" s="6">
        <f t="shared" si="15"/>
        <v>50</v>
      </c>
      <c r="K163" s="6" t="str">
        <f t="shared" si="15"/>
        <v>10_10,50_20,80_30</v>
      </c>
      <c r="L163" s="6">
        <f t="shared" si="15"/>
        <v>5</v>
      </c>
      <c r="M163" s="6">
        <f>IF(INDEX([1]equip.xml!$B:$B,MATCH(D163&amp;"",[1]equip.xml!$A:$A,0))=0,0,N163)</f>
        <v>6</v>
      </c>
      <c r="N163" s="6">
        <f t="shared" si="13"/>
        <v>6</v>
      </c>
      <c r="O163" t="str">
        <f t="shared" si="12"/>
        <v>40000_40101050_1_6</v>
      </c>
      <c r="P163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</v>
      </c>
    </row>
    <row r="164" spans="1:16">
      <c r="A164" s="6">
        <v>10006</v>
      </c>
      <c r="B164" s="6">
        <v>40000</v>
      </c>
      <c r="C164" s="6" t="s">
        <v>528</v>
      </c>
      <c r="D164" s="7">
        <v>40101051</v>
      </c>
      <c r="E164" s="6" t="s">
        <v>593</v>
      </c>
      <c r="F164" s="6">
        <v>1</v>
      </c>
      <c r="G164" s="6">
        <v>10000</v>
      </c>
      <c r="H164" s="6" t="str">
        <f t="shared" si="15"/>
        <v>10_10,50_20,80_30</v>
      </c>
      <c r="I164" s="6">
        <f t="shared" si="15"/>
        <v>5</v>
      </c>
      <c r="J164" s="6">
        <f t="shared" si="15"/>
        <v>50</v>
      </c>
      <c r="K164" s="6" t="str">
        <f t="shared" si="15"/>
        <v>10_10,50_20,80_30</v>
      </c>
      <c r="L164" s="6">
        <f t="shared" si="15"/>
        <v>5</v>
      </c>
      <c r="M164" s="6">
        <f>IF(INDEX([1]equip.xml!$B:$B,MATCH(D164&amp;"",[1]equip.xml!$A:$A,0))=0,0,N164)</f>
        <v>6</v>
      </c>
      <c r="N164" s="6">
        <f t="shared" si="13"/>
        <v>6</v>
      </c>
      <c r="O164" t="str">
        <f t="shared" si="12"/>
        <v>40000_40101051_1_6</v>
      </c>
      <c r="P164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</v>
      </c>
    </row>
    <row r="165" spans="1:16">
      <c r="A165" s="6">
        <v>10006</v>
      </c>
      <c r="B165" s="6">
        <v>40000</v>
      </c>
      <c r="C165" s="6" t="s">
        <v>528</v>
      </c>
      <c r="D165" s="7">
        <v>40101060</v>
      </c>
      <c r="E165" s="6" t="s">
        <v>594</v>
      </c>
      <c r="F165" s="6">
        <v>1</v>
      </c>
      <c r="G165" s="6">
        <v>10000</v>
      </c>
      <c r="H165" s="6" t="str">
        <f t="shared" si="15"/>
        <v>10_10,50_20,80_30</v>
      </c>
      <c r="I165" s="6">
        <f t="shared" si="15"/>
        <v>5</v>
      </c>
      <c r="J165" s="6">
        <f t="shared" si="15"/>
        <v>50</v>
      </c>
      <c r="K165" s="6" t="str">
        <f t="shared" si="15"/>
        <v>10_10,50_20,80_30</v>
      </c>
      <c r="L165" s="6">
        <f t="shared" si="15"/>
        <v>5</v>
      </c>
      <c r="M165" s="6">
        <f>IF(INDEX([1]equip.xml!$B:$B,MATCH(D165&amp;"",[1]equip.xml!$A:$A,0))=0,0,N165)</f>
        <v>6</v>
      </c>
      <c r="N165" s="6">
        <f t="shared" si="13"/>
        <v>6</v>
      </c>
      <c r="O165" t="str">
        <f t="shared" si="12"/>
        <v>40000_40101060_1_6</v>
      </c>
      <c r="P165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</v>
      </c>
    </row>
    <row r="166" spans="1:16">
      <c r="A166" s="6">
        <v>10006</v>
      </c>
      <c r="B166" s="6">
        <v>40000</v>
      </c>
      <c r="C166" s="6" t="s">
        <v>528</v>
      </c>
      <c r="D166" s="7">
        <v>40101061</v>
      </c>
      <c r="E166" s="6" t="s">
        <v>595</v>
      </c>
      <c r="F166" s="6">
        <v>1</v>
      </c>
      <c r="G166" s="6">
        <v>10000</v>
      </c>
      <c r="H166" s="6" t="str">
        <f t="shared" si="15"/>
        <v>10_10,50_20,80_30</v>
      </c>
      <c r="I166" s="6">
        <f t="shared" si="15"/>
        <v>5</v>
      </c>
      <c r="J166" s="6">
        <f t="shared" si="15"/>
        <v>50</v>
      </c>
      <c r="K166" s="6" t="str">
        <f t="shared" si="15"/>
        <v>10_10,50_20,80_30</v>
      </c>
      <c r="L166" s="6">
        <f t="shared" si="15"/>
        <v>5</v>
      </c>
      <c r="M166" s="6">
        <f>IF(INDEX([1]equip.xml!$B:$B,MATCH(D166&amp;"",[1]equip.xml!$A:$A,0))=0,0,N166)</f>
        <v>0</v>
      </c>
      <c r="N166" s="6">
        <f t="shared" si="13"/>
        <v>6</v>
      </c>
      <c r="O166" t="str">
        <f t="shared" si="12"/>
        <v>40000_40101061_1_0</v>
      </c>
      <c r="P166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</v>
      </c>
    </row>
    <row r="167" spans="1:16">
      <c r="A167" s="6">
        <v>10006</v>
      </c>
      <c r="B167" s="6">
        <v>40000</v>
      </c>
      <c r="C167" s="6" t="s">
        <v>528</v>
      </c>
      <c r="D167" s="7">
        <v>40102050</v>
      </c>
      <c r="E167" s="6" t="s">
        <v>596</v>
      </c>
      <c r="F167" s="6">
        <v>1</v>
      </c>
      <c r="G167" s="6">
        <v>10000</v>
      </c>
      <c r="H167" s="6" t="str">
        <f t="shared" si="15"/>
        <v>10_10,50_20,80_30</v>
      </c>
      <c r="I167" s="6">
        <f t="shared" si="15"/>
        <v>5</v>
      </c>
      <c r="J167" s="6">
        <f t="shared" si="15"/>
        <v>50</v>
      </c>
      <c r="K167" s="6" t="str">
        <f t="shared" si="15"/>
        <v>10_10,50_20,80_30</v>
      </c>
      <c r="L167" s="6">
        <f t="shared" si="15"/>
        <v>5</v>
      </c>
      <c r="M167" s="6">
        <f>IF(INDEX([1]equip.xml!$B:$B,MATCH(D167&amp;"",[1]equip.xml!$A:$A,0))=0,0,N167)</f>
        <v>6</v>
      </c>
      <c r="N167" s="6">
        <f t="shared" si="13"/>
        <v>6</v>
      </c>
      <c r="O167" t="str">
        <f t="shared" si="12"/>
        <v>40000_40102050_1_6</v>
      </c>
      <c r="P167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</v>
      </c>
    </row>
    <row r="168" spans="1:16">
      <c r="A168" s="6">
        <v>10006</v>
      </c>
      <c r="B168" s="6">
        <v>40000</v>
      </c>
      <c r="C168" s="6" t="s">
        <v>528</v>
      </c>
      <c r="D168" s="7">
        <v>40102051</v>
      </c>
      <c r="E168" s="6" t="s">
        <v>597</v>
      </c>
      <c r="F168" s="6">
        <v>1</v>
      </c>
      <c r="G168" s="6">
        <v>10000</v>
      </c>
      <c r="H168" s="6" t="str">
        <f t="shared" si="15"/>
        <v>10_10,50_20,80_30</v>
      </c>
      <c r="I168" s="6">
        <f t="shared" si="15"/>
        <v>5</v>
      </c>
      <c r="J168" s="6">
        <f t="shared" si="15"/>
        <v>50</v>
      </c>
      <c r="K168" s="6" t="str">
        <f t="shared" si="15"/>
        <v>10_10,50_20,80_30</v>
      </c>
      <c r="L168" s="6">
        <f t="shared" si="15"/>
        <v>5</v>
      </c>
      <c r="M168" s="6">
        <f>IF(INDEX([1]equip.xml!$B:$B,MATCH(D168&amp;"",[1]equip.xml!$A:$A,0))=0,0,N168)</f>
        <v>6</v>
      </c>
      <c r="N168" s="6">
        <f t="shared" si="13"/>
        <v>6</v>
      </c>
      <c r="O168" t="str">
        <f t="shared" si="12"/>
        <v>40000_40102051_1_6</v>
      </c>
      <c r="P168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</v>
      </c>
    </row>
    <row r="169" spans="1:16">
      <c r="A169" s="6">
        <v>10006</v>
      </c>
      <c r="B169" s="6">
        <v>40000</v>
      </c>
      <c r="C169" s="6" t="s">
        <v>528</v>
      </c>
      <c r="D169" s="7">
        <v>40102060</v>
      </c>
      <c r="E169" s="6" t="s">
        <v>598</v>
      </c>
      <c r="F169" s="6">
        <v>1</v>
      </c>
      <c r="G169" s="6">
        <v>10000</v>
      </c>
      <c r="H169" s="6" t="str">
        <f t="shared" si="15"/>
        <v>10_10,50_20,80_30</v>
      </c>
      <c r="I169" s="6">
        <f t="shared" si="15"/>
        <v>5</v>
      </c>
      <c r="J169" s="6">
        <f t="shared" si="15"/>
        <v>50</v>
      </c>
      <c r="K169" s="6" t="str">
        <f t="shared" si="15"/>
        <v>10_10,50_20,80_30</v>
      </c>
      <c r="L169" s="6">
        <f t="shared" si="15"/>
        <v>5</v>
      </c>
      <c r="M169" s="6">
        <f>IF(INDEX([1]equip.xml!$B:$B,MATCH(D169&amp;"",[1]equip.xml!$A:$A,0))=0,0,N169)</f>
        <v>6</v>
      </c>
      <c r="N169" s="6">
        <f t="shared" si="13"/>
        <v>6</v>
      </c>
      <c r="O169" t="str">
        <f t="shared" si="12"/>
        <v>40000_40102060_1_6</v>
      </c>
      <c r="P169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</v>
      </c>
    </row>
    <row r="170" spans="1:16">
      <c r="A170" s="6">
        <v>10006</v>
      </c>
      <c r="B170" s="6">
        <v>40000</v>
      </c>
      <c r="C170" s="6" t="s">
        <v>528</v>
      </c>
      <c r="D170" s="7">
        <v>40102061</v>
      </c>
      <c r="E170" s="6" t="s">
        <v>599</v>
      </c>
      <c r="F170" s="6">
        <v>1</v>
      </c>
      <c r="G170" s="6">
        <v>10000</v>
      </c>
      <c r="H170" s="6" t="str">
        <f t="shared" si="15"/>
        <v>10_10,50_20,80_30</v>
      </c>
      <c r="I170" s="6">
        <f t="shared" si="15"/>
        <v>5</v>
      </c>
      <c r="J170" s="6">
        <f t="shared" si="15"/>
        <v>50</v>
      </c>
      <c r="K170" s="6" t="str">
        <f t="shared" si="15"/>
        <v>10_10,50_20,80_30</v>
      </c>
      <c r="L170" s="6">
        <f t="shared" si="15"/>
        <v>5</v>
      </c>
      <c r="M170" s="6">
        <f>IF(INDEX([1]equip.xml!$B:$B,MATCH(D170&amp;"",[1]equip.xml!$A:$A,0))=0,0,N170)</f>
        <v>0</v>
      </c>
      <c r="N170" s="6">
        <f t="shared" si="13"/>
        <v>6</v>
      </c>
      <c r="O170" t="str">
        <f t="shared" si="12"/>
        <v>40000_40102061_1_0</v>
      </c>
      <c r="P170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</v>
      </c>
    </row>
    <row r="171" spans="1:16">
      <c r="A171" s="6">
        <v>10006</v>
      </c>
      <c r="B171" s="6">
        <v>40000</v>
      </c>
      <c r="C171" s="6" t="s">
        <v>528</v>
      </c>
      <c r="D171" s="7">
        <v>40103050</v>
      </c>
      <c r="E171" s="6" t="s">
        <v>600</v>
      </c>
      <c r="F171" s="6">
        <v>1</v>
      </c>
      <c r="G171" s="6">
        <v>10000</v>
      </c>
      <c r="H171" s="6" t="str">
        <f t="shared" ref="H171:L186" si="17">H83</f>
        <v>10_10,50_20,80_30</v>
      </c>
      <c r="I171" s="6">
        <f t="shared" si="17"/>
        <v>5</v>
      </c>
      <c r="J171" s="6">
        <f t="shared" si="17"/>
        <v>50</v>
      </c>
      <c r="K171" s="6" t="str">
        <f t="shared" si="17"/>
        <v>10_10,50_20,80_30</v>
      </c>
      <c r="L171" s="6">
        <f t="shared" si="17"/>
        <v>5</v>
      </c>
      <c r="M171" s="6">
        <f>IF(INDEX([1]equip.xml!$B:$B,MATCH(D171&amp;"",[1]equip.xml!$A:$A,0))=0,0,N171)</f>
        <v>6</v>
      </c>
      <c r="N171" s="6">
        <f t="shared" si="13"/>
        <v>6</v>
      </c>
      <c r="O171" t="str">
        <f t="shared" si="12"/>
        <v>40000_40103050_1_6</v>
      </c>
      <c r="P171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</v>
      </c>
    </row>
    <row r="172" spans="1:16">
      <c r="A172" s="6">
        <v>10006</v>
      </c>
      <c r="B172" s="6">
        <v>40000</v>
      </c>
      <c r="C172" s="6" t="s">
        <v>528</v>
      </c>
      <c r="D172" s="7">
        <v>40103051</v>
      </c>
      <c r="E172" s="6" t="s">
        <v>601</v>
      </c>
      <c r="F172" s="6">
        <v>1</v>
      </c>
      <c r="G172" s="6">
        <v>10000</v>
      </c>
      <c r="H172" s="6" t="str">
        <f t="shared" si="17"/>
        <v>10_10,50_20,80_30</v>
      </c>
      <c r="I172" s="6">
        <f t="shared" si="17"/>
        <v>5</v>
      </c>
      <c r="J172" s="6">
        <f t="shared" si="17"/>
        <v>50</v>
      </c>
      <c r="K172" s="6" t="str">
        <f t="shared" si="17"/>
        <v>10_10,50_20,80_30</v>
      </c>
      <c r="L172" s="6">
        <f t="shared" si="17"/>
        <v>5</v>
      </c>
      <c r="M172" s="6">
        <f>IF(INDEX([1]equip.xml!$B:$B,MATCH(D172&amp;"",[1]equip.xml!$A:$A,0))=0,0,N172)</f>
        <v>6</v>
      </c>
      <c r="N172" s="6">
        <f t="shared" si="13"/>
        <v>6</v>
      </c>
      <c r="O172" t="str">
        <f t="shared" si="12"/>
        <v>40000_40103051_1_6</v>
      </c>
      <c r="P172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</v>
      </c>
    </row>
    <row r="173" spans="1:16">
      <c r="A173" s="6">
        <v>10006</v>
      </c>
      <c r="B173" s="6">
        <v>40000</v>
      </c>
      <c r="C173" s="6" t="s">
        <v>528</v>
      </c>
      <c r="D173" s="7">
        <v>40103060</v>
      </c>
      <c r="E173" s="6" t="s">
        <v>602</v>
      </c>
      <c r="F173" s="6">
        <v>1</v>
      </c>
      <c r="G173" s="6">
        <v>10000</v>
      </c>
      <c r="H173" s="6" t="str">
        <f t="shared" si="17"/>
        <v>10_10,50_20,80_30</v>
      </c>
      <c r="I173" s="6">
        <f t="shared" si="17"/>
        <v>5</v>
      </c>
      <c r="J173" s="6">
        <f t="shared" si="17"/>
        <v>50</v>
      </c>
      <c r="K173" s="6" t="str">
        <f t="shared" si="17"/>
        <v>10_10,50_20,80_30</v>
      </c>
      <c r="L173" s="6">
        <f t="shared" si="17"/>
        <v>5</v>
      </c>
      <c r="M173" s="6">
        <f>IF(INDEX([1]equip.xml!$B:$B,MATCH(D173&amp;"",[1]equip.xml!$A:$A,0))=0,0,N173)</f>
        <v>6</v>
      </c>
      <c r="N173" s="6">
        <f t="shared" si="13"/>
        <v>6</v>
      </c>
      <c r="O173" t="str">
        <f t="shared" si="12"/>
        <v>40000_40103060_1_6</v>
      </c>
      <c r="P173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</v>
      </c>
    </row>
    <row r="174" spans="1:16">
      <c r="A174" s="6">
        <v>10006</v>
      </c>
      <c r="B174" s="6">
        <v>40000</v>
      </c>
      <c r="C174" s="6" t="s">
        <v>528</v>
      </c>
      <c r="D174" s="7">
        <v>40103061</v>
      </c>
      <c r="E174" s="6" t="s">
        <v>603</v>
      </c>
      <c r="F174" s="6">
        <v>1</v>
      </c>
      <c r="G174" s="6">
        <v>10000</v>
      </c>
      <c r="H174" s="6" t="str">
        <f t="shared" si="17"/>
        <v>10_10,50_20,80_30</v>
      </c>
      <c r="I174" s="6">
        <f t="shared" si="17"/>
        <v>5</v>
      </c>
      <c r="J174" s="6">
        <f t="shared" si="17"/>
        <v>50</v>
      </c>
      <c r="K174" s="6" t="str">
        <f t="shared" si="17"/>
        <v>10_10,50_20,80_30</v>
      </c>
      <c r="L174" s="6">
        <f t="shared" si="17"/>
        <v>5</v>
      </c>
      <c r="M174" s="6">
        <f>IF(INDEX([1]equip.xml!$B:$B,MATCH(D174&amp;"",[1]equip.xml!$A:$A,0))=0,0,N174)</f>
        <v>0</v>
      </c>
      <c r="N174" s="6">
        <f t="shared" si="13"/>
        <v>6</v>
      </c>
      <c r="O174" t="str">
        <f t="shared" si="12"/>
        <v>40000_40103061_1_0</v>
      </c>
      <c r="P174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</v>
      </c>
    </row>
    <row r="175" spans="1:16">
      <c r="A175" s="6">
        <v>10006</v>
      </c>
      <c r="B175" s="6">
        <v>40000</v>
      </c>
      <c r="C175" s="6" t="s">
        <v>528</v>
      </c>
      <c r="D175" s="7">
        <v>40100040</v>
      </c>
      <c r="E175" s="6" t="s">
        <v>604</v>
      </c>
      <c r="F175" s="6">
        <v>1</v>
      </c>
      <c r="G175" s="6">
        <v>10000</v>
      </c>
      <c r="H175" s="6" t="str">
        <f t="shared" si="17"/>
        <v>10_10,50_20,80_30</v>
      </c>
      <c r="I175" s="6">
        <f t="shared" si="17"/>
        <v>5</v>
      </c>
      <c r="J175" s="6">
        <f t="shared" si="17"/>
        <v>50</v>
      </c>
      <c r="K175" s="6" t="str">
        <f t="shared" si="17"/>
        <v>10_10,50_20,80_30</v>
      </c>
      <c r="L175" s="6">
        <f t="shared" si="17"/>
        <v>5</v>
      </c>
      <c r="M175" s="6">
        <f>IF(INDEX([1]equip.xml!$B:$B,MATCH(D175&amp;"",[1]equip.xml!$A:$A,0))=0,0,N175)</f>
        <v>6</v>
      </c>
      <c r="N175" s="6">
        <f t="shared" si="13"/>
        <v>6</v>
      </c>
      <c r="O175" t="str">
        <f t="shared" si="12"/>
        <v>40000_40100040_1_6</v>
      </c>
      <c r="P175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</v>
      </c>
    </row>
    <row r="176" spans="1:16">
      <c r="A176" s="6">
        <v>10006</v>
      </c>
      <c r="B176" s="6">
        <v>40000</v>
      </c>
      <c r="C176" s="6" t="s">
        <v>528</v>
      </c>
      <c r="D176" s="7">
        <v>40100041</v>
      </c>
      <c r="E176" s="6" t="s">
        <v>605</v>
      </c>
      <c r="F176" s="6">
        <v>1</v>
      </c>
      <c r="G176" s="6">
        <v>10000</v>
      </c>
      <c r="H176" s="6" t="str">
        <f t="shared" si="17"/>
        <v>10_10,50_20,80_30</v>
      </c>
      <c r="I176" s="6">
        <f t="shared" si="17"/>
        <v>5</v>
      </c>
      <c r="J176" s="6">
        <f t="shared" si="17"/>
        <v>50</v>
      </c>
      <c r="K176" s="6" t="str">
        <f t="shared" si="17"/>
        <v>10_10,50_20,80_30</v>
      </c>
      <c r="L176" s="6">
        <f t="shared" si="17"/>
        <v>5</v>
      </c>
      <c r="M176" s="6">
        <f>IF(INDEX([1]equip.xml!$B:$B,MATCH(D176&amp;"",[1]equip.xml!$A:$A,0))=0,0,N176)</f>
        <v>0</v>
      </c>
      <c r="N176" s="6">
        <f t="shared" si="13"/>
        <v>6</v>
      </c>
      <c r="O176" t="str">
        <f t="shared" si="12"/>
        <v>40000_40100041_1_0</v>
      </c>
      <c r="P176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</v>
      </c>
    </row>
    <row r="177" spans="1:16">
      <c r="A177" s="6">
        <v>10006</v>
      </c>
      <c r="B177" s="6">
        <v>40000</v>
      </c>
      <c r="C177" s="6" t="s">
        <v>528</v>
      </c>
      <c r="D177" s="7">
        <v>40100070</v>
      </c>
      <c r="E177" s="6" t="s">
        <v>606</v>
      </c>
      <c r="F177" s="6">
        <v>1</v>
      </c>
      <c r="G177" s="6">
        <v>10000</v>
      </c>
      <c r="H177" s="6" t="str">
        <f t="shared" si="17"/>
        <v>10_10,50_20,80_30</v>
      </c>
      <c r="I177" s="6">
        <f t="shared" si="17"/>
        <v>5</v>
      </c>
      <c r="J177" s="6">
        <f t="shared" si="17"/>
        <v>50</v>
      </c>
      <c r="K177" s="6" t="str">
        <f t="shared" si="17"/>
        <v>10_10,50_20,80_30</v>
      </c>
      <c r="L177" s="6">
        <f t="shared" si="17"/>
        <v>5</v>
      </c>
      <c r="M177" s="6">
        <f>IF(INDEX([1]equip.xml!$B:$B,MATCH(D177&amp;"",[1]equip.xml!$A:$A,0))=0,0,N177)</f>
        <v>6</v>
      </c>
      <c r="N177" s="6">
        <f t="shared" si="13"/>
        <v>6</v>
      </c>
      <c r="O177" t="str">
        <f t="shared" si="12"/>
        <v>40000_40100070_1_6</v>
      </c>
      <c r="P177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0,40000_40100070_1_6</v>
      </c>
    </row>
    <row r="178" spans="1:16">
      <c r="A178" s="6">
        <v>10006</v>
      </c>
      <c r="B178" s="6">
        <v>40000</v>
      </c>
      <c r="C178" s="6" t="s">
        <v>528</v>
      </c>
      <c r="D178" s="7">
        <v>40100071</v>
      </c>
      <c r="E178" s="6" t="s">
        <v>607</v>
      </c>
      <c r="F178" s="6">
        <v>1</v>
      </c>
      <c r="G178" s="6">
        <v>10000</v>
      </c>
      <c r="H178" s="6" t="str">
        <f t="shared" si="17"/>
        <v>10_10,50_20,80_30</v>
      </c>
      <c r="I178" s="6">
        <f t="shared" si="17"/>
        <v>5</v>
      </c>
      <c r="J178" s="6">
        <f t="shared" si="17"/>
        <v>50</v>
      </c>
      <c r="K178" s="6" t="str">
        <f t="shared" si="17"/>
        <v>10_10,50_20,80_30</v>
      </c>
      <c r="L178" s="6">
        <f t="shared" si="17"/>
        <v>5</v>
      </c>
      <c r="M178" s="6">
        <f>IF(INDEX([1]equip.xml!$B:$B,MATCH(D178&amp;"",[1]equip.xml!$A:$A,0))=0,0,N178)</f>
        <v>0</v>
      </c>
      <c r="N178" s="6">
        <f t="shared" si="13"/>
        <v>6</v>
      </c>
      <c r="O178" t="str">
        <f t="shared" si="12"/>
        <v>40000_40100071_1_0</v>
      </c>
      <c r="P178" t="str">
        <f t="shared" si="16"/>
        <v>40000_30050010_1_130,40000_30050020_1_130,40000_30050030_1_130,40000_30050080_1_0,40000_30050090_1_0,40000_30050100_1_130,40000_30051050_1_130,40000_30051051_1_130,40000_30051060_1_130,40000_30051061_1_0,40000_30052050_1_130,40000_30052051_1_130,40000_30052060_1_130,40000_30052061_1_0,40000_30053050_1_130,40000_30053051_1_130,40000_30053060_1_130,40000_30053061_1_0,40000_30050040_1_130,40000_30050041_1_130,40000_30050070_1_130,40000_30050071_1_130,40000_30100010_1_65,40000_30100020_1_65,40000_30100030_1_65,40000_30100080_1_65,40000_30100090_1_65,40000_30100100_1_0,40000_30101050_1_65,40000_30101051_1_65,40000_30101060_1_65,40000_30101061_1_0,40000_30102050_1_65,40000_30102051_1_65,40000_30102060_1_65,40000_30102061_1_0,40000_30103050_1_65,40000_30103051_1_65,40000_30103060_1_65,40000_30103061_1_0,40000_30100040_1_65,40000_30100041_1_0,40000_30100070_1_65,40000_30100071_1_0,40000_40050010_1_13,40000_40050020_1_13,40000_40050030_1_13,40000_40050080_1_0,40000_40050090_1_0,40000_40050100_1_13,40000_40051050_1_13,40000_40051051_1_13,40000_40051060_1_13,40000_40051061_1_0,40000_40052050_1_13,40000_40052051_1_13,40000_40052060_1_13,40000_40052061_1_0,40000_40053050_1_13,40000_40053051_1_13,40000_40053060_1_13,40000_40053061_1_0,40000_40050040_1_13,40000_40050041_1_13,40000_40050070_1_13,40000_40050071_1_13,40000_40100010_1_6,40000_40100020_1_6,40000_40100030_1_6,40000_40100080_1_6,40000_40100090_1_6,40000_40100100_1_0,40000_40101050_1_6,40000_40101051_1_6,40000_40101060_1_6,40000_40101061_1_0,40000_40102050_1_6,40000_40102051_1_6,40000_40102060_1_6,40000_40102061_1_0,40000_40103050_1_6,40000_40103051_1_6,40000_40103060_1_6,40000_40103061_1_0,40000_40100040_1_6,40000_40100041_1_0,40000_40100070_1_6,40000_40100071_1_0</v>
      </c>
    </row>
    <row r="179" spans="1:16">
      <c r="A179" s="4">
        <v>10007</v>
      </c>
      <c r="B179" s="4">
        <f>B91</f>
        <v>40000</v>
      </c>
      <c r="C179" s="4" t="str">
        <f>C91</f>
        <v>装备</v>
      </c>
      <c r="D179" s="5">
        <v>40100010</v>
      </c>
      <c r="E179" s="4"/>
      <c r="F179" s="4">
        <v>1</v>
      </c>
      <c r="G179" s="4">
        <v>10000</v>
      </c>
      <c r="H179" s="4" t="str">
        <f t="shared" si="17"/>
        <v>10_10,50_20,80_30</v>
      </c>
      <c r="I179" s="4">
        <f t="shared" si="17"/>
        <v>5</v>
      </c>
      <c r="J179" s="4">
        <f t="shared" si="17"/>
        <v>50</v>
      </c>
      <c r="K179" s="4" t="str">
        <f t="shared" si="17"/>
        <v>10_10,50_20,80_30</v>
      </c>
      <c r="L179" s="4">
        <f t="shared" si="17"/>
        <v>5</v>
      </c>
      <c r="M179" s="4">
        <f>IF(INDEX([1]equip.xml!$B:$B,MATCH(D179&amp;"",[1]equip.xml!$A:$A,0))=0,0,N179)</f>
        <v>130</v>
      </c>
      <c r="N179" s="4">
        <f t="shared" ref="N179:N219" si="18">N91</f>
        <v>130</v>
      </c>
      <c r="O179" t="str">
        <f t="shared" si="12"/>
        <v>40000_40100010_1_130</v>
      </c>
      <c r="P179" t="str">
        <f>O179</f>
        <v>40000_40100010_1_130</v>
      </c>
    </row>
    <row r="180" spans="1:16">
      <c r="A180" s="4">
        <v>10007</v>
      </c>
      <c r="B180" s="4">
        <f t="shared" ref="B180:C195" si="19">B92</f>
        <v>40000</v>
      </c>
      <c r="C180" s="4" t="str">
        <f t="shared" si="19"/>
        <v>装备</v>
      </c>
      <c r="D180" s="5">
        <v>40100020</v>
      </c>
      <c r="E180" s="4"/>
      <c r="F180" s="4">
        <v>1</v>
      </c>
      <c r="G180" s="4">
        <v>10000</v>
      </c>
      <c r="H180" s="4" t="str">
        <f t="shared" si="17"/>
        <v>10_10,50_20,80_30</v>
      </c>
      <c r="I180" s="4">
        <f t="shared" si="17"/>
        <v>5</v>
      </c>
      <c r="J180" s="4">
        <f t="shared" si="17"/>
        <v>50</v>
      </c>
      <c r="K180" s="4" t="str">
        <f t="shared" si="17"/>
        <v>10_10,50_20,80_30</v>
      </c>
      <c r="L180" s="4">
        <f t="shared" si="17"/>
        <v>5</v>
      </c>
      <c r="M180" s="4">
        <f>IF(INDEX([1]equip.xml!$B:$B,MATCH(D180&amp;"",[1]equip.xml!$A:$A,0))=0,0,N180)</f>
        <v>130</v>
      </c>
      <c r="N180" s="4">
        <f t="shared" si="18"/>
        <v>130</v>
      </c>
      <c r="O180" t="str">
        <f t="shared" si="12"/>
        <v>40000_40100020_1_130</v>
      </c>
      <c r="P180" t="str">
        <f>P179&amp;","&amp;O180</f>
        <v>40000_40100010_1_130,40000_40100020_1_130</v>
      </c>
    </row>
    <row r="181" spans="1:16">
      <c r="A181" s="4">
        <v>10007</v>
      </c>
      <c r="B181" s="4">
        <f t="shared" si="19"/>
        <v>40000</v>
      </c>
      <c r="C181" s="4" t="str">
        <f t="shared" si="19"/>
        <v>装备</v>
      </c>
      <c r="D181" s="5">
        <v>40100030</v>
      </c>
      <c r="E181" s="4"/>
      <c r="F181" s="4">
        <v>1</v>
      </c>
      <c r="G181" s="4">
        <v>10000</v>
      </c>
      <c r="H181" s="4" t="str">
        <f t="shared" si="17"/>
        <v>10_10,50_20,80_30</v>
      </c>
      <c r="I181" s="4">
        <f t="shared" si="17"/>
        <v>5</v>
      </c>
      <c r="J181" s="4">
        <f t="shared" si="17"/>
        <v>50</v>
      </c>
      <c r="K181" s="4" t="str">
        <f t="shared" si="17"/>
        <v>10_10,50_20,80_30</v>
      </c>
      <c r="L181" s="4">
        <f t="shared" si="17"/>
        <v>5</v>
      </c>
      <c r="M181" s="4">
        <f>IF(INDEX([1]equip.xml!$B:$B,MATCH(D181&amp;"",[1]equip.xml!$A:$A,0))=0,0,N181)</f>
        <v>130</v>
      </c>
      <c r="N181" s="4">
        <f t="shared" si="18"/>
        <v>130</v>
      </c>
      <c r="O181" t="str">
        <f t="shared" si="12"/>
        <v>40000_40100030_1_130</v>
      </c>
      <c r="P181" t="str">
        <f t="shared" ref="P181:P244" si="20">P180&amp;","&amp;O181</f>
        <v>40000_40100010_1_130,40000_40100020_1_130,40000_40100030_1_130</v>
      </c>
    </row>
    <row r="182" spans="1:16">
      <c r="A182" s="4">
        <v>10007</v>
      </c>
      <c r="B182" s="4">
        <f t="shared" si="19"/>
        <v>40000</v>
      </c>
      <c r="C182" s="4" t="str">
        <f t="shared" si="19"/>
        <v>装备</v>
      </c>
      <c r="D182" s="5">
        <v>40100080</v>
      </c>
      <c r="E182" s="4"/>
      <c r="F182" s="4">
        <v>1</v>
      </c>
      <c r="G182" s="4">
        <v>10000</v>
      </c>
      <c r="H182" s="4" t="str">
        <f t="shared" si="17"/>
        <v>10_10,50_20,80_30</v>
      </c>
      <c r="I182" s="4">
        <f t="shared" si="17"/>
        <v>5</v>
      </c>
      <c r="J182" s="4">
        <f t="shared" si="17"/>
        <v>50</v>
      </c>
      <c r="K182" s="4" t="str">
        <f t="shared" si="17"/>
        <v>10_10,50_20,80_30</v>
      </c>
      <c r="L182" s="4">
        <f t="shared" si="17"/>
        <v>5</v>
      </c>
      <c r="M182" s="4">
        <f>IF(INDEX([1]equip.xml!$B:$B,MATCH(D182&amp;"",[1]equip.xml!$A:$A,0))=0,0,N182)</f>
        <v>130</v>
      </c>
      <c r="N182" s="4">
        <f t="shared" si="18"/>
        <v>130</v>
      </c>
      <c r="O182" t="str">
        <f t="shared" si="12"/>
        <v>40000_40100080_1_130</v>
      </c>
      <c r="P182" t="str">
        <f t="shared" si="20"/>
        <v>40000_40100010_1_130,40000_40100020_1_130,40000_40100030_1_130,40000_40100080_1_130</v>
      </c>
    </row>
    <row r="183" spans="1:16">
      <c r="A183" s="4">
        <v>10007</v>
      </c>
      <c r="B183" s="4">
        <f t="shared" si="19"/>
        <v>40000</v>
      </c>
      <c r="C183" s="4" t="str">
        <f t="shared" si="19"/>
        <v>装备</v>
      </c>
      <c r="D183" s="5">
        <v>40100090</v>
      </c>
      <c r="E183" s="4"/>
      <c r="F183" s="4">
        <v>1</v>
      </c>
      <c r="G183" s="4">
        <v>10000</v>
      </c>
      <c r="H183" s="4" t="str">
        <f t="shared" si="17"/>
        <v>10_10,50_20,80_30</v>
      </c>
      <c r="I183" s="4">
        <f t="shared" si="17"/>
        <v>5</v>
      </c>
      <c r="J183" s="4">
        <f t="shared" si="17"/>
        <v>50</v>
      </c>
      <c r="K183" s="4" t="str">
        <f t="shared" si="17"/>
        <v>10_10,50_20,80_30</v>
      </c>
      <c r="L183" s="4">
        <f t="shared" si="17"/>
        <v>5</v>
      </c>
      <c r="M183" s="4">
        <f>IF(INDEX([1]equip.xml!$B:$B,MATCH(D183&amp;"",[1]equip.xml!$A:$A,0))=0,0,N183)</f>
        <v>130</v>
      </c>
      <c r="N183" s="4">
        <f t="shared" si="18"/>
        <v>130</v>
      </c>
      <c r="O183" t="str">
        <f t="shared" si="12"/>
        <v>40000_40100090_1_130</v>
      </c>
      <c r="P183" t="str">
        <f t="shared" si="20"/>
        <v>40000_40100010_1_130,40000_40100020_1_130,40000_40100030_1_130,40000_40100080_1_130,40000_40100090_1_130</v>
      </c>
    </row>
    <row r="184" spans="1:16">
      <c r="A184" s="4">
        <v>10007</v>
      </c>
      <c r="B184" s="4">
        <f t="shared" si="19"/>
        <v>40000</v>
      </c>
      <c r="C184" s="4" t="str">
        <f t="shared" si="19"/>
        <v>装备</v>
      </c>
      <c r="D184" s="5">
        <v>40100100</v>
      </c>
      <c r="E184" s="4"/>
      <c r="F184" s="4">
        <v>1</v>
      </c>
      <c r="G184" s="4">
        <v>10000</v>
      </c>
      <c r="H184" s="4" t="str">
        <f t="shared" si="17"/>
        <v>10_10,50_20,80_30</v>
      </c>
      <c r="I184" s="4">
        <f t="shared" si="17"/>
        <v>5</v>
      </c>
      <c r="J184" s="4">
        <f t="shared" si="17"/>
        <v>50</v>
      </c>
      <c r="K184" s="4" t="str">
        <f t="shared" si="17"/>
        <v>10_10,50_20,80_30</v>
      </c>
      <c r="L184" s="4">
        <f t="shared" si="17"/>
        <v>5</v>
      </c>
      <c r="M184" s="4">
        <f>IF(INDEX([1]equip.xml!$B:$B,MATCH(D184&amp;"",[1]equip.xml!$A:$A,0))=0,0,N184)</f>
        <v>0</v>
      </c>
      <c r="N184" s="4">
        <f t="shared" si="18"/>
        <v>130</v>
      </c>
      <c r="O184" t="str">
        <f t="shared" si="12"/>
        <v>40000_40100100_1_0</v>
      </c>
      <c r="P184" t="str">
        <f t="shared" si="20"/>
        <v>40000_40100010_1_130,40000_40100020_1_130,40000_40100030_1_130,40000_40100080_1_130,40000_40100090_1_130,40000_40100100_1_0</v>
      </c>
    </row>
    <row r="185" spans="1:16">
      <c r="A185" s="4">
        <v>10007</v>
      </c>
      <c r="B185" s="4">
        <f t="shared" si="19"/>
        <v>40000</v>
      </c>
      <c r="C185" s="4" t="str">
        <f t="shared" si="19"/>
        <v>装备</v>
      </c>
      <c r="D185" s="5">
        <v>40101050</v>
      </c>
      <c r="E185" s="4"/>
      <c r="F185" s="4">
        <v>1</v>
      </c>
      <c r="G185" s="4">
        <v>10000</v>
      </c>
      <c r="H185" s="4" t="str">
        <f t="shared" si="17"/>
        <v>10_10,50_20,80_30</v>
      </c>
      <c r="I185" s="4">
        <f t="shared" si="17"/>
        <v>5</v>
      </c>
      <c r="J185" s="4">
        <f t="shared" si="17"/>
        <v>50</v>
      </c>
      <c r="K185" s="4" t="str">
        <f t="shared" si="17"/>
        <v>10_10,50_20,80_30</v>
      </c>
      <c r="L185" s="4">
        <f t="shared" si="17"/>
        <v>5</v>
      </c>
      <c r="M185" s="4">
        <f>IF(INDEX([1]equip.xml!$B:$B,MATCH(D185&amp;"",[1]equip.xml!$A:$A,0))=0,0,N185)</f>
        <v>130</v>
      </c>
      <c r="N185" s="4">
        <f t="shared" si="18"/>
        <v>130</v>
      </c>
      <c r="O185" t="str">
        <f t="shared" si="12"/>
        <v>40000_40101050_1_130</v>
      </c>
      <c r="P185" t="str">
        <f t="shared" si="20"/>
        <v>40000_40100010_1_130,40000_40100020_1_130,40000_40100030_1_130,40000_40100080_1_130,40000_40100090_1_130,40000_40100100_1_0,40000_40101050_1_130</v>
      </c>
    </row>
    <row r="186" spans="1:16">
      <c r="A186" s="4">
        <v>10007</v>
      </c>
      <c r="B186" s="4">
        <f t="shared" si="19"/>
        <v>40000</v>
      </c>
      <c r="C186" s="4" t="str">
        <f t="shared" si="19"/>
        <v>装备</v>
      </c>
      <c r="D186" s="5">
        <v>40101051</v>
      </c>
      <c r="E186" s="4"/>
      <c r="F186" s="4">
        <v>1</v>
      </c>
      <c r="G186" s="4">
        <v>10000</v>
      </c>
      <c r="H186" s="4" t="str">
        <f t="shared" si="17"/>
        <v>10_10,50_20,80_30</v>
      </c>
      <c r="I186" s="4">
        <f t="shared" si="17"/>
        <v>5</v>
      </c>
      <c r="J186" s="4">
        <f t="shared" si="17"/>
        <v>50</v>
      </c>
      <c r="K186" s="4" t="str">
        <f t="shared" si="17"/>
        <v>10_10,50_20,80_30</v>
      </c>
      <c r="L186" s="4">
        <f t="shared" si="17"/>
        <v>5</v>
      </c>
      <c r="M186" s="4">
        <f>IF(INDEX([1]equip.xml!$B:$B,MATCH(D186&amp;"",[1]equip.xml!$A:$A,0))=0,0,N186)</f>
        <v>130</v>
      </c>
      <c r="N186" s="4">
        <f t="shared" si="18"/>
        <v>130</v>
      </c>
      <c r="O186" t="str">
        <f t="shared" si="12"/>
        <v>40000_40101051_1_130</v>
      </c>
      <c r="P186" t="str">
        <f t="shared" si="20"/>
        <v>40000_40100010_1_130,40000_40100020_1_130,40000_40100030_1_130,40000_40100080_1_130,40000_40100090_1_130,40000_40100100_1_0,40000_40101050_1_130,40000_40101051_1_130</v>
      </c>
    </row>
    <row r="187" spans="1:16">
      <c r="A187" s="4">
        <v>10007</v>
      </c>
      <c r="B187" s="4">
        <f t="shared" si="19"/>
        <v>40000</v>
      </c>
      <c r="C187" s="4" t="str">
        <f t="shared" si="19"/>
        <v>装备</v>
      </c>
      <c r="D187" s="5">
        <v>40101060</v>
      </c>
      <c r="E187" s="4"/>
      <c r="F187" s="4">
        <v>1</v>
      </c>
      <c r="G187" s="4">
        <v>10000</v>
      </c>
      <c r="H187" s="4" t="str">
        <f t="shared" ref="H187:L202" si="21">H99</f>
        <v>10_10,50_20,80_30</v>
      </c>
      <c r="I187" s="4">
        <f t="shared" si="21"/>
        <v>5</v>
      </c>
      <c r="J187" s="4">
        <f t="shared" si="21"/>
        <v>50</v>
      </c>
      <c r="K187" s="4" t="str">
        <f t="shared" si="21"/>
        <v>10_10,50_20,80_30</v>
      </c>
      <c r="L187" s="4">
        <f t="shared" si="21"/>
        <v>5</v>
      </c>
      <c r="M187" s="4">
        <f>IF(INDEX([1]equip.xml!$B:$B,MATCH(D187&amp;"",[1]equip.xml!$A:$A,0))=0,0,N187)</f>
        <v>130</v>
      </c>
      <c r="N187" s="4">
        <f t="shared" si="18"/>
        <v>130</v>
      </c>
      <c r="O187" t="str">
        <f t="shared" si="12"/>
        <v>40000_40101060_1_130</v>
      </c>
      <c r="P187" t="str">
        <f t="shared" si="20"/>
        <v>40000_40100010_1_130,40000_40100020_1_130,40000_40100030_1_130,40000_40100080_1_130,40000_40100090_1_130,40000_40100100_1_0,40000_40101050_1_130,40000_40101051_1_130,40000_40101060_1_130</v>
      </c>
    </row>
    <row r="188" spans="1:16">
      <c r="A188" s="4">
        <v>10007</v>
      </c>
      <c r="B188" s="4">
        <f t="shared" si="19"/>
        <v>40000</v>
      </c>
      <c r="C188" s="4" t="str">
        <f t="shared" si="19"/>
        <v>装备</v>
      </c>
      <c r="D188" s="5">
        <v>40101061</v>
      </c>
      <c r="E188" s="4"/>
      <c r="F188" s="4">
        <v>1</v>
      </c>
      <c r="G188" s="4">
        <v>10000</v>
      </c>
      <c r="H188" s="4" t="str">
        <f t="shared" si="21"/>
        <v>10_10,50_20,80_30</v>
      </c>
      <c r="I188" s="4">
        <f t="shared" si="21"/>
        <v>5</v>
      </c>
      <c r="J188" s="4">
        <f t="shared" si="21"/>
        <v>50</v>
      </c>
      <c r="K188" s="4" t="str">
        <f t="shared" si="21"/>
        <v>10_10,50_20,80_30</v>
      </c>
      <c r="L188" s="4">
        <f t="shared" si="21"/>
        <v>5</v>
      </c>
      <c r="M188" s="4">
        <f>IF(INDEX([1]equip.xml!$B:$B,MATCH(D188&amp;"",[1]equip.xml!$A:$A,0))=0,0,N188)</f>
        <v>0</v>
      </c>
      <c r="N188" s="4">
        <f t="shared" si="18"/>
        <v>130</v>
      </c>
      <c r="O188" t="str">
        <f t="shared" si="12"/>
        <v>40000_40101061_1_0</v>
      </c>
      <c r="P188" t="str">
        <f t="shared" si="20"/>
        <v>40000_40100010_1_130,40000_40100020_1_130,40000_40100030_1_130,40000_40100080_1_130,40000_40100090_1_130,40000_40100100_1_0,40000_40101050_1_130,40000_40101051_1_130,40000_40101060_1_130,40000_40101061_1_0</v>
      </c>
    </row>
    <row r="189" spans="1:16">
      <c r="A189" s="4">
        <v>10007</v>
      </c>
      <c r="B189" s="4">
        <f t="shared" si="19"/>
        <v>40000</v>
      </c>
      <c r="C189" s="4" t="str">
        <f t="shared" si="19"/>
        <v>装备</v>
      </c>
      <c r="D189" s="5">
        <v>40102050</v>
      </c>
      <c r="E189" s="4"/>
      <c r="F189" s="4">
        <v>1</v>
      </c>
      <c r="G189" s="4">
        <v>10000</v>
      </c>
      <c r="H189" s="4" t="str">
        <f t="shared" si="21"/>
        <v>10_10,50_20,80_30</v>
      </c>
      <c r="I189" s="4">
        <f t="shared" si="21"/>
        <v>5</v>
      </c>
      <c r="J189" s="4">
        <f t="shared" si="21"/>
        <v>50</v>
      </c>
      <c r="K189" s="4" t="str">
        <f t="shared" si="21"/>
        <v>10_10,50_20,80_30</v>
      </c>
      <c r="L189" s="4">
        <f t="shared" si="21"/>
        <v>5</v>
      </c>
      <c r="M189" s="4">
        <f>IF(INDEX([1]equip.xml!$B:$B,MATCH(D189&amp;"",[1]equip.xml!$A:$A,0))=0,0,N189)</f>
        <v>130</v>
      </c>
      <c r="N189" s="4">
        <f t="shared" si="18"/>
        <v>130</v>
      </c>
      <c r="O189" t="str">
        <f t="shared" si="12"/>
        <v>40000_40102050_1_130</v>
      </c>
      <c r="P18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</v>
      </c>
    </row>
    <row r="190" spans="1:16">
      <c r="A190" s="4">
        <v>10007</v>
      </c>
      <c r="B190" s="4">
        <f t="shared" si="19"/>
        <v>40000</v>
      </c>
      <c r="C190" s="4" t="str">
        <f t="shared" si="19"/>
        <v>装备</v>
      </c>
      <c r="D190" s="5">
        <v>40102051</v>
      </c>
      <c r="E190" s="4"/>
      <c r="F190" s="4">
        <v>1</v>
      </c>
      <c r="G190" s="4">
        <v>10000</v>
      </c>
      <c r="H190" s="4" t="str">
        <f t="shared" si="21"/>
        <v>10_10,50_20,80_30</v>
      </c>
      <c r="I190" s="4">
        <f t="shared" si="21"/>
        <v>5</v>
      </c>
      <c r="J190" s="4">
        <f t="shared" si="21"/>
        <v>50</v>
      </c>
      <c r="K190" s="4" t="str">
        <f t="shared" si="21"/>
        <v>10_10,50_20,80_30</v>
      </c>
      <c r="L190" s="4">
        <f t="shared" si="21"/>
        <v>5</v>
      </c>
      <c r="M190" s="4">
        <f>IF(INDEX([1]equip.xml!$B:$B,MATCH(D190&amp;"",[1]equip.xml!$A:$A,0))=0,0,N190)</f>
        <v>130</v>
      </c>
      <c r="N190" s="4">
        <f t="shared" si="18"/>
        <v>130</v>
      </c>
      <c r="O190" t="str">
        <f t="shared" si="12"/>
        <v>40000_40102051_1_130</v>
      </c>
      <c r="P19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</v>
      </c>
    </row>
    <row r="191" spans="1:16">
      <c r="A191" s="4">
        <v>10007</v>
      </c>
      <c r="B191" s="4">
        <f t="shared" si="19"/>
        <v>40000</v>
      </c>
      <c r="C191" s="4" t="str">
        <f t="shared" si="19"/>
        <v>装备</v>
      </c>
      <c r="D191" s="5">
        <v>40102060</v>
      </c>
      <c r="E191" s="4"/>
      <c r="F191" s="4">
        <v>1</v>
      </c>
      <c r="G191" s="4">
        <v>10000</v>
      </c>
      <c r="H191" s="4" t="str">
        <f t="shared" si="21"/>
        <v>10_10,50_20,80_30</v>
      </c>
      <c r="I191" s="4">
        <f t="shared" si="21"/>
        <v>5</v>
      </c>
      <c r="J191" s="4">
        <f t="shared" si="21"/>
        <v>50</v>
      </c>
      <c r="K191" s="4" t="str">
        <f t="shared" si="21"/>
        <v>10_10,50_20,80_30</v>
      </c>
      <c r="L191" s="4">
        <f t="shared" si="21"/>
        <v>5</v>
      </c>
      <c r="M191" s="4">
        <f>IF(INDEX([1]equip.xml!$B:$B,MATCH(D191&amp;"",[1]equip.xml!$A:$A,0))=0,0,N191)</f>
        <v>130</v>
      </c>
      <c r="N191" s="4">
        <f t="shared" si="18"/>
        <v>130</v>
      </c>
      <c r="O191" t="str">
        <f t="shared" si="12"/>
        <v>40000_40102060_1_130</v>
      </c>
      <c r="P19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</v>
      </c>
    </row>
    <row r="192" spans="1:16">
      <c r="A192" s="4">
        <v>10007</v>
      </c>
      <c r="B192" s="4">
        <f t="shared" si="19"/>
        <v>40000</v>
      </c>
      <c r="C192" s="4" t="str">
        <f t="shared" si="19"/>
        <v>装备</v>
      </c>
      <c r="D192" s="5">
        <v>40102061</v>
      </c>
      <c r="E192" s="4"/>
      <c r="F192" s="4">
        <v>1</v>
      </c>
      <c r="G192" s="4">
        <v>10000</v>
      </c>
      <c r="H192" s="4" t="str">
        <f t="shared" si="21"/>
        <v>10_10,50_20,80_30</v>
      </c>
      <c r="I192" s="4">
        <f t="shared" si="21"/>
        <v>5</v>
      </c>
      <c r="J192" s="4">
        <f t="shared" si="21"/>
        <v>50</v>
      </c>
      <c r="K192" s="4" t="str">
        <f t="shared" si="21"/>
        <v>10_10,50_20,80_30</v>
      </c>
      <c r="L192" s="4">
        <f t="shared" si="21"/>
        <v>5</v>
      </c>
      <c r="M192" s="4">
        <f>IF(INDEX([1]equip.xml!$B:$B,MATCH(D192&amp;"",[1]equip.xml!$A:$A,0))=0,0,N192)</f>
        <v>0</v>
      </c>
      <c r="N192" s="4">
        <f t="shared" si="18"/>
        <v>130</v>
      </c>
      <c r="O192" t="str">
        <f t="shared" si="12"/>
        <v>40000_40102061_1_0</v>
      </c>
      <c r="P19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</v>
      </c>
    </row>
    <row r="193" spans="1:16">
      <c r="A193" s="4">
        <v>10007</v>
      </c>
      <c r="B193" s="4">
        <f t="shared" si="19"/>
        <v>40000</v>
      </c>
      <c r="C193" s="4" t="str">
        <f t="shared" si="19"/>
        <v>装备</v>
      </c>
      <c r="D193" s="5">
        <v>40103050</v>
      </c>
      <c r="E193" s="4"/>
      <c r="F193" s="4">
        <v>1</v>
      </c>
      <c r="G193" s="4">
        <v>10000</v>
      </c>
      <c r="H193" s="4" t="str">
        <f t="shared" si="21"/>
        <v>10_10,50_20,80_30</v>
      </c>
      <c r="I193" s="4">
        <f t="shared" si="21"/>
        <v>5</v>
      </c>
      <c r="J193" s="4">
        <f t="shared" si="21"/>
        <v>50</v>
      </c>
      <c r="K193" s="4" t="str">
        <f t="shared" si="21"/>
        <v>10_10,50_20,80_30</v>
      </c>
      <c r="L193" s="4">
        <f t="shared" si="21"/>
        <v>5</v>
      </c>
      <c r="M193" s="4">
        <f>IF(INDEX([1]equip.xml!$B:$B,MATCH(D193&amp;"",[1]equip.xml!$A:$A,0))=0,0,N193)</f>
        <v>130</v>
      </c>
      <c r="N193" s="4">
        <f t="shared" si="18"/>
        <v>130</v>
      </c>
      <c r="O193" t="str">
        <f t="shared" si="12"/>
        <v>40000_40103050_1_130</v>
      </c>
      <c r="P19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</v>
      </c>
    </row>
    <row r="194" spans="1:16">
      <c r="A194" s="4">
        <v>10007</v>
      </c>
      <c r="B194" s="4">
        <f t="shared" si="19"/>
        <v>40000</v>
      </c>
      <c r="C194" s="4" t="str">
        <f t="shared" si="19"/>
        <v>装备</v>
      </c>
      <c r="D194" s="5">
        <v>40103051</v>
      </c>
      <c r="E194" s="4"/>
      <c r="F194" s="4">
        <v>1</v>
      </c>
      <c r="G194" s="4">
        <v>10000</v>
      </c>
      <c r="H194" s="4" t="str">
        <f t="shared" si="21"/>
        <v>10_10,50_20,80_30</v>
      </c>
      <c r="I194" s="4">
        <f t="shared" si="21"/>
        <v>5</v>
      </c>
      <c r="J194" s="4">
        <f t="shared" si="21"/>
        <v>50</v>
      </c>
      <c r="K194" s="4" t="str">
        <f t="shared" si="21"/>
        <v>10_10,50_20,80_30</v>
      </c>
      <c r="L194" s="4">
        <f t="shared" si="21"/>
        <v>5</v>
      </c>
      <c r="M194" s="4">
        <f>IF(INDEX([1]equip.xml!$B:$B,MATCH(D194&amp;"",[1]equip.xml!$A:$A,0))=0,0,N194)</f>
        <v>130</v>
      </c>
      <c r="N194" s="4">
        <f t="shared" si="18"/>
        <v>130</v>
      </c>
      <c r="O194" t="str">
        <f t="shared" si="12"/>
        <v>40000_40103051_1_130</v>
      </c>
      <c r="P19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</v>
      </c>
    </row>
    <row r="195" spans="1:16">
      <c r="A195" s="4">
        <v>10007</v>
      </c>
      <c r="B195" s="4">
        <f t="shared" si="19"/>
        <v>40000</v>
      </c>
      <c r="C195" s="4" t="str">
        <f t="shared" si="19"/>
        <v>装备</v>
      </c>
      <c r="D195" s="5">
        <v>40103060</v>
      </c>
      <c r="E195" s="4"/>
      <c r="F195" s="4">
        <v>1</v>
      </c>
      <c r="G195" s="4">
        <v>10000</v>
      </c>
      <c r="H195" s="4" t="str">
        <f t="shared" si="21"/>
        <v>10_10,50_20,80_30</v>
      </c>
      <c r="I195" s="4">
        <f t="shared" si="21"/>
        <v>5</v>
      </c>
      <c r="J195" s="4">
        <f t="shared" si="21"/>
        <v>50</v>
      </c>
      <c r="K195" s="4" t="str">
        <f t="shared" si="21"/>
        <v>10_10,50_20,80_30</v>
      </c>
      <c r="L195" s="4">
        <f t="shared" si="21"/>
        <v>5</v>
      </c>
      <c r="M195" s="4">
        <f>IF(INDEX([1]equip.xml!$B:$B,MATCH(D195&amp;"",[1]equip.xml!$A:$A,0))=0,0,N195)</f>
        <v>130</v>
      </c>
      <c r="N195" s="4">
        <f t="shared" si="18"/>
        <v>130</v>
      </c>
      <c r="O195" t="str">
        <f t="shared" si="12"/>
        <v>40000_40103060_1_130</v>
      </c>
      <c r="P19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</v>
      </c>
    </row>
    <row r="196" spans="1:16">
      <c r="A196" s="4">
        <v>10007</v>
      </c>
      <c r="B196" s="4">
        <f t="shared" ref="B196:C211" si="22">B108</f>
        <v>40000</v>
      </c>
      <c r="C196" s="4" t="str">
        <f t="shared" si="22"/>
        <v>装备</v>
      </c>
      <c r="D196" s="5">
        <v>40103061</v>
      </c>
      <c r="E196" s="4"/>
      <c r="F196" s="4">
        <v>1</v>
      </c>
      <c r="G196" s="4">
        <v>10000</v>
      </c>
      <c r="H196" s="4" t="str">
        <f t="shared" si="21"/>
        <v>10_10,50_20,80_30</v>
      </c>
      <c r="I196" s="4">
        <f t="shared" si="21"/>
        <v>5</v>
      </c>
      <c r="J196" s="4">
        <f t="shared" si="21"/>
        <v>50</v>
      </c>
      <c r="K196" s="4" t="str">
        <f t="shared" si="21"/>
        <v>10_10,50_20,80_30</v>
      </c>
      <c r="L196" s="4">
        <f t="shared" si="21"/>
        <v>5</v>
      </c>
      <c r="M196" s="4">
        <f>IF(INDEX([1]equip.xml!$B:$B,MATCH(D196&amp;"",[1]equip.xml!$A:$A,0))=0,0,N196)</f>
        <v>0</v>
      </c>
      <c r="N196" s="4">
        <f t="shared" si="18"/>
        <v>130</v>
      </c>
      <c r="O196" t="str">
        <f t="shared" ref="O196:O259" si="23">B196&amp;"_"&amp;D196&amp;"_"&amp;"1_"&amp;M196</f>
        <v>40000_40103061_1_0</v>
      </c>
      <c r="P19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</v>
      </c>
    </row>
    <row r="197" spans="1:16">
      <c r="A197" s="4">
        <v>10007</v>
      </c>
      <c r="B197" s="4">
        <f t="shared" si="22"/>
        <v>40000</v>
      </c>
      <c r="C197" s="4" t="str">
        <f t="shared" si="22"/>
        <v>装备</v>
      </c>
      <c r="D197" s="5">
        <v>40100040</v>
      </c>
      <c r="E197" s="4"/>
      <c r="F197" s="4">
        <v>1</v>
      </c>
      <c r="G197" s="4">
        <v>10000</v>
      </c>
      <c r="H197" s="4" t="str">
        <f t="shared" si="21"/>
        <v>10_10,50_20,80_30</v>
      </c>
      <c r="I197" s="4">
        <f t="shared" si="21"/>
        <v>5</v>
      </c>
      <c r="J197" s="4">
        <f t="shared" si="21"/>
        <v>50</v>
      </c>
      <c r="K197" s="4" t="str">
        <f t="shared" si="21"/>
        <v>10_10,50_20,80_30</v>
      </c>
      <c r="L197" s="4">
        <f t="shared" si="21"/>
        <v>5</v>
      </c>
      <c r="M197" s="4">
        <f>IF(INDEX([1]equip.xml!$B:$B,MATCH(D197&amp;"",[1]equip.xml!$A:$A,0))=0,0,N197)</f>
        <v>130</v>
      </c>
      <c r="N197" s="4">
        <f t="shared" si="18"/>
        <v>130</v>
      </c>
      <c r="O197" t="str">
        <f t="shared" si="23"/>
        <v>40000_40100040_1_130</v>
      </c>
      <c r="P19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</v>
      </c>
    </row>
    <row r="198" spans="1:16">
      <c r="A198" s="4">
        <v>10007</v>
      </c>
      <c r="B198" s="4">
        <f t="shared" si="22"/>
        <v>40000</v>
      </c>
      <c r="C198" s="4" t="str">
        <f t="shared" si="22"/>
        <v>装备</v>
      </c>
      <c r="D198" s="5">
        <v>40100041</v>
      </c>
      <c r="E198" s="4"/>
      <c r="F198" s="4">
        <v>1</v>
      </c>
      <c r="G198" s="4">
        <v>10000</v>
      </c>
      <c r="H198" s="4" t="str">
        <f t="shared" si="21"/>
        <v>10_10,50_20,80_30</v>
      </c>
      <c r="I198" s="4">
        <f t="shared" si="21"/>
        <v>5</v>
      </c>
      <c r="J198" s="4">
        <f t="shared" si="21"/>
        <v>50</v>
      </c>
      <c r="K198" s="4" t="str">
        <f t="shared" si="21"/>
        <v>10_10,50_20,80_30</v>
      </c>
      <c r="L198" s="4">
        <f t="shared" si="21"/>
        <v>5</v>
      </c>
      <c r="M198" s="4">
        <f>IF(INDEX([1]equip.xml!$B:$B,MATCH(D198&amp;"",[1]equip.xml!$A:$A,0))=0,0,N198)</f>
        <v>0</v>
      </c>
      <c r="N198" s="4">
        <f t="shared" si="18"/>
        <v>130</v>
      </c>
      <c r="O198" t="str">
        <f t="shared" si="23"/>
        <v>40000_40100041_1_0</v>
      </c>
      <c r="P19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</v>
      </c>
    </row>
    <row r="199" spans="1:16">
      <c r="A199" s="4">
        <v>10007</v>
      </c>
      <c r="B199" s="4">
        <f t="shared" si="22"/>
        <v>40000</v>
      </c>
      <c r="C199" s="4" t="str">
        <f t="shared" si="22"/>
        <v>装备</v>
      </c>
      <c r="D199" s="5">
        <v>40100070</v>
      </c>
      <c r="E199" s="4"/>
      <c r="F199" s="4">
        <v>1</v>
      </c>
      <c r="G199" s="4">
        <v>10000</v>
      </c>
      <c r="H199" s="4" t="str">
        <f t="shared" si="21"/>
        <v>10_10,50_20,80_30</v>
      </c>
      <c r="I199" s="4">
        <f t="shared" si="21"/>
        <v>5</v>
      </c>
      <c r="J199" s="4">
        <f t="shared" si="21"/>
        <v>50</v>
      </c>
      <c r="K199" s="4" t="str">
        <f t="shared" si="21"/>
        <v>10_10,50_20,80_30</v>
      </c>
      <c r="L199" s="4">
        <f t="shared" si="21"/>
        <v>5</v>
      </c>
      <c r="M199" s="4">
        <f>IF(INDEX([1]equip.xml!$B:$B,MATCH(D199&amp;"",[1]equip.xml!$A:$A,0))=0,0,N199)</f>
        <v>130</v>
      </c>
      <c r="N199" s="4">
        <f t="shared" si="18"/>
        <v>130</v>
      </c>
      <c r="O199" t="str">
        <f t="shared" si="23"/>
        <v>40000_40100070_1_130</v>
      </c>
      <c r="P19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</v>
      </c>
    </row>
    <row r="200" spans="1:16">
      <c r="A200" s="4">
        <v>10007</v>
      </c>
      <c r="B200" s="4">
        <f t="shared" si="22"/>
        <v>40000</v>
      </c>
      <c r="C200" s="4" t="str">
        <f t="shared" si="22"/>
        <v>装备</v>
      </c>
      <c r="D200" s="5">
        <v>40100071</v>
      </c>
      <c r="E200" s="4"/>
      <c r="F200" s="4">
        <v>1</v>
      </c>
      <c r="G200" s="4">
        <v>10000</v>
      </c>
      <c r="H200" s="4" t="str">
        <f t="shared" si="21"/>
        <v>10_10,50_20,80_30</v>
      </c>
      <c r="I200" s="4">
        <f t="shared" si="21"/>
        <v>5</v>
      </c>
      <c r="J200" s="4">
        <f t="shared" si="21"/>
        <v>50</v>
      </c>
      <c r="K200" s="4" t="str">
        <f t="shared" si="21"/>
        <v>10_10,50_20,80_30</v>
      </c>
      <c r="L200" s="4">
        <f t="shared" si="21"/>
        <v>5</v>
      </c>
      <c r="M200" s="4">
        <f>IF(INDEX([1]equip.xml!$B:$B,MATCH(D200&amp;"",[1]equip.xml!$A:$A,0))=0,0,N200)</f>
        <v>0</v>
      </c>
      <c r="N200" s="4">
        <f t="shared" si="18"/>
        <v>130</v>
      </c>
      <c r="O200" t="str">
        <f t="shared" si="23"/>
        <v>40000_40100071_1_0</v>
      </c>
      <c r="P20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</v>
      </c>
    </row>
    <row r="201" spans="1:16">
      <c r="A201" s="4">
        <v>10007</v>
      </c>
      <c r="B201" s="4">
        <f t="shared" si="22"/>
        <v>40000</v>
      </c>
      <c r="C201" s="4" t="str">
        <f t="shared" si="22"/>
        <v>装备</v>
      </c>
      <c r="D201" s="5">
        <v>40150010</v>
      </c>
      <c r="E201" s="4"/>
      <c r="F201" s="4">
        <v>1</v>
      </c>
      <c r="G201" s="4">
        <v>10000</v>
      </c>
      <c r="H201" s="4" t="str">
        <f t="shared" si="21"/>
        <v>10_10,50_20,80_30</v>
      </c>
      <c r="I201" s="4">
        <f t="shared" si="21"/>
        <v>5</v>
      </c>
      <c r="J201" s="4">
        <f t="shared" si="21"/>
        <v>50</v>
      </c>
      <c r="K201" s="4" t="str">
        <f t="shared" si="21"/>
        <v>10_10,50_20,80_30</v>
      </c>
      <c r="L201" s="4">
        <f t="shared" si="21"/>
        <v>5</v>
      </c>
      <c r="M201" s="4">
        <f>IF(INDEX([1]equip.xml!$B:$B,MATCH(D201&amp;"",[1]equip.xml!$A:$A,0))=0,0,N201)</f>
        <v>0</v>
      </c>
      <c r="N201" s="4">
        <f t="shared" si="18"/>
        <v>65</v>
      </c>
      <c r="O201" t="str">
        <f t="shared" si="23"/>
        <v>40000_40150010_1_0</v>
      </c>
      <c r="P20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</v>
      </c>
    </row>
    <row r="202" spans="1:16">
      <c r="A202" s="4">
        <v>10007</v>
      </c>
      <c r="B202" s="4">
        <f t="shared" si="22"/>
        <v>40000</v>
      </c>
      <c r="C202" s="4" t="str">
        <f t="shared" si="22"/>
        <v>装备</v>
      </c>
      <c r="D202" s="5">
        <v>40150020</v>
      </c>
      <c r="E202" s="4"/>
      <c r="F202" s="4">
        <v>1</v>
      </c>
      <c r="G202" s="4">
        <v>10000</v>
      </c>
      <c r="H202" s="4" t="str">
        <f t="shared" si="21"/>
        <v>10_10,50_20,80_30</v>
      </c>
      <c r="I202" s="4">
        <f t="shared" si="21"/>
        <v>5</v>
      </c>
      <c r="J202" s="4">
        <f t="shared" si="21"/>
        <v>50</v>
      </c>
      <c r="K202" s="4" t="str">
        <f t="shared" si="21"/>
        <v>10_10,50_20,80_30</v>
      </c>
      <c r="L202" s="4">
        <f t="shared" si="21"/>
        <v>5</v>
      </c>
      <c r="M202" s="4">
        <f>IF(INDEX([1]equip.xml!$B:$B,MATCH(D202&amp;"",[1]equip.xml!$A:$A,0))=0,0,N202)</f>
        <v>0</v>
      </c>
      <c r="N202" s="4">
        <f t="shared" si="18"/>
        <v>65</v>
      </c>
      <c r="O202" t="str">
        <f t="shared" si="23"/>
        <v>40000_40150020_1_0</v>
      </c>
      <c r="P20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</v>
      </c>
    </row>
    <row r="203" spans="1:16">
      <c r="A203" s="4">
        <v>10007</v>
      </c>
      <c r="B203" s="4">
        <f t="shared" si="22"/>
        <v>40000</v>
      </c>
      <c r="C203" s="4" t="str">
        <f t="shared" si="22"/>
        <v>装备</v>
      </c>
      <c r="D203" s="5">
        <v>40150030</v>
      </c>
      <c r="E203" s="4"/>
      <c r="F203" s="4">
        <v>1</v>
      </c>
      <c r="G203" s="4">
        <v>10000</v>
      </c>
      <c r="H203" s="4" t="str">
        <f t="shared" ref="H203:L218" si="24">H115</f>
        <v>10_10,50_20,80_30</v>
      </c>
      <c r="I203" s="4">
        <f t="shared" si="24"/>
        <v>5</v>
      </c>
      <c r="J203" s="4">
        <f t="shared" si="24"/>
        <v>50</v>
      </c>
      <c r="K203" s="4" t="str">
        <f t="shared" si="24"/>
        <v>10_10,50_20,80_30</v>
      </c>
      <c r="L203" s="4">
        <f t="shared" si="24"/>
        <v>5</v>
      </c>
      <c r="M203" s="4">
        <f>IF(INDEX([1]equip.xml!$B:$B,MATCH(D203&amp;"",[1]equip.xml!$A:$A,0))=0,0,N203)</f>
        <v>65</v>
      </c>
      <c r="N203" s="4">
        <f t="shared" si="18"/>
        <v>65</v>
      </c>
      <c r="O203" t="str">
        <f t="shared" si="23"/>
        <v>40000_40150030_1_65</v>
      </c>
      <c r="P20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</v>
      </c>
    </row>
    <row r="204" spans="1:16">
      <c r="A204" s="4">
        <v>10007</v>
      </c>
      <c r="B204" s="4">
        <f t="shared" si="22"/>
        <v>40000</v>
      </c>
      <c r="C204" s="4" t="str">
        <f t="shared" si="22"/>
        <v>装备</v>
      </c>
      <c r="D204" s="5">
        <v>40150080</v>
      </c>
      <c r="E204" s="4"/>
      <c r="F204" s="4">
        <v>1</v>
      </c>
      <c r="G204" s="4">
        <v>10000</v>
      </c>
      <c r="H204" s="4" t="str">
        <f t="shared" si="24"/>
        <v>10_10,50_20,80_30</v>
      </c>
      <c r="I204" s="4">
        <f t="shared" si="24"/>
        <v>5</v>
      </c>
      <c r="J204" s="4">
        <f t="shared" si="24"/>
        <v>50</v>
      </c>
      <c r="K204" s="4" t="str">
        <f t="shared" si="24"/>
        <v>10_10,50_20,80_30</v>
      </c>
      <c r="L204" s="4">
        <f t="shared" si="24"/>
        <v>5</v>
      </c>
      <c r="M204" s="4">
        <f>IF(INDEX([1]equip.xml!$B:$B,MATCH(D204&amp;"",[1]equip.xml!$A:$A,0))=0,0,N204)</f>
        <v>65</v>
      </c>
      <c r="N204" s="4">
        <f t="shared" si="18"/>
        <v>65</v>
      </c>
      <c r="O204" t="str">
        <f t="shared" si="23"/>
        <v>40000_40150080_1_65</v>
      </c>
      <c r="P20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</v>
      </c>
    </row>
    <row r="205" spans="1:16">
      <c r="A205" s="4">
        <v>10007</v>
      </c>
      <c r="B205" s="4">
        <f t="shared" si="22"/>
        <v>40000</v>
      </c>
      <c r="C205" s="4" t="str">
        <f t="shared" si="22"/>
        <v>装备</v>
      </c>
      <c r="D205" s="5">
        <v>40150090</v>
      </c>
      <c r="E205" s="4"/>
      <c r="F205" s="4">
        <v>1</v>
      </c>
      <c r="G205" s="4">
        <v>10000</v>
      </c>
      <c r="H205" s="4" t="str">
        <f t="shared" si="24"/>
        <v>10_10,50_20,80_30</v>
      </c>
      <c r="I205" s="4">
        <f t="shared" si="24"/>
        <v>5</v>
      </c>
      <c r="J205" s="4">
        <f t="shared" si="24"/>
        <v>50</v>
      </c>
      <c r="K205" s="4" t="str">
        <f t="shared" si="24"/>
        <v>10_10,50_20,80_30</v>
      </c>
      <c r="L205" s="4">
        <f t="shared" si="24"/>
        <v>5</v>
      </c>
      <c r="M205" s="4">
        <f>IF(INDEX([1]equip.xml!$B:$B,MATCH(D205&amp;"",[1]equip.xml!$A:$A,0))=0,0,N205)</f>
        <v>65</v>
      </c>
      <c r="N205" s="4">
        <f t="shared" si="18"/>
        <v>65</v>
      </c>
      <c r="O205" t="str">
        <f t="shared" si="23"/>
        <v>40000_40150090_1_65</v>
      </c>
      <c r="P20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</v>
      </c>
    </row>
    <row r="206" spans="1:16">
      <c r="A206" s="4">
        <v>10007</v>
      </c>
      <c r="B206" s="4">
        <f t="shared" si="22"/>
        <v>40000</v>
      </c>
      <c r="C206" s="4" t="str">
        <f t="shared" si="22"/>
        <v>装备</v>
      </c>
      <c r="D206" s="5">
        <v>40150100</v>
      </c>
      <c r="E206" s="4"/>
      <c r="F206" s="4">
        <v>1</v>
      </c>
      <c r="G206" s="4">
        <v>10000</v>
      </c>
      <c r="H206" s="4" t="str">
        <f t="shared" si="24"/>
        <v>10_10,50_20,80_30</v>
      </c>
      <c r="I206" s="4">
        <f t="shared" si="24"/>
        <v>5</v>
      </c>
      <c r="J206" s="4">
        <f t="shared" si="24"/>
        <v>50</v>
      </c>
      <c r="K206" s="4" t="str">
        <f t="shared" si="24"/>
        <v>10_10,50_20,80_30</v>
      </c>
      <c r="L206" s="4">
        <f t="shared" si="24"/>
        <v>5</v>
      </c>
      <c r="M206" s="4">
        <f>IF(INDEX([1]equip.xml!$B:$B,MATCH(D206&amp;"",[1]equip.xml!$A:$A,0))=0,0,N206)</f>
        <v>65</v>
      </c>
      <c r="N206" s="4">
        <f t="shared" si="18"/>
        <v>65</v>
      </c>
      <c r="O206" t="str">
        <f t="shared" si="23"/>
        <v>40000_40150100_1_65</v>
      </c>
      <c r="P20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</v>
      </c>
    </row>
    <row r="207" spans="1:16">
      <c r="A207" s="4">
        <v>10007</v>
      </c>
      <c r="B207" s="4">
        <f t="shared" si="22"/>
        <v>40000</v>
      </c>
      <c r="C207" s="4" t="str">
        <f t="shared" si="22"/>
        <v>装备</v>
      </c>
      <c r="D207" s="5">
        <v>40151050</v>
      </c>
      <c r="E207" s="4"/>
      <c r="F207" s="4">
        <v>1</v>
      </c>
      <c r="G207" s="4">
        <v>10000</v>
      </c>
      <c r="H207" s="4" t="str">
        <f t="shared" si="24"/>
        <v>10_10,50_20,80_30</v>
      </c>
      <c r="I207" s="4">
        <f t="shared" si="24"/>
        <v>5</v>
      </c>
      <c r="J207" s="4">
        <f t="shared" si="24"/>
        <v>50</v>
      </c>
      <c r="K207" s="4" t="str">
        <f t="shared" si="24"/>
        <v>10_10,50_20,80_30</v>
      </c>
      <c r="L207" s="4">
        <f t="shared" si="24"/>
        <v>5</v>
      </c>
      <c r="M207" s="4">
        <f>IF(INDEX([1]equip.xml!$B:$B,MATCH(D207&amp;"",[1]equip.xml!$A:$A,0))=0,0,N207)</f>
        <v>65</v>
      </c>
      <c r="N207" s="4">
        <f t="shared" si="18"/>
        <v>65</v>
      </c>
      <c r="O207" t="str">
        <f t="shared" si="23"/>
        <v>40000_40151050_1_65</v>
      </c>
      <c r="P20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</v>
      </c>
    </row>
    <row r="208" spans="1:16">
      <c r="A208" s="4">
        <v>10007</v>
      </c>
      <c r="B208" s="4">
        <f t="shared" si="22"/>
        <v>40000</v>
      </c>
      <c r="C208" s="4" t="str">
        <f t="shared" si="22"/>
        <v>装备</v>
      </c>
      <c r="D208" s="5">
        <v>40151051</v>
      </c>
      <c r="E208" s="4"/>
      <c r="F208" s="4">
        <v>1</v>
      </c>
      <c r="G208" s="4">
        <v>10000</v>
      </c>
      <c r="H208" s="4" t="str">
        <f t="shared" si="24"/>
        <v>10_10,50_20,80_30</v>
      </c>
      <c r="I208" s="4">
        <f t="shared" si="24"/>
        <v>5</v>
      </c>
      <c r="J208" s="4">
        <f t="shared" si="24"/>
        <v>50</v>
      </c>
      <c r="K208" s="4" t="str">
        <f t="shared" si="24"/>
        <v>10_10,50_20,80_30</v>
      </c>
      <c r="L208" s="4">
        <f t="shared" si="24"/>
        <v>5</v>
      </c>
      <c r="M208" s="4">
        <v>0</v>
      </c>
      <c r="N208" s="4">
        <f t="shared" si="18"/>
        <v>65</v>
      </c>
      <c r="O208" t="str">
        <f t="shared" si="23"/>
        <v>40000_40151051_1_0</v>
      </c>
      <c r="P20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</v>
      </c>
    </row>
    <row r="209" spans="1:16">
      <c r="A209" s="4">
        <v>10007</v>
      </c>
      <c r="B209" s="4">
        <f t="shared" si="22"/>
        <v>40000</v>
      </c>
      <c r="C209" s="4" t="str">
        <f t="shared" si="22"/>
        <v>装备</v>
      </c>
      <c r="D209" s="5">
        <v>40151060</v>
      </c>
      <c r="E209" s="4"/>
      <c r="F209" s="4">
        <v>1</v>
      </c>
      <c r="G209" s="4">
        <v>10000</v>
      </c>
      <c r="H209" s="4" t="str">
        <f t="shared" si="24"/>
        <v>10_10,50_20,80_30</v>
      </c>
      <c r="I209" s="4">
        <f t="shared" si="24"/>
        <v>5</v>
      </c>
      <c r="J209" s="4">
        <f t="shared" si="24"/>
        <v>50</v>
      </c>
      <c r="K209" s="4" t="str">
        <f t="shared" si="24"/>
        <v>10_10,50_20,80_30</v>
      </c>
      <c r="L209" s="4">
        <f t="shared" si="24"/>
        <v>5</v>
      </c>
      <c r="M209" s="4">
        <f>IF(INDEX([1]equip.xml!$B:$B,MATCH(D209&amp;"",[1]equip.xml!$A:$A,0))=0,0,N209)</f>
        <v>65</v>
      </c>
      <c r="N209" s="4">
        <f t="shared" si="18"/>
        <v>65</v>
      </c>
      <c r="O209" t="str">
        <f t="shared" si="23"/>
        <v>40000_40151060_1_65</v>
      </c>
      <c r="P20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</v>
      </c>
    </row>
    <row r="210" spans="1:16">
      <c r="A210" s="4">
        <v>10007</v>
      </c>
      <c r="B210" s="4">
        <f t="shared" si="22"/>
        <v>40000</v>
      </c>
      <c r="C210" s="4" t="str">
        <f t="shared" si="22"/>
        <v>装备</v>
      </c>
      <c r="D210" s="5">
        <v>40151061</v>
      </c>
      <c r="E210" s="4"/>
      <c r="F210" s="4">
        <v>1</v>
      </c>
      <c r="G210" s="4">
        <v>10000</v>
      </c>
      <c r="H210" s="4" t="str">
        <f t="shared" si="24"/>
        <v>10_10,50_20,80_30</v>
      </c>
      <c r="I210" s="4">
        <f t="shared" si="24"/>
        <v>5</v>
      </c>
      <c r="J210" s="4">
        <f t="shared" si="24"/>
        <v>50</v>
      </c>
      <c r="K210" s="4" t="str">
        <f t="shared" si="24"/>
        <v>10_10,50_20,80_30</v>
      </c>
      <c r="L210" s="4">
        <f t="shared" si="24"/>
        <v>5</v>
      </c>
      <c r="M210" s="4">
        <f>IF(INDEX([1]equip.xml!$B:$B,MATCH(D210&amp;"",[1]equip.xml!$A:$A,0))=0,0,N210)</f>
        <v>0</v>
      </c>
      <c r="N210" s="4">
        <f t="shared" si="18"/>
        <v>65</v>
      </c>
      <c r="O210" t="str">
        <f t="shared" si="23"/>
        <v>40000_40151061_1_0</v>
      </c>
      <c r="P21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</v>
      </c>
    </row>
    <row r="211" spans="1:16">
      <c r="A211" s="4">
        <v>10007</v>
      </c>
      <c r="B211" s="4">
        <f t="shared" si="22"/>
        <v>40000</v>
      </c>
      <c r="C211" s="4" t="str">
        <f t="shared" si="22"/>
        <v>装备</v>
      </c>
      <c r="D211" s="5">
        <v>40152050</v>
      </c>
      <c r="E211" s="4"/>
      <c r="F211" s="4">
        <v>1</v>
      </c>
      <c r="G211" s="4">
        <v>10000</v>
      </c>
      <c r="H211" s="4" t="str">
        <f t="shared" si="24"/>
        <v>10_10,50_20,80_30</v>
      </c>
      <c r="I211" s="4">
        <f t="shared" si="24"/>
        <v>5</v>
      </c>
      <c r="J211" s="4">
        <f t="shared" si="24"/>
        <v>50</v>
      </c>
      <c r="K211" s="4" t="str">
        <f t="shared" si="24"/>
        <v>10_10,50_20,80_30</v>
      </c>
      <c r="L211" s="4">
        <f t="shared" si="24"/>
        <v>5</v>
      </c>
      <c r="M211" s="4">
        <f>IF(INDEX([1]equip.xml!$B:$B,MATCH(D211&amp;"",[1]equip.xml!$A:$A,0))=0,0,N211)</f>
        <v>65</v>
      </c>
      <c r="N211" s="4">
        <f t="shared" si="18"/>
        <v>65</v>
      </c>
      <c r="O211" t="str">
        <f t="shared" si="23"/>
        <v>40000_40152050_1_65</v>
      </c>
      <c r="P21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</v>
      </c>
    </row>
    <row r="212" spans="1:16">
      <c r="A212" s="4">
        <v>10007</v>
      </c>
      <c r="B212" s="4">
        <f t="shared" ref="B212:C227" si="25">B124</f>
        <v>40000</v>
      </c>
      <c r="C212" s="4" t="str">
        <f t="shared" si="25"/>
        <v>装备</v>
      </c>
      <c r="D212" s="5">
        <v>40152051</v>
      </c>
      <c r="E212" s="4"/>
      <c r="F212" s="4">
        <v>1</v>
      </c>
      <c r="G212" s="4">
        <v>10000</v>
      </c>
      <c r="H212" s="4" t="str">
        <f t="shared" si="24"/>
        <v>10_10,50_20,80_30</v>
      </c>
      <c r="I212" s="4">
        <f t="shared" si="24"/>
        <v>5</v>
      </c>
      <c r="J212" s="4">
        <f t="shared" si="24"/>
        <v>50</v>
      </c>
      <c r="K212" s="4" t="str">
        <f t="shared" si="24"/>
        <v>10_10,50_20,80_30</v>
      </c>
      <c r="L212" s="4">
        <f t="shared" si="24"/>
        <v>5</v>
      </c>
      <c r="M212" s="4">
        <v>0</v>
      </c>
      <c r="N212" s="4">
        <f t="shared" si="18"/>
        <v>65</v>
      </c>
      <c r="O212" t="str">
        <f t="shared" si="23"/>
        <v>40000_40152051_1_0</v>
      </c>
      <c r="P21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</v>
      </c>
    </row>
    <row r="213" spans="1:16">
      <c r="A213" s="4">
        <v>10007</v>
      </c>
      <c r="B213" s="4">
        <f t="shared" si="25"/>
        <v>40000</v>
      </c>
      <c r="C213" s="4" t="str">
        <f t="shared" si="25"/>
        <v>装备</v>
      </c>
      <c r="D213" s="5">
        <v>40152060</v>
      </c>
      <c r="E213" s="4"/>
      <c r="F213" s="4">
        <v>1</v>
      </c>
      <c r="G213" s="4">
        <v>10000</v>
      </c>
      <c r="H213" s="4" t="str">
        <f t="shared" si="24"/>
        <v>10_10,50_20,80_30</v>
      </c>
      <c r="I213" s="4">
        <f t="shared" si="24"/>
        <v>5</v>
      </c>
      <c r="J213" s="4">
        <f t="shared" si="24"/>
        <v>50</v>
      </c>
      <c r="K213" s="4" t="str">
        <f t="shared" si="24"/>
        <v>10_10,50_20,80_30</v>
      </c>
      <c r="L213" s="4">
        <f t="shared" si="24"/>
        <v>5</v>
      </c>
      <c r="M213" s="4">
        <f>IF(INDEX([1]equip.xml!$B:$B,MATCH(D213&amp;"",[1]equip.xml!$A:$A,0))=0,0,N213)</f>
        <v>65</v>
      </c>
      <c r="N213" s="4">
        <f t="shared" si="18"/>
        <v>65</v>
      </c>
      <c r="O213" t="str">
        <f t="shared" si="23"/>
        <v>40000_40152060_1_65</v>
      </c>
      <c r="P21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</v>
      </c>
    </row>
    <row r="214" spans="1:16">
      <c r="A214" s="4">
        <v>10007</v>
      </c>
      <c r="B214" s="4">
        <f t="shared" si="25"/>
        <v>40000</v>
      </c>
      <c r="C214" s="4" t="str">
        <f t="shared" si="25"/>
        <v>装备</v>
      </c>
      <c r="D214" s="5">
        <v>40152061</v>
      </c>
      <c r="E214" s="4"/>
      <c r="F214" s="4">
        <v>1</v>
      </c>
      <c r="G214" s="4">
        <v>10000</v>
      </c>
      <c r="H214" s="4" t="str">
        <f t="shared" si="24"/>
        <v>10_10,50_20,80_30</v>
      </c>
      <c r="I214" s="4">
        <f t="shared" si="24"/>
        <v>5</v>
      </c>
      <c r="J214" s="4">
        <f t="shared" si="24"/>
        <v>50</v>
      </c>
      <c r="K214" s="4" t="str">
        <f t="shared" si="24"/>
        <v>10_10,50_20,80_30</v>
      </c>
      <c r="L214" s="4">
        <f t="shared" si="24"/>
        <v>5</v>
      </c>
      <c r="M214" s="4">
        <f>IF(INDEX([1]equip.xml!$B:$B,MATCH(D214&amp;"",[1]equip.xml!$A:$A,0))=0,0,N214)</f>
        <v>0</v>
      </c>
      <c r="N214" s="4">
        <f t="shared" si="18"/>
        <v>65</v>
      </c>
      <c r="O214" t="str">
        <f t="shared" si="23"/>
        <v>40000_40152061_1_0</v>
      </c>
      <c r="P21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</v>
      </c>
    </row>
    <row r="215" spans="1:16">
      <c r="A215" s="4">
        <v>10007</v>
      </c>
      <c r="B215" s="4">
        <f t="shared" si="25"/>
        <v>40000</v>
      </c>
      <c r="C215" s="4" t="str">
        <f t="shared" si="25"/>
        <v>装备</v>
      </c>
      <c r="D215" s="5">
        <v>40153050</v>
      </c>
      <c r="E215" s="4"/>
      <c r="F215" s="4">
        <v>1</v>
      </c>
      <c r="G215" s="4">
        <v>10000</v>
      </c>
      <c r="H215" s="4" t="str">
        <f t="shared" si="24"/>
        <v>10_10,50_20,80_30</v>
      </c>
      <c r="I215" s="4">
        <f t="shared" si="24"/>
        <v>5</v>
      </c>
      <c r="J215" s="4">
        <f t="shared" si="24"/>
        <v>50</v>
      </c>
      <c r="K215" s="4" t="str">
        <f t="shared" si="24"/>
        <v>10_10,50_20,80_30</v>
      </c>
      <c r="L215" s="4">
        <f t="shared" si="24"/>
        <v>5</v>
      </c>
      <c r="M215" s="4">
        <f>IF(INDEX([1]equip.xml!$B:$B,MATCH(D215&amp;"",[1]equip.xml!$A:$A,0))=0,0,N215)</f>
        <v>65</v>
      </c>
      <c r="N215" s="4">
        <f t="shared" si="18"/>
        <v>65</v>
      </c>
      <c r="O215" t="str">
        <f t="shared" si="23"/>
        <v>40000_40153050_1_65</v>
      </c>
      <c r="P21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</v>
      </c>
    </row>
    <row r="216" spans="1:16">
      <c r="A216" s="4">
        <v>10007</v>
      </c>
      <c r="B216" s="4">
        <f t="shared" si="25"/>
        <v>40000</v>
      </c>
      <c r="C216" s="4" t="str">
        <f t="shared" si="25"/>
        <v>装备</v>
      </c>
      <c r="D216" s="5">
        <v>40153051</v>
      </c>
      <c r="E216" s="4"/>
      <c r="F216" s="4">
        <v>1</v>
      </c>
      <c r="G216" s="4">
        <v>10000</v>
      </c>
      <c r="H216" s="4" t="str">
        <f t="shared" si="24"/>
        <v>10_10,50_20,80_30</v>
      </c>
      <c r="I216" s="4">
        <f t="shared" si="24"/>
        <v>5</v>
      </c>
      <c r="J216" s="4">
        <f t="shared" si="24"/>
        <v>50</v>
      </c>
      <c r="K216" s="4" t="str">
        <f t="shared" si="24"/>
        <v>10_10,50_20,80_30</v>
      </c>
      <c r="L216" s="4">
        <f t="shared" si="24"/>
        <v>5</v>
      </c>
      <c r="M216" s="4">
        <v>0</v>
      </c>
      <c r="N216" s="4">
        <f t="shared" si="18"/>
        <v>65</v>
      </c>
      <c r="O216" t="str">
        <f t="shared" si="23"/>
        <v>40000_40153051_1_0</v>
      </c>
      <c r="P21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</v>
      </c>
    </row>
    <row r="217" spans="1:16">
      <c r="A217" s="4">
        <v>10007</v>
      </c>
      <c r="B217" s="4">
        <f t="shared" si="25"/>
        <v>40000</v>
      </c>
      <c r="C217" s="4" t="str">
        <f t="shared" si="25"/>
        <v>装备</v>
      </c>
      <c r="D217" s="5">
        <v>40153060</v>
      </c>
      <c r="E217" s="4"/>
      <c r="F217" s="4">
        <v>1</v>
      </c>
      <c r="G217" s="4">
        <v>10000</v>
      </c>
      <c r="H217" s="4" t="str">
        <f t="shared" si="24"/>
        <v>10_10,50_20,80_30</v>
      </c>
      <c r="I217" s="4">
        <f t="shared" si="24"/>
        <v>5</v>
      </c>
      <c r="J217" s="4">
        <f t="shared" si="24"/>
        <v>50</v>
      </c>
      <c r="K217" s="4" t="str">
        <f t="shared" si="24"/>
        <v>10_10,50_20,80_30</v>
      </c>
      <c r="L217" s="4">
        <f t="shared" si="24"/>
        <v>5</v>
      </c>
      <c r="M217" s="4">
        <f>IF(INDEX([1]equip.xml!$B:$B,MATCH(D217&amp;"",[1]equip.xml!$A:$A,0))=0,0,N217)</f>
        <v>65</v>
      </c>
      <c r="N217" s="4">
        <f t="shared" si="18"/>
        <v>65</v>
      </c>
      <c r="O217" t="str">
        <f t="shared" si="23"/>
        <v>40000_40153060_1_65</v>
      </c>
      <c r="P21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</v>
      </c>
    </row>
    <row r="218" spans="1:16">
      <c r="A218" s="4">
        <v>10007</v>
      </c>
      <c r="B218" s="4">
        <f t="shared" si="25"/>
        <v>40000</v>
      </c>
      <c r="C218" s="4" t="str">
        <f t="shared" si="25"/>
        <v>装备</v>
      </c>
      <c r="D218" s="5">
        <v>40153061</v>
      </c>
      <c r="E218" s="4"/>
      <c r="F218" s="4">
        <v>1</v>
      </c>
      <c r="G218" s="4">
        <v>10000</v>
      </c>
      <c r="H218" s="4" t="str">
        <f t="shared" si="24"/>
        <v>10_10,50_20,80_30</v>
      </c>
      <c r="I218" s="4">
        <f t="shared" si="24"/>
        <v>5</v>
      </c>
      <c r="J218" s="4">
        <f t="shared" si="24"/>
        <v>50</v>
      </c>
      <c r="K218" s="4" t="str">
        <f t="shared" si="24"/>
        <v>10_10,50_20,80_30</v>
      </c>
      <c r="L218" s="4">
        <f t="shared" si="24"/>
        <v>5</v>
      </c>
      <c r="M218" s="4">
        <f>IF(INDEX([1]equip.xml!$B:$B,MATCH(D218&amp;"",[1]equip.xml!$A:$A,0))=0,0,N218)</f>
        <v>0</v>
      </c>
      <c r="N218" s="4">
        <f t="shared" si="18"/>
        <v>65</v>
      </c>
      <c r="O218" t="str">
        <f t="shared" si="23"/>
        <v>40000_40153061_1_0</v>
      </c>
      <c r="P21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</v>
      </c>
    </row>
    <row r="219" spans="1:16">
      <c r="A219" s="4">
        <v>10007</v>
      </c>
      <c r="B219" s="4">
        <f t="shared" si="25"/>
        <v>40000</v>
      </c>
      <c r="C219" s="4" t="str">
        <f t="shared" si="25"/>
        <v>装备</v>
      </c>
      <c r="D219" s="5">
        <v>40150040</v>
      </c>
      <c r="E219" s="4"/>
      <c r="F219" s="4">
        <v>1</v>
      </c>
      <c r="G219" s="4">
        <v>10000</v>
      </c>
      <c r="H219" s="4" t="str">
        <f t="shared" ref="H219:N234" si="26">H131</f>
        <v>10_10,50_20,80_30</v>
      </c>
      <c r="I219" s="4">
        <f t="shared" si="26"/>
        <v>5</v>
      </c>
      <c r="J219" s="4">
        <f t="shared" si="26"/>
        <v>50</v>
      </c>
      <c r="K219" s="4" t="str">
        <f t="shared" si="26"/>
        <v>10_10,50_20,80_30</v>
      </c>
      <c r="L219" s="4">
        <f t="shared" si="26"/>
        <v>5</v>
      </c>
      <c r="M219" s="4">
        <f>IF(INDEX([1]equip.xml!$B:$B,MATCH(D219&amp;"",[1]equip.xml!$A:$A,0))=0,0,N219)</f>
        <v>65</v>
      </c>
      <c r="N219" s="4">
        <f t="shared" si="18"/>
        <v>65</v>
      </c>
      <c r="O219" t="str">
        <f t="shared" si="23"/>
        <v>40000_40150040_1_65</v>
      </c>
      <c r="P21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</v>
      </c>
    </row>
    <row r="220" spans="1:16">
      <c r="A220" s="4">
        <v>10007</v>
      </c>
      <c r="B220" s="4">
        <f t="shared" si="25"/>
        <v>40000</v>
      </c>
      <c r="C220" s="4" t="str">
        <f t="shared" si="25"/>
        <v>装备</v>
      </c>
      <c r="D220" s="5">
        <v>40150041</v>
      </c>
      <c r="E220" s="4"/>
      <c r="F220" s="4">
        <v>1</v>
      </c>
      <c r="G220" s="4">
        <v>10000</v>
      </c>
      <c r="H220" s="4" t="str">
        <f t="shared" si="26"/>
        <v>10_10,50_20,80_30</v>
      </c>
      <c r="I220" s="4">
        <f t="shared" si="26"/>
        <v>5</v>
      </c>
      <c r="J220" s="4">
        <f t="shared" si="26"/>
        <v>50</v>
      </c>
      <c r="K220" s="4" t="str">
        <f t="shared" si="26"/>
        <v>10_10,50_20,80_30</v>
      </c>
      <c r="L220" s="4">
        <f t="shared" si="26"/>
        <v>5</v>
      </c>
      <c r="M220" s="4">
        <f>IF(INDEX([1]equip.xml!$B:$B,MATCH(D220&amp;"",[1]equip.xml!$A:$A,0))=0,0,N220)</f>
        <v>0</v>
      </c>
      <c r="N220" s="4">
        <f t="shared" si="26"/>
        <v>65</v>
      </c>
      <c r="O220" t="str">
        <f t="shared" si="23"/>
        <v>40000_40150041_1_0</v>
      </c>
      <c r="P22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</v>
      </c>
    </row>
    <row r="221" spans="1:16">
      <c r="A221" s="4">
        <v>10007</v>
      </c>
      <c r="B221" s="4">
        <f t="shared" si="25"/>
        <v>40000</v>
      </c>
      <c r="C221" s="4" t="str">
        <f t="shared" si="25"/>
        <v>装备</v>
      </c>
      <c r="D221" s="5">
        <v>40150070</v>
      </c>
      <c r="E221" s="4"/>
      <c r="F221" s="4">
        <v>1</v>
      </c>
      <c r="G221" s="4">
        <v>10000</v>
      </c>
      <c r="H221" s="4" t="str">
        <f t="shared" si="26"/>
        <v>10_10,50_20,80_30</v>
      </c>
      <c r="I221" s="4">
        <f t="shared" si="26"/>
        <v>5</v>
      </c>
      <c r="J221" s="4">
        <f t="shared" si="26"/>
        <v>50</v>
      </c>
      <c r="K221" s="4" t="str">
        <f t="shared" si="26"/>
        <v>10_10,50_20,80_30</v>
      </c>
      <c r="L221" s="4">
        <f t="shared" si="26"/>
        <v>5</v>
      </c>
      <c r="M221" s="4">
        <f>IF(INDEX([1]equip.xml!$B:$B,MATCH(D221&amp;"",[1]equip.xml!$A:$A,0))=0,0,N221)</f>
        <v>65</v>
      </c>
      <c r="N221" s="4">
        <f t="shared" si="26"/>
        <v>65</v>
      </c>
      <c r="O221" t="str">
        <f t="shared" si="23"/>
        <v>40000_40150070_1_65</v>
      </c>
      <c r="P22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</v>
      </c>
    </row>
    <row r="222" spans="1:16">
      <c r="A222" s="4">
        <v>10007</v>
      </c>
      <c r="B222" s="4">
        <f t="shared" si="25"/>
        <v>40000</v>
      </c>
      <c r="C222" s="4" t="str">
        <f t="shared" si="25"/>
        <v>装备</v>
      </c>
      <c r="D222" s="5">
        <v>40150071</v>
      </c>
      <c r="E222" s="4"/>
      <c r="F222" s="4">
        <v>1</v>
      </c>
      <c r="G222" s="4">
        <v>10000</v>
      </c>
      <c r="H222" s="4" t="str">
        <f t="shared" si="26"/>
        <v>10_10,50_20,80_30</v>
      </c>
      <c r="I222" s="4">
        <f t="shared" si="26"/>
        <v>5</v>
      </c>
      <c r="J222" s="4">
        <f t="shared" si="26"/>
        <v>50</v>
      </c>
      <c r="K222" s="4" t="str">
        <f t="shared" si="26"/>
        <v>10_10,50_20,80_30</v>
      </c>
      <c r="L222" s="4">
        <f t="shared" si="26"/>
        <v>5</v>
      </c>
      <c r="M222" s="4">
        <f>IF(INDEX([1]equip.xml!$B:$B,MATCH(D222&amp;"",[1]equip.xml!$A:$A,0))=0,0,N222)</f>
        <v>0</v>
      </c>
      <c r="N222" s="4">
        <f t="shared" si="26"/>
        <v>65</v>
      </c>
      <c r="O222" t="str">
        <f t="shared" si="23"/>
        <v>40000_40150071_1_0</v>
      </c>
      <c r="P22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</v>
      </c>
    </row>
    <row r="223" spans="1:16">
      <c r="A223" s="4">
        <v>10007</v>
      </c>
      <c r="B223" s="4">
        <f t="shared" si="25"/>
        <v>40000</v>
      </c>
      <c r="C223" s="4" t="str">
        <f t="shared" si="25"/>
        <v>装备</v>
      </c>
      <c r="D223" s="5">
        <v>50100010</v>
      </c>
      <c r="E223" s="4"/>
      <c r="F223" s="4">
        <v>1</v>
      </c>
      <c r="G223" s="4">
        <v>10000</v>
      </c>
      <c r="H223" s="4" t="str">
        <f t="shared" si="26"/>
        <v>10_10,50_20,80_30</v>
      </c>
      <c r="I223" s="4">
        <f t="shared" si="26"/>
        <v>5</v>
      </c>
      <c r="J223" s="4">
        <f t="shared" si="26"/>
        <v>50</v>
      </c>
      <c r="K223" s="4" t="str">
        <f t="shared" si="26"/>
        <v>10_10,50_20,80_30</v>
      </c>
      <c r="L223" s="4">
        <f t="shared" si="26"/>
        <v>5</v>
      </c>
      <c r="M223" s="4">
        <f>IF(INDEX([1]equip.xml!$B:$B,MATCH(D223&amp;"",[1]equip.xml!$A:$A,0))=0,0,N223)</f>
        <v>14</v>
      </c>
      <c r="N223" s="4">
        <f>INT(N179/9)</f>
        <v>14</v>
      </c>
      <c r="O223" t="str">
        <f t="shared" si="23"/>
        <v>40000_50100010_1_14</v>
      </c>
      <c r="P22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</v>
      </c>
    </row>
    <row r="224" spans="1:16">
      <c r="A224" s="4">
        <v>10007</v>
      </c>
      <c r="B224" s="4">
        <f t="shared" si="25"/>
        <v>40000</v>
      </c>
      <c r="C224" s="4" t="str">
        <f t="shared" si="25"/>
        <v>装备</v>
      </c>
      <c r="D224" s="5">
        <v>50100020</v>
      </c>
      <c r="E224" s="4"/>
      <c r="F224" s="4">
        <v>1</v>
      </c>
      <c r="G224" s="4">
        <v>10000</v>
      </c>
      <c r="H224" s="4" t="str">
        <f t="shared" si="26"/>
        <v>10_10,50_20,80_30</v>
      </c>
      <c r="I224" s="4">
        <f t="shared" si="26"/>
        <v>5</v>
      </c>
      <c r="J224" s="4">
        <f t="shared" si="26"/>
        <v>50</v>
      </c>
      <c r="K224" s="4" t="str">
        <f t="shared" si="26"/>
        <v>10_10,50_20,80_30</v>
      </c>
      <c r="L224" s="4">
        <f t="shared" si="26"/>
        <v>5</v>
      </c>
      <c r="M224" s="4">
        <f>IF(INDEX([1]equip.xml!$B:$B,MATCH(D224&amp;"",[1]equip.xml!$A:$A,0))=0,0,N224)</f>
        <v>14</v>
      </c>
      <c r="N224" s="4">
        <f t="shared" ref="N224:N266" si="27">INT(N180/9)</f>
        <v>14</v>
      </c>
      <c r="O224" t="str">
        <f t="shared" si="23"/>
        <v>40000_50100020_1_14</v>
      </c>
      <c r="P22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</v>
      </c>
    </row>
    <row r="225" spans="1:16">
      <c r="A225" s="4">
        <v>10007</v>
      </c>
      <c r="B225" s="4">
        <f t="shared" si="25"/>
        <v>40000</v>
      </c>
      <c r="C225" s="4" t="str">
        <f t="shared" si="25"/>
        <v>装备</v>
      </c>
      <c r="D225" s="5">
        <v>50100030</v>
      </c>
      <c r="E225" s="4"/>
      <c r="F225" s="4">
        <v>1</v>
      </c>
      <c r="G225" s="4">
        <v>10000</v>
      </c>
      <c r="H225" s="4" t="str">
        <f t="shared" si="26"/>
        <v>10_10,50_20,80_30</v>
      </c>
      <c r="I225" s="4">
        <f t="shared" si="26"/>
        <v>5</v>
      </c>
      <c r="J225" s="4">
        <f t="shared" si="26"/>
        <v>50</v>
      </c>
      <c r="K225" s="4" t="str">
        <f t="shared" si="26"/>
        <v>10_10,50_20,80_30</v>
      </c>
      <c r="L225" s="4">
        <f t="shared" si="26"/>
        <v>5</v>
      </c>
      <c r="M225" s="4">
        <f>IF(INDEX([1]equip.xml!$B:$B,MATCH(D225&amp;"",[1]equip.xml!$A:$A,0))=0,0,N225)</f>
        <v>14</v>
      </c>
      <c r="N225" s="4">
        <f t="shared" si="27"/>
        <v>14</v>
      </c>
      <c r="O225" t="str">
        <f t="shared" si="23"/>
        <v>40000_50100030_1_14</v>
      </c>
      <c r="P22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</v>
      </c>
    </row>
    <row r="226" spans="1:16">
      <c r="A226" s="4">
        <v>10007</v>
      </c>
      <c r="B226" s="4">
        <f t="shared" si="25"/>
        <v>40000</v>
      </c>
      <c r="C226" s="4" t="str">
        <f t="shared" si="25"/>
        <v>装备</v>
      </c>
      <c r="D226" s="5">
        <v>50100080</v>
      </c>
      <c r="E226" s="4"/>
      <c r="F226" s="4">
        <v>1</v>
      </c>
      <c r="G226" s="4">
        <v>10000</v>
      </c>
      <c r="H226" s="4" t="str">
        <f t="shared" si="26"/>
        <v>10_10,50_20,80_30</v>
      </c>
      <c r="I226" s="4">
        <f t="shared" si="26"/>
        <v>5</v>
      </c>
      <c r="J226" s="4">
        <f t="shared" si="26"/>
        <v>50</v>
      </c>
      <c r="K226" s="4" t="str">
        <f t="shared" si="26"/>
        <v>10_10,50_20,80_30</v>
      </c>
      <c r="L226" s="4">
        <f t="shared" si="26"/>
        <v>5</v>
      </c>
      <c r="M226" s="4">
        <f>IF(INDEX([1]equip.xml!$B:$B,MATCH(D226&amp;"",[1]equip.xml!$A:$A,0))=0,0,N226)</f>
        <v>14</v>
      </c>
      <c r="N226" s="4">
        <f t="shared" si="27"/>
        <v>14</v>
      </c>
      <c r="O226" t="str">
        <f t="shared" si="23"/>
        <v>40000_50100080_1_14</v>
      </c>
      <c r="P22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</v>
      </c>
    </row>
    <row r="227" spans="1:16">
      <c r="A227" s="4">
        <v>10007</v>
      </c>
      <c r="B227" s="4">
        <f t="shared" si="25"/>
        <v>40000</v>
      </c>
      <c r="C227" s="4" t="str">
        <f t="shared" si="25"/>
        <v>装备</v>
      </c>
      <c r="D227" s="5">
        <v>50100090</v>
      </c>
      <c r="E227" s="4"/>
      <c r="F227" s="4">
        <v>1</v>
      </c>
      <c r="G227" s="4">
        <v>10000</v>
      </c>
      <c r="H227" s="4" t="str">
        <f t="shared" si="26"/>
        <v>10_10,50_20,80_30</v>
      </c>
      <c r="I227" s="4">
        <f t="shared" si="26"/>
        <v>5</v>
      </c>
      <c r="J227" s="4">
        <f t="shared" si="26"/>
        <v>50</v>
      </c>
      <c r="K227" s="4" t="str">
        <f t="shared" si="26"/>
        <v>10_10,50_20,80_30</v>
      </c>
      <c r="L227" s="4">
        <f t="shared" si="26"/>
        <v>5</v>
      </c>
      <c r="M227" s="4">
        <f>IF(INDEX([1]equip.xml!$B:$B,MATCH(D227&amp;"",[1]equip.xml!$A:$A,0))=0,0,N227)</f>
        <v>14</v>
      </c>
      <c r="N227" s="4">
        <f t="shared" si="27"/>
        <v>14</v>
      </c>
      <c r="O227" t="str">
        <f t="shared" si="23"/>
        <v>40000_50100090_1_14</v>
      </c>
      <c r="P22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</v>
      </c>
    </row>
    <row r="228" spans="1:16">
      <c r="A228" s="4">
        <v>10007</v>
      </c>
      <c r="B228" s="4">
        <f t="shared" ref="B228:C243" si="28">B140</f>
        <v>40000</v>
      </c>
      <c r="C228" s="4" t="str">
        <f t="shared" si="28"/>
        <v>装备</v>
      </c>
      <c r="D228" s="5">
        <v>50100100</v>
      </c>
      <c r="E228" s="4"/>
      <c r="F228" s="4">
        <v>1</v>
      </c>
      <c r="G228" s="4">
        <v>10000</v>
      </c>
      <c r="H228" s="4" t="str">
        <f t="shared" si="26"/>
        <v>10_10,50_20,80_30</v>
      </c>
      <c r="I228" s="4">
        <f t="shared" si="26"/>
        <v>5</v>
      </c>
      <c r="J228" s="4">
        <f t="shared" si="26"/>
        <v>50</v>
      </c>
      <c r="K228" s="4" t="str">
        <f t="shared" si="26"/>
        <v>10_10,50_20,80_30</v>
      </c>
      <c r="L228" s="4">
        <f t="shared" si="26"/>
        <v>5</v>
      </c>
      <c r="M228" s="4">
        <f>IF(INDEX([1]equip.xml!$B:$B,MATCH(D228&amp;"",[1]equip.xml!$A:$A,0))=0,0,N228)</f>
        <v>0</v>
      </c>
      <c r="N228" s="4">
        <f t="shared" si="27"/>
        <v>14</v>
      </c>
      <c r="O228" t="str">
        <f t="shared" si="23"/>
        <v>40000_50100100_1_0</v>
      </c>
      <c r="P22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</v>
      </c>
    </row>
    <row r="229" spans="1:16">
      <c r="A229" s="4">
        <v>10007</v>
      </c>
      <c r="B229" s="4">
        <f t="shared" si="28"/>
        <v>40000</v>
      </c>
      <c r="C229" s="4" t="str">
        <f t="shared" si="28"/>
        <v>装备</v>
      </c>
      <c r="D229" s="5">
        <v>50101050</v>
      </c>
      <c r="E229" s="4"/>
      <c r="F229" s="4">
        <v>1</v>
      </c>
      <c r="G229" s="4">
        <v>10000</v>
      </c>
      <c r="H229" s="4" t="str">
        <f t="shared" si="26"/>
        <v>10_10,50_20,80_30</v>
      </c>
      <c r="I229" s="4">
        <f t="shared" si="26"/>
        <v>5</v>
      </c>
      <c r="J229" s="4">
        <f t="shared" si="26"/>
        <v>50</v>
      </c>
      <c r="K229" s="4" t="str">
        <f t="shared" si="26"/>
        <v>10_10,50_20,80_30</v>
      </c>
      <c r="L229" s="4">
        <f t="shared" si="26"/>
        <v>5</v>
      </c>
      <c r="M229" s="4">
        <f>IF(INDEX([1]equip.xml!$B:$B,MATCH(D229&amp;"",[1]equip.xml!$A:$A,0))=0,0,N229)</f>
        <v>14</v>
      </c>
      <c r="N229" s="4">
        <f t="shared" si="27"/>
        <v>14</v>
      </c>
      <c r="O229" t="str">
        <f t="shared" si="23"/>
        <v>40000_50101050_1_14</v>
      </c>
      <c r="P22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</v>
      </c>
    </row>
    <row r="230" spans="1:16">
      <c r="A230" s="4">
        <v>10007</v>
      </c>
      <c r="B230" s="4">
        <f t="shared" si="28"/>
        <v>40000</v>
      </c>
      <c r="C230" s="4" t="str">
        <f t="shared" si="28"/>
        <v>装备</v>
      </c>
      <c r="D230" s="5">
        <v>50101051</v>
      </c>
      <c r="E230" s="4"/>
      <c r="F230" s="4">
        <v>1</v>
      </c>
      <c r="G230" s="4">
        <v>10000</v>
      </c>
      <c r="H230" s="4" t="str">
        <f t="shared" si="26"/>
        <v>10_10,50_20,80_30</v>
      </c>
      <c r="I230" s="4">
        <f t="shared" si="26"/>
        <v>5</v>
      </c>
      <c r="J230" s="4">
        <f t="shared" si="26"/>
        <v>50</v>
      </c>
      <c r="K230" s="4" t="str">
        <f t="shared" si="26"/>
        <v>10_10,50_20,80_30</v>
      </c>
      <c r="L230" s="4">
        <f t="shared" si="26"/>
        <v>5</v>
      </c>
      <c r="M230" s="4">
        <f>IF(INDEX([1]equip.xml!$B:$B,MATCH(D230&amp;"",[1]equip.xml!$A:$A,0))=0,0,N230)</f>
        <v>14</v>
      </c>
      <c r="N230" s="4">
        <f t="shared" si="27"/>
        <v>14</v>
      </c>
      <c r="O230" t="str">
        <f t="shared" si="23"/>
        <v>40000_50101051_1_14</v>
      </c>
      <c r="P23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</v>
      </c>
    </row>
    <row r="231" spans="1:16">
      <c r="A231" s="4">
        <v>10007</v>
      </c>
      <c r="B231" s="4">
        <f t="shared" si="28"/>
        <v>40000</v>
      </c>
      <c r="C231" s="4" t="str">
        <f t="shared" si="28"/>
        <v>装备</v>
      </c>
      <c r="D231" s="5">
        <v>50101060</v>
      </c>
      <c r="E231" s="4"/>
      <c r="F231" s="4">
        <v>1</v>
      </c>
      <c r="G231" s="4">
        <v>10000</v>
      </c>
      <c r="H231" s="4" t="str">
        <f t="shared" si="26"/>
        <v>10_10,50_20,80_30</v>
      </c>
      <c r="I231" s="4">
        <f t="shared" si="26"/>
        <v>5</v>
      </c>
      <c r="J231" s="4">
        <f t="shared" si="26"/>
        <v>50</v>
      </c>
      <c r="K231" s="4" t="str">
        <f t="shared" si="26"/>
        <v>10_10,50_20,80_30</v>
      </c>
      <c r="L231" s="4">
        <f t="shared" si="26"/>
        <v>5</v>
      </c>
      <c r="M231" s="4">
        <f>IF(INDEX([1]equip.xml!$B:$B,MATCH(D231&amp;"",[1]equip.xml!$A:$A,0))=0,0,N231)</f>
        <v>14</v>
      </c>
      <c r="N231" s="4">
        <f t="shared" si="27"/>
        <v>14</v>
      </c>
      <c r="O231" t="str">
        <f t="shared" si="23"/>
        <v>40000_50101060_1_14</v>
      </c>
      <c r="P23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</v>
      </c>
    </row>
    <row r="232" spans="1:16">
      <c r="A232" s="4">
        <v>10007</v>
      </c>
      <c r="B232" s="4">
        <f t="shared" si="28"/>
        <v>40000</v>
      </c>
      <c r="C232" s="4" t="str">
        <f t="shared" si="28"/>
        <v>装备</v>
      </c>
      <c r="D232" s="5">
        <v>50101061</v>
      </c>
      <c r="E232" s="4"/>
      <c r="F232" s="4">
        <v>1</v>
      </c>
      <c r="G232" s="4">
        <v>10000</v>
      </c>
      <c r="H232" s="4" t="str">
        <f t="shared" si="26"/>
        <v>10_10,50_20,80_30</v>
      </c>
      <c r="I232" s="4">
        <f t="shared" si="26"/>
        <v>5</v>
      </c>
      <c r="J232" s="4">
        <f t="shared" si="26"/>
        <v>50</v>
      </c>
      <c r="K232" s="4" t="str">
        <f t="shared" si="26"/>
        <v>10_10,50_20,80_30</v>
      </c>
      <c r="L232" s="4">
        <f t="shared" si="26"/>
        <v>5</v>
      </c>
      <c r="M232" s="4">
        <f>IF(INDEX([1]equip.xml!$B:$B,MATCH(D232&amp;"",[1]equip.xml!$A:$A,0))=0,0,N232)</f>
        <v>0</v>
      </c>
      <c r="N232" s="4">
        <f t="shared" si="27"/>
        <v>14</v>
      </c>
      <c r="O232" t="str">
        <f t="shared" si="23"/>
        <v>40000_50101061_1_0</v>
      </c>
      <c r="P23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</v>
      </c>
    </row>
    <row r="233" spans="1:16">
      <c r="A233" s="4">
        <v>10007</v>
      </c>
      <c r="B233" s="4">
        <f t="shared" si="28"/>
        <v>40000</v>
      </c>
      <c r="C233" s="4" t="str">
        <f t="shared" si="28"/>
        <v>装备</v>
      </c>
      <c r="D233" s="5">
        <v>50102050</v>
      </c>
      <c r="E233" s="4"/>
      <c r="F233" s="4">
        <v>1</v>
      </c>
      <c r="G233" s="4">
        <v>10000</v>
      </c>
      <c r="H233" s="4" t="str">
        <f t="shared" si="26"/>
        <v>10_10,50_20,80_30</v>
      </c>
      <c r="I233" s="4">
        <f t="shared" si="26"/>
        <v>5</v>
      </c>
      <c r="J233" s="4">
        <f t="shared" si="26"/>
        <v>50</v>
      </c>
      <c r="K233" s="4" t="str">
        <f t="shared" si="26"/>
        <v>10_10,50_20,80_30</v>
      </c>
      <c r="L233" s="4">
        <f t="shared" si="26"/>
        <v>5</v>
      </c>
      <c r="M233" s="4">
        <f>IF(INDEX([1]equip.xml!$B:$B,MATCH(D233&amp;"",[1]equip.xml!$A:$A,0))=0,0,N233)</f>
        <v>14</v>
      </c>
      <c r="N233" s="4">
        <f t="shared" si="27"/>
        <v>14</v>
      </c>
      <c r="O233" t="str">
        <f t="shared" si="23"/>
        <v>40000_50102050_1_14</v>
      </c>
      <c r="P23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</v>
      </c>
    </row>
    <row r="234" spans="1:16">
      <c r="A234" s="4">
        <v>10007</v>
      </c>
      <c r="B234" s="4">
        <f t="shared" si="28"/>
        <v>40000</v>
      </c>
      <c r="C234" s="4" t="str">
        <f t="shared" si="28"/>
        <v>装备</v>
      </c>
      <c r="D234" s="5">
        <v>50102051</v>
      </c>
      <c r="E234" s="4"/>
      <c r="F234" s="4">
        <v>1</v>
      </c>
      <c r="G234" s="4">
        <v>10000</v>
      </c>
      <c r="H234" s="4" t="str">
        <f t="shared" si="26"/>
        <v>10_10,50_20,80_30</v>
      </c>
      <c r="I234" s="4">
        <f t="shared" si="26"/>
        <v>5</v>
      </c>
      <c r="J234" s="4">
        <f t="shared" si="26"/>
        <v>50</v>
      </c>
      <c r="K234" s="4" t="str">
        <f t="shared" si="26"/>
        <v>10_10,50_20,80_30</v>
      </c>
      <c r="L234" s="4">
        <f t="shared" si="26"/>
        <v>5</v>
      </c>
      <c r="M234" s="4">
        <f>IF(INDEX([1]equip.xml!$B:$B,MATCH(D234&amp;"",[1]equip.xml!$A:$A,0))=0,0,N234)</f>
        <v>14</v>
      </c>
      <c r="N234" s="4">
        <f t="shared" si="27"/>
        <v>14</v>
      </c>
      <c r="O234" t="str">
        <f t="shared" si="23"/>
        <v>40000_50102051_1_14</v>
      </c>
      <c r="P23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</v>
      </c>
    </row>
    <row r="235" spans="1:16">
      <c r="A235" s="4">
        <v>10007</v>
      </c>
      <c r="B235" s="4">
        <f t="shared" si="28"/>
        <v>40000</v>
      </c>
      <c r="C235" s="4" t="str">
        <f t="shared" si="28"/>
        <v>装备</v>
      </c>
      <c r="D235" s="5">
        <v>50102060</v>
      </c>
      <c r="E235" s="4"/>
      <c r="F235" s="4">
        <v>1</v>
      </c>
      <c r="G235" s="4">
        <v>10000</v>
      </c>
      <c r="H235" s="4" t="str">
        <f t="shared" ref="H235:L250" si="29">H147</f>
        <v>10_10,50_20,80_30</v>
      </c>
      <c r="I235" s="4">
        <f t="shared" si="29"/>
        <v>5</v>
      </c>
      <c r="J235" s="4">
        <f t="shared" si="29"/>
        <v>50</v>
      </c>
      <c r="K235" s="4" t="str">
        <f t="shared" si="29"/>
        <v>10_10,50_20,80_30</v>
      </c>
      <c r="L235" s="4">
        <f t="shared" si="29"/>
        <v>5</v>
      </c>
      <c r="M235" s="4">
        <f>IF(INDEX([1]equip.xml!$B:$B,MATCH(D235&amp;"",[1]equip.xml!$A:$A,0))=0,0,N235)</f>
        <v>14</v>
      </c>
      <c r="N235" s="4">
        <f t="shared" si="27"/>
        <v>14</v>
      </c>
      <c r="O235" t="str">
        <f t="shared" si="23"/>
        <v>40000_50102060_1_14</v>
      </c>
      <c r="P235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</v>
      </c>
    </row>
    <row r="236" spans="1:16">
      <c r="A236" s="4">
        <v>10007</v>
      </c>
      <c r="B236" s="4">
        <f t="shared" si="28"/>
        <v>40000</v>
      </c>
      <c r="C236" s="4" t="str">
        <f t="shared" si="28"/>
        <v>装备</v>
      </c>
      <c r="D236" s="5">
        <v>50102061</v>
      </c>
      <c r="E236" s="4"/>
      <c r="F236" s="4">
        <v>1</v>
      </c>
      <c r="G236" s="4">
        <v>10000</v>
      </c>
      <c r="H236" s="4" t="str">
        <f t="shared" si="29"/>
        <v>10_10,50_20,80_30</v>
      </c>
      <c r="I236" s="4">
        <f t="shared" si="29"/>
        <v>5</v>
      </c>
      <c r="J236" s="4">
        <f t="shared" si="29"/>
        <v>50</v>
      </c>
      <c r="K236" s="4" t="str">
        <f t="shared" si="29"/>
        <v>10_10,50_20,80_30</v>
      </c>
      <c r="L236" s="4">
        <f t="shared" si="29"/>
        <v>5</v>
      </c>
      <c r="M236" s="4">
        <f>IF(INDEX([1]equip.xml!$B:$B,MATCH(D236&amp;"",[1]equip.xml!$A:$A,0))=0,0,N236)</f>
        <v>0</v>
      </c>
      <c r="N236" s="4">
        <f t="shared" si="27"/>
        <v>14</v>
      </c>
      <c r="O236" t="str">
        <f t="shared" si="23"/>
        <v>40000_50102061_1_0</v>
      </c>
      <c r="P236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</v>
      </c>
    </row>
    <row r="237" spans="1:16">
      <c r="A237" s="4">
        <v>10007</v>
      </c>
      <c r="B237" s="4">
        <f t="shared" si="28"/>
        <v>40000</v>
      </c>
      <c r="C237" s="4" t="str">
        <f t="shared" si="28"/>
        <v>装备</v>
      </c>
      <c r="D237" s="5">
        <v>50103050</v>
      </c>
      <c r="E237" s="4"/>
      <c r="F237" s="4">
        <v>1</v>
      </c>
      <c r="G237" s="4">
        <v>10000</v>
      </c>
      <c r="H237" s="4" t="str">
        <f t="shared" si="29"/>
        <v>10_10,50_20,80_30</v>
      </c>
      <c r="I237" s="4">
        <f t="shared" si="29"/>
        <v>5</v>
      </c>
      <c r="J237" s="4">
        <f t="shared" si="29"/>
        <v>50</v>
      </c>
      <c r="K237" s="4" t="str">
        <f t="shared" si="29"/>
        <v>10_10,50_20,80_30</v>
      </c>
      <c r="L237" s="4">
        <f t="shared" si="29"/>
        <v>5</v>
      </c>
      <c r="M237" s="4">
        <f>IF(INDEX([1]equip.xml!$B:$B,MATCH(D237&amp;"",[1]equip.xml!$A:$A,0))=0,0,N237)</f>
        <v>14</v>
      </c>
      <c r="N237" s="4">
        <f t="shared" si="27"/>
        <v>14</v>
      </c>
      <c r="O237" t="str">
        <f t="shared" si="23"/>
        <v>40000_50103050_1_14</v>
      </c>
      <c r="P237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</v>
      </c>
    </row>
    <row r="238" spans="1:16">
      <c r="A238" s="4">
        <v>10007</v>
      </c>
      <c r="B238" s="4">
        <f t="shared" si="28"/>
        <v>40000</v>
      </c>
      <c r="C238" s="4" t="str">
        <f t="shared" si="28"/>
        <v>装备</v>
      </c>
      <c r="D238" s="5">
        <v>50103051</v>
      </c>
      <c r="E238" s="4"/>
      <c r="F238" s="4">
        <v>1</v>
      </c>
      <c r="G238" s="4">
        <v>10000</v>
      </c>
      <c r="H238" s="4" t="str">
        <f t="shared" si="29"/>
        <v>10_10,50_20,80_30</v>
      </c>
      <c r="I238" s="4">
        <f t="shared" si="29"/>
        <v>5</v>
      </c>
      <c r="J238" s="4">
        <f t="shared" si="29"/>
        <v>50</v>
      </c>
      <c r="K238" s="4" t="str">
        <f t="shared" si="29"/>
        <v>10_10,50_20,80_30</v>
      </c>
      <c r="L238" s="4">
        <f t="shared" si="29"/>
        <v>5</v>
      </c>
      <c r="M238" s="4">
        <f>IF(INDEX([1]equip.xml!$B:$B,MATCH(D238&amp;"",[1]equip.xml!$A:$A,0))=0,0,N238)</f>
        <v>14</v>
      </c>
      <c r="N238" s="4">
        <f t="shared" si="27"/>
        <v>14</v>
      </c>
      <c r="O238" t="str">
        <f t="shared" si="23"/>
        <v>40000_50103051_1_14</v>
      </c>
      <c r="P238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</v>
      </c>
    </row>
    <row r="239" spans="1:16">
      <c r="A239" s="4">
        <v>10007</v>
      </c>
      <c r="B239" s="4">
        <f t="shared" si="28"/>
        <v>40000</v>
      </c>
      <c r="C239" s="4" t="str">
        <f t="shared" si="28"/>
        <v>装备</v>
      </c>
      <c r="D239" s="5">
        <v>50103060</v>
      </c>
      <c r="E239" s="4"/>
      <c r="F239" s="4">
        <v>1</v>
      </c>
      <c r="G239" s="4">
        <v>10000</v>
      </c>
      <c r="H239" s="4" t="str">
        <f t="shared" si="29"/>
        <v>10_10,50_20,80_30</v>
      </c>
      <c r="I239" s="4">
        <f t="shared" si="29"/>
        <v>5</v>
      </c>
      <c r="J239" s="4">
        <f t="shared" si="29"/>
        <v>50</v>
      </c>
      <c r="K239" s="4" t="str">
        <f t="shared" si="29"/>
        <v>10_10,50_20,80_30</v>
      </c>
      <c r="L239" s="4">
        <f t="shared" si="29"/>
        <v>5</v>
      </c>
      <c r="M239" s="4">
        <f>IF(INDEX([1]equip.xml!$B:$B,MATCH(D239&amp;"",[1]equip.xml!$A:$A,0))=0,0,N239)</f>
        <v>14</v>
      </c>
      <c r="N239" s="4">
        <f t="shared" si="27"/>
        <v>14</v>
      </c>
      <c r="O239" t="str">
        <f t="shared" si="23"/>
        <v>40000_50103060_1_14</v>
      </c>
      <c r="P239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</v>
      </c>
    </row>
    <row r="240" spans="1:16">
      <c r="A240" s="4">
        <v>10007</v>
      </c>
      <c r="B240" s="4">
        <f t="shared" si="28"/>
        <v>40000</v>
      </c>
      <c r="C240" s="4" t="str">
        <f t="shared" si="28"/>
        <v>装备</v>
      </c>
      <c r="D240" s="5">
        <v>50103061</v>
      </c>
      <c r="E240" s="4"/>
      <c r="F240" s="4">
        <v>1</v>
      </c>
      <c r="G240" s="4">
        <v>10000</v>
      </c>
      <c r="H240" s="4" t="str">
        <f t="shared" si="29"/>
        <v>10_10,50_20,80_30</v>
      </c>
      <c r="I240" s="4">
        <f t="shared" si="29"/>
        <v>5</v>
      </c>
      <c r="J240" s="4">
        <f t="shared" si="29"/>
        <v>50</v>
      </c>
      <c r="K240" s="4" t="str">
        <f t="shared" si="29"/>
        <v>10_10,50_20,80_30</v>
      </c>
      <c r="L240" s="4">
        <f t="shared" si="29"/>
        <v>5</v>
      </c>
      <c r="M240" s="4">
        <f>IF(INDEX([1]equip.xml!$B:$B,MATCH(D240&amp;"",[1]equip.xml!$A:$A,0))=0,0,N240)</f>
        <v>0</v>
      </c>
      <c r="N240" s="4">
        <f t="shared" si="27"/>
        <v>14</v>
      </c>
      <c r="O240" t="str">
        <f t="shared" si="23"/>
        <v>40000_50103061_1_0</v>
      </c>
      <c r="P240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</v>
      </c>
    </row>
    <row r="241" spans="1:16">
      <c r="A241" s="4">
        <v>10007</v>
      </c>
      <c r="B241" s="4">
        <f t="shared" si="28"/>
        <v>40000</v>
      </c>
      <c r="C241" s="4" t="str">
        <f t="shared" si="28"/>
        <v>装备</v>
      </c>
      <c r="D241" s="5">
        <v>50100040</v>
      </c>
      <c r="E241" s="4"/>
      <c r="F241" s="4">
        <v>1</v>
      </c>
      <c r="G241" s="4">
        <v>10000</v>
      </c>
      <c r="H241" s="4" t="str">
        <f t="shared" si="29"/>
        <v>10_10,50_20,80_30</v>
      </c>
      <c r="I241" s="4">
        <f t="shared" si="29"/>
        <v>5</v>
      </c>
      <c r="J241" s="4">
        <f t="shared" si="29"/>
        <v>50</v>
      </c>
      <c r="K241" s="4" t="str">
        <f t="shared" si="29"/>
        <v>10_10,50_20,80_30</v>
      </c>
      <c r="L241" s="4">
        <f t="shared" si="29"/>
        <v>5</v>
      </c>
      <c r="M241" s="4">
        <f>IF(INDEX([1]equip.xml!$B:$B,MATCH(D241&amp;"",[1]equip.xml!$A:$A,0))=0,0,N241)</f>
        <v>14</v>
      </c>
      <c r="N241" s="4">
        <f t="shared" si="27"/>
        <v>14</v>
      </c>
      <c r="O241" t="str">
        <f t="shared" si="23"/>
        <v>40000_50100040_1_14</v>
      </c>
      <c r="P241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</v>
      </c>
    </row>
    <row r="242" spans="1:16">
      <c r="A242" s="4">
        <v>10007</v>
      </c>
      <c r="B242" s="4">
        <f t="shared" si="28"/>
        <v>40000</v>
      </c>
      <c r="C242" s="4" t="str">
        <f t="shared" si="28"/>
        <v>装备</v>
      </c>
      <c r="D242" s="5">
        <v>50100041</v>
      </c>
      <c r="E242" s="4"/>
      <c r="F242" s="4">
        <v>1</v>
      </c>
      <c r="G242" s="4">
        <v>10000</v>
      </c>
      <c r="H242" s="4" t="str">
        <f t="shared" si="29"/>
        <v>10_10,50_20,80_30</v>
      </c>
      <c r="I242" s="4">
        <f t="shared" si="29"/>
        <v>5</v>
      </c>
      <c r="J242" s="4">
        <f t="shared" si="29"/>
        <v>50</v>
      </c>
      <c r="K242" s="4" t="str">
        <f t="shared" si="29"/>
        <v>10_10,50_20,80_30</v>
      </c>
      <c r="L242" s="4">
        <f t="shared" si="29"/>
        <v>5</v>
      </c>
      <c r="M242" s="4">
        <f>IF(INDEX([1]equip.xml!$B:$B,MATCH(D242&amp;"",[1]equip.xml!$A:$A,0))=0,0,N242)</f>
        <v>0</v>
      </c>
      <c r="N242" s="4">
        <f t="shared" si="27"/>
        <v>14</v>
      </c>
      <c r="O242" t="str">
        <f t="shared" si="23"/>
        <v>40000_50100041_1_0</v>
      </c>
      <c r="P242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</v>
      </c>
    </row>
    <row r="243" spans="1:16">
      <c r="A243" s="4">
        <v>10007</v>
      </c>
      <c r="B243" s="4">
        <f t="shared" si="28"/>
        <v>40000</v>
      </c>
      <c r="C243" s="4" t="str">
        <f t="shared" si="28"/>
        <v>装备</v>
      </c>
      <c r="D243" s="5">
        <v>50100070</v>
      </c>
      <c r="E243" s="4"/>
      <c r="F243" s="4">
        <v>1</v>
      </c>
      <c r="G243" s="4">
        <v>10000</v>
      </c>
      <c r="H243" s="4" t="str">
        <f t="shared" si="29"/>
        <v>10_10,50_20,80_30</v>
      </c>
      <c r="I243" s="4">
        <f t="shared" si="29"/>
        <v>5</v>
      </c>
      <c r="J243" s="4">
        <f t="shared" si="29"/>
        <v>50</v>
      </c>
      <c r="K243" s="4" t="str">
        <f t="shared" si="29"/>
        <v>10_10,50_20,80_30</v>
      </c>
      <c r="L243" s="4">
        <f t="shared" si="29"/>
        <v>5</v>
      </c>
      <c r="M243" s="4">
        <f>IF(INDEX([1]equip.xml!$B:$B,MATCH(D243&amp;"",[1]equip.xml!$A:$A,0))=0,0,N243)</f>
        <v>14</v>
      </c>
      <c r="N243" s="4">
        <f t="shared" si="27"/>
        <v>14</v>
      </c>
      <c r="O243" t="str">
        <f t="shared" si="23"/>
        <v>40000_50100070_1_14</v>
      </c>
      <c r="P243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</v>
      </c>
    </row>
    <row r="244" spans="1:16">
      <c r="A244" s="4">
        <v>10007</v>
      </c>
      <c r="B244" s="4">
        <f t="shared" ref="B244:C259" si="30">B156</f>
        <v>40000</v>
      </c>
      <c r="C244" s="4" t="str">
        <f t="shared" si="30"/>
        <v>装备</v>
      </c>
      <c r="D244" s="5">
        <v>50100071</v>
      </c>
      <c r="E244" s="4"/>
      <c r="F244" s="4">
        <v>1</v>
      </c>
      <c r="G244" s="4">
        <v>10000</v>
      </c>
      <c r="H244" s="4" t="str">
        <f t="shared" si="29"/>
        <v>10_10,50_20,80_30</v>
      </c>
      <c r="I244" s="4">
        <f t="shared" si="29"/>
        <v>5</v>
      </c>
      <c r="J244" s="4">
        <f t="shared" si="29"/>
        <v>50</v>
      </c>
      <c r="K244" s="4" t="str">
        <f t="shared" si="29"/>
        <v>10_10,50_20,80_30</v>
      </c>
      <c r="L244" s="4">
        <f t="shared" si="29"/>
        <v>5</v>
      </c>
      <c r="M244" s="4">
        <f>IF(INDEX([1]equip.xml!$B:$B,MATCH(D244&amp;"",[1]equip.xml!$A:$A,0))=0,0,N244)</f>
        <v>0</v>
      </c>
      <c r="N244" s="4">
        <f t="shared" si="27"/>
        <v>14</v>
      </c>
      <c r="O244" t="str">
        <f t="shared" si="23"/>
        <v>40000_50100071_1_0</v>
      </c>
      <c r="P244" t="str">
        <f t="shared" si="20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</v>
      </c>
    </row>
    <row r="245" spans="1:16">
      <c r="A245" s="4">
        <v>10007</v>
      </c>
      <c r="B245" s="4">
        <f t="shared" si="30"/>
        <v>40000</v>
      </c>
      <c r="C245" s="4" t="str">
        <f t="shared" si="30"/>
        <v>装备</v>
      </c>
      <c r="D245" s="5">
        <v>50150010</v>
      </c>
      <c r="E245" s="4"/>
      <c r="F245" s="4">
        <v>1</v>
      </c>
      <c r="G245" s="4">
        <v>10000</v>
      </c>
      <c r="H245" s="4" t="str">
        <f t="shared" si="29"/>
        <v>10_10,50_20,80_30</v>
      </c>
      <c r="I245" s="4">
        <f t="shared" si="29"/>
        <v>5</v>
      </c>
      <c r="J245" s="4">
        <f t="shared" si="29"/>
        <v>50</v>
      </c>
      <c r="K245" s="4" t="str">
        <f t="shared" si="29"/>
        <v>10_10,50_20,80_30</v>
      </c>
      <c r="L245" s="4">
        <f t="shared" si="29"/>
        <v>5</v>
      </c>
      <c r="M245" s="4">
        <f>IF(INDEX([1]equip.xml!$B:$B,MATCH(D245&amp;"",[1]equip.xml!$A:$A,0))=0,0,N245)</f>
        <v>0</v>
      </c>
      <c r="N245" s="4">
        <f t="shared" si="27"/>
        <v>7</v>
      </c>
      <c r="O245" t="str">
        <f t="shared" si="23"/>
        <v>40000_50150010_1_0</v>
      </c>
      <c r="P245" t="str">
        <f t="shared" ref="P245:P266" si="31">P244&amp;","&amp;O245</f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</v>
      </c>
    </row>
    <row r="246" spans="1:16">
      <c r="A246" s="4">
        <v>10007</v>
      </c>
      <c r="B246" s="4">
        <f t="shared" si="30"/>
        <v>40000</v>
      </c>
      <c r="C246" s="4" t="str">
        <f t="shared" si="30"/>
        <v>装备</v>
      </c>
      <c r="D246" s="5">
        <v>50150020</v>
      </c>
      <c r="E246" s="4"/>
      <c r="F246" s="4">
        <v>1</v>
      </c>
      <c r="G246" s="4">
        <v>10000</v>
      </c>
      <c r="H246" s="4" t="str">
        <f t="shared" si="29"/>
        <v>10_10,50_20,80_30</v>
      </c>
      <c r="I246" s="4">
        <f t="shared" si="29"/>
        <v>5</v>
      </c>
      <c r="J246" s="4">
        <f t="shared" si="29"/>
        <v>50</v>
      </c>
      <c r="K246" s="4" t="str">
        <f t="shared" si="29"/>
        <v>10_10,50_20,80_30</v>
      </c>
      <c r="L246" s="4">
        <f t="shared" si="29"/>
        <v>5</v>
      </c>
      <c r="M246" s="4">
        <f>IF(INDEX([1]equip.xml!$B:$B,MATCH(D246&amp;"",[1]equip.xml!$A:$A,0))=0,0,N246)</f>
        <v>0</v>
      </c>
      <c r="N246" s="4">
        <f t="shared" si="27"/>
        <v>7</v>
      </c>
      <c r="O246" t="str">
        <f t="shared" si="23"/>
        <v>40000_50150020_1_0</v>
      </c>
      <c r="P246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</v>
      </c>
    </row>
    <row r="247" spans="1:16">
      <c r="A247" s="4">
        <v>10007</v>
      </c>
      <c r="B247" s="4">
        <f t="shared" si="30"/>
        <v>40000</v>
      </c>
      <c r="C247" s="4" t="str">
        <f t="shared" si="30"/>
        <v>装备</v>
      </c>
      <c r="D247" s="5">
        <v>50150030</v>
      </c>
      <c r="E247" s="4"/>
      <c r="F247" s="4">
        <v>1</v>
      </c>
      <c r="G247" s="4">
        <v>10000</v>
      </c>
      <c r="H247" s="4" t="str">
        <f t="shared" si="29"/>
        <v>10_10,50_20,80_30</v>
      </c>
      <c r="I247" s="4">
        <f t="shared" si="29"/>
        <v>5</v>
      </c>
      <c r="J247" s="4">
        <f t="shared" si="29"/>
        <v>50</v>
      </c>
      <c r="K247" s="4" t="str">
        <f t="shared" si="29"/>
        <v>10_10,50_20,80_30</v>
      </c>
      <c r="L247" s="4">
        <f t="shared" si="29"/>
        <v>5</v>
      </c>
      <c r="M247" s="4">
        <f>IF(INDEX([1]equip.xml!$B:$B,MATCH(D247&amp;"",[1]equip.xml!$A:$A,0))=0,0,N247)</f>
        <v>7</v>
      </c>
      <c r="N247" s="4">
        <f t="shared" si="27"/>
        <v>7</v>
      </c>
      <c r="O247" t="str">
        <f t="shared" si="23"/>
        <v>40000_50150030_1_7</v>
      </c>
      <c r="P247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</v>
      </c>
    </row>
    <row r="248" spans="1:16">
      <c r="A248" s="4">
        <v>10007</v>
      </c>
      <c r="B248" s="4">
        <f t="shared" si="30"/>
        <v>40000</v>
      </c>
      <c r="C248" s="4" t="str">
        <f t="shared" si="30"/>
        <v>装备</v>
      </c>
      <c r="D248" s="5">
        <v>50150080</v>
      </c>
      <c r="E248" s="4"/>
      <c r="F248" s="4">
        <v>1</v>
      </c>
      <c r="G248" s="4">
        <v>10000</v>
      </c>
      <c r="H248" s="4" t="str">
        <f t="shared" si="29"/>
        <v>10_10,50_20,80_30</v>
      </c>
      <c r="I248" s="4">
        <f t="shared" si="29"/>
        <v>5</v>
      </c>
      <c r="J248" s="4">
        <f t="shared" si="29"/>
        <v>50</v>
      </c>
      <c r="K248" s="4" t="str">
        <f t="shared" si="29"/>
        <v>10_10,50_20,80_30</v>
      </c>
      <c r="L248" s="4">
        <f t="shared" si="29"/>
        <v>5</v>
      </c>
      <c r="M248" s="4">
        <f>IF(INDEX([1]equip.xml!$B:$B,MATCH(D248&amp;"",[1]equip.xml!$A:$A,0))=0,0,N248)</f>
        <v>7</v>
      </c>
      <c r="N248" s="4">
        <f t="shared" si="27"/>
        <v>7</v>
      </c>
      <c r="O248" t="str">
        <f t="shared" si="23"/>
        <v>40000_50150080_1_7</v>
      </c>
      <c r="P248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</v>
      </c>
    </row>
    <row r="249" spans="1:16">
      <c r="A249" s="4">
        <v>10007</v>
      </c>
      <c r="B249" s="4">
        <f t="shared" si="30"/>
        <v>40000</v>
      </c>
      <c r="C249" s="4" t="str">
        <f t="shared" si="30"/>
        <v>装备</v>
      </c>
      <c r="D249" s="5">
        <v>50150090</v>
      </c>
      <c r="E249" s="4"/>
      <c r="F249" s="4">
        <v>1</v>
      </c>
      <c r="G249" s="4">
        <v>10000</v>
      </c>
      <c r="H249" s="4" t="str">
        <f t="shared" si="29"/>
        <v>10_10,50_20,80_30</v>
      </c>
      <c r="I249" s="4">
        <f t="shared" si="29"/>
        <v>5</v>
      </c>
      <c r="J249" s="4">
        <f t="shared" si="29"/>
        <v>50</v>
      </c>
      <c r="K249" s="4" t="str">
        <f t="shared" si="29"/>
        <v>10_10,50_20,80_30</v>
      </c>
      <c r="L249" s="4">
        <f t="shared" si="29"/>
        <v>5</v>
      </c>
      <c r="M249" s="4">
        <f>IF(INDEX([1]equip.xml!$B:$B,MATCH(D249&amp;"",[1]equip.xml!$A:$A,0))=0,0,N249)</f>
        <v>7</v>
      </c>
      <c r="N249" s="4">
        <f t="shared" si="27"/>
        <v>7</v>
      </c>
      <c r="O249" t="str">
        <f t="shared" si="23"/>
        <v>40000_50150090_1_7</v>
      </c>
      <c r="P249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</v>
      </c>
    </row>
    <row r="250" spans="1:16">
      <c r="A250" s="4">
        <v>10007</v>
      </c>
      <c r="B250" s="4">
        <f t="shared" si="30"/>
        <v>40000</v>
      </c>
      <c r="C250" s="4" t="str">
        <f t="shared" si="30"/>
        <v>装备</v>
      </c>
      <c r="D250" s="5">
        <v>50150100</v>
      </c>
      <c r="E250" s="4"/>
      <c r="F250" s="4">
        <v>1</v>
      </c>
      <c r="G250" s="4">
        <v>10000</v>
      </c>
      <c r="H250" s="4" t="str">
        <f t="shared" si="29"/>
        <v>10_10,50_20,80_30</v>
      </c>
      <c r="I250" s="4">
        <f t="shared" si="29"/>
        <v>5</v>
      </c>
      <c r="J250" s="4">
        <f t="shared" si="29"/>
        <v>50</v>
      </c>
      <c r="K250" s="4" t="str">
        <f t="shared" si="29"/>
        <v>10_10,50_20,80_30</v>
      </c>
      <c r="L250" s="4">
        <f t="shared" si="29"/>
        <v>5</v>
      </c>
      <c r="M250" s="4">
        <f>IF(INDEX([1]equip.xml!$B:$B,MATCH(D250&amp;"",[1]equip.xml!$A:$A,0))=0,0,N250)</f>
        <v>7</v>
      </c>
      <c r="N250" s="4">
        <f t="shared" si="27"/>
        <v>7</v>
      </c>
      <c r="O250" t="str">
        <f t="shared" si="23"/>
        <v>40000_50150100_1_7</v>
      </c>
      <c r="P250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</v>
      </c>
    </row>
    <row r="251" spans="1:16">
      <c r="A251" s="4">
        <v>10007</v>
      </c>
      <c r="B251" s="4">
        <f t="shared" si="30"/>
        <v>40000</v>
      </c>
      <c r="C251" s="4" t="str">
        <f t="shared" si="30"/>
        <v>装备</v>
      </c>
      <c r="D251" s="5">
        <v>50151050</v>
      </c>
      <c r="E251" s="4"/>
      <c r="F251" s="4">
        <v>1</v>
      </c>
      <c r="G251" s="4">
        <v>10000</v>
      </c>
      <c r="H251" s="4" t="str">
        <f t="shared" ref="H251:L266" si="32">H163</f>
        <v>10_10,50_20,80_30</v>
      </c>
      <c r="I251" s="4">
        <f t="shared" si="32"/>
        <v>5</v>
      </c>
      <c r="J251" s="4">
        <f t="shared" si="32"/>
        <v>50</v>
      </c>
      <c r="K251" s="4" t="str">
        <f t="shared" si="32"/>
        <v>10_10,50_20,80_30</v>
      </c>
      <c r="L251" s="4">
        <f t="shared" si="32"/>
        <v>5</v>
      </c>
      <c r="M251" s="4">
        <f>IF(INDEX([1]equip.xml!$B:$B,MATCH(D251&amp;"",[1]equip.xml!$A:$A,0))=0,0,N251)</f>
        <v>7</v>
      </c>
      <c r="N251" s="4">
        <f t="shared" si="27"/>
        <v>7</v>
      </c>
      <c r="O251" t="str">
        <f t="shared" si="23"/>
        <v>40000_50151050_1_7</v>
      </c>
      <c r="P251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</v>
      </c>
    </row>
    <row r="252" spans="1:16">
      <c r="A252" s="4">
        <v>10007</v>
      </c>
      <c r="B252" s="4">
        <f t="shared" si="30"/>
        <v>40000</v>
      </c>
      <c r="C252" s="4" t="str">
        <f t="shared" si="30"/>
        <v>装备</v>
      </c>
      <c r="D252" s="5">
        <v>50151051</v>
      </c>
      <c r="E252" s="4"/>
      <c r="F252" s="4">
        <v>1</v>
      </c>
      <c r="G252" s="4">
        <v>10000</v>
      </c>
      <c r="H252" s="4" t="str">
        <f t="shared" si="32"/>
        <v>10_10,50_20,80_30</v>
      </c>
      <c r="I252" s="4">
        <f t="shared" si="32"/>
        <v>5</v>
      </c>
      <c r="J252" s="4">
        <f t="shared" si="32"/>
        <v>50</v>
      </c>
      <c r="K252" s="4" t="str">
        <f t="shared" si="32"/>
        <v>10_10,50_20,80_30</v>
      </c>
      <c r="L252" s="4">
        <f t="shared" si="32"/>
        <v>5</v>
      </c>
      <c r="M252" s="4">
        <f>IF(INDEX([1]equip.xml!$B:$B,MATCH(D252&amp;"",[1]equip.xml!$A:$A,0))=0,0,N252)</f>
        <v>7</v>
      </c>
      <c r="N252" s="4">
        <f t="shared" si="27"/>
        <v>7</v>
      </c>
      <c r="O252" t="str">
        <f t="shared" si="23"/>
        <v>40000_50151051_1_7</v>
      </c>
      <c r="P252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</v>
      </c>
    </row>
    <row r="253" spans="1:16">
      <c r="A253" s="4">
        <v>10007</v>
      </c>
      <c r="B253" s="4">
        <f t="shared" si="30"/>
        <v>40000</v>
      </c>
      <c r="C253" s="4" t="str">
        <f t="shared" si="30"/>
        <v>装备</v>
      </c>
      <c r="D253" s="5">
        <v>50151060</v>
      </c>
      <c r="E253" s="4"/>
      <c r="F253" s="4">
        <v>1</v>
      </c>
      <c r="G253" s="4">
        <v>10000</v>
      </c>
      <c r="H253" s="4" t="str">
        <f t="shared" si="32"/>
        <v>10_10,50_20,80_30</v>
      </c>
      <c r="I253" s="4">
        <f t="shared" si="32"/>
        <v>5</v>
      </c>
      <c r="J253" s="4">
        <f t="shared" si="32"/>
        <v>50</v>
      </c>
      <c r="K253" s="4" t="str">
        <f t="shared" si="32"/>
        <v>10_10,50_20,80_30</v>
      </c>
      <c r="L253" s="4">
        <f t="shared" si="32"/>
        <v>5</v>
      </c>
      <c r="M253" s="4">
        <f>IF(INDEX([1]equip.xml!$B:$B,MATCH(D253&amp;"",[1]equip.xml!$A:$A,0))=0,0,N253)</f>
        <v>7</v>
      </c>
      <c r="N253" s="4">
        <f t="shared" si="27"/>
        <v>7</v>
      </c>
      <c r="O253" t="str">
        <f t="shared" si="23"/>
        <v>40000_50151060_1_7</v>
      </c>
      <c r="P253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</v>
      </c>
    </row>
    <row r="254" spans="1:16">
      <c r="A254" s="4">
        <v>10007</v>
      </c>
      <c r="B254" s="4">
        <f t="shared" si="30"/>
        <v>40000</v>
      </c>
      <c r="C254" s="4" t="str">
        <f t="shared" si="30"/>
        <v>装备</v>
      </c>
      <c r="D254" s="5">
        <v>50151061</v>
      </c>
      <c r="E254" s="4"/>
      <c r="F254" s="4">
        <v>1</v>
      </c>
      <c r="G254" s="4">
        <v>10000</v>
      </c>
      <c r="H254" s="4" t="str">
        <f t="shared" si="32"/>
        <v>10_10,50_20,80_30</v>
      </c>
      <c r="I254" s="4">
        <f t="shared" si="32"/>
        <v>5</v>
      </c>
      <c r="J254" s="4">
        <f t="shared" si="32"/>
        <v>50</v>
      </c>
      <c r="K254" s="4" t="str">
        <f t="shared" si="32"/>
        <v>10_10,50_20,80_30</v>
      </c>
      <c r="L254" s="4">
        <f t="shared" si="32"/>
        <v>5</v>
      </c>
      <c r="M254" s="4">
        <f>IF(INDEX([1]equip.xml!$B:$B,MATCH(D254&amp;"",[1]equip.xml!$A:$A,0))=0,0,N254)</f>
        <v>0</v>
      </c>
      <c r="N254" s="4">
        <f t="shared" si="27"/>
        <v>7</v>
      </c>
      <c r="O254" t="str">
        <f t="shared" si="23"/>
        <v>40000_50151061_1_0</v>
      </c>
      <c r="P254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</v>
      </c>
    </row>
    <row r="255" spans="1:16">
      <c r="A255" s="4">
        <v>10007</v>
      </c>
      <c r="B255" s="4">
        <f t="shared" si="30"/>
        <v>40000</v>
      </c>
      <c r="C255" s="4" t="str">
        <f t="shared" si="30"/>
        <v>装备</v>
      </c>
      <c r="D255" s="5">
        <v>50152050</v>
      </c>
      <c r="E255" s="4"/>
      <c r="F255" s="4">
        <v>1</v>
      </c>
      <c r="G255" s="4">
        <v>10000</v>
      </c>
      <c r="H255" s="4" t="str">
        <f t="shared" si="32"/>
        <v>10_10,50_20,80_30</v>
      </c>
      <c r="I255" s="4">
        <f t="shared" si="32"/>
        <v>5</v>
      </c>
      <c r="J255" s="4">
        <f t="shared" si="32"/>
        <v>50</v>
      </c>
      <c r="K255" s="4" t="str">
        <f t="shared" si="32"/>
        <v>10_10,50_20,80_30</v>
      </c>
      <c r="L255" s="4">
        <f t="shared" si="32"/>
        <v>5</v>
      </c>
      <c r="M255" s="4">
        <f>IF(INDEX([1]equip.xml!$B:$B,MATCH(D255&amp;"",[1]equip.xml!$A:$A,0))=0,0,N255)</f>
        <v>7</v>
      </c>
      <c r="N255" s="4">
        <f t="shared" si="27"/>
        <v>7</v>
      </c>
      <c r="O255" t="str">
        <f t="shared" si="23"/>
        <v>40000_50152050_1_7</v>
      </c>
      <c r="P255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</v>
      </c>
    </row>
    <row r="256" spans="1:16">
      <c r="A256" s="4">
        <v>10007</v>
      </c>
      <c r="B256" s="4">
        <f t="shared" si="30"/>
        <v>40000</v>
      </c>
      <c r="C256" s="4" t="str">
        <f t="shared" si="30"/>
        <v>装备</v>
      </c>
      <c r="D256" s="5">
        <v>50152051</v>
      </c>
      <c r="E256" s="4"/>
      <c r="F256" s="4">
        <v>1</v>
      </c>
      <c r="G256" s="4">
        <v>10000</v>
      </c>
      <c r="H256" s="4" t="str">
        <f t="shared" si="32"/>
        <v>10_10,50_20,80_30</v>
      </c>
      <c r="I256" s="4">
        <f t="shared" si="32"/>
        <v>5</v>
      </c>
      <c r="J256" s="4">
        <f t="shared" si="32"/>
        <v>50</v>
      </c>
      <c r="K256" s="4" t="str">
        <f t="shared" si="32"/>
        <v>10_10,50_20,80_30</v>
      </c>
      <c r="L256" s="4">
        <f t="shared" si="32"/>
        <v>5</v>
      </c>
      <c r="M256" s="4">
        <f>IF(INDEX([1]equip.xml!$B:$B,MATCH(D256&amp;"",[1]equip.xml!$A:$A,0))=0,0,N256)</f>
        <v>7</v>
      </c>
      <c r="N256" s="4">
        <f t="shared" si="27"/>
        <v>7</v>
      </c>
      <c r="O256" t="str">
        <f t="shared" si="23"/>
        <v>40000_50152051_1_7</v>
      </c>
      <c r="P256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</v>
      </c>
    </row>
    <row r="257" spans="1:16">
      <c r="A257" s="4">
        <v>10007</v>
      </c>
      <c r="B257" s="4">
        <f t="shared" si="30"/>
        <v>40000</v>
      </c>
      <c r="C257" s="4" t="str">
        <f t="shared" si="30"/>
        <v>装备</v>
      </c>
      <c r="D257" s="5">
        <v>50152060</v>
      </c>
      <c r="E257" s="4"/>
      <c r="F257" s="4">
        <v>1</v>
      </c>
      <c r="G257" s="4">
        <v>10000</v>
      </c>
      <c r="H257" s="4" t="str">
        <f t="shared" si="32"/>
        <v>10_10,50_20,80_30</v>
      </c>
      <c r="I257" s="4">
        <f t="shared" si="32"/>
        <v>5</v>
      </c>
      <c r="J257" s="4">
        <f t="shared" si="32"/>
        <v>50</v>
      </c>
      <c r="K257" s="4" t="str">
        <f t="shared" si="32"/>
        <v>10_10,50_20,80_30</v>
      </c>
      <c r="L257" s="4">
        <f t="shared" si="32"/>
        <v>5</v>
      </c>
      <c r="M257" s="4">
        <f>IF(INDEX([1]equip.xml!$B:$B,MATCH(D257&amp;"",[1]equip.xml!$A:$A,0))=0,0,N257)</f>
        <v>7</v>
      </c>
      <c r="N257" s="4">
        <f t="shared" si="27"/>
        <v>7</v>
      </c>
      <c r="O257" t="str">
        <f t="shared" si="23"/>
        <v>40000_50152060_1_7</v>
      </c>
      <c r="P257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</v>
      </c>
    </row>
    <row r="258" spans="1:16">
      <c r="A258" s="4">
        <v>10007</v>
      </c>
      <c r="B258" s="4">
        <f t="shared" si="30"/>
        <v>40000</v>
      </c>
      <c r="C258" s="4" t="str">
        <f t="shared" si="30"/>
        <v>装备</v>
      </c>
      <c r="D258" s="5">
        <v>50152061</v>
      </c>
      <c r="E258" s="4"/>
      <c r="F258" s="4">
        <v>1</v>
      </c>
      <c r="G258" s="4">
        <v>10000</v>
      </c>
      <c r="H258" s="4" t="str">
        <f t="shared" si="32"/>
        <v>10_10,50_20,80_30</v>
      </c>
      <c r="I258" s="4">
        <f t="shared" si="32"/>
        <v>5</v>
      </c>
      <c r="J258" s="4">
        <f t="shared" si="32"/>
        <v>50</v>
      </c>
      <c r="K258" s="4" t="str">
        <f t="shared" si="32"/>
        <v>10_10,50_20,80_30</v>
      </c>
      <c r="L258" s="4">
        <f t="shared" si="32"/>
        <v>5</v>
      </c>
      <c r="M258" s="4">
        <f>IF(INDEX([1]equip.xml!$B:$B,MATCH(D258&amp;"",[1]equip.xml!$A:$A,0))=0,0,N258)</f>
        <v>0</v>
      </c>
      <c r="N258" s="4">
        <f t="shared" si="27"/>
        <v>7</v>
      </c>
      <c r="O258" t="str">
        <f t="shared" si="23"/>
        <v>40000_50152061_1_0</v>
      </c>
      <c r="P258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</v>
      </c>
    </row>
    <row r="259" spans="1:16">
      <c r="A259" s="4">
        <v>10007</v>
      </c>
      <c r="B259" s="4">
        <f t="shared" si="30"/>
        <v>40000</v>
      </c>
      <c r="C259" s="4" t="str">
        <f t="shared" si="30"/>
        <v>装备</v>
      </c>
      <c r="D259" s="5">
        <v>50153050</v>
      </c>
      <c r="E259" s="4"/>
      <c r="F259" s="4">
        <v>1</v>
      </c>
      <c r="G259" s="4">
        <v>10000</v>
      </c>
      <c r="H259" s="4" t="str">
        <f t="shared" si="32"/>
        <v>10_10,50_20,80_30</v>
      </c>
      <c r="I259" s="4">
        <f t="shared" si="32"/>
        <v>5</v>
      </c>
      <c r="J259" s="4">
        <f t="shared" si="32"/>
        <v>50</v>
      </c>
      <c r="K259" s="4" t="str">
        <f t="shared" si="32"/>
        <v>10_10,50_20,80_30</v>
      </c>
      <c r="L259" s="4">
        <f t="shared" si="32"/>
        <v>5</v>
      </c>
      <c r="M259" s="4">
        <f>IF(INDEX([1]equip.xml!$B:$B,MATCH(D259&amp;"",[1]equip.xml!$A:$A,0))=0,0,N259)</f>
        <v>7</v>
      </c>
      <c r="N259" s="4">
        <f t="shared" si="27"/>
        <v>7</v>
      </c>
      <c r="O259" t="str">
        <f t="shared" si="23"/>
        <v>40000_50153050_1_7</v>
      </c>
      <c r="P259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</v>
      </c>
    </row>
    <row r="260" spans="1:16">
      <c r="A260" s="4">
        <v>10007</v>
      </c>
      <c r="B260" s="4">
        <f t="shared" ref="B260:C275" si="33">B172</f>
        <v>40000</v>
      </c>
      <c r="C260" s="4" t="str">
        <f t="shared" si="33"/>
        <v>装备</v>
      </c>
      <c r="D260" s="5">
        <v>50153051</v>
      </c>
      <c r="E260" s="4"/>
      <c r="F260" s="4">
        <v>1</v>
      </c>
      <c r="G260" s="4">
        <v>10000</v>
      </c>
      <c r="H260" s="4" t="str">
        <f t="shared" si="32"/>
        <v>10_10,50_20,80_30</v>
      </c>
      <c r="I260" s="4">
        <f t="shared" si="32"/>
        <v>5</v>
      </c>
      <c r="J260" s="4">
        <f t="shared" si="32"/>
        <v>50</v>
      </c>
      <c r="K260" s="4" t="str">
        <f t="shared" si="32"/>
        <v>10_10,50_20,80_30</v>
      </c>
      <c r="L260" s="4">
        <f t="shared" si="32"/>
        <v>5</v>
      </c>
      <c r="M260" s="4">
        <f>IF(INDEX([1]equip.xml!$B:$B,MATCH(D260&amp;"",[1]equip.xml!$A:$A,0))=0,0,N260)</f>
        <v>7</v>
      </c>
      <c r="N260" s="4">
        <f t="shared" si="27"/>
        <v>7</v>
      </c>
      <c r="O260" t="str">
        <f t="shared" ref="O260:O323" si="34">B260&amp;"_"&amp;D260&amp;"_"&amp;"1_"&amp;M260</f>
        <v>40000_50153051_1_7</v>
      </c>
      <c r="P260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7,40000_50153051_1_7</v>
      </c>
    </row>
    <row r="261" spans="1:16">
      <c r="A261" s="4">
        <v>10007</v>
      </c>
      <c r="B261" s="4">
        <f t="shared" si="33"/>
        <v>40000</v>
      </c>
      <c r="C261" s="4" t="str">
        <f t="shared" si="33"/>
        <v>装备</v>
      </c>
      <c r="D261" s="5">
        <v>50153060</v>
      </c>
      <c r="E261" s="4"/>
      <c r="F261" s="4">
        <v>1</v>
      </c>
      <c r="G261" s="4">
        <v>10000</v>
      </c>
      <c r="H261" s="4" t="str">
        <f t="shared" si="32"/>
        <v>10_10,50_20,80_30</v>
      </c>
      <c r="I261" s="4">
        <f t="shared" si="32"/>
        <v>5</v>
      </c>
      <c r="J261" s="4">
        <f t="shared" si="32"/>
        <v>50</v>
      </c>
      <c r="K261" s="4" t="str">
        <f t="shared" si="32"/>
        <v>10_10,50_20,80_30</v>
      </c>
      <c r="L261" s="4">
        <f t="shared" si="32"/>
        <v>5</v>
      </c>
      <c r="M261" s="4">
        <f>IF(INDEX([1]equip.xml!$B:$B,MATCH(D261&amp;"",[1]equip.xml!$A:$A,0))=0,0,N261)</f>
        <v>7</v>
      </c>
      <c r="N261" s="4">
        <f t="shared" si="27"/>
        <v>7</v>
      </c>
      <c r="O261" t="str">
        <f t="shared" si="34"/>
        <v>40000_50153060_1_7</v>
      </c>
      <c r="P261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7,40000_50153051_1_7,40000_50153060_1_7</v>
      </c>
    </row>
    <row r="262" spans="1:16">
      <c r="A262" s="4">
        <v>10007</v>
      </c>
      <c r="B262" s="4">
        <f t="shared" si="33"/>
        <v>40000</v>
      </c>
      <c r="C262" s="4" t="str">
        <f t="shared" si="33"/>
        <v>装备</v>
      </c>
      <c r="D262" s="5">
        <v>50153061</v>
      </c>
      <c r="E262" s="4"/>
      <c r="F262" s="4">
        <v>1</v>
      </c>
      <c r="G262" s="4">
        <v>10000</v>
      </c>
      <c r="H262" s="4" t="str">
        <f t="shared" si="32"/>
        <v>10_10,50_20,80_30</v>
      </c>
      <c r="I262" s="4">
        <f t="shared" si="32"/>
        <v>5</v>
      </c>
      <c r="J262" s="4">
        <f t="shared" si="32"/>
        <v>50</v>
      </c>
      <c r="K262" s="4" t="str">
        <f t="shared" si="32"/>
        <v>10_10,50_20,80_30</v>
      </c>
      <c r="L262" s="4">
        <f t="shared" si="32"/>
        <v>5</v>
      </c>
      <c r="M262" s="4">
        <f>IF(INDEX([1]equip.xml!$B:$B,MATCH(D262&amp;"",[1]equip.xml!$A:$A,0))=0,0,N262)</f>
        <v>0</v>
      </c>
      <c r="N262" s="4">
        <f t="shared" si="27"/>
        <v>7</v>
      </c>
      <c r="O262" t="str">
        <f t="shared" si="34"/>
        <v>40000_50153061_1_0</v>
      </c>
      <c r="P262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7,40000_50153051_1_7,40000_50153060_1_7,40000_50153061_1_0</v>
      </c>
    </row>
    <row r="263" spans="1:16">
      <c r="A263" s="4">
        <v>10007</v>
      </c>
      <c r="B263" s="4">
        <f t="shared" si="33"/>
        <v>40000</v>
      </c>
      <c r="C263" s="4" t="str">
        <f t="shared" si="33"/>
        <v>装备</v>
      </c>
      <c r="D263" s="5">
        <v>50150040</v>
      </c>
      <c r="E263" s="4"/>
      <c r="F263" s="4">
        <v>1</v>
      </c>
      <c r="G263" s="4">
        <v>10000</v>
      </c>
      <c r="H263" s="4" t="str">
        <f t="shared" si="32"/>
        <v>10_10,50_20,80_30</v>
      </c>
      <c r="I263" s="4">
        <f t="shared" si="32"/>
        <v>5</v>
      </c>
      <c r="J263" s="4">
        <f t="shared" si="32"/>
        <v>50</v>
      </c>
      <c r="K263" s="4" t="str">
        <f t="shared" si="32"/>
        <v>10_10,50_20,80_30</v>
      </c>
      <c r="L263" s="4">
        <f t="shared" si="32"/>
        <v>5</v>
      </c>
      <c r="M263" s="4">
        <f>IF(INDEX([1]equip.xml!$B:$B,MATCH(D263&amp;"",[1]equip.xml!$A:$A,0))=0,0,N263)</f>
        <v>7</v>
      </c>
      <c r="N263" s="4">
        <f t="shared" si="27"/>
        <v>7</v>
      </c>
      <c r="O263" t="str">
        <f t="shared" si="34"/>
        <v>40000_50150040_1_7</v>
      </c>
      <c r="P263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7,40000_50153051_1_7,40000_50153060_1_7,40000_50153061_1_0,40000_50150040_1_7</v>
      </c>
    </row>
    <row r="264" spans="1:16">
      <c r="A264" s="4">
        <v>10007</v>
      </c>
      <c r="B264" s="4">
        <f t="shared" si="33"/>
        <v>40000</v>
      </c>
      <c r="C264" s="4" t="str">
        <f t="shared" si="33"/>
        <v>装备</v>
      </c>
      <c r="D264" s="5">
        <v>50150041</v>
      </c>
      <c r="E264" s="4"/>
      <c r="F264" s="4">
        <v>1</v>
      </c>
      <c r="G264" s="4">
        <v>10000</v>
      </c>
      <c r="H264" s="4" t="str">
        <f t="shared" si="32"/>
        <v>10_10,50_20,80_30</v>
      </c>
      <c r="I264" s="4">
        <f t="shared" si="32"/>
        <v>5</v>
      </c>
      <c r="J264" s="4">
        <f t="shared" si="32"/>
        <v>50</v>
      </c>
      <c r="K264" s="4" t="str">
        <f t="shared" si="32"/>
        <v>10_10,50_20,80_30</v>
      </c>
      <c r="L264" s="4">
        <f t="shared" si="32"/>
        <v>5</v>
      </c>
      <c r="M264" s="4">
        <f>IF(INDEX([1]equip.xml!$B:$B,MATCH(D264&amp;"",[1]equip.xml!$A:$A,0))=0,0,N264)</f>
        <v>0</v>
      </c>
      <c r="N264" s="4">
        <f t="shared" si="27"/>
        <v>7</v>
      </c>
      <c r="O264" t="str">
        <f t="shared" si="34"/>
        <v>40000_50150041_1_0</v>
      </c>
      <c r="P264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7,40000_50153051_1_7,40000_50153060_1_7,40000_50153061_1_0,40000_50150040_1_7,40000_50150041_1_0</v>
      </c>
    </row>
    <row r="265" spans="1:16">
      <c r="A265" s="4">
        <v>10007</v>
      </c>
      <c r="B265" s="4">
        <f t="shared" si="33"/>
        <v>40000</v>
      </c>
      <c r="C265" s="4" t="str">
        <f t="shared" si="33"/>
        <v>装备</v>
      </c>
      <c r="D265" s="5">
        <v>50150070</v>
      </c>
      <c r="E265" s="4"/>
      <c r="F265" s="4">
        <v>1</v>
      </c>
      <c r="G265" s="4">
        <v>10000</v>
      </c>
      <c r="H265" s="4" t="str">
        <f t="shared" si="32"/>
        <v>10_10,50_20,80_30</v>
      </c>
      <c r="I265" s="4">
        <f t="shared" si="32"/>
        <v>5</v>
      </c>
      <c r="J265" s="4">
        <f t="shared" si="32"/>
        <v>50</v>
      </c>
      <c r="K265" s="4" t="str">
        <f t="shared" si="32"/>
        <v>10_10,50_20,80_30</v>
      </c>
      <c r="L265" s="4">
        <f t="shared" si="32"/>
        <v>5</v>
      </c>
      <c r="M265" s="4">
        <f>IF(INDEX([1]equip.xml!$B:$B,MATCH(D265&amp;"",[1]equip.xml!$A:$A,0))=0,0,N265)</f>
        <v>7</v>
      </c>
      <c r="N265" s="4">
        <f t="shared" si="27"/>
        <v>7</v>
      </c>
      <c r="O265" t="str">
        <f t="shared" si="34"/>
        <v>40000_50150070_1_7</v>
      </c>
      <c r="P265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7,40000_50153051_1_7,40000_50153060_1_7,40000_50153061_1_0,40000_50150040_1_7,40000_50150041_1_0,40000_50150070_1_7</v>
      </c>
    </row>
    <row r="266" spans="1:16">
      <c r="A266" s="4">
        <v>10007</v>
      </c>
      <c r="B266" s="4">
        <f t="shared" si="33"/>
        <v>40000</v>
      </c>
      <c r="C266" s="4" t="str">
        <f t="shared" si="33"/>
        <v>装备</v>
      </c>
      <c r="D266" s="5">
        <v>50150071</v>
      </c>
      <c r="E266" s="4"/>
      <c r="F266" s="4">
        <v>1</v>
      </c>
      <c r="G266" s="4">
        <v>10000</v>
      </c>
      <c r="H266" s="4" t="str">
        <f t="shared" si="32"/>
        <v>10_10,50_20,80_30</v>
      </c>
      <c r="I266" s="4">
        <f t="shared" si="32"/>
        <v>5</v>
      </c>
      <c r="J266" s="4">
        <f t="shared" si="32"/>
        <v>50</v>
      </c>
      <c r="K266" s="4" t="str">
        <f t="shared" si="32"/>
        <v>10_10,50_20,80_30</v>
      </c>
      <c r="L266" s="4">
        <f t="shared" si="32"/>
        <v>5</v>
      </c>
      <c r="M266" s="4">
        <f>IF(INDEX([1]equip.xml!$B:$B,MATCH(D266&amp;"",[1]equip.xml!$A:$A,0))=0,0,N266)</f>
        <v>0</v>
      </c>
      <c r="N266" s="4">
        <f t="shared" si="27"/>
        <v>7</v>
      </c>
      <c r="O266" t="str">
        <f t="shared" si="34"/>
        <v>40000_50150071_1_0</v>
      </c>
      <c r="P266" t="str">
        <f t="shared" si="31"/>
        <v>40000_40100010_1_130,40000_40100020_1_130,40000_40100030_1_130,40000_40100080_1_130,40000_40100090_1_130,40000_40100100_1_0,40000_40101050_1_130,40000_40101051_1_130,40000_40101060_1_130,40000_40101061_1_0,40000_40102050_1_130,40000_40102051_1_130,40000_40102060_1_130,40000_40102061_1_0,40000_40103050_1_130,40000_40103051_1_130,40000_40103060_1_130,40000_40103061_1_0,40000_40100040_1_130,40000_40100041_1_0,40000_40100070_1_130,40000_40100071_1_0,40000_40150010_1_0,40000_40150020_1_0,40000_40150030_1_65,40000_40150080_1_65,40000_40150090_1_65,40000_40150100_1_65,40000_40151050_1_65,40000_40151051_1_0,40000_40151060_1_65,40000_40151061_1_0,40000_40152050_1_65,40000_40152051_1_0,40000_40152060_1_65,40000_40152061_1_0,40000_40153050_1_65,40000_40153051_1_0,40000_40153060_1_65,40000_40153061_1_0,40000_40150040_1_65,40000_40150041_1_0,40000_40150070_1_65,40000_40150071_1_0,40000_50100010_1_14,40000_50100020_1_14,40000_50100030_1_14,40000_50100080_1_14,40000_50100090_1_14,40000_50100100_1_0,40000_50101050_1_14,40000_50101051_1_14,40000_50101060_1_14,40000_50101061_1_0,40000_50102050_1_14,40000_50102051_1_14,40000_50102060_1_14,40000_50102061_1_0,40000_50103050_1_14,40000_50103051_1_14,40000_50103060_1_14,40000_50103061_1_0,40000_50100040_1_14,40000_50100041_1_0,40000_50100070_1_14,40000_50100071_1_0,40000_50150010_1_0,40000_50150020_1_0,40000_50150030_1_7,40000_50150080_1_7,40000_50150090_1_7,40000_50150100_1_7,40000_50151050_1_7,40000_50151051_1_7,40000_50151060_1_7,40000_50151061_1_0,40000_50152050_1_7,40000_50152051_1_7,40000_50152060_1_7,40000_50152061_1_0,40000_50153050_1_7,40000_50153051_1_7,40000_50153060_1_7,40000_50153061_1_0,40000_50150040_1_7,40000_50150041_1_0,40000_50150070_1_7,40000_50150071_1_0</v>
      </c>
    </row>
    <row r="267" spans="1:16">
      <c r="A267" s="6">
        <v>10008</v>
      </c>
      <c r="B267" s="6">
        <f t="shared" si="33"/>
        <v>40000</v>
      </c>
      <c r="C267" s="6" t="str">
        <f t="shared" si="33"/>
        <v>装备</v>
      </c>
      <c r="D267" s="7">
        <v>40150010</v>
      </c>
      <c r="E267" s="6"/>
      <c r="F267" s="6">
        <v>1</v>
      </c>
      <c r="G267" s="6">
        <v>10000</v>
      </c>
      <c r="H267" s="6" t="str">
        <f t="shared" ref="H267:N282" si="35">H179</f>
        <v>10_10,50_20,80_30</v>
      </c>
      <c r="I267" s="6">
        <f t="shared" si="35"/>
        <v>5</v>
      </c>
      <c r="J267" s="6">
        <f t="shared" si="35"/>
        <v>50</v>
      </c>
      <c r="K267" s="6" t="str">
        <f t="shared" si="35"/>
        <v>10_10,50_20,80_30</v>
      </c>
      <c r="L267" s="6">
        <f t="shared" si="35"/>
        <v>5</v>
      </c>
      <c r="M267" s="6">
        <f>IF(INDEX([1]equip.xml!$B:$B,MATCH(D267&amp;"",[1]equip.xml!$A:$A,0))=0,0,N267)</f>
        <v>0</v>
      </c>
      <c r="N267" s="6">
        <f t="shared" si="35"/>
        <v>130</v>
      </c>
      <c r="O267" t="str">
        <f t="shared" si="34"/>
        <v>40000_40150010_1_0</v>
      </c>
      <c r="P267" t="str">
        <f>O267</f>
        <v>40000_40150010_1_0</v>
      </c>
    </row>
    <row r="268" spans="1:16">
      <c r="A268" s="6">
        <v>10008</v>
      </c>
      <c r="B268" s="6">
        <f t="shared" si="33"/>
        <v>40000</v>
      </c>
      <c r="C268" s="6" t="str">
        <f t="shared" si="33"/>
        <v>装备</v>
      </c>
      <c r="D268" s="7">
        <v>40150020</v>
      </c>
      <c r="E268" s="6"/>
      <c r="F268" s="6">
        <v>1</v>
      </c>
      <c r="G268" s="6">
        <v>10000</v>
      </c>
      <c r="H268" s="6" t="str">
        <f t="shared" si="35"/>
        <v>10_10,50_20,80_30</v>
      </c>
      <c r="I268" s="6">
        <f t="shared" si="35"/>
        <v>5</v>
      </c>
      <c r="J268" s="6">
        <f t="shared" si="35"/>
        <v>50</v>
      </c>
      <c r="K268" s="6" t="str">
        <f t="shared" si="35"/>
        <v>10_10,50_20,80_30</v>
      </c>
      <c r="L268" s="6">
        <f t="shared" si="35"/>
        <v>5</v>
      </c>
      <c r="M268" s="6">
        <f>IF(INDEX([1]equip.xml!$B:$B,MATCH(D268&amp;"",[1]equip.xml!$A:$A,0))=0,0,N268)</f>
        <v>0</v>
      </c>
      <c r="N268" s="6">
        <f t="shared" si="35"/>
        <v>130</v>
      </c>
      <c r="O268" t="str">
        <f t="shared" si="34"/>
        <v>40000_40150020_1_0</v>
      </c>
      <c r="P268" t="str">
        <f>P267&amp;","&amp;O268</f>
        <v>40000_40150010_1_0,40000_40150020_1_0</v>
      </c>
    </row>
    <row r="269" spans="1:16">
      <c r="A269" s="6">
        <v>10008</v>
      </c>
      <c r="B269" s="6">
        <f t="shared" si="33"/>
        <v>40000</v>
      </c>
      <c r="C269" s="6" t="str">
        <f t="shared" si="33"/>
        <v>装备</v>
      </c>
      <c r="D269" s="7">
        <v>40150030</v>
      </c>
      <c r="E269" s="6"/>
      <c r="F269" s="6">
        <v>1</v>
      </c>
      <c r="G269" s="6">
        <v>10000</v>
      </c>
      <c r="H269" s="6" t="str">
        <f t="shared" si="35"/>
        <v>10_10,50_20,80_30</v>
      </c>
      <c r="I269" s="6">
        <f t="shared" si="35"/>
        <v>5</v>
      </c>
      <c r="J269" s="6">
        <f t="shared" si="35"/>
        <v>50</v>
      </c>
      <c r="K269" s="6" t="str">
        <f t="shared" si="35"/>
        <v>10_10,50_20,80_30</v>
      </c>
      <c r="L269" s="6">
        <f t="shared" si="35"/>
        <v>5</v>
      </c>
      <c r="M269" s="6">
        <f>IF(INDEX([1]equip.xml!$B:$B,MATCH(D269&amp;"",[1]equip.xml!$A:$A,0))=0,0,N269)</f>
        <v>130</v>
      </c>
      <c r="N269" s="6">
        <f t="shared" si="35"/>
        <v>130</v>
      </c>
      <c r="O269" t="str">
        <f t="shared" si="34"/>
        <v>40000_40150030_1_130</v>
      </c>
      <c r="P269" t="str">
        <f t="shared" ref="P269:P332" si="36">P268&amp;","&amp;O269</f>
        <v>40000_40150010_1_0,40000_40150020_1_0,40000_40150030_1_130</v>
      </c>
    </row>
    <row r="270" spans="1:16">
      <c r="A270" s="6">
        <v>10008</v>
      </c>
      <c r="B270" s="6">
        <f t="shared" si="33"/>
        <v>40000</v>
      </c>
      <c r="C270" s="6" t="str">
        <f t="shared" si="33"/>
        <v>装备</v>
      </c>
      <c r="D270" s="7">
        <v>40150080</v>
      </c>
      <c r="E270" s="6"/>
      <c r="F270" s="6">
        <v>1</v>
      </c>
      <c r="G270" s="6">
        <v>10000</v>
      </c>
      <c r="H270" s="6" t="str">
        <f t="shared" si="35"/>
        <v>10_10,50_20,80_30</v>
      </c>
      <c r="I270" s="6">
        <f t="shared" si="35"/>
        <v>5</v>
      </c>
      <c r="J270" s="6">
        <f t="shared" si="35"/>
        <v>50</v>
      </c>
      <c r="K270" s="6" t="str">
        <f t="shared" si="35"/>
        <v>10_10,50_20,80_30</v>
      </c>
      <c r="L270" s="6">
        <f t="shared" si="35"/>
        <v>5</v>
      </c>
      <c r="M270" s="6">
        <f>IF(INDEX([1]equip.xml!$B:$B,MATCH(D270&amp;"",[1]equip.xml!$A:$A,0))=0,0,N270)</f>
        <v>130</v>
      </c>
      <c r="N270" s="6">
        <f t="shared" si="35"/>
        <v>130</v>
      </c>
      <c r="O270" t="str">
        <f t="shared" si="34"/>
        <v>40000_40150080_1_130</v>
      </c>
      <c r="P270" t="str">
        <f t="shared" si="36"/>
        <v>40000_40150010_1_0,40000_40150020_1_0,40000_40150030_1_130,40000_40150080_1_130</v>
      </c>
    </row>
    <row r="271" spans="1:16">
      <c r="A271" s="6">
        <v>10008</v>
      </c>
      <c r="B271" s="6">
        <f t="shared" si="33"/>
        <v>40000</v>
      </c>
      <c r="C271" s="6" t="str">
        <f t="shared" si="33"/>
        <v>装备</v>
      </c>
      <c r="D271" s="7">
        <v>40150090</v>
      </c>
      <c r="E271" s="6"/>
      <c r="F271" s="6">
        <v>1</v>
      </c>
      <c r="G271" s="6">
        <v>10000</v>
      </c>
      <c r="H271" s="6" t="str">
        <f t="shared" si="35"/>
        <v>10_10,50_20,80_30</v>
      </c>
      <c r="I271" s="6">
        <f t="shared" si="35"/>
        <v>5</v>
      </c>
      <c r="J271" s="6">
        <f t="shared" si="35"/>
        <v>50</v>
      </c>
      <c r="K271" s="6" t="str">
        <f t="shared" si="35"/>
        <v>10_10,50_20,80_30</v>
      </c>
      <c r="L271" s="6">
        <f t="shared" si="35"/>
        <v>5</v>
      </c>
      <c r="M271" s="6">
        <f>IF(INDEX([1]equip.xml!$B:$B,MATCH(D271&amp;"",[1]equip.xml!$A:$A,0))=0,0,N271)</f>
        <v>130</v>
      </c>
      <c r="N271" s="6">
        <f t="shared" si="35"/>
        <v>130</v>
      </c>
      <c r="O271" t="str">
        <f t="shared" si="34"/>
        <v>40000_40150090_1_130</v>
      </c>
      <c r="P271" t="str">
        <f t="shared" si="36"/>
        <v>40000_40150010_1_0,40000_40150020_1_0,40000_40150030_1_130,40000_40150080_1_130,40000_40150090_1_130</v>
      </c>
    </row>
    <row r="272" spans="1:16">
      <c r="A272" s="6">
        <v>10008</v>
      </c>
      <c r="B272" s="6">
        <f t="shared" si="33"/>
        <v>40000</v>
      </c>
      <c r="C272" s="6" t="str">
        <f t="shared" si="33"/>
        <v>装备</v>
      </c>
      <c r="D272" s="7">
        <v>40150100</v>
      </c>
      <c r="E272" s="6"/>
      <c r="F272" s="6">
        <v>1</v>
      </c>
      <c r="G272" s="6">
        <v>10000</v>
      </c>
      <c r="H272" s="6" t="str">
        <f t="shared" si="35"/>
        <v>10_10,50_20,80_30</v>
      </c>
      <c r="I272" s="6">
        <f t="shared" si="35"/>
        <v>5</v>
      </c>
      <c r="J272" s="6">
        <f t="shared" si="35"/>
        <v>50</v>
      </c>
      <c r="K272" s="6" t="str">
        <f t="shared" si="35"/>
        <v>10_10,50_20,80_30</v>
      </c>
      <c r="L272" s="6">
        <f t="shared" si="35"/>
        <v>5</v>
      </c>
      <c r="M272" s="6">
        <f>IF(INDEX([1]equip.xml!$B:$B,MATCH(D272&amp;"",[1]equip.xml!$A:$A,0))=0,0,N272)</f>
        <v>130</v>
      </c>
      <c r="N272" s="6">
        <f t="shared" si="35"/>
        <v>130</v>
      </c>
      <c r="O272" t="str">
        <f t="shared" si="34"/>
        <v>40000_40150100_1_130</v>
      </c>
      <c r="P272" t="str">
        <f t="shared" si="36"/>
        <v>40000_40150010_1_0,40000_40150020_1_0,40000_40150030_1_130,40000_40150080_1_130,40000_40150090_1_130,40000_40150100_1_130</v>
      </c>
    </row>
    <row r="273" spans="1:16">
      <c r="A273" s="6">
        <v>10008</v>
      </c>
      <c r="B273" s="6">
        <f t="shared" si="33"/>
        <v>40000</v>
      </c>
      <c r="C273" s="6" t="str">
        <f t="shared" si="33"/>
        <v>装备</v>
      </c>
      <c r="D273" s="7">
        <v>40151050</v>
      </c>
      <c r="E273" s="6"/>
      <c r="F273" s="6">
        <v>1</v>
      </c>
      <c r="G273" s="6">
        <v>10000</v>
      </c>
      <c r="H273" s="6" t="str">
        <f t="shared" si="35"/>
        <v>10_10,50_20,80_30</v>
      </c>
      <c r="I273" s="6">
        <f t="shared" si="35"/>
        <v>5</v>
      </c>
      <c r="J273" s="6">
        <f t="shared" si="35"/>
        <v>50</v>
      </c>
      <c r="K273" s="6" t="str">
        <f t="shared" si="35"/>
        <v>10_10,50_20,80_30</v>
      </c>
      <c r="L273" s="6">
        <f t="shared" si="35"/>
        <v>5</v>
      </c>
      <c r="M273" s="6">
        <f>IF(INDEX([1]equip.xml!$B:$B,MATCH(D273&amp;"",[1]equip.xml!$A:$A,0))=0,0,N273)</f>
        <v>130</v>
      </c>
      <c r="N273" s="6">
        <f t="shared" si="35"/>
        <v>130</v>
      </c>
      <c r="O273" t="str">
        <f t="shared" si="34"/>
        <v>40000_40151050_1_130</v>
      </c>
      <c r="P273" t="str">
        <f t="shared" si="36"/>
        <v>40000_40150010_1_0,40000_40150020_1_0,40000_40150030_1_130,40000_40150080_1_130,40000_40150090_1_130,40000_40150100_1_130,40000_40151050_1_130</v>
      </c>
    </row>
    <row r="274" spans="1:16">
      <c r="A274" s="6">
        <v>10008</v>
      </c>
      <c r="B274" s="6">
        <f t="shared" si="33"/>
        <v>40000</v>
      </c>
      <c r="C274" s="6" t="str">
        <f t="shared" si="33"/>
        <v>装备</v>
      </c>
      <c r="D274" s="7">
        <v>40151051</v>
      </c>
      <c r="E274" s="6"/>
      <c r="F274" s="6">
        <v>1</v>
      </c>
      <c r="G274" s="6">
        <v>10000</v>
      </c>
      <c r="H274" s="6" t="str">
        <f t="shared" si="35"/>
        <v>10_10,50_20,80_30</v>
      </c>
      <c r="I274" s="6">
        <f t="shared" si="35"/>
        <v>5</v>
      </c>
      <c r="J274" s="6">
        <f t="shared" si="35"/>
        <v>50</v>
      </c>
      <c r="K274" s="6" t="str">
        <f t="shared" si="35"/>
        <v>10_10,50_20,80_30</v>
      </c>
      <c r="L274" s="6">
        <f t="shared" si="35"/>
        <v>5</v>
      </c>
      <c r="M274" s="6">
        <v>0</v>
      </c>
      <c r="N274" s="6">
        <f t="shared" si="35"/>
        <v>130</v>
      </c>
      <c r="O274" t="str">
        <f t="shared" si="34"/>
        <v>40000_40151051_1_0</v>
      </c>
      <c r="P274" t="str">
        <f t="shared" si="36"/>
        <v>40000_40150010_1_0,40000_40150020_1_0,40000_40150030_1_130,40000_40150080_1_130,40000_40150090_1_130,40000_40150100_1_130,40000_40151050_1_130,40000_40151051_1_0</v>
      </c>
    </row>
    <row r="275" spans="1:16">
      <c r="A275" s="6">
        <v>10008</v>
      </c>
      <c r="B275" s="6">
        <f t="shared" si="33"/>
        <v>40000</v>
      </c>
      <c r="C275" s="6" t="str">
        <f t="shared" si="33"/>
        <v>装备</v>
      </c>
      <c r="D275" s="7">
        <v>40151060</v>
      </c>
      <c r="E275" s="6"/>
      <c r="F275" s="6">
        <v>1</v>
      </c>
      <c r="G275" s="6">
        <v>10000</v>
      </c>
      <c r="H275" s="6" t="str">
        <f t="shared" si="35"/>
        <v>10_10,50_20,80_30</v>
      </c>
      <c r="I275" s="6">
        <f t="shared" si="35"/>
        <v>5</v>
      </c>
      <c r="J275" s="6">
        <f t="shared" si="35"/>
        <v>50</v>
      </c>
      <c r="K275" s="6" t="str">
        <f t="shared" si="35"/>
        <v>10_10,50_20,80_30</v>
      </c>
      <c r="L275" s="6">
        <f t="shared" si="35"/>
        <v>5</v>
      </c>
      <c r="M275" s="6">
        <f>IF(INDEX([1]equip.xml!$B:$B,MATCH(D275&amp;"",[1]equip.xml!$A:$A,0))=0,0,N275)</f>
        <v>130</v>
      </c>
      <c r="N275" s="6">
        <f t="shared" si="35"/>
        <v>130</v>
      </c>
      <c r="O275" t="str">
        <f t="shared" si="34"/>
        <v>40000_40151060_1_130</v>
      </c>
      <c r="P275" t="str">
        <f t="shared" si="36"/>
        <v>40000_40150010_1_0,40000_40150020_1_0,40000_40150030_1_130,40000_40150080_1_130,40000_40150090_1_130,40000_40150100_1_130,40000_40151050_1_130,40000_40151051_1_0,40000_40151060_1_130</v>
      </c>
    </row>
    <row r="276" spans="1:16">
      <c r="A276" s="6">
        <v>10008</v>
      </c>
      <c r="B276" s="6">
        <f t="shared" ref="B276:C291" si="37">B188</f>
        <v>40000</v>
      </c>
      <c r="C276" s="6" t="str">
        <f t="shared" si="37"/>
        <v>装备</v>
      </c>
      <c r="D276" s="7">
        <v>40151061</v>
      </c>
      <c r="E276" s="6"/>
      <c r="F276" s="6">
        <v>1</v>
      </c>
      <c r="G276" s="6">
        <v>10000</v>
      </c>
      <c r="H276" s="6" t="str">
        <f t="shared" si="35"/>
        <v>10_10,50_20,80_30</v>
      </c>
      <c r="I276" s="6">
        <f t="shared" si="35"/>
        <v>5</v>
      </c>
      <c r="J276" s="6">
        <f t="shared" si="35"/>
        <v>50</v>
      </c>
      <c r="K276" s="6" t="str">
        <f t="shared" si="35"/>
        <v>10_10,50_20,80_30</v>
      </c>
      <c r="L276" s="6">
        <f t="shared" si="35"/>
        <v>5</v>
      </c>
      <c r="M276" s="6">
        <f>IF(INDEX([1]equip.xml!$B:$B,MATCH(D276&amp;"",[1]equip.xml!$A:$A,0))=0,0,N276)</f>
        <v>0</v>
      </c>
      <c r="N276" s="6">
        <f t="shared" si="35"/>
        <v>130</v>
      </c>
      <c r="O276" t="str">
        <f t="shared" si="34"/>
        <v>40000_40151061_1_0</v>
      </c>
      <c r="P276" t="str">
        <f t="shared" si="36"/>
        <v>40000_40150010_1_0,40000_40150020_1_0,40000_40150030_1_130,40000_40150080_1_130,40000_40150090_1_130,40000_40150100_1_130,40000_40151050_1_130,40000_40151051_1_0,40000_40151060_1_130,40000_40151061_1_0</v>
      </c>
    </row>
    <row r="277" spans="1:16">
      <c r="A277" s="6">
        <v>10008</v>
      </c>
      <c r="B277" s="6">
        <f t="shared" si="37"/>
        <v>40000</v>
      </c>
      <c r="C277" s="6" t="str">
        <f t="shared" si="37"/>
        <v>装备</v>
      </c>
      <c r="D277" s="7">
        <v>40152050</v>
      </c>
      <c r="E277" s="6"/>
      <c r="F277" s="6">
        <v>1</v>
      </c>
      <c r="G277" s="6">
        <v>10000</v>
      </c>
      <c r="H277" s="6" t="str">
        <f t="shared" si="35"/>
        <v>10_10,50_20,80_30</v>
      </c>
      <c r="I277" s="6">
        <f t="shared" si="35"/>
        <v>5</v>
      </c>
      <c r="J277" s="6">
        <f t="shared" si="35"/>
        <v>50</v>
      </c>
      <c r="K277" s="6" t="str">
        <f t="shared" si="35"/>
        <v>10_10,50_20,80_30</v>
      </c>
      <c r="L277" s="6">
        <f t="shared" si="35"/>
        <v>5</v>
      </c>
      <c r="M277" s="6">
        <f>IF(INDEX([1]equip.xml!$B:$B,MATCH(D277&amp;"",[1]equip.xml!$A:$A,0))=0,0,N277)</f>
        <v>130</v>
      </c>
      <c r="N277" s="6">
        <f t="shared" si="35"/>
        <v>130</v>
      </c>
      <c r="O277" t="str">
        <f t="shared" si="34"/>
        <v>40000_40152050_1_130</v>
      </c>
      <c r="P277" t="str">
        <f t="shared" si="36"/>
        <v>40000_40150010_1_0,40000_40150020_1_0,40000_40150030_1_130,40000_40150080_1_130,40000_40150090_1_130,40000_40150100_1_130,40000_40151050_1_130,40000_40151051_1_0,40000_40151060_1_130,40000_40151061_1_0,40000_40152050_1_130</v>
      </c>
    </row>
    <row r="278" spans="1:16">
      <c r="A278" s="6">
        <v>10008</v>
      </c>
      <c r="B278" s="6">
        <f t="shared" si="37"/>
        <v>40000</v>
      </c>
      <c r="C278" s="6" t="str">
        <f t="shared" si="37"/>
        <v>装备</v>
      </c>
      <c r="D278" s="7">
        <v>40152051</v>
      </c>
      <c r="E278" s="6"/>
      <c r="F278" s="6">
        <v>1</v>
      </c>
      <c r="G278" s="6">
        <v>10000</v>
      </c>
      <c r="H278" s="6" t="str">
        <f t="shared" si="35"/>
        <v>10_10,50_20,80_30</v>
      </c>
      <c r="I278" s="6">
        <f t="shared" si="35"/>
        <v>5</v>
      </c>
      <c r="J278" s="6">
        <f t="shared" si="35"/>
        <v>50</v>
      </c>
      <c r="K278" s="6" t="str">
        <f t="shared" si="35"/>
        <v>10_10,50_20,80_30</v>
      </c>
      <c r="L278" s="6">
        <f t="shared" si="35"/>
        <v>5</v>
      </c>
      <c r="M278" s="6">
        <v>0</v>
      </c>
      <c r="N278" s="6">
        <f t="shared" si="35"/>
        <v>130</v>
      </c>
      <c r="O278" t="str">
        <f t="shared" si="34"/>
        <v>40000_40152051_1_0</v>
      </c>
      <c r="P27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</v>
      </c>
    </row>
    <row r="279" spans="1:16">
      <c r="A279" s="6">
        <v>10008</v>
      </c>
      <c r="B279" s="6">
        <f t="shared" si="37"/>
        <v>40000</v>
      </c>
      <c r="C279" s="6" t="str">
        <f t="shared" si="37"/>
        <v>装备</v>
      </c>
      <c r="D279" s="7">
        <v>40152060</v>
      </c>
      <c r="E279" s="6"/>
      <c r="F279" s="6">
        <v>1</v>
      </c>
      <c r="G279" s="6">
        <v>10000</v>
      </c>
      <c r="H279" s="6" t="str">
        <f t="shared" si="35"/>
        <v>10_10,50_20,80_30</v>
      </c>
      <c r="I279" s="6">
        <f t="shared" si="35"/>
        <v>5</v>
      </c>
      <c r="J279" s="6">
        <f t="shared" si="35"/>
        <v>50</v>
      </c>
      <c r="K279" s="6" t="str">
        <f t="shared" si="35"/>
        <v>10_10,50_20,80_30</v>
      </c>
      <c r="L279" s="6">
        <f t="shared" si="35"/>
        <v>5</v>
      </c>
      <c r="M279" s="6">
        <f>IF(INDEX([1]equip.xml!$B:$B,MATCH(D279&amp;"",[1]equip.xml!$A:$A,0))=0,0,N279)</f>
        <v>130</v>
      </c>
      <c r="N279" s="6">
        <f t="shared" si="35"/>
        <v>130</v>
      </c>
      <c r="O279" t="str">
        <f t="shared" si="34"/>
        <v>40000_40152060_1_130</v>
      </c>
      <c r="P27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</v>
      </c>
    </row>
    <row r="280" spans="1:16">
      <c r="A280" s="6">
        <v>10008</v>
      </c>
      <c r="B280" s="6">
        <f t="shared" si="37"/>
        <v>40000</v>
      </c>
      <c r="C280" s="6" t="str">
        <f t="shared" si="37"/>
        <v>装备</v>
      </c>
      <c r="D280" s="7">
        <v>40152061</v>
      </c>
      <c r="E280" s="6"/>
      <c r="F280" s="6">
        <v>1</v>
      </c>
      <c r="G280" s="6">
        <v>10000</v>
      </c>
      <c r="H280" s="6" t="str">
        <f t="shared" si="35"/>
        <v>10_10,50_20,80_30</v>
      </c>
      <c r="I280" s="6">
        <f t="shared" si="35"/>
        <v>5</v>
      </c>
      <c r="J280" s="6">
        <f t="shared" si="35"/>
        <v>50</v>
      </c>
      <c r="K280" s="6" t="str">
        <f t="shared" si="35"/>
        <v>10_10,50_20,80_30</v>
      </c>
      <c r="L280" s="6">
        <f t="shared" si="35"/>
        <v>5</v>
      </c>
      <c r="M280" s="6">
        <f>IF(INDEX([1]equip.xml!$B:$B,MATCH(D280&amp;"",[1]equip.xml!$A:$A,0))=0,0,N280)</f>
        <v>0</v>
      </c>
      <c r="N280" s="6">
        <f t="shared" si="35"/>
        <v>130</v>
      </c>
      <c r="O280" t="str">
        <f t="shared" si="34"/>
        <v>40000_40152061_1_0</v>
      </c>
      <c r="P28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</v>
      </c>
    </row>
    <row r="281" spans="1:16">
      <c r="A281" s="6">
        <v>10008</v>
      </c>
      <c r="B281" s="6">
        <f t="shared" si="37"/>
        <v>40000</v>
      </c>
      <c r="C281" s="6" t="str">
        <f t="shared" si="37"/>
        <v>装备</v>
      </c>
      <c r="D281" s="7">
        <v>40153050</v>
      </c>
      <c r="E281" s="6"/>
      <c r="F281" s="6">
        <v>1</v>
      </c>
      <c r="G281" s="6">
        <v>10000</v>
      </c>
      <c r="H281" s="6" t="str">
        <f t="shared" si="35"/>
        <v>10_10,50_20,80_30</v>
      </c>
      <c r="I281" s="6">
        <f t="shared" si="35"/>
        <v>5</v>
      </c>
      <c r="J281" s="6">
        <f t="shared" si="35"/>
        <v>50</v>
      </c>
      <c r="K281" s="6" t="str">
        <f t="shared" si="35"/>
        <v>10_10,50_20,80_30</v>
      </c>
      <c r="L281" s="6">
        <f t="shared" si="35"/>
        <v>5</v>
      </c>
      <c r="M281" s="6">
        <f>IF(INDEX([1]equip.xml!$B:$B,MATCH(D281&amp;"",[1]equip.xml!$A:$A,0))=0,0,N281)</f>
        <v>130</v>
      </c>
      <c r="N281" s="6">
        <f t="shared" si="35"/>
        <v>130</v>
      </c>
      <c r="O281" t="str">
        <f t="shared" si="34"/>
        <v>40000_40153050_1_130</v>
      </c>
      <c r="P28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</v>
      </c>
    </row>
    <row r="282" spans="1:16">
      <c r="A282" s="6">
        <v>10008</v>
      </c>
      <c r="B282" s="6">
        <f t="shared" si="37"/>
        <v>40000</v>
      </c>
      <c r="C282" s="6" t="str">
        <f t="shared" si="37"/>
        <v>装备</v>
      </c>
      <c r="D282" s="7">
        <v>40153051</v>
      </c>
      <c r="E282" s="6"/>
      <c r="F282" s="6">
        <v>1</v>
      </c>
      <c r="G282" s="6">
        <v>10000</v>
      </c>
      <c r="H282" s="6" t="str">
        <f t="shared" si="35"/>
        <v>10_10,50_20,80_30</v>
      </c>
      <c r="I282" s="6">
        <f t="shared" si="35"/>
        <v>5</v>
      </c>
      <c r="J282" s="6">
        <f t="shared" si="35"/>
        <v>50</v>
      </c>
      <c r="K282" s="6" t="str">
        <f t="shared" si="35"/>
        <v>10_10,50_20,80_30</v>
      </c>
      <c r="L282" s="6">
        <f t="shared" si="35"/>
        <v>5</v>
      </c>
      <c r="M282" s="6">
        <v>0</v>
      </c>
      <c r="N282" s="6">
        <f t="shared" si="35"/>
        <v>130</v>
      </c>
      <c r="O282" t="str">
        <f t="shared" si="34"/>
        <v>40000_40153051_1_0</v>
      </c>
      <c r="P28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</v>
      </c>
    </row>
    <row r="283" spans="1:16">
      <c r="A283" s="6">
        <v>10008</v>
      </c>
      <c r="B283" s="6">
        <f t="shared" si="37"/>
        <v>40000</v>
      </c>
      <c r="C283" s="6" t="str">
        <f t="shared" si="37"/>
        <v>装备</v>
      </c>
      <c r="D283" s="7">
        <v>40153060</v>
      </c>
      <c r="E283" s="6"/>
      <c r="F283" s="6">
        <v>1</v>
      </c>
      <c r="G283" s="6">
        <v>10000</v>
      </c>
      <c r="H283" s="6" t="str">
        <f t="shared" ref="H283:N298" si="38">H195</f>
        <v>10_10,50_20,80_30</v>
      </c>
      <c r="I283" s="6">
        <f t="shared" si="38"/>
        <v>5</v>
      </c>
      <c r="J283" s="6">
        <f t="shared" si="38"/>
        <v>50</v>
      </c>
      <c r="K283" s="6" t="str">
        <f t="shared" si="38"/>
        <v>10_10,50_20,80_30</v>
      </c>
      <c r="L283" s="6">
        <f t="shared" si="38"/>
        <v>5</v>
      </c>
      <c r="M283" s="6">
        <f>IF(INDEX([1]equip.xml!$B:$B,MATCH(D283&amp;"",[1]equip.xml!$A:$A,0))=0,0,N283)</f>
        <v>130</v>
      </c>
      <c r="N283" s="6">
        <f t="shared" si="38"/>
        <v>130</v>
      </c>
      <c r="O283" t="str">
        <f t="shared" si="34"/>
        <v>40000_40153060_1_130</v>
      </c>
      <c r="P28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</v>
      </c>
    </row>
    <row r="284" spans="1:16">
      <c r="A284" s="6">
        <v>10008</v>
      </c>
      <c r="B284" s="6">
        <f t="shared" si="37"/>
        <v>40000</v>
      </c>
      <c r="C284" s="6" t="str">
        <f t="shared" si="37"/>
        <v>装备</v>
      </c>
      <c r="D284" s="7">
        <v>40153061</v>
      </c>
      <c r="E284" s="6"/>
      <c r="F284" s="6">
        <v>1</v>
      </c>
      <c r="G284" s="6">
        <v>10000</v>
      </c>
      <c r="H284" s="6" t="str">
        <f t="shared" si="38"/>
        <v>10_10,50_20,80_30</v>
      </c>
      <c r="I284" s="6">
        <f t="shared" si="38"/>
        <v>5</v>
      </c>
      <c r="J284" s="6">
        <f t="shared" si="38"/>
        <v>50</v>
      </c>
      <c r="K284" s="6" t="str">
        <f t="shared" si="38"/>
        <v>10_10,50_20,80_30</v>
      </c>
      <c r="L284" s="6">
        <f t="shared" si="38"/>
        <v>5</v>
      </c>
      <c r="M284" s="6">
        <f>IF(INDEX([1]equip.xml!$B:$B,MATCH(D284&amp;"",[1]equip.xml!$A:$A,0))=0,0,N284)</f>
        <v>0</v>
      </c>
      <c r="N284" s="6">
        <f t="shared" si="38"/>
        <v>130</v>
      </c>
      <c r="O284" t="str">
        <f t="shared" si="34"/>
        <v>40000_40153061_1_0</v>
      </c>
      <c r="P28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</v>
      </c>
    </row>
    <row r="285" spans="1:16">
      <c r="A285" s="6">
        <v>10008</v>
      </c>
      <c r="B285" s="6">
        <f t="shared" si="37"/>
        <v>40000</v>
      </c>
      <c r="C285" s="6" t="str">
        <f t="shared" si="37"/>
        <v>装备</v>
      </c>
      <c r="D285" s="7">
        <v>40150040</v>
      </c>
      <c r="E285" s="6"/>
      <c r="F285" s="6">
        <v>1</v>
      </c>
      <c r="G285" s="6">
        <v>10000</v>
      </c>
      <c r="H285" s="6" t="str">
        <f t="shared" si="38"/>
        <v>10_10,50_20,80_30</v>
      </c>
      <c r="I285" s="6">
        <f t="shared" si="38"/>
        <v>5</v>
      </c>
      <c r="J285" s="6">
        <f t="shared" si="38"/>
        <v>50</v>
      </c>
      <c r="K285" s="6" t="str">
        <f t="shared" si="38"/>
        <v>10_10,50_20,80_30</v>
      </c>
      <c r="L285" s="6">
        <f t="shared" si="38"/>
        <v>5</v>
      </c>
      <c r="M285" s="6">
        <f>IF(INDEX([1]equip.xml!$B:$B,MATCH(D285&amp;"",[1]equip.xml!$A:$A,0))=0,0,N285)</f>
        <v>130</v>
      </c>
      <c r="N285" s="6">
        <f t="shared" si="38"/>
        <v>130</v>
      </c>
      <c r="O285" t="str">
        <f t="shared" si="34"/>
        <v>40000_40150040_1_130</v>
      </c>
      <c r="P28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</v>
      </c>
    </row>
    <row r="286" spans="1:16">
      <c r="A286" s="6">
        <v>10008</v>
      </c>
      <c r="B286" s="6">
        <f t="shared" si="37"/>
        <v>40000</v>
      </c>
      <c r="C286" s="6" t="str">
        <f t="shared" si="37"/>
        <v>装备</v>
      </c>
      <c r="D286" s="7">
        <v>40150041</v>
      </c>
      <c r="E286" s="6"/>
      <c r="F286" s="6">
        <v>1</v>
      </c>
      <c r="G286" s="6">
        <v>10000</v>
      </c>
      <c r="H286" s="6" t="str">
        <f t="shared" si="38"/>
        <v>10_10,50_20,80_30</v>
      </c>
      <c r="I286" s="6">
        <f t="shared" si="38"/>
        <v>5</v>
      </c>
      <c r="J286" s="6">
        <f t="shared" si="38"/>
        <v>50</v>
      </c>
      <c r="K286" s="6" t="str">
        <f t="shared" si="38"/>
        <v>10_10,50_20,80_30</v>
      </c>
      <c r="L286" s="6">
        <f t="shared" si="38"/>
        <v>5</v>
      </c>
      <c r="M286" s="6">
        <f>IF(INDEX([1]equip.xml!$B:$B,MATCH(D286&amp;"",[1]equip.xml!$A:$A,0))=0,0,N286)</f>
        <v>0</v>
      </c>
      <c r="N286" s="6">
        <f t="shared" si="38"/>
        <v>130</v>
      </c>
      <c r="O286" t="str">
        <f t="shared" si="34"/>
        <v>40000_40150041_1_0</v>
      </c>
      <c r="P28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</v>
      </c>
    </row>
    <row r="287" spans="1:16">
      <c r="A287" s="6">
        <v>10008</v>
      </c>
      <c r="B287" s="6">
        <f t="shared" si="37"/>
        <v>40000</v>
      </c>
      <c r="C287" s="6" t="str">
        <f t="shared" si="37"/>
        <v>装备</v>
      </c>
      <c r="D287" s="7">
        <v>40150070</v>
      </c>
      <c r="E287" s="6"/>
      <c r="F287" s="6">
        <v>1</v>
      </c>
      <c r="G287" s="6">
        <v>10000</v>
      </c>
      <c r="H287" s="6" t="str">
        <f t="shared" si="38"/>
        <v>10_10,50_20,80_30</v>
      </c>
      <c r="I287" s="6">
        <f t="shared" si="38"/>
        <v>5</v>
      </c>
      <c r="J287" s="6">
        <f t="shared" si="38"/>
        <v>50</v>
      </c>
      <c r="K287" s="6" t="str">
        <f t="shared" si="38"/>
        <v>10_10,50_20,80_30</v>
      </c>
      <c r="L287" s="6">
        <f t="shared" si="38"/>
        <v>5</v>
      </c>
      <c r="M287" s="6">
        <f>IF(INDEX([1]equip.xml!$B:$B,MATCH(D287&amp;"",[1]equip.xml!$A:$A,0))=0,0,N287)</f>
        <v>130</v>
      </c>
      <c r="N287" s="6">
        <f t="shared" si="38"/>
        <v>130</v>
      </c>
      <c r="O287" t="str">
        <f t="shared" si="34"/>
        <v>40000_40150070_1_130</v>
      </c>
      <c r="P28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</v>
      </c>
    </row>
    <row r="288" spans="1:16">
      <c r="A288" s="6">
        <v>10008</v>
      </c>
      <c r="B288" s="6">
        <f t="shared" si="37"/>
        <v>40000</v>
      </c>
      <c r="C288" s="6" t="str">
        <f t="shared" si="37"/>
        <v>装备</v>
      </c>
      <c r="D288" s="7">
        <v>40150071</v>
      </c>
      <c r="E288" s="6"/>
      <c r="F288" s="6">
        <v>1</v>
      </c>
      <c r="G288" s="6">
        <v>10000</v>
      </c>
      <c r="H288" s="6" t="str">
        <f t="shared" si="38"/>
        <v>10_10,50_20,80_30</v>
      </c>
      <c r="I288" s="6">
        <f t="shared" si="38"/>
        <v>5</v>
      </c>
      <c r="J288" s="6">
        <f t="shared" si="38"/>
        <v>50</v>
      </c>
      <c r="K288" s="6" t="str">
        <f t="shared" si="38"/>
        <v>10_10,50_20,80_30</v>
      </c>
      <c r="L288" s="6">
        <f t="shared" si="38"/>
        <v>5</v>
      </c>
      <c r="M288" s="6">
        <f>IF(INDEX([1]equip.xml!$B:$B,MATCH(D288&amp;"",[1]equip.xml!$A:$A,0))=0,0,N288)</f>
        <v>0</v>
      </c>
      <c r="N288" s="6">
        <f t="shared" si="38"/>
        <v>130</v>
      </c>
      <c r="O288" t="str">
        <f t="shared" si="34"/>
        <v>40000_40150071_1_0</v>
      </c>
      <c r="P28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</v>
      </c>
    </row>
    <row r="289" spans="1:16">
      <c r="A289" s="6">
        <v>10008</v>
      </c>
      <c r="B289" s="6">
        <f t="shared" si="37"/>
        <v>40000</v>
      </c>
      <c r="C289" s="6" t="str">
        <f t="shared" si="37"/>
        <v>装备</v>
      </c>
      <c r="D289" s="7">
        <v>40200010</v>
      </c>
      <c r="E289" s="6"/>
      <c r="F289" s="6">
        <v>1</v>
      </c>
      <c r="G289" s="6">
        <v>10000</v>
      </c>
      <c r="H289" s="6" t="str">
        <f t="shared" si="38"/>
        <v>10_10,50_20,80_30</v>
      </c>
      <c r="I289" s="6">
        <f t="shared" si="38"/>
        <v>5</v>
      </c>
      <c r="J289" s="6">
        <f t="shared" si="38"/>
        <v>50</v>
      </c>
      <c r="K289" s="6" t="str">
        <f t="shared" si="38"/>
        <v>10_10,50_20,80_30</v>
      </c>
      <c r="L289" s="6">
        <f t="shared" si="38"/>
        <v>5</v>
      </c>
      <c r="M289" s="6">
        <f>IF(INDEX([1]equip.xml!$B:$B,MATCH(D289&amp;"",[1]equip.xml!$A:$A,0))=0,0,N289)</f>
        <v>65</v>
      </c>
      <c r="N289" s="6">
        <f t="shared" si="38"/>
        <v>65</v>
      </c>
      <c r="O289" t="str">
        <f t="shared" si="34"/>
        <v>40000_40200010_1_65</v>
      </c>
      <c r="P28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</v>
      </c>
    </row>
    <row r="290" spans="1:16">
      <c r="A290" s="6">
        <v>10008</v>
      </c>
      <c r="B290" s="6">
        <f t="shared" si="37"/>
        <v>40000</v>
      </c>
      <c r="C290" s="6" t="str">
        <f t="shared" si="37"/>
        <v>装备</v>
      </c>
      <c r="D290" s="7">
        <v>40200020</v>
      </c>
      <c r="E290" s="6"/>
      <c r="F290" s="6">
        <v>1</v>
      </c>
      <c r="G290" s="6">
        <v>10000</v>
      </c>
      <c r="H290" s="6" t="str">
        <f t="shared" si="38"/>
        <v>10_10,50_20,80_30</v>
      </c>
      <c r="I290" s="6">
        <f t="shared" si="38"/>
        <v>5</v>
      </c>
      <c r="J290" s="6">
        <f t="shared" si="38"/>
        <v>50</v>
      </c>
      <c r="K290" s="6" t="str">
        <f t="shared" si="38"/>
        <v>10_10,50_20,80_30</v>
      </c>
      <c r="L290" s="6">
        <f t="shared" si="38"/>
        <v>5</v>
      </c>
      <c r="M290" s="6">
        <f>IF(INDEX([1]equip.xml!$B:$B,MATCH(D290&amp;"",[1]equip.xml!$A:$A,0))=0,0,N290)</f>
        <v>65</v>
      </c>
      <c r="N290" s="6">
        <f t="shared" si="38"/>
        <v>65</v>
      </c>
      <c r="O290" t="str">
        <f t="shared" si="34"/>
        <v>40000_40200020_1_65</v>
      </c>
      <c r="P29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</v>
      </c>
    </row>
    <row r="291" spans="1:16">
      <c r="A291" s="6">
        <v>10008</v>
      </c>
      <c r="B291" s="6">
        <f t="shared" si="37"/>
        <v>40000</v>
      </c>
      <c r="C291" s="6" t="str">
        <f t="shared" si="37"/>
        <v>装备</v>
      </c>
      <c r="D291" s="7">
        <v>40200030</v>
      </c>
      <c r="E291" s="6"/>
      <c r="F291" s="6">
        <v>1</v>
      </c>
      <c r="G291" s="6">
        <v>10000</v>
      </c>
      <c r="H291" s="6" t="str">
        <f t="shared" si="38"/>
        <v>10_10,50_20,80_30</v>
      </c>
      <c r="I291" s="6">
        <f t="shared" si="38"/>
        <v>5</v>
      </c>
      <c r="J291" s="6">
        <f t="shared" si="38"/>
        <v>50</v>
      </c>
      <c r="K291" s="6" t="str">
        <f t="shared" si="38"/>
        <v>10_10,50_20,80_30</v>
      </c>
      <c r="L291" s="6">
        <f t="shared" si="38"/>
        <v>5</v>
      </c>
      <c r="M291" s="6">
        <f>IF(INDEX([1]equip.xml!$B:$B,MATCH(D291&amp;"",[1]equip.xml!$A:$A,0))=0,0,N291)</f>
        <v>65</v>
      </c>
      <c r="N291" s="6">
        <f t="shared" si="38"/>
        <v>65</v>
      </c>
      <c r="O291" t="str">
        <f t="shared" si="34"/>
        <v>40000_40200030_1_65</v>
      </c>
      <c r="P29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</v>
      </c>
    </row>
    <row r="292" spans="1:16">
      <c r="A292" s="6">
        <v>10008</v>
      </c>
      <c r="B292" s="6">
        <f t="shared" ref="B292:C307" si="39">B204</f>
        <v>40000</v>
      </c>
      <c r="C292" s="6" t="str">
        <f t="shared" si="39"/>
        <v>装备</v>
      </c>
      <c r="D292" s="7">
        <v>40200080</v>
      </c>
      <c r="E292" s="6"/>
      <c r="F292" s="6">
        <v>1</v>
      </c>
      <c r="G292" s="6">
        <v>10000</v>
      </c>
      <c r="H292" s="6" t="str">
        <f t="shared" si="38"/>
        <v>10_10,50_20,80_30</v>
      </c>
      <c r="I292" s="6">
        <f t="shared" si="38"/>
        <v>5</v>
      </c>
      <c r="J292" s="6">
        <f t="shared" si="38"/>
        <v>50</v>
      </c>
      <c r="K292" s="6" t="str">
        <f t="shared" si="38"/>
        <v>10_10,50_20,80_30</v>
      </c>
      <c r="L292" s="6">
        <f t="shared" si="38"/>
        <v>5</v>
      </c>
      <c r="M292" s="6">
        <f>IF(INDEX([1]equip.xml!$B:$B,MATCH(D292&amp;"",[1]equip.xml!$A:$A,0))=0,0,N292)</f>
        <v>65</v>
      </c>
      <c r="N292" s="6">
        <f t="shared" si="38"/>
        <v>65</v>
      </c>
      <c r="O292" t="str">
        <f t="shared" si="34"/>
        <v>40000_40200080_1_65</v>
      </c>
      <c r="P29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</v>
      </c>
    </row>
    <row r="293" spans="1:16">
      <c r="A293" s="6">
        <v>10008</v>
      </c>
      <c r="B293" s="6">
        <f t="shared" si="39"/>
        <v>40000</v>
      </c>
      <c r="C293" s="6" t="str">
        <f t="shared" si="39"/>
        <v>装备</v>
      </c>
      <c r="D293" s="7">
        <v>40200090</v>
      </c>
      <c r="E293" s="6"/>
      <c r="F293" s="6">
        <v>1</v>
      </c>
      <c r="G293" s="6">
        <v>10000</v>
      </c>
      <c r="H293" s="6" t="str">
        <f t="shared" si="38"/>
        <v>10_10,50_20,80_30</v>
      </c>
      <c r="I293" s="6">
        <f t="shared" si="38"/>
        <v>5</v>
      </c>
      <c r="J293" s="6">
        <f t="shared" si="38"/>
        <v>50</v>
      </c>
      <c r="K293" s="6" t="str">
        <f t="shared" si="38"/>
        <v>10_10,50_20,80_30</v>
      </c>
      <c r="L293" s="6">
        <f t="shared" si="38"/>
        <v>5</v>
      </c>
      <c r="M293" s="6">
        <f>IF(INDEX([1]equip.xml!$B:$B,MATCH(D293&amp;"",[1]equip.xml!$A:$A,0))=0,0,N293)</f>
        <v>65</v>
      </c>
      <c r="N293" s="6">
        <f t="shared" si="38"/>
        <v>65</v>
      </c>
      <c r="O293" t="str">
        <f t="shared" si="34"/>
        <v>40000_40200090_1_65</v>
      </c>
      <c r="P29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</v>
      </c>
    </row>
    <row r="294" spans="1:16">
      <c r="A294" s="6">
        <v>10008</v>
      </c>
      <c r="B294" s="6">
        <f t="shared" si="39"/>
        <v>40000</v>
      </c>
      <c r="C294" s="6" t="str">
        <f t="shared" si="39"/>
        <v>装备</v>
      </c>
      <c r="D294" s="7">
        <v>40200100</v>
      </c>
      <c r="E294" s="6"/>
      <c r="F294" s="6">
        <v>1</v>
      </c>
      <c r="G294" s="6">
        <v>10000</v>
      </c>
      <c r="H294" s="6" t="str">
        <f t="shared" si="38"/>
        <v>10_10,50_20,80_30</v>
      </c>
      <c r="I294" s="6">
        <f t="shared" si="38"/>
        <v>5</v>
      </c>
      <c r="J294" s="6">
        <f t="shared" si="38"/>
        <v>50</v>
      </c>
      <c r="K294" s="6" t="str">
        <f t="shared" si="38"/>
        <v>10_10,50_20,80_30</v>
      </c>
      <c r="L294" s="6">
        <f t="shared" si="38"/>
        <v>5</v>
      </c>
      <c r="M294" s="6">
        <f>IF(INDEX([1]equip.xml!$B:$B,MATCH(D294&amp;"",[1]equip.xml!$A:$A,0))=0,0,N294)</f>
        <v>65</v>
      </c>
      <c r="N294" s="6">
        <f t="shared" si="38"/>
        <v>65</v>
      </c>
      <c r="O294" t="str">
        <f t="shared" si="34"/>
        <v>40000_40200100_1_65</v>
      </c>
      <c r="P29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</v>
      </c>
    </row>
    <row r="295" spans="1:16">
      <c r="A295" s="6">
        <v>10008</v>
      </c>
      <c r="B295" s="6">
        <f t="shared" si="39"/>
        <v>40000</v>
      </c>
      <c r="C295" s="6" t="str">
        <f t="shared" si="39"/>
        <v>装备</v>
      </c>
      <c r="D295" s="7">
        <v>40201050</v>
      </c>
      <c r="E295" s="6"/>
      <c r="F295" s="6">
        <v>1</v>
      </c>
      <c r="G295" s="6">
        <v>10000</v>
      </c>
      <c r="H295" s="6" t="str">
        <f t="shared" si="38"/>
        <v>10_10,50_20,80_30</v>
      </c>
      <c r="I295" s="6">
        <f t="shared" si="38"/>
        <v>5</v>
      </c>
      <c r="J295" s="6">
        <f t="shared" si="38"/>
        <v>50</v>
      </c>
      <c r="K295" s="6" t="str">
        <f t="shared" si="38"/>
        <v>10_10,50_20,80_30</v>
      </c>
      <c r="L295" s="6">
        <f t="shared" si="38"/>
        <v>5</v>
      </c>
      <c r="M295" s="6">
        <f>IF(INDEX([1]equip.xml!$B:$B,MATCH(D295&amp;"",[1]equip.xml!$A:$A,0))=0,0,N295)</f>
        <v>65</v>
      </c>
      <c r="N295" s="6">
        <f t="shared" si="38"/>
        <v>65</v>
      </c>
      <c r="O295" t="str">
        <f t="shared" si="34"/>
        <v>40000_40201050_1_65</v>
      </c>
      <c r="P29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</v>
      </c>
    </row>
    <row r="296" spans="1:16">
      <c r="A296" s="6">
        <v>10008</v>
      </c>
      <c r="B296" s="6">
        <f t="shared" si="39"/>
        <v>40000</v>
      </c>
      <c r="C296" s="6" t="str">
        <f t="shared" si="39"/>
        <v>装备</v>
      </c>
      <c r="D296" s="7">
        <v>40201051</v>
      </c>
      <c r="E296" s="6"/>
      <c r="F296" s="6">
        <v>1</v>
      </c>
      <c r="G296" s="6">
        <v>10000</v>
      </c>
      <c r="H296" s="6" t="str">
        <f t="shared" si="38"/>
        <v>10_10,50_20,80_30</v>
      </c>
      <c r="I296" s="6">
        <f t="shared" si="38"/>
        <v>5</v>
      </c>
      <c r="J296" s="6">
        <f t="shared" si="38"/>
        <v>50</v>
      </c>
      <c r="K296" s="6" t="str">
        <f t="shared" si="38"/>
        <v>10_10,50_20,80_30</v>
      </c>
      <c r="L296" s="6">
        <f t="shared" si="38"/>
        <v>5</v>
      </c>
      <c r="M296" s="6">
        <f>IF(INDEX([1]equip.xml!$B:$B,MATCH(D296&amp;"",[1]equip.xml!$A:$A,0))=0,0,N296)</f>
        <v>0</v>
      </c>
      <c r="N296" s="6">
        <f t="shared" si="38"/>
        <v>65</v>
      </c>
      <c r="O296" t="str">
        <f t="shared" si="34"/>
        <v>40000_40201051_1_0</v>
      </c>
      <c r="P29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</v>
      </c>
    </row>
    <row r="297" spans="1:16">
      <c r="A297" s="6">
        <v>10008</v>
      </c>
      <c r="B297" s="6">
        <f t="shared" si="39"/>
        <v>40000</v>
      </c>
      <c r="C297" s="6" t="str">
        <f t="shared" si="39"/>
        <v>装备</v>
      </c>
      <c r="D297" s="7">
        <v>40201060</v>
      </c>
      <c r="E297" s="6"/>
      <c r="F297" s="6">
        <v>1</v>
      </c>
      <c r="G297" s="6">
        <v>10000</v>
      </c>
      <c r="H297" s="6" t="str">
        <f t="shared" si="38"/>
        <v>10_10,50_20,80_30</v>
      </c>
      <c r="I297" s="6">
        <f t="shared" si="38"/>
        <v>5</v>
      </c>
      <c r="J297" s="6">
        <f t="shared" si="38"/>
        <v>50</v>
      </c>
      <c r="K297" s="6" t="str">
        <f t="shared" si="38"/>
        <v>10_10,50_20,80_30</v>
      </c>
      <c r="L297" s="6">
        <f t="shared" si="38"/>
        <v>5</v>
      </c>
      <c r="M297" s="6">
        <f>IF(INDEX([1]equip.xml!$B:$B,MATCH(D297&amp;"",[1]equip.xml!$A:$A,0))=0,0,N297)</f>
        <v>65</v>
      </c>
      <c r="N297" s="6">
        <f t="shared" si="38"/>
        <v>65</v>
      </c>
      <c r="O297" t="str">
        <f t="shared" si="34"/>
        <v>40000_40201060_1_65</v>
      </c>
      <c r="P29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</v>
      </c>
    </row>
    <row r="298" spans="1:16">
      <c r="A298" s="6">
        <v>10008</v>
      </c>
      <c r="B298" s="6">
        <f t="shared" si="39"/>
        <v>40000</v>
      </c>
      <c r="C298" s="6" t="str">
        <f t="shared" si="39"/>
        <v>装备</v>
      </c>
      <c r="D298" s="7">
        <v>40201061</v>
      </c>
      <c r="E298" s="6"/>
      <c r="F298" s="6">
        <v>1</v>
      </c>
      <c r="G298" s="6">
        <v>10000</v>
      </c>
      <c r="H298" s="6" t="str">
        <f t="shared" si="38"/>
        <v>10_10,50_20,80_30</v>
      </c>
      <c r="I298" s="6">
        <f t="shared" si="38"/>
        <v>5</v>
      </c>
      <c r="J298" s="6">
        <f t="shared" si="38"/>
        <v>50</v>
      </c>
      <c r="K298" s="6" t="str">
        <f t="shared" si="38"/>
        <v>10_10,50_20,80_30</v>
      </c>
      <c r="L298" s="6">
        <f t="shared" si="38"/>
        <v>5</v>
      </c>
      <c r="M298" s="6">
        <f>IF(INDEX([1]equip.xml!$B:$B,MATCH(D298&amp;"",[1]equip.xml!$A:$A,0))=0,0,N298)</f>
        <v>0</v>
      </c>
      <c r="N298" s="6">
        <f t="shared" si="38"/>
        <v>65</v>
      </c>
      <c r="O298" t="str">
        <f t="shared" si="34"/>
        <v>40000_40201061_1_0</v>
      </c>
      <c r="P29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</v>
      </c>
    </row>
    <row r="299" spans="1:16">
      <c r="A299" s="6">
        <v>10008</v>
      </c>
      <c r="B299" s="6">
        <f t="shared" si="39"/>
        <v>40000</v>
      </c>
      <c r="C299" s="6" t="str">
        <f t="shared" si="39"/>
        <v>装备</v>
      </c>
      <c r="D299" s="7">
        <v>40202050</v>
      </c>
      <c r="E299" s="6"/>
      <c r="F299" s="6">
        <v>1</v>
      </c>
      <c r="G299" s="6">
        <v>10000</v>
      </c>
      <c r="H299" s="6" t="str">
        <f t="shared" ref="H299:N314" si="40">H211</f>
        <v>10_10,50_20,80_30</v>
      </c>
      <c r="I299" s="6">
        <f t="shared" si="40"/>
        <v>5</v>
      </c>
      <c r="J299" s="6">
        <f t="shared" si="40"/>
        <v>50</v>
      </c>
      <c r="K299" s="6" t="str">
        <f t="shared" si="40"/>
        <v>10_10,50_20,80_30</v>
      </c>
      <c r="L299" s="6">
        <f t="shared" si="40"/>
        <v>5</v>
      </c>
      <c r="M299" s="6">
        <f>IF(INDEX([1]equip.xml!$B:$B,MATCH(D299&amp;"",[1]equip.xml!$A:$A,0))=0,0,N299)</f>
        <v>65</v>
      </c>
      <c r="N299" s="6">
        <f t="shared" si="40"/>
        <v>65</v>
      </c>
      <c r="O299" t="str">
        <f t="shared" si="34"/>
        <v>40000_40202050_1_65</v>
      </c>
      <c r="P29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</v>
      </c>
    </row>
    <row r="300" spans="1:16">
      <c r="A300" s="6">
        <v>10008</v>
      </c>
      <c r="B300" s="6">
        <f t="shared" si="39"/>
        <v>40000</v>
      </c>
      <c r="C300" s="6" t="str">
        <f t="shared" si="39"/>
        <v>装备</v>
      </c>
      <c r="D300" s="7">
        <v>40202051</v>
      </c>
      <c r="E300" s="6"/>
      <c r="F300" s="6">
        <v>1</v>
      </c>
      <c r="G300" s="6">
        <v>10000</v>
      </c>
      <c r="H300" s="6" t="str">
        <f t="shared" si="40"/>
        <v>10_10,50_20,80_30</v>
      </c>
      <c r="I300" s="6">
        <f t="shared" si="40"/>
        <v>5</v>
      </c>
      <c r="J300" s="6">
        <f t="shared" si="40"/>
        <v>50</v>
      </c>
      <c r="K300" s="6" t="str">
        <f t="shared" si="40"/>
        <v>10_10,50_20,80_30</v>
      </c>
      <c r="L300" s="6">
        <f t="shared" si="40"/>
        <v>5</v>
      </c>
      <c r="M300" s="6">
        <f>IF(INDEX([1]equip.xml!$B:$B,MATCH(D300&amp;"",[1]equip.xml!$A:$A,0))=0,0,N300)</f>
        <v>0</v>
      </c>
      <c r="N300" s="6">
        <f t="shared" si="40"/>
        <v>65</v>
      </c>
      <c r="O300" t="str">
        <f t="shared" si="34"/>
        <v>40000_40202051_1_0</v>
      </c>
      <c r="P30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</v>
      </c>
    </row>
    <row r="301" spans="1:16">
      <c r="A301" s="6">
        <v>10008</v>
      </c>
      <c r="B301" s="6">
        <f t="shared" si="39"/>
        <v>40000</v>
      </c>
      <c r="C301" s="6" t="str">
        <f t="shared" si="39"/>
        <v>装备</v>
      </c>
      <c r="D301" s="7">
        <v>40202060</v>
      </c>
      <c r="E301" s="6"/>
      <c r="F301" s="6">
        <v>1</v>
      </c>
      <c r="G301" s="6">
        <v>10000</v>
      </c>
      <c r="H301" s="6" t="str">
        <f t="shared" si="40"/>
        <v>10_10,50_20,80_30</v>
      </c>
      <c r="I301" s="6">
        <f t="shared" si="40"/>
        <v>5</v>
      </c>
      <c r="J301" s="6">
        <f t="shared" si="40"/>
        <v>50</v>
      </c>
      <c r="K301" s="6" t="str">
        <f t="shared" si="40"/>
        <v>10_10,50_20,80_30</v>
      </c>
      <c r="L301" s="6">
        <f t="shared" si="40"/>
        <v>5</v>
      </c>
      <c r="M301" s="6">
        <f>IF(INDEX([1]equip.xml!$B:$B,MATCH(D301&amp;"",[1]equip.xml!$A:$A,0))=0,0,N301)</f>
        <v>65</v>
      </c>
      <c r="N301" s="6">
        <f t="shared" si="40"/>
        <v>65</v>
      </c>
      <c r="O301" t="str">
        <f t="shared" si="34"/>
        <v>40000_40202060_1_65</v>
      </c>
      <c r="P30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</v>
      </c>
    </row>
    <row r="302" spans="1:16">
      <c r="A302" s="6">
        <v>10008</v>
      </c>
      <c r="B302" s="6">
        <f t="shared" si="39"/>
        <v>40000</v>
      </c>
      <c r="C302" s="6" t="str">
        <f t="shared" si="39"/>
        <v>装备</v>
      </c>
      <c r="D302" s="7">
        <v>40202061</v>
      </c>
      <c r="E302" s="6"/>
      <c r="F302" s="6">
        <v>1</v>
      </c>
      <c r="G302" s="6">
        <v>10000</v>
      </c>
      <c r="H302" s="6" t="str">
        <f t="shared" si="40"/>
        <v>10_10,50_20,80_30</v>
      </c>
      <c r="I302" s="6">
        <f t="shared" si="40"/>
        <v>5</v>
      </c>
      <c r="J302" s="6">
        <f t="shared" si="40"/>
        <v>50</v>
      </c>
      <c r="K302" s="6" t="str">
        <f t="shared" si="40"/>
        <v>10_10,50_20,80_30</v>
      </c>
      <c r="L302" s="6">
        <f t="shared" si="40"/>
        <v>5</v>
      </c>
      <c r="M302" s="6">
        <f>IF(INDEX([1]equip.xml!$B:$B,MATCH(D302&amp;"",[1]equip.xml!$A:$A,0))=0,0,N302)</f>
        <v>0</v>
      </c>
      <c r="N302" s="6">
        <f t="shared" si="40"/>
        <v>65</v>
      </c>
      <c r="O302" t="str">
        <f t="shared" si="34"/>
        <v>40000_40202061_1_0</v>
      </c>
      <c r="P30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</v>
      </c>
    </row>
    <row r="303" spans="1:16">
      <c r="A303" s="6">
        <v>10008</v>
      </c>
      <c r="B303" s="6">
        <f t="shared" si="39"/>
        <v>40000</v>
      </c>
      <c r="C303" s="6" t="str">
        <f t="shared" si="39"/>
        <v>装备</v>
      </c>
      <c r="D303" s="7">
        <v>40203050</v>
      </c>
      <c r="E303" s="6"/>
      <c r="F303" s="6">
        <v>1</v>
      </c>
      <c r="G303" s="6">
        <v>10000</v>
      </c>
      <c r="H303" s="6" t="str">
        <f t="shared" si="40"/>
        <v>10_10,50_20,80_30</v>
      </c>
      <c r="I303" s="6">
        <f t="shared" si="40"/>
        <v>5</v>
      </c>
      <c r="J303" s="6">
        <f t="shared" si="40"/>
        <v>50</v>
      </c>
      <c r="K303" s="6" t="str">
        <f t="shared" si="40"/>
        <v>10_10,50_20,80_30</v>
      </c>
      <c r="L303" s="6">
        <f t="shared" si="40"/>
        <v>5</v>
      </c>
      <c r="M303" s="6">
        <f>IF(INDEX([1]equip.xml!$B:$B,MATCH(D303&amp;"",[1]equip.xml!$A:$A,0))=0,0,N303)</f>
        <v>65</v>
      </c>
      <c r="N303" s="6">
        <f t="shared" si="40"/>
        <v>65</v>
      </c>
      <c r="O303" t="str">
        <f t="shared" si="34"/>
        <v>40000_40203050_1_65</v>
      </c>
      <c r="P30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</v>
      </c>
    </row>
    <row r="304" spans="1:16">
      <c r="A304" s="6">
        <v>10008</v>
      </c>
      <c r="B304" s="6">
        <f t="shared" si="39"/>
        <v>40000</v>
      </c>
      <c r="C304" s="6" t="str">
        <f t="shared" si="39"/>
        <v>装备</v>
      </c>
      <c r="D304" s="7">
        <v>40203051</v>
      </c>
      <c r="E304" s="6"/>
      <c r="F304" s="6">
        <v>1</v>
      </c>
      <c r="G304" s="6">
        <v>10000</v>
      </c>
      <c r="H304" s="6" t="str">
        <f t="shared" si="40"/>
        <v>10_10,50_20,80_30</v>
      </c>
      <c r="I304" s="6">
        <f t="shared" si="40"/>
        <v>5</v>
      </c>
      <c r="J304" s="6">
        <f t="shared" si="40"/>
        <v>50</v>
      </c>
      <c r="K304" s="6" t="str">
        <f t="shared" si="40"/>
        <v>10_10,50_20,80_30</v>
      </c>
      <c r="L304" s="6">
        <f t="shared" si="40"/>
        <v>5</v>
      </c>
      <c r="M304" s="6">
        <f>IF(INDEX([1]equip.xml!$B:$B,MATCH(D304&amp;"",[1]equip.xml!$A:$A,0))=0,0,N304)</f>
        <v>65</v>
      </c>
      <c r="N304" s="6">
        <f t="shared" si="40"/>
        <v>65</v>
      </c>
      <c r="O304" t="str">
        <f t="shared" si="34"/>
        <v>40000_40203051_1_65</v>
      </c>
      <c r="P30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</v>
      </c>
    </row>
    <row r="305" spans="1:16">
      <c r="A305" s="6">
        <v>10008</v>
      </c>
      <c r="B305" s="6">
        <f t="shared" si="39"/>
        <v>40000</v>
      </c>
      <c r="C305" s="6" t="str">
        <f t="shared" si="39"/>
        <v>装备</v>
      </c>
      <c r="D305" s="7">
        <v>40203060</v>
      </c>
      <c r="E305" s="6"/>
      <c r="F305" s="6">
        <v>1</v>
      </c>
      <c r="G305" s="6">
        <v>10000</v>
      </c>
      <c r="H305" s="6" t="str">
        <f t="shared" si="40"/>
        <v>10_10,50_20,80_30</v>
      </c>
      <c r="I305" s="6">
        <f t="shared" si="40"/>
        <v>5</v>
      </c>
      <c r="J305" s="6">
        <f t="shared" si="40"/>
        <v>50</v>
      </c>
      <c r="K305" s="6" t="str">
        <f t="shared" si="40"/>
        <v>10_10,50_20,80_30</v>
      </c>
      <c r="L305" s="6">
        <f t="shared" si="40"/>
        <v>5</v>
      </c>
      <c r="M305" s="6">
        <f>IF(INDEX([1]equip.xml!$B:$B,MATCH(D305&amp;"",[1]equip.xml!$A:$A,0))=0,0,N305)</f>
        <v>65</v>
      </c>
      <c r="N305" s="6">
        <f t="shared" si="40"/>
        <v>65</v>
      </c>
      <c r="O305" t="str">
        <f t="shared" si="34"/>
        <v>40000_40203060_1_65</v>
      </c>
      <c r="P30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</v>
      </c>
    </row>
    <row r="306" spans="1:16">
      <c r="A306" s="6">
        <v>10008</v>
      </c>
      <c r="B306" s="6">
        <f t="shared" si="39"/>
        <v>40000</v>
      </c>
      <c r="C306" s="6" t="str">
        <f t="shared" si="39"/>
        <v>装备</v>
      </c>
      <c r="D306" s="7">
        <v>40203061</v>
      </c>
      <c r="E306" s="6"/>
      <c r="F306" s="6">
        <v>1</v>
      </c>
      <c r="G306" s="6">
        <v>10000</v>
      </c>
      <c r="H306" s="6" t="str">
        <f t="shared" si="40"/>
        <v>10_10,50_20,80_30</v>
      </c>
      <c r="I306" s="6">
        <f t="shared" si="40"/>
        <v>5</v>
      </c>
      <c r="J306" s="6">
        <f t="shared" si="40"/>
        <v>50</v>
      </c>
      <c r="K306" s="6" t="str">
        <f t="shared" si="40"/>
        <v>10_10,50_20,80_30</v>
      </c>
      <c r="L306" s="6">
        <f t="shared" si="40"/>
        <v>5</v>
      </c>
      <c r="M306" s="6">
        <f>IF(INDEX([1]equip.xml!$B:$B,MATCH(D306&amp;"",[1]equip.xml!$A:$A,0))=0,0,N306)</f>
        <v>0</v>
      </c>
      <c r="N306" s="6">
        <f t="shared" si="40"/>
        <v>65</v>
      </c>
      <c r="O306" t="str">
        <f t="shared" si="34"/>
        <v>40000_40203061_1_0</v>
      </c>
      <c r="P30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</v>
      </c>
    </row>
    <row r="307" spans="1:16">
      <c r="A307" s="6">
        <v>10008</v>
      </c>
      <c r="B307" s="6">
        <f t="shared" si="39"/>
        <v>40000</v>
      </c>
      <c r="C307" s="6" t="str">
        <f t="shared" si="39"/>
        <v>装备</v>
      </c>
      <c r="D307" s="7">
        <v>40200040</v>
      </c>
      <c r="E307" s="6"/>
      <c r="F307" s="6">
        <v>1</v>
      </c>
      <c r="G307" s="6">
        <v>10000</v>
      </c>
      <c r="H307" s="6" t="str">
        <f t="shared" si="40"/>
        <v>10_10,50_20,80_30</v>
      </c>
      <c r="I307" s="6">
        <f t="shared" si="40"/>
        <v>5</v>
      </c>
      <c r="J307" s="6">
        <f t="shared" si="40"/>
        <v>50</v>
      </c>
      <c r="K307" s="6" t="str">
        <f t="shared" si="40"/>
        <v>10_10,50_20,80_30</v>
      </c>
      <c r="L307" s="6">
        <f t="shared" si="40"/>
        <v>5</v>
      </c>
      <c r="M307" s="6">
        <f>IF(INDEX([1]equip.xml!$B:$B,MATCH(D307&amp;"",[1]equip.xml!$A:$A,0))=0,0,N307)</f>
        <v>65</v>
      </c>
      <c r="N307" s="6">
        <f t="shared" si="40"/>
        <v>65</v>
      </c>
      <c r="O307" t="str">
        <f t="shared" si="34"/>
        <v>40000_40200040_1_65</v>
      </c>
      <c r="P30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</v>
      </c>
    </row>
    <row r="308" spans="1:16">
      <c r="A308" s="6">
        <v>10008</v>
      </c>
      <c r="B308" s="6">
        <f t="shared" ref="B308:C323" si="41">B220</f>
        <v>40000</v>
      </c>
      <c r="C308" s="6" t="str">
        <f t="shared" si="41"/>
        <v>装备</v>
      </c>
      <c r="D308" s="7">
        <v>40200041</v>
      </c>
      <c r="E308" s="6"/>
      <c r="F308" s="6">
        <v>1</v>
      </c>
      <c r="G308" s="6">
        <v>10000</v>
      </c>
      <c r="H308" s="6" t="str">
        <f t="shared" si="40"/>
        <v>10_10,50_20,80_30</v>
      </c>
      <c r="I308" s="6">
        <f t="shared" si="40"/>
        <v>5</v>
      </c>
      <c r="J308" s="6">
        <f t="shared" si="40"/>
        <v>50</v>
      </c>
      <c r="K308" s="6" t="str">
        <f t="shared" si="40"/>
        <v>10_10,50_20,80_30</v>
      </c>
      <c r="L308" s="6">
        <f t="shared" si="40"/>
        <v>5</v>
      </c>
      <c r="M308" s="6">
        <f>IF(INDEX([1]equip.xml!$B:$B,MATCH(D308&amp;"",[1]equip.xml!$A:$A,0))=0,0,N308)</f>
        <v>65</v>
      </c>
      <c r="N308" s="6">
        <f t="shared" si="40"/>
        <v>65</v>
      </c>
      <c r="O308" t="str">
        <f t="shared" si="34"/>
        <v>40000_40200041_1_65</v>
      </c>
      <c r="P30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</v>
      </c>
    </row>
    <row r="309" spans="1:16">
      <c r="A309" s="6">
        <v>10008</v>
      </c>
      <c r="B309" s="6">
        <f t="shared" si="41"/>
        <v>40000</v>
      </c>
      <c r="C309" s="6" t="str">
        <f t="shared" si="41"/>
        <v>装备</v>
      </c>
      <c r="D309" s="7">
        <v>40200070</v>
      </c>
      <c r="E309" s="6"/>
      <c r="F309" s="6">
        <v>1</v>
      </c>
      <c r="G309" s="6">
        <v>10000</v>
      </c>
      <c r="H309" s="6" t="str">
        <f t="shared" si="40"/>
        <v>10_10,50_20,80_30</v>
      </c>
      <c r="I309" s="6">
        <f t="shared" si="40"/>
        <v>5</v>
      </c>
      <c r="J309" s="6">
        <f t="shared" si="40"/>
        <v>50</v>
      </c>
      <c r="K309" s="6" t="str">
        <f t="shared" si="40"/>
        <v>10_10,50_20,80_30</v>
      </c>
      <c r="L309" s="6">
        <f t="shared" si="40"/>
        <v>5</v>
      </c>
      <c r="M309" s="6">
        <f>IF(INDEX([1]equip.xml!$B:$B,MATCH(D309&amp;"",[1]equip.xml!$A:$A,0))=0,0,N309)</f>
        <v>65</v>
      </c>
      <c r="N309" s="6">
        <f t="shared" si="40"/>
        <v>65</v>
      </c>
      <c r="O309" t="str">
        <f t="shared" si="34"/>
        <v>40000_40200070_1_65</v>
      </c>
      <c r="P30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</v>
      </c>
    </row>
    <row r="310" spans="1:16">
      <c r="A310" s="6">
        <v>10008</v>
      </c>
      <c r="B310" s="6">
        <f t="shared" si="41"/>
        <v>40000</v>
      </c>
      <c r="C310" s="6" t="str">
        <f t="shared" si="41"/>
        <v>装备</v>
      </c>
      <c r="D310" s="7">
        <v>40200071</v>
      </c>
      <c r="E310" s="6"/>
      <c r="F310" s="6">
        <v>1</v>
      </c>
      <c r="G310" s="6">
        <v>10000</v>
      </c>
      <c r="H310" s="6" t="str">
        <f t="shared" si="40"/>
        <v>10_10,50_20,80_30</v>
      </c>
      <c r="I310" s="6">
        <f t="shared" si="40"/>
        <v>5</v>
      </c>
      <c r="J310" s="6">
        <f t="shared" si="40"/>
        <v>50</v>
      </c>
      <c r="K310" s="6" t="str">
        <f t="shared" si="40"/>
        <v>10_10,50_20,80_30</v>
      </c>
      <c r="L310" s="6">
        <f t="shared" si="40"/>
        <v>5</v>
      </c>
      <c r="M310" s="6">
        <f>IF(INDEX([1]equip.xml!$B:$B,MATCH(D310&amp;"",[1]equip.xml!$A:$A,0))=0,0,N310)</f>
        <v>65</v>
      </c>
      <c r="N310" s="6">
        <f t="shared" si="40"/>
        <v>65</v>
      </c>
      <c r="O310" t="str">
        <f t="shared" si="34"/>
        <v>40000_40200071_1_65</v>
      </c>
      <c r="P31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</v>
      </c>
    </row>
    <row r="311" spans="1:16">
      <c r="A311" s="6">
        <v>10008</v>
      </c>
      <c r="B311" s="6">
        <f t="shared" si="41"/>
        <v>40000</v>
      </c>
      <c r="C311" s="6" t="str">
        <f t="shared" si="41"/>
        <v>装备</v>
      </c>
      <c r="D311" s="7">
        <v>50150010</v>
      </c>
      <c r="E311" s="6"/>
      <c r="F311" s="6">
        <v>1</v>
      </c>
      <c r="G311" s="6">
        <v>10000</v>
      </c>
      <c r="H311" s="6" t="str">
        <f t="shared" si="40"/>
        <v>10_10,50_20,80_30</v>
      </c>
      <c r="I311" s="6">
        <f t="shared" si="40"/>
        <v>5</v>
      </c>
      <c r="J311" s="6">
        <f t="shared" si="40"/>
        <v>50</v>
      </c>
      <c r="K311" s="6" t="str">
        <f t="shared" si="40"/>
        <v>10_10,50_20,80_30</v>
      </c>
      <c r="L311" s="6">
        <f t="shared" si="40"/>
        <v>5</v>
      </c>
      <c r="M311" s="6">
        <f>IF(INDEX([1]equip.xml!$B:$B,MATCH(D311&amp;"",[1]equip.xml!$A:$A,0))=0,0,N311)</f>
        <v>0</v>
      </c>
      <c r="N311" s="6">
        <f>INT(N267/5)</f>
        <v>26</v>
      </c>
      <c r="O311" t="str">
        <f t="shared" si="34"/>
        <v>40000_50150010_1_0</v>
      </c>
      <c r="P31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</v>
      </c>
    </row>
    <row r="312" spans="1:16">
      <c r="A312" s="6">
        <v>10008</v>
      </c>
      <c r="B312" s="6">
        <f t="shared" si="41"/>
        <v>40000</v>
      </c>
      <c r="C312" s="6" t="str">
        <f t="shared" si="41"/>
        <v>装备</v>
      </c>
      <c r="D312" s="7">
        <v>50150020</v>
      </c>
      <c r="E312" s="6"/>
      <c r="F312" s="6">
        <v>1</v>
      </c>
      <c r="G312" s="6">
        <v>10000</v>
      </c>
      <c r="H312" s="6" t="str">
        <f t="shared" si="40"/>
        <v>10_10,50_20,80_30</v>
      </c>
      <c r="I312" s="6">
        <f t="shared" si="40"/>
        <v>5</v>
      </c>
      <c r="J312" s="6">
        <f t="shared" si="40"/>
        <v>50</v>
      </c>
      <c r="K312" s="6" t="str">
        <f t="shared" si="40"/>
        <v>10_10,50_20,80_30</v>
      </c>
      <c r="L312" s="6">
        <f t="shared" si="40"/>
        <v>5</v>
      </c>
      <c r="M312" s="6">
        <f>IF(INDEX([1]equip.xml!$B:$B,MATCH(D312&amp;"",[1]equip.xml!$A:$A,0))=0,0,N312)</f>
        <v>0</v>
      </c>
      <c r="N312" s="6">
        <f t="shared" ref="N312:N354" si="42">INT(N268/5)</f>
        <v>26</v>
      </c>
      <c r="O312" t="str">
        <f t="shared" si="34"/>
        <v>40000_50150020_1_0</v>
      </c>
      <c r="P31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</v>
      </c>
    </row>
    <row r="313" spans="1:16">
      <c r="A313" s="6">
        <v>10008</v>
      </c>
      <c r="B313" s="6">
        <f t="shared" si="41"/>
        <v>40000</v>
      </c>
      <c r="C313" s="6" t="str">
        <f t="shared" si="41"/>
        <v>装备</v>
      </c>
      <c r="D313" s="7">
        <v>50150030</v>
      </c>
      <c r="E313" s="6"/>
      <c r="F313" s="6">
        <v>1</v>
      </c>
      <c r="G313" s="6">
        <v>10000</v>
      </c>
      <c r="H313" s="6" t="str">
        <f t="shared" si="40"/>
        <v>10_10,50_20,80_30</v>
      </c>
      <c r="I313" s="6">
        <f t="shared" si="40"/>
        <v>5</v>
      </c>
      <c r="J313" s="6">
        <f t="shared" si="40"/>
        <v>50</v>
      </c>
      <c r="K313" s="6" t="str">
        <f t="shared" si="40"/>
        <v>10_10,50_20,80_30</v>
      </c>
      <c r="L313" s="6">
        <f t="shared" si="40"/>
        <v>5</v>
      </c>
      <c r="M313" s="6">
        <f>IF(INDEX([1]equip.xml!$B:$B,MATCH(D313&amp;"",[1]equip.xml!$A:$A,0))=0,0,N313)</f>
        <v>26</v>
      </c>
      <c r="N313" s="6">
        <f t="shared" si="42"/>
        <v>26</v>
      </c>
      <c r="O313" t="str">
        <f t="shared" si="34"/>
        <v>40000_50150030_1_26</v>
      </c>
      <c r="P31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</v>
      </c>
    </row>
    <row r="314" spans="1:16">
      <c r="A314" s="6">
        <v>10008</v>
      </c>
      <c r="B314" s="6">
        <f t="shared" si="41"/>
        <v>40000</v>
      </c>
      <c r="C314" s="6" t="str">
        <f t="shared" si="41"/>
        <v>装备</v>
      </c>
      <c r="D314" s="7">
        <v>50150080</v>
      </c>
      <c r="E314" s="6"/>
      <c r="F314" s="6">
        <v>1</v>
      </c>
      <c r="G314" s="6">
        <v>10000</v>
      </c>
      <c r="H314" s="6" t="str">
        <f t="shared" si="40"/>
        <v>10_10,50_20,80_30</v>
      </c>
      <c r="I314" s="6">
        <f t="shared" si="40"/>
        <v>5</v>
      </c>
      <c r="J314" s="6">
        <f t="shared" si="40"/>
        <v>50</v>
      </c>
      <c r="K314" s="6" t="str">
        <f t="shared" si="40"/>
        <v>10_10,50_20,80_30</v>
      </c>
      <c r="L314" s="6">
        <f t="shared" si="40"/>
        <v>5</v>
      </c>
      <c r="M314" s="6">
        <f>IF(INDEX([1]equip.xml!$B:$B,MATCH(D314&amp;"",[1]equip.xml!$A:$A,0))=0,0,N314)</f>
        <v>26</v>
      </c>
      <c r="N314" s="6">
        <f t="shared" si="42"/>
        <v>26</v>
      </c>
      <c r="O314" t="str">
        <f t="shared" si="34"/>
        <v>40000_50150080_1_26</v>
      </c>
      <c r="P31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</v>
      </c>
    </row>
    <row r="315" spans="1:16">
      <c r="A315" s="6">
        <v>10008</v>
      </c>
      <c r="B315" s="6">
        <f t="shared" si="41"/>
        <v>40000</v>
      </c>
      <c r="C315" s="6" t="str">
        <f t="shared" si="41"/>
        <v>装备</v>
      </c>
      <c r="D315" s="7">
        <v>50150090</v>
      </c>
      <c r="E315" s="6"/>
      <c r="F315" s="6">
        <v>1</v>
      </c>
      <c r="G315" s="6">
        <v>10000</v>
      </c>
      <c r="H315" s="6" t="str">
        <f t="shared" ref="H315:L330" si="43">H227</f>
        <v>10_10,50_20,80_30</v>
      </c>
      <c r="I315" s="6">
        <f t="shared" si="43"/>
        <v>5</v>
      </c>
      <c r="J315" s="6">
        <f t="shared" si="43"/>
        <v>50</v>
      </c>
      <c r="K315" s="6" t="str">
        <f t="shared" si="43"/>
        <v>10_10,50_20,80_30</v>
      </c>
      <c r="L315" s="6">
        <f t="shared" si="43"/>
        <v>5</v>
      </c>
      <c r="M315" s="6">
        <f>IF(INDEX([1]equip.xml!$B:$B,MATCH(D315&amp;"",[1]equip.xml!$A:$A,0))=0,0,N315)</f>
        <v>26</v>
      </c>
      <c r="N315" s="6">
        <f t="shared" si="42"/>
        <v>26</v>
      </c>
      <c r="O315" t="str">
        <f t="shared" si="34"/>
        <v>40000_50150090_1_26</v>
      </c>
      <c r="P31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</v>
      </c>
    </row>
    <row r="316" spans="1:16">
      <c r="A316" s="6">
        <v>10008</v>
      </c>
      <c r="B316" s="6">
        <f t="shared" si="41"/>
        <v>40000</v>
      </c>
      <c r="C316" s="6" t="str">
        <f t="shared" si="41"/>
        <v>装备</v>
      </c>
      <c r="D316" s="7">
        <v>50150100</v>
      </c>
      <c r="E316" s="6"/>
      <c r="F316" s="6">
        <v>1</v>
      </c>
      <c r="G316" s="6">
        <v>10000</v>
      </c>
      <c r="H316" s="6" t="str">
        <f t="shared" si="43"/>
        <v>10_10,50_20,80_30</v>
      </c>
      <c r="I316" s="6">
        <f t="shared" si="43"/>
        <v>5</v>
      </c>
      <c r="J316" s="6">
        <f t="shared" si="43"/>
        <v>50</v>
      </c>
      <c r="K316" s="6" t="str">
        <f t="shared" si="43"/>
        <v>10_10,50_20,80_30</v>
      </c>
      <c r="L316" s="6">
        <f t="shared" si="43"/>
        <v>5</v>
      </c>
      <c r="M316" s="6">
        <f>IF(INDEX([1]equip.xml!$B:$B,MATCH(D316&amp;"",[1]equip.xml!$A:$A,0))=0,0,N316)</f>
        <v>26</v>
      </c>
      <c r="N316" s="6">
        <f t="shared" si="42"/>
        <v>26</v>
      </c>
      <c r="O316" t="str">
        <f t="shared" si="34"/>
        <v>40000_50150100_1_26</v>
      </c>
      <c r="P31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</v>
      </c>
    </row>
    <row r="317" spans="1:16">
      <c r="A317" s="6">
        <v>10008</v>
      </c>
      <c r="B317" s="6">
        <f t="shared" si="41"/>
        <v>40000</v>
      </c>
      <c r="C317" s="6" t="str">
        <f t="shared" si="41"/>
        <v>装备</v>
      </c>
      <c r="D317" s="7">
        <v>50151050</v>
      </c>
      <c r="E317" s="6"/>
      <c r="F317" s="6">
        <v>1</v>
      </c>
      <c r="G317" s="6">
        <v>10000</v>
      </c>
      <c r="H317" s="6" t="str">
        <f t="shared" si="43"/>
        <v>10_10,50_20,80_30</v>
      </c>
      <c r="I317" s="6">
        <f t="shared" si="43"/>
        <v>5</v>
      </c>
      <c r="J317" s="6">
        <f t="shared" si="43"/>
        <v>50</v>
      </c>
      <c r="K317" s="6" t="str">
        <f t="shared" si="43"/>
        <v>10_10,50_20,80_30</v>
      </c>
      <c r="L317" s="6">
        <f t="shared" si="43"/>
        <v>5</v>
      </c>
      <c r="M317" s="6">
        <f>IF(INDEX([1]equip.xml!$B:$B,MATCH(D317&amp;"",[1]equip.xml!$A:$A,0))=0,0,N317)</f>
        <v>26</v>
      </c>
      <c r="N317" s="6">
        <f t="shared" si="42"/>
        <v>26</v>
      </c>
      <c r="O317" t="str">
        <f t="shared" si="34"/>
        <v>40000_50151050_1_26</v>
      </c>
      <c r="P31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</v>
      </c>
    </row>
    <row r="318" spans="1:16">
      <c r="A318" s="6">
        <v>10008</v>
      </c>
      <c r="B318" s="6">
        <f t="shared" si="41"/>
        <v>40000</v>
      </c>
      <c r="C318" s="6" t="str">
        <f t="shared" si="41"/>
        <v>装备</v>
      </c>
      <c r="D318" s="7">
        <v>50151051</v>
      </c>
      <c r="E318" s="6"/>
      <c r="F318" s="6">
        <v>1</v>
      </c>
      <c r="G318" s="6">
        <v>10000</v>
      </c>
      <c r="H318" s="6" t="str">
        <f t="shared" si="43"/>
        <v>10_10,50_20,80_30</v>
      </c>
      <c r="I318" s="6">
        <f t="shared" si="43"/>
        <v>5</v>
      </c>
      <c r="J318" s="6">
        <f t="shared" si="43"/>
        <v>50</v>
      </c>
      <c r="K318" s="6" t="str">
        <f t="shared" si="43"/>
        <v>10_10,50_20,80_30</v>
      </c>
      <c r="L318" s="6">
        <f t="shared" si="43"/>
        <v>5</v>
      </c>
      <c r="M318" s="6">
        <f>IF(INDEX([1]equip.xml!$B:$B,MATCH(D318&amp;"",[1]equip.xml!$A:$A,0))=0,0,N318)</f>
        <v>26</v>
      </c>
      <c r="N318" s="6">
        <f t="shared" si="42"/>
        <v>26</v>
      </c>
      <c r="O318" t="str">
        <f t="shared" si="34"/>
        <v>40000_50151051_1_26</v>
      </c>
      <c r="P31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</v>
      </c>
    </row>
    <row r="319" spans="1:16">
      <c r="A319" s="6">
        <v>10008</v>
      </c>
      <c r="B319" s="6">
        <f t="shared" si="41"/>
        <v>40000</v>
      </c>
      <c r="C319" s="6" t="str">
        <f t="shared" si="41"/>
        <v>装备</v>
      </c>
      <c r="D319" s="7">
        <v>50151060</v>
      </c>
      <c r="E319" s="6"/>
      <c r="F319" s="6">
        <v>1</v>
      </c>
      <c r="G319" s="6">
        <v>10000</v>
      </c>
      <c r="H319" s="6" t="str">
        <f t="shared" si="43"/>
        <v>10_10,50_20,80_30</v>
      </c>
      <c r="I319" s="6">
        <f t="shared" si="43"/>
        <v>5</v>
      </c>
      <c r="J319" s="6">
        <f t="shared" si="43"/>
        <v>50</v>
      </c>
      <c r="K319" s="6" t="str">
        <f t="shared" si="43"/>
        <v>10_10,50_20,80_30</v>
      </c>
      <c r="L319" s="6">
        <f t="shared" si="43"/>
        <v>5</v>
      </c>
      <c r="M319" s="6">
        <f>IF(INDEX([1]equip.xml!$B:$B,MATCH(D319&amp;"",[1]equip.xml!$A:$A,0))=0,0,N319)</f>
        <v>26</v>
      </c>
      <c r="N319" s="6">
        <f t="shared" si="42"/>
        <v>26</v>
      </c>
      <c r="O319" t="str">
        <f t="shared" si="34"/>
        <v>40000_50151060_1_26</v>
      </c>
      <c r="P31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</v>
      </c>
    </row>
    <row r="320" spans="1:16">
      <c r="A320" s="6">
        <v>10008</v>
      </c>
      <c r="B320" s="6">
        <f t="shared" si="41"/>
        <v>40000</v>
      </c>
      <c r="C320" s="6" t="str">
        <f t="shared" si="41"/>
        <v>装备</v>
      </c>
      <c r="D320" s="7">
        <v>50151061</v>
      </c>
      <c r="E320" s="6"/>
      <c r="F320" s="6">
        <v>1</v>
      </c>
      <c r="G320" s="6">
        <v>10000</v>
      </c>
      <c r="H320" s="6" t="str">
        <f t="shared" si="43"/>
        <v>10_10,50_20,80_30</v>
      </c>
      <c r="I320" s="6">
        <f t="shared" si="43"/>
        <v>5</v>
      </c>
      <c r="J320" s="6">
        <f t="shared" si="43"/>
        <v>50</v>
      </c>
      <c r="K320" s="6" t="str">
        <f t="shared" si="43"/>
        <v>10_10,50_20,80_30</v>
      </c>
      <c r="L320" s="6">
        <f t="shared" si="43"/>
        <v>5</v>
      </c>
      <c r="M320" s="6">
        <f>IF(INDEX([1]equip.xml!$B:$B,MATCH(D320&amp;"",[1]equip.xml!$A:$A,0))=0,0,N320)</f>
        <v>0</v>
      </c>
      <c r="N320" s="6">
        <f t="shared" si="42"/>
        <v>26</v>
      </c>
      <c r="O320" t="str">
        <f t="shared" si="34"/>
        <v>40000_50151061_1_0</v>
      </c>
      <c r="P32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</v>
      </c>
    </row>
    <row r="321" spans="1:16">
      <c r="A321" s="6">
        <v>10008</v>
      </c>
      <c r="B321" s="6">
        <f t="shared" si="41"/>
        <v>40000</v>
      </c>
      <c r="C321" s="6" t="str">
        <f t="shared" si="41"/>
        <v>装备</v>
      </c>
      <c r="D321" s="7">
        <v>50152050</v>
      </c>
      <c r="E321" s="6"/>
      <c r="F321" s="6">
        <v>1</v>
      </c>
      <c r="G321" s="6">
        <v>10000</v>
      </c>
      <c r="H321" s="6" t="str">
        <f t="shared" si="43"/>
        <v>10_10,50_20,80_30</v>
      </c>
      <c r="I321" s="6">
        <f t="shared" si="43"/>
        <v>5</v>
      </c>
      <c r="J321" s="6">
        <f t="shared" si="43"/>
        <v>50</v>
      </c>
      <c r="K321" s="6" t="str">
        <f t="shared" si="43"/>
        <v>10_10,50_20,80_30</v>
      </c>
      <c r="L321" s="6">
        <f t="shared" si="43"/>
        <v>5</v>
      </c>
      <c r="M321" s="6">
        <f>IF(INDEX([1]equip.xml!$B:$B,MATCH(D321&amp;"",[1]equip.xml!$A:$A,0))=0,0,N321)</f>
        <v>26</v>
      </c>
      <c r="N321" s="6">
        <f t="shared" si="42"/>
        <v>26</v>
      </c>
      <c r="O321" t="str">
        <f t="shared" si="34"/>
        <v>40000_50152050_1_26</v>
      </c>
      <c r="P32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</v>
      </c>
    </row>
    <row r="322" spans="1:16">
      <c r="A322" s="6">
        <v>10008</v>
      </c>
      <c r="B322" s="6">
        <f t="shared" si="41"/>
        <v>40000</v>
      </c>
      <c r="C322" s="6" t="str">
        <f t="shared" si="41"/>
        <v>装备</v>
      </c>
      <c r="D322" s="7">
        <v>50152051</v>
      </c>
      <c r="E322" s="6"/>
      <c r="F322" s="6">
        <v>1</v>
      </c>
      <c r="G322" s="6">
        <v>10000</v>
      </c>
      <c r="H322" s="6" t="str">
        <f t="shared" si="43"/>
        <v>10_10,50_20,80_30</v>
      </c>
      <c r="I322" s="6">
        <f t="shared" si="43"/>
        <v>5</v>
      </c>
      <c r="J322" s="6">
        <f t="shared" si="43"/>
        <v>50</v>
      </c>
      <c r="K322" s="6" t="str">
        <f t="shared" si="43"/>
        <v>10_10,50_20,80_30</v>
      </c>
      <c r="L322" s="6">
        <f t="shared" si="43"/>
        <v>5</v>
      </c>
      <c r="M322" s="6">
        <f>IF(INDEX([1]equip.xml!$B:$B,MATCH(D322&amp;"",[1]equip.xml!$A:$A,0))=0,0,N322)</f>
        <v>26</v>
      </c>
      <c r="N322" s="6">
        <f t="shared" si="42"/>
        <v>26</v>
      </c>
      <c r="O322" t="str">
        <f t="shared" si="34"/>
        <v>40000_50152051_1_26</v>
      </c>
      <c r="P32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</v>
      </c>
    </row>
    <row r="323" spans="1:16">
      <c r="A323" s="6">
        <v>10008</v>
      </c>
      <c r="B323" s="6">
        <f t="shared" si="41"/>
        <v>40000</v>
      </c>
      <c r="C323" s="6" t="str">
        <f t="shared" si="41"/>
        <v>装备</v>
      </c>
      <c r="D323" s="7">
        <v>50152060</v>
      </c>
      <c r="E323" s="6"/>
      <c r="F323" s="6">
        <v>1</v>
      </c>
      <c r="G323" s="6">
        <v>10000</v>
      </c>
      <c r="H323" s="6" t="str">
        <f t="shared" si="43"/>
        <v>10_10,50_20,80_30</v>
      </c>
      <c r="I323" s="6">
        <f t="shared" si="43"/>
        <v>5</v>
      </c>
      <c r="J323" s="6">
        <f t="shared" si="43"/>
        <v>50</v>
      </c>
      <c r="K323" s="6" t="str">
        <f t="shared" si="43"/>
        <v>10_10,50_20,80_30</v>
      </c>
      <c r="L323" s="6">
        <f t="shared" si="43"/>
        <v>5</v>
      </c>
      <c r="M323" s="6">
        <f>IF(INDEX([1]equip.xml!$B:$B,MATCH(D323&amp;"",[1]equip.xml!$A:$A,0))=0,0,N323)</f>
        <v>26</v>
      </c>
      <c r="N323" s="6">
        <f t="shared" si="42"/>
        <v>26</v>
      </c>
      <c r="O323" t="str">
        <f t="shared" si="34"/>
        <v>40000_50152060_1_26</v>
      </c>
      <c r="P323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</v>
      </c>
    </row>
    <row r="324" spans="1:16">
      <c r="A324" s="6">
        <v>10008</v>
      </c>
      <c r="B324" s="6">
        <f t="shared" ref="B324:C339" si="44">B236</f>
        <v>40000</v>
      </c>
      <c r="C324" s="6" t="str">
        <f t="shared" si="44"/>
        <v>装备</v>
      </c>
      <c r="D324" s="7">
        <v>50152061</v>
      </c>
      <c r="E324" s="6"/>
      <c r="F324" s="6">
        <v>1</v>
      </c>
      <c r="G324" s="6">
        <v>10000</v>
      </c>
      <c r="H324" s="6" t="str">
        <f t="shared" si="43"/>
        <v>10_10,50_20,80_30</v>
      </c>
      <c r="I324" s="6">
        <f t="shared" si="43"/>
        <v>5</v>
      </c>
      <c r="J324" s="6">
        <f t="shared" si="43"/>
        <v>50</v>
      </c>
      <c r="K324" s="6" t="str">
        <f t="shared" si="43"/>
        <v>10_10,50_20,80_30</v>
      </c>
      <c r="L324" s="6">
        <f t="shared" si="43"/>
        <v>5</v>
      </c>
      <c r="M324" s="6">
        <f>IF(INDEX([1]equip.xml!$B:$B,MATCH(D324&amp;"",[1]equip.xml!$A:$A,0))=0,0,N324)</f>
        <v>0</v>
      </c>
      <c r="N324" s="6">
        <f t="shared" si="42"/>
        <v>26</v>
      </c>
      <c r="O324" t="str">
        <f t="shared" ref="O324:O387" si="45">B324&amp;"_"&amp;D324&amp;"_"&amp;"1_"&amp;M324</f>
        <v>40000_50152061_1_0</v>
      </c>
      <c r="P324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</v>
      </c>
    </row>
    <row r="325" spans="1:16">
      <c r="A325" s="6">
        <v>10008</v>
      </c>
      <c r="B325" s="6">
        <f t="shared" si="44"/>
        <v>40000</v>
      </c>
      <c r="C325" s="6" t="str">
        <f t="shared" si="44"/>
        <v>装备</v>
      </c>
      <c r="D325" s="7">
        <v>50153050</v>
      </c>
      <c r="E325" s="6"/>
      <c r="F325" s="6">
        <v>1</v>
      </c>
      <c r="G325" s="6">
        <v>10000</v>
      </c>
      <c r="H325" s="6" t="str">
        <f t="shared" si="43"/>
        <v>10_10,50_20,80_30</v>
      </c>
      <c r="I325" s="6">
        <f t="shared" si="43"/>
        <v>5</v>
      </c>
      <c r="J325" s="6">
        <f t="shared" si="43"/>
        <v>50</v>
      </c>
      <c r="K325" s="6" t="str">
        <f t="shared" si="43"/>
        <v>10_10,50_20,80_30</v>
      </c>
      <c r="L325" s="6">
        <f t="shared" si="43"/>
        <v>5</v>
      </c>
      <c r="M325" s="6">
        <f>IF(INDEX([1]equip.xml!$B:$B,MATCH(D325&amp;"",[1]equip.xml!$A:$A,0))=0,0,N325)</f>
        <v>26</v>
      </c>
      <c r="N325" s="6">
        <f t="shared" si="42"/>
        <v>26</v>
      </c>
      <c r="O325" t="str">
        <f t="shared" si="45"/>
        <v>40000_50153050_1_26</v>
      </c>
      <c r="P325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</v>
      </c>
    </row>
    <row r="326" spans="1:16">
      <c r="A326" s="6">
        <v>10008</v>
      </c>
      <c r="B326" s="6">
        <f t="shared" si="44"/>
        <v>40000</v>
      </c>
      <c r="C326" s="6" t="str">
        <f t="shared" si="44"/>
        <v>装备</v>
      </c>
      <c r="D326" s="7">
        <v>50153051</v>
      </c>
      <c r="E326" s="6"/>
      <c r="F326" s="6">
        <v>1</v>
      </c>
      <c r="G326" s="6">
        <v>10000</v>
      </c>
      <c r="H326" s="6" t="str">
        <f t="shared" si="43"/>
        <v>10_10,50_20,80_30</v>
      </c>
      <c r="I326" s="6">
        <f t="shared" si="43"/>
        <v>5</v>
      </c>
      <c r="J326" s="6">
        <f t="shared" si="43"/>
        <v>50</v>
      </c>
      <c r="K326" s="6" t="str">
        <f t="shared" si="43"/>
        <v>10_10,50_20,80_30</v>
      </c>
      <c r="L326" s="6">
        <f t="shared" si="43"/>
        <v>5</v>
      </c>
      <c r="M326" s="6">
        <f>IF(INDEX([1]equip.xml!$B:$B,MATCH(D326&amp;"",[1]equip.xml!$A:$A,0))=0,0,N326)</f>
        <v>26</v>
      </c>
      <c r="N326" s="6">
        <f t="shared" si="42"/>
        <v>26</v>
      </c>
      <c r="O326" t="str">
        <f t="shared" si="45"/>
        <v>40000_50153051_1_26</v>
      </c>
      <c r="P326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</v>
      </c>
    </row>
    <row r="327" spans="1:16">
      <c r="A327" s="6">
        <v>10008</v>
      </c>
      <c r="B327" s="6">
        <f t="shared" si="44"/>
        <v>40000</v>
      </c>
      <c r="C327" s="6" t="str">
        <f t="shared" si="44"/>
        <v>装备</v>
      </c>
      <c r="D327" s="7">
        <v>50153060</v>
      </c>
      <c r="E327" s="6"/>
      <c r="F327" s="6">
        <v>1</v>
      </c>
      <c r="G327" s="6">
        <v>10000</v>
      </c>
      <c r="H327" s="6" t="str">
        <f t="shared" si="43"/>
        <v>10_10,50_20,80_30</v>
      </c>
      <c r="I327" s="6">
        <f t="shared" si="43"/>
        <v>5</v>
      </c>
      <c r="J327" s="6">
        <f t="shared" si="43"/>
        <v>50</v>
      </c>
      <c r="K327" s="6" t="str">
        <f t="shared" si="43"/>
        <v>10_10,50_20,80_30</v>
      </c>
      <c r="L327" s="6">
        <f t="shared" si="43"/>
        <v>5</v>
      </c>
      <c r="M327" s="6">
        <f>IF(INDEX([1]equip.xml!$B:$B,MATCH(D327&amp;"",[1]equip.xml!$A:$A,0))=0,0,N327)</f>
        <v>26</v>
      </c>
      <c r="N327" s="6">
        <f t="shared" si="42"/>
        <v>26</v>
      </c>
      <c r="O327" t="str">
        <f t="shared" si="45"/>
        <v>40000_50153060_1_26</v>
      </c>
      <c r="P327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</v>
      </c>
    </row>
    <row r="328" spans="1:16">
      <c r="A328" s="6">
        <v>10008</v>
      </c>
      <c r="B328" s="6">
        <f t="shared" si="44"/>
        <v>40000</v>
      </c>
      <c r="C328" s="6" t="str">
        <f t="shared" si="44"/>
        <v>装备</v>
      </c>
      <c r="D328" s="7">
        <v>50153061</v>
      </c>
      <c r="E328" s="6"/>
      <c r="F328" s="6">
        <v>1</v>
      </c>
      <c r="G328" s="6">
        <v>10000</v>
      </c>
      <c r="H328" s="6" t="str">
        <f t="shared" si="43"/>
        <v>10_10,50_20,80_30</v>
      </c>
      <c r="I328" s="6">
        <f t="shared" si="43"/>
        <v>5</v>
      </c>
      <c r="J328" s="6">
        <f t="shared" si="43"/>
        <v>50</v>
      </c>
      <c r="K328" s="6" t="str">
        <f t="shared" si="43"/>
        <v>10_10,50_20,80_30</v>
      </c>
      <c r="L328" s="6">
        <f t="shared" si="43"/>
        <v>5</v>
      </c>
      <c r="M328" s="6">
        <f>IF(INDEX([1]equip.xml!$B:$B,MATCH(D328&amp;"",[1]equip.xml!$A:$A,0))=0,0,N328)</f>
        <v>0</v>
      </c>
      <c r="N328" s="6">
        <f t="shared" si="42"/>
        <v>26</v>
      </c>
      <c r="O328" t="str">
        <f t="shared" si="45"/>
        <v>40000_50153061_1_0</v>
      </c>
      <c r="P328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</v>
      </c>
    </row>
    <row r="329" spans="1:16">
      <c r="A329" s="6">
        <v>10008</v>
      </c>
      <c r="B329" s="6">
        <f t="shared" si="44"/>
        <v>40000</v>
      </c>
      <c r="C329" s="6" t="str">
        <f t="shared" si="44"/>
        <v>装备</v>
      </c>
      <c r="D329" s="7">
        <v>50150040</v>
      </c>
      <c r="E329" s="6"/>
      <c r="F329" s="6">
        <v>1</v>
      </c>
      <c r="G329" s="6">
        <v>10000</v>
      </c>
      <c r="H329" s="6" t="str">
        <f t="shared" si="43"/>
        <v>10_10,50_20,80_30</v>
      </c>
      <c r="I329" s="6">
        <f t="shared" si="43"/>
        <v>5</v>
      </c>
      <c r="J329" s="6">
        <f t="shared" si="43"/>
        <v>50</v>
      </c>
      <c r="K329" s="6" t="str">
        <f t="shared" si="43"/>
        <v>10_10,50_20,80_30</v>
      </c>
      <c r="L329" s="6">
        <f t="shared" si="43"/>
        <v>5</v>
      </c>
      <c r="M329" s="6">
        <f>IF(INDEX([1]equip.xml!$B:$B,MATCH(D329&amp;"",[1]equip.xml!$A:$A,0))=0,0,N329)</f>
        <v>26</v>
      </c>
      <c r="N329" s="6">
        <f t="shared" si="42"/>
        <v>26</v>
      </c>
      <c r="O329" t="str">
        <f t="shared" si="45"/>
        <v>40000_50150040_1_26</v>
      </c>
      <c r="P329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</v>
      </c>
    </row>
    <row r="330" spans="1:16">
      <c r="A330" s="6">
        <v>10008</v>
      </c>
      <c r="B330" s="6">
        <f t="shared" si="44"/>
        <v>40000</v>
      </c>
      <c r="C330" s="6" t="str">
        <f t="shared" si="44"/>
        <v>装备</v>
      </c>
      <c r="D330" s="7">
        <v>50150041</v>
      </c>
      <c r="E330" s="6"/>
      <c r="F330" s="6">
        <v>1</v>
      </c>
      <c r="G330" s="6">
        <v>10000</v>
      </c>
      <c r="H330" s="6" t="str">
        <f t="shared" si="43"/>
        <v>10_10,50_20,80_30</v>
      </c>
      <c r="I330" s="6">
        <f t="shared" si="43"/>
        <v>5</v>
      </c>
      <c r="J330" s="6">
        <f t="shared" si="43"/>
        <v>50</v>
      </c>
      <c r="K330" s="6" t="str">
        <f t="shared" si="43"/>
        <v>10_10,50_20,80_30</v>
      </c>
      <c r="L330" s="6">
        <f t="shared" si="43"/>
        <v>5</v>
      </c>
      <c r="M330" s="6">
        <f>IF(INDEX([1]equip.xml!$B:$B,MATCH(D330&amp;"",[1]equip.xml!$A:$A,0))=0,0,N330)</f>
        <v>0</v>
      </c>
      <c r="N330" s="6">
        <f t="shared" si="42"/>
        <v>26</v>
      </c>
      <c r="O330" t="str">
        <f t="shared" si="45"/>
        <v>40000_50150041_1_0</v>
      </c>
      <c r="P330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</v>
      </c>
    </row>
    <row r="331" spans="1:16">
      <c r="A331" s="6">
        <v>10008</v>
      </c>
      <c r="B331" s="6">
        <f t="shared" si="44"/>
        <v>40000</v>
      </c>
      <c r="C331" s="6" t="str">
        <f t="shared" si="44"/>
        <v>装备</v>
      </c>
      <c r="D331" s="7">
        <v>50150070</v>
      </c>
      <c r="E331" s="6"/>
      <c r="F331" s="6">
        <v>1</v>
      </c>
      <c r="G331" s="6">
        <v>10000</v>
      </c>
      <c r="H331" s="6" t="str">
        <f t="shared" ref="H331:L346" si="46">H243</f>
        <v>10_10,50_20,80_30</v>
      </c>
      <c r="I331" s="6">
        <f t="shared" si="46"/>
        <v>5</v>
      </c>
      <c r="J331" s="6">
        <f t="shared" si="46"/>
        <v>50</v>
      </c>
      <c r="K331" s="6" t="str">
        <f t="shared" si="46"/>
        <v>10_10,50_20,80_30</v>
      </c>
      <c r="L331" s="6">
        <f t="shared" si="46"/>
        <v>5</v>
      </c>
      <c r="M331" s="6">
        <f>IF(INDEX([1]equip.xml!$B:$B,MATCH(D331&amp;"",[1]equip.xml!$A:$A,0))=0,0,N331)</f>
        <v>26</v>
      </c>
      <c r="N331" s="6">
        <f t="shared" si="42"/>
        <v>26</v>
      </c>
      <c r="O331" t="str">
        <f t="shared" si="45"/>
        <v>40000_50150070_1_26</v>
      </c>
      <c r="P331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</v>
      </c>
    </row>
    <row r="332" spans="1:16">
      <c r="A332" s="6">
        <v>10008</v>
      </c>
      <c r="B332" s="6">
        <f t="shared" si="44"/>
        <v>40000</v>
      </c>
      <c r="C332" s="6" t="str">
        <f t="shared" si="44"/>
        <v>装备</v>
      </c>
      <c r="D332" s="7">
        <v>50150071</v>
      </c>
      <c r="E332" s="6"/>
      <c r="F332" s="6">
        <v>1</v>
      </c>
      <c r="G332" s="6">
        <v>10000</v>
      </c>
      <c r="H332" s="6" t="str">
        <f t="shared" si="46"/>
        <v>10_10,50_20,80_30</v>
      </c>
      <c r="I332" s="6">
        <f t="shared" si="46"/>
        <v>5</v>
      </c>
      <c r="J332" s="6">
        <f t="shared" si="46"/>
        <v>50</v>
      </c>
      <c r="K332" s="6" t="str">
        <f t="shared" si="46"/>
        <v>10_10,50_20,80_30</v>
      </c>
      <c r="L332" s="6">
        <f t="shared" si="46"/>
        <v>5</v>
      </c>
      <c r="M332" s="6">
        <f>IF(INDEX([1]equip.xml!$B:$B,MATCH(D332&amp;"",[1]equip.xml!$A:$A,0))=0,0,N332)</f>
        <v>0</v>
      </c>
      <c r="N332" s="6">
        <f t="shared" si="42"/>
        <v>26</v>
      </c>
      <c r="O332" t="str">
        <f t="shared" si="45"/>
        <v>40000_50150071_1_0</v>
      </c>
      <c r="P332" t="str">
        <f t="shared" si="36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</v>
      </c>
    </row>
    <row r="333" spans="1:16">
      <c r="A333" s="6">
        <v>10008</v>
      </c>
      <c r="B333" s="6">
        <f t="shared" si="44"/>
        <v>40000</v>
      </c>
      <c r="C333" s="6" t="str">
        <f t="shared" si="44"/>
        <v>装备</v>
      </c>
      <c r="D333" s="7">
        <v>50200010</v>
      </c>
      <c r="E333" s="6"/>
      <c r="F333" s="6">
        <v>1</v>
      </c>
      <c r="G333" s="6">
        <v>10000</v>
      </c>
      <c r="H333" s="6" t="str">
        <f t="shared" si="46"/>
        <v>10_10,50_20,80_30</v>
      </c>
      <c r="I333" s="6">
        <f t="shared" si="46"/>
        <v>5</v>
      </c>
      <c r="J333" s="6">
        <f t="shared" si="46"/>
        <v>50</v>
      </c>
      <c r="K333" s="6" t="str">
        <f t="shared" si="46"/>
        <v>10_10,50_20,80_30</v>
      </c>
      <c r="L333" s="6">
        <f t="shared" si="46"/>
        <v>5</v>
      </c>
      <c r="M333" s="6">
        <f>IF(INDEX([1]equip.xml!$B:$B,MATCH(D333&amp;"",[1]equip.xml!$A:$A,0))=0,0,N333)</f>
        <v>13</v>
      </c>
      <c r="N333" s="6">
        <f t="shared" si="42"/>
        <v>13</v>
      </c>
      <c r="O333" t="str">
        <f t="shared" si="45"/>
        <v>40000_50200010_1_13</v>
      </c>
      <c r="P333" t="str">
        <f t="shared" ref="P333:P354" si="47">P332&amp;","&amp;O333</f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</v>
      </c>
    </row>
    <row r="334" spans="1:16">
      <c r="A334" s="6">
        <v>10008</v>
      </c>
      <c r="B334" s="6">
        <f t="shared" si="44"/>
        <v>40000</v>
      </c>
      <c r="C334" s="6" t="str">
        <f t="shared" si="44"/>
        <v>装备</v>
      </c>
      <c r="D334" s="7">
        <v>50200020</v>
      </c>
      <c r="E334" s="6"/>
      <c r="F334" s="6">
        <v>1</v>
      </c>
      <c r="G334" s="6">
        <v>10000</v>
      </c>
      <c r="H334" s="6" t="str">
        <f t="shared" si="46"/>
        <v>10_10,50_20,80_30</v>
      </c>
      <c r="I334" s="6">
        <f t="shared" si="46"/>
        <v>5</v>
      </c>
      <c r="J334" s="6">
        <f t="shared" si="46"/>
        <v>50</v>
      </c>
      <c r="K334" s="6" t="str">
        <f t="shared" si="46"/>
        <v>10_10,50_20,80_30</v>
      </c>
      <c r="L334" s="6">
        <f t="shared" si="46"/>
        <v>5</v>
      </c>
      <c r="M334" s="6">
        <f>IF(INDEX([1]equip.xml!$B:$B,MATCH(D334&amp;"",[1]equip.xml!$A:$A,0))=0,0,N334)</f>
        <v>13</v>
      </c>
      <c r="N334" s="6">
        <f t="shared" si="42"/>
        <v>13</v>
      </c>
      <c r="O334" t="str">
        <f t="shared" si="45"/>
        <v>40000_50200020_1_13</v>
      </c>
      <c r="P334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</v>
      </c>
    </row>
    <row r="335" spans="1:16">
      <c r="A335" s="6">
        <v>10008</v>
      </c>
      <c r="B335" s="6">
        <f t="shared" si="44"/>
        <v>40000</v>
      </c>
      <c r="C335" s="6" t="str">
        <f t="shared" si="44"/>
        <v>装备</v>
      </c>
      <c r="D335" s="7">
        <v>50200030</v>
      </c>
      <c r="E335" s="6"/>
      <c r="F335" s="6">
        <v>1</v>
      </c>
      <c r="G335" s="6">
        <v>10000</v>
      </c>
      <c r="H335" s="6" t="str">
        <f t="shared" si="46"/>
        <v>10_10,50_20,80_30</v>
      </c>
      <c r="I335" s="6">
        <f t="shared" si="46"/>
        <v>5</v>
      </c>
      <c r="J335" s="6">
        <f t="shared" si="46"/>
        <v>50</v>
      </c>
      <c r="K335" s="6" t="str">
        <f t="shared" si="46"/>
        <v>10_10,50_20,80_30</v>
      </c>
      <c r="L335" s="6">
        <f t="shared" si="46"/>
        <v>5</v>
      </c>
      <c r="M335" s="6">
        <f>IF(INDEX([1]equip.xml!$B:$B,MATCH(D335&amp;"",[1]equip.xml!$A:$A,0))=0,0,N335)</f>
        <v>13</v>
      </c>
      <c r="N335" s="6">
        <f t="shared" si="42"/>
        <v>13</v>
      </c>
      <c r="O335" t="str">
        <f t="shared" si="45"/>
        <v>40000_50200030_1_13</v>
      </c>
      <c r="P335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</v>
      </c>
    </row>
    <row r="336" spans="1:16">
      <c r="A336" s="6">
        <v>10008</v>
      </c>
      <c r="B336" s="6">
        <f t="shared" si="44"/>
        <v>40000</v>
      </c>
      <c r="C336" s="6" t="str">
        <f t="shared" si="44"/>
        <v>装备</v>
      </c>
      <c r="D336" s="7">
        <v>50200080</v>
      </c>
      <c r="E336" s="6"/>
      <c r="F336" s="6">
        <v>1</v>
      </c>
      <c r="G336" s="6">
        <v>10000</v>
      </c>
      <c r="H336" s="6" t="str">
        <f t="shared" si="46"/>
        <v>10_10,50_20,80_30</v>
      </c>
      <c r="I336" s="6">
        <f t="shared" si="46"/>
        <v>5</v>
      </c>
      <c r="J336" s="6">
        <f t="shared" si="46"/>
        <v>50</v>
      </c>
      <c r="K336" s="6" t="str">
        <f t="shared" si="46"/>
        <v>10_10,50_20,80_30</v>
      </c>
      <c r="L336" s="6">
        <f t="shared" si="46"/>
        <v>5</v>
      </c>
      <c r="M336" s="6">
        <f>IF(INDEX([1]equip.xml!$B:$B,MATCH(D336&amp;"",[1]equip.xml!$A:$A,0))=0,0,N336)</f>
        <v>13</v>
      </c>
      <c r="N336" s="6">
        <f t="shared" si="42"/>
        <v>13</v>
      </c>
      <c r="O336" t="str">
        <f t="shared" si="45"/>
        <v>40000_50200080_1_13</v>
      </c>
      <c r="P336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</v>
      </c>
    </row>
    <row r="337" spans="1:16">
      <c r="A337" s="6">
        <v>10008</v>
      </c>
      <c r="B337" s="6">
        <f t="shared" si="44"/>
        <v>40000</v>
      </c>
      <c r="C337" s="6" t="str">
        <f t="shared" si="44"/>
        <v>装备</v>
      </c>
      <c r="D337" s="7">
        <v>50200090</v>
      </c>
      <c r="E337" s="6"/>
      <c r="F337" s="6">
        <v>1</v>
      </c>
      <c r="G337" s="6">
        <v>10000</v>
      </c>
      <c r="H337" s="6" t="str">
        <f t="shared" si="46"/>
        <v>10_10,50_20,80_30</v>
      </c>
      <c r="I337" s="6">
        <f t="shared" si="46"/>
        <v>5</v>
      </c>
      <c r="J337" s="6">
        <f t="shared" si="46"/>
        <v>50</v>
      </c>
      <c r="K337" s="6" t="str">
        <f t="shared" si="46"/>
        <v>10_10,50_20,80_30</v>
      </c>
      <c r="L337" s="6">
        <f t="shared" si="46"/>
        <v>5</v>
      </c>
      <c r="M337" s="6">
        <f>IF(INDEX([1]equip.xml!$B:$B,MATCH(D337&amp;"",[1]equip.xml!$A:$A,0))=0,0,N337)</f>
        <v>13</v>
      </c>
      <c r="N337" s="6">
        <f t="shared" si="42"/>
        <v>13</v>
      </c>
      <c r="O337" t="str">
        <f t="shared" si="45"/>
        <v>40000_50200090_1_13</v>
      </c>
      <c r="P337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</v>
      </c>
    </row>
    <row r="338" spans="1:16">
      <c r="A338" s="6">
        <v>10008</v>
      </c>
      <c r="B338" s="6">
        <f t="shared" si="44"/>
        <v>40000</v>
      </c>
      <c r="C338" s="6" t="str">
        <f t="shared" si="44"/>
        <v>装备</v>
      </c>
      <c r="D338" s="7">
        <v>50200100</v>
      </c>
      <c r="E338" s="6"/>
      <c r="F338" s="6">
        <v>1</v>
      </c>
      <c r="G338" s="6">
        <v>10000</v>
      </c>
      <c r="H338" s="6" t="str">
        <f t="shared" si="46"/>
        <v>10_10,50_20,80_30</v>
      </c>
      <c r="I338" s="6">
        <f t="shared" si="46"/>
        <v>5</v>
      </c>
      <c r="J338" s="6">
        <f t="shared" si="46"/>
        <v>50</v>
      </c>
      <c r="K338" s="6" t="str">
        <f t="shared" si="46"/>
        <v>10_10,50_20,80_30</v>
      </c>
      <c r="L338" s="6">
        <f t="shared" si="46"/>
        <v>5</v>
      </c>
      <c r="M338" s="6">
        <f>IF(INDEX([1]equip.xml!$B:$B,MATCH(D338&amp;"",[1]equip.xml!$A:$A,0))=0,0,N338)</f>
        <v>13</v>
      </c>
      <c r="N338" s="6">
        <f t="shared" si="42"/>
        <v>13</v>
      </c>
      <c r="O338" t="str">
        <f t="shared" si="45"/>
        <v>40000_50200100_1_13</v>
      </c>
      <c r="P338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</v>
      </c>
    </row>
    <row r="339" spans="1:16">
      <c r="A339" s="6">
        <v>10008</v>
      </c>
      <c r="B339" s="6">
        <f t="shared" si="44"/>
        <v>40000</v>
      </c>
      <c r="C339" s="6" t="str">
        <f t="shared" si="44"/>
        <v>装备</v>
      </c>
      <c r="D339" s="7">
        <v>50201050</v>
      </c>
      <c r="E339" s="6"/>
      <c r="F339" s="6">
        <v>1</v>
      </c>
      <c r="G339" s="6">
        <v>10000</v>
      </c>
      <c r="H339" s="6" t="str">
        <f t="shared" si="46"/>
        <v>10_10,50_20,80_30</v>
      </c>
      <c r="I339" s="6">
        <f t="shared" si="46"/>
        <v>5</v>
      </c>
      <c r="J339" s="6">
        <f t="shared" si="46"/>
        <v>50</v>
      </c>
      <c r="K339" s="6" t="str">
        <f t="shared" si="46"/>
        <v>10_10,50_20,80_30</v>
      </c>
      <c r="L339" s="6">
        <f t="shared" si="46"/>
        <v>5</v>
      </c>
      <c r="M339" s="6">
        <v>0</v>
      </c>
      <c r="N339" s="6">
        <f t="shared" si="42"/>
        <v>13</v>
      </c>
      <c r="O339" t="str">
        <f t="shared" si="45"/>
        <v>40000_50201050_1_0</v>
      </c>
      <c r="P339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</v>
      </c>
    </row>
    <row r="340" spans="1:16">
      <c r="A340" s="6">
        <v>10008</v>
      </c>
      <c r="B340" s="6">
        <f t="shared" ref="B340:C355" si="48">B252</f>
        <v>40000</v>
      </c>
      <c r="C340" s="6" t="str">
        <f t="shared" si="48"/>
        <v>装备</v>
      </c>
      <c r="D340" s="7">
        <v>50201051</v>
      </c>
      <c r="E340" s="6"/>
      <c r="F340" s="6">
        <v>1</v>
      </c>
      <c r="G340" s="6">
        <v>10000</v>
      </c>
      <c r="H340" s="6" t="str">
        <f t="shared" si="46"/>
        <v>10_10,50_20,80_30</v>
      </c>
      <c r="I340" s="6">
        <f t="shared" si="46"/>
        <v>5</v>
      </c>
      <c r="J340" s="6">
        <f t="shared" si="46"/>
        <v>50</v>
      </c>
      <c r="K340" s="6" t="str">
        <f t="shared" si="46"/>
        <v>10_10,50_20,80_30</v>
      </c>
      <c r="L340" s="6">
        <f t="shared" si="46"/>
        <v>5</v>
      </c>
      <c r="M340" s="6">
        <f>IF(INDEX([1]equip.xml!$B:$B,MATCH(D340&amp;"",[1]equip.xml!$A:$A,0))=0,0,N340)</f>
        <v>0</v>
      </c>
      <c r="N340" s="6">
        <f t="shared" si="42"/>
        <v>13</v>
      </c>
      <c r="O340" t="str">
        <f t="shared" si="45"/>
        <v>40000_50201051_1_0</v>
      </c>
      <c r="P340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</v>
      </c>
    </row>
    <row r="341" spans="1:16">
      <c r="A341" s="6">
        <v>10008</v>
      </c>
      <c r="B341" s="6">
        <f t="shared" si="48"/>
        <v>40000</v>
      </c>
      <c r="C341" s="6" t="str">
        <f t="shared" si="48"/>
        <v>装备</v>
      </c>
      <c r="D341" s="7">
        <v>50201060</v>
      </c>
      <c r="E341" s="6"/>
      <c r="F341" s="6">
        <v>1</v>
      </c>
      <c r="G341" s="6">
        <v>10000</v>
      </c>
      <c r="H341" s="6" t="str">
        <f t="shared" si="46"/>
        <v>10_10,50_20,80_30</v>
      </c>
      <c r="I341" s="6">
        <f t="shared" si="46"/>
        <v>5</v>
      </c>
      <c r="J341" s="6">
        <f t="shared" si="46"/>
        <v>50</v>
      </c>
      <c r="K341" s="6" t="str">
        <f t="shared" si="46"/>
        <v>10_10,50_20,80_30</v>
      </c>
      <c r="L341" s="6">
        <f t="shared" si="46"/>
        <v>5</v>
      </c>
      <c r="M341" s="6">
        <f>IF(INDEX([1]equip.xml!$B:$B,MATCH(D341&amp;"",[1]equip.xml!$A:$A,0))=0,0,N341)</f>
        <v>13</v>
      </c>
      <c r="N341" s="6">
        <f t="shared" si="42"/>
        <v>13</v>
      </c>
      <c r="O341" t="str">
        <f t="shared" si="45"/>
        <v>40000_50201060_1_13</v>
      </c>
      <c r="P341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</v>
      </c>
    </row>
    <row r="342" spans="1:16">
      <c r="A342" s="6">
        <v>10008</v>
      </c>
      <c r="B342" s="6">
        <f t="shared" si="48"/>
        <v>40000</v>
      </c>
      <c r="C342" s="6" t="str">
        <f t="shared" si="48"/>
        <v>装备</v>
      </c>
      <c r="D342" s="7">
        <v>50201061</v>
      </c>
      <c r="E342" s="6"/>
      <c r="F342" s="6">
        <v>1</v>
      </c>
      <c r="G342" s="6">
        <v>10000</v>
      </c>
      <c r="H342" s="6" t="str">
        <f t="shared" si="46"/>
        <v>10_10,50_20,80_30</v>
      </c>
      <c r="I342" s="6">
        <f t="shared" si="46"/>
        <v>5</v>
      </c>
      <c r="J342" s="6">
        <f t="shared" si="46"/>
        <v>50</v>
      </c>
      <c r="K342" s="6" t="str">
        <f t="shared" si="46"/>
        <v>10_10,50_20,80_30</v>
      </c>
      <c r="L342" s="6">
        <f t="shared" si="46"/>
        <v>5</v>
      </c>
      <c r="M342" s="6">
        <f>IF(INDEX([1]equip.xml!$B:$B,MATCH(D342&amp;"",[1]equip.xml!$A:$A,0))=0,0,N342)</f>
        <v>0</v>
      </c>
      <c r="N342" s="6">
        <f t="shared" si="42"/>
        <v>13</v>
      </c>
      <c r="O342" t="str">
        <f t="shared" si="45"/>
        <v>40000_50201061_1_0</v>
      </c>
      <c r="P342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</v>
      </c>
    </row>
    <row r="343" spans="1:16">
      <c r="A343" s="6">
        <v>10008</v>
      </c>
      <c r="B343" s="6">
        <f t="shared" si="48"/>
        <v>40000</v>
      </c>
      <c r="C343" s="6" t="str">
        <f t="shared" si="48"/>
        <v>装备</v>
      </c>
      <c r="D343" s="7">
        <v>50202050</v>
      </c>
      <c r="E343" s="6"/>
      <c r="F343" s="6">
        <v>1</v>
      </c>
      <c r="G343" s="6">
        <v>10000</v>
      </c>
      <c r="H343" s="6" t="str">
        <f t="shared" si="46"/>
        <v>10_10,50_20,80_30</v>
      </c>
      <c r="I343" s="6">
        <f t="shared" si="46"/>
        <v>5</v>
      </c>
      <c r="J343" s="6">
        <f t="shared" si="46"/>
        <v>50</v>
      </c>
      <c r="K343" s="6" t="str">
        <f t="shared" si="46"/>
        <v>10_10,50_20,80_30</v>
      </c>
      <c r="L343" s="6">
        <f t="shared" si="46"/>
        <v>5</v>
      </c>
      <c r="M343" s="6">
        <v>0</v>
      </c>
      <c r="N343" s="6">
        <f t="shared" si="42"/>
        <v>13</v>
      </c>
      <c r="O343" t="str">
        <f t="shared" si="45"/>
        <v>40000_50202050_1_0</v>
      </c>
      <c r="P343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</v>
      </c>
    </row>
    <row r="344" spans="1:16">
      <c r="A344" s="6">
        <v>10008</v>
      </c>
      <c r="B344" s="6">
        <f t="shared" si="48"/>
        <v>40000</v>
      </c>
      <c r="C344" s="6" t="str">
        <f t="shared" si="48"/>
        <v>装备</v>
      </c>
      <c r="D344" s="7">
        <v>50202051</v>
      </c>
      <c r="E344" s="6"/>
      <c r="F344" s="6">
        <v>1</v>
      </c>
      <c r="G344" s="6">
        <v>10000</v>
      </c>
      <c r="H344" s="6" t="str">
        <f t="shared" si="46"/>
        <v>10_10,50_20,80_30</v>
      </c>
      <c r="I344" s="6">
        <f t="shared" si="46"/>
        <v>5</v>
      </c>
      <c r="J344" s="6">
        <f t="shared" si="46"/>
        <v>50</v>
      </c>
      <c r="K344" s="6" t="str">
        <f t="shared" si="46"/>
        <v>10_10,50_20,80_30</v>
      </c>
      <c r="L344" s="6">
        <f t="shared" si="46"/>
        <v>5</v>
      </c>
      <c r="M344" s="6">
        <f>IF(INDEX([1]equip.xml!$B:$B,MATCH(D344&amp;"",[1]equip.xml!$A:$A,0))=0,0,N344)</f>
        <v>0</v>
      </c>
      <c r="N344" s="6">
        <f t="shared" si="42"/>
        <v>13</v>
      </c>
      <c r="O344" t="str">
        <f t="shared" si="45"/>
        <v>40000_50202051_1_0</v>
      </c>
      <c r="P344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</v>
      </c>
    </row>
    <row r="345" spans="1:16">
      <c r="A345" s="6">
        <v>10008</v>
      </c>
      <c r="B345" s="6">
        <f t="shared" si="48"/>
        <v>40000</v>
      </c>
      <c r="C345" s="6" t="str">
        <f t="shared" si="48"/>
        <v>装备</v>
      </c>
      <c r="D345" s="7">
        <v>50202060</v>
      </c>
      <c r="E345" s="6"/>
      <c r="F345" s="6">
        <v>1</v>
      </c>
      <c r="G345" s="6">
        <v>10000</v>
      </c>
      <c r="H345" s="6" t="str">
        <f t="shared" si="46"/>
        <v>10_10,50_20,80_30</v>
      </c>
      <c r="I345" s="6">
        <f t="shared" si="46"/>
        <v>5</v>
      </c>
      <c r="J345" s="6">
        <f t="shared" si="46"/>
        <v>50</v>
      </c>
      <c r="K345" s="6" t="str">
        <f t="shared" si="46"/>
        <v>10_10,50_20,80_30</v>
      </c>
      <c r="L345" s="6">
        <f t="shared" si="46"/>
        <v>5</v>
      </c>
      <c r="M345" s="6">
        <f>IF(INDEX([1]equip.xml!$B:$B,MATCH(D345&amp;"",[1]equip.xml!$A:$A,0))=0,0,N345)</f>
        <v>13</v>
      </c>
      <c r="N345" s="6">
        <f t="shared" si="42"/>
        <v>13</v>
      </c>
      <c r="O345" t="str">
        <f t="shared" si="45"/>
        <v>40000_50202060_1_13</v>
      </c>
      <c r="P345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</v>
      </c>
    </row>
    <row r="346" spans="1:16">
      <c r="A346" s="6">
        <v>10008</v>
      </c>
      <c r="B346" s="6">
        <f t="shared" si="48"/>
        <v>40000</v>
      </c>
      <c r="C346" s="6" t="str">
        <f t="shared" si="48"/>
        <v>装备</v>
      </c>
      <c r="D346" s="7">
        <v>50202061</v>
      </c>
      <c r="E346" s="6"/>
      <c r="F346" s="6">
        <v>1</v>
      </c>
      <c r="G346" s="6">
        <v>10000</v>
      </c>
      <c r="H346" s="6" t="str">
        <f t="shared" si="46"/>
        <v>10_10,50_20,80_30</v>
      </c>
      <c r="I346" s="6">
        <f t="shared" si="46"/>
        <v>5</v>
      </c>
      <c r="J346" s="6">
        <f t="shared" si="46"/>
        <v>50</v>
      </c>
      <c r="K346" s="6" t="str">
        <f t="shared" si="46"/>
        <v>10_10,50_20,80_30</v>
      </c>
      <c r="L346" s="6">
        <f t="shared" si="46"/>
        <v>5</v>
      </c>
      <c r="M346" s="6">
        <f>IF(INDEX([1]equip.xml!$B:$B,MATCH(D346&amp;"",[1]equip.xml!$A:$A,0))=0,0,N346)</f>
        <v>0</v>
      </c>
      <c r="N346" s="6">
        <f t="shared" si="42"/>
        <v>13</v>
      </c>
      <c r="O346" t="str">
        <f t="shared" si="45"/>
        <v>40000_50202061_1_0</v>
      </c>
      <c r="P346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</v>
      </c>
    </row>
    <row r="347" spans="1:16">
      <c r="A347" s="6">
        <v>10008</v>
      </c>
      <c r="B347" s="6">
        <f t="shared" si="48"/>
        <v>40000</v>
      </c>
      <c r="C347" s="6" t="str">
        <f t="shared" si="48"/>
        <v>装备</v>
      </c>
      <c r="D347" s="7">
        <v>50203050</v>
      </c>
      <c r="E347" s="6"/>
      <c r="F347" s="6">
        <v>1</v>
      </c>
      <c r="G347" s="6">
        <v>10000</v>
      </c>
      <c r="H347" s="6" t="str">
        <f t="shared" ref="H347:N362" si="49">H259</f>
        <v>10_10,50_20,80_30</v>
      </c>
      <c r="I347" s="6">
        <f t="shared" si="49"/>
        <v>5</v>
      </c>
      <c r="J347" s="6">
        <f t="shared" si="49"/>
        <v>50</v>
      </c>
      <c r="K347" s="6" t="str">
        <f t="shared" si="49"/>
        <v>10_10,50_20,80_30</v>
      </c>
      <c r="L347" s="6">
        <f t="shared" si="49"/>
        <v>5</v>
      </c>
      <c r="M347" s="6">
        <f>IF(INDEX([1]equip.xml!$B:$B,MATCH(D347&amp;"",[1]equip.xml!$A:$A,0))=0,0,N347)</f>
        <v>13</v>
      </c>
      <c r="N347" s="6">
        <f t="shared" si="42"/>
        <v>13</v>
      </c>
      <c r="O347" t="str">
        <f t="shared" si="45"/>
        <v>40000_50203050_1_13</v>
      </c>
      <c r="P347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</v>
      </c>
    </row>
    <row r="348" spans="1:16">
      <c r="A348" s="6">
        <v>10008</v>
      </c>
      <c r="B348" s="6">
        <f t="shared" si="48"/>
        <v>40000</v>
      </c>
      <c r="C348" s="6" t="str">
        <f t="shared" si="48"/>
        <v>装备</v>
      </c>
      <c r="D348" s="7">
        <v>50203051</v>
      </c>
      <c r="E348" s="6"/>
      <c r="F348" s="6">
        <v>1</v>
      </c>
      <c r="G348" s="6">
        <v>10000</v>
      </c>
      <c r="H348" s="6" t="str">
        <f t="shared" si="49"/>
        <v>10_10,50_20,80_30</v>
      </c>
      <c r="I348" s="6">
        <f t="shared" si="49"/>
        <v>5</v>
      </c>
      <c r="J348" s="6">
        <f t="shared" si="49"/>
        <v>50</v>
      </c>
      <c r="K348" s="6" t="str">
        <f t="shared" si="49"/>
        <v>10_10,50_20,80_30</v>
      </c>
      <c r="L348" s="6">
        <f t="shared" si="49"/>
        <v>5</v>
      </c>
      <c r="M348" s="6">
        <v>0</v>
      </c>
      <c r="N348" s="6">
        <f t="shared" si="42"/>
        <v>13</v>
      </c>
      <c r="O348" t="str">
        <f t="shared" si="45"/>
        <v>40000_50203051_1_0</v>
      </c>
      <c r="P348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</v>
      </c>
    </row>
    <row r="349" spans="1:16">
      <c r="A349" s="6">
        <v>10008</v>
      </c>
      <c r="B349" s="6">
        <f t="shared" si="48"/>
        <v>40000</v>
      </c>
      <c r="C349" s="6" t="str">
        <f t="shared" si="48"/>
        <v>装备</v>
      </c>
      <c r="D349" s="7">
        <v>50203060</v>
      </c>
      <c r="E349" s="6"/>
      <c r="F349" s="6">
        <v>1</v>
      </c>
      <c r="G349" s="6">
        <v>10000</v>
      </c>
      <c r="H349" s="6" t="str">
        <f t="shared" si="49"/>
        <v>10_10,50_20,80_30</v>
      </c>
      <c r="I349" s="6">
        <f t="shared" si="49"/>
        <v>5</v>
      </c>
      <c r="J349" s="6">
        <f t="shared" si="49"/>
        <v>50</v>
      </c>
      <c r="K349" s="6" t="str">
        <f t="shared" si="49"/>
        <v>10_10,50_20,80_30</v>
      </c>
      <c r="L349" s="6">
        <f t="shared" si="49"/>
        <v>5</v>
      </c>
      <c r="M349" s="6">
        <f>IF(INDEX([1]equip.xml!$B:$B,MATCH(D349&amp;"",[1]equip.xml!$A:$A,0))=0,0,N349)</f>
        <v>13</v>
      </c>
      <c r="N349" s="6">
        <f t="shared" si="42"/>
        <v>13</v>
      </c>
      <c r="O349" t="str">
        <f t="shared" si="45"/>
        <v>40000_50203060_1_13</v>
      </c>
      <c r="P349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0,40000_50203060_1_13</v>
      </c>
    </row>
    <row r="350" spans="1:16">
      <c r="A350" s="6">
        <v>10008</v>
      </c>
      <c r="B350" s="6">
        <f t="shared" si="48"/>
        <v>40000</v>
      </c>
      <c r="C350" s="6" t="str">
        <f t="shared" si="48"/>
        <v>装备</v>
      </c>
      <c r="D350" s="7">
        <v>50203061</v>
      </c>
      <c r="E350" s="6"/>
      <c r="F350" s="6">
        <v>1</v>
      </c>
      <c r="G350" s="6">
        <v>10000</v>
      </c>
      <c r="H350" s="6" t="str">
        <f t="shared" si="49"/>
        <v>10_10,50_20,80_30</v>
      </c>
      <c r="I350" s="6">
        <f t="shared" si="49"/>
        <v>5</v>
      </c>
      <c r="J350" s="6">
        <f t="shared" si="49"/>
        <v>50</v>
      </c>
      <c r="K350" s="6" t="str">
        <f t="shared" si="49"/>
        <v>10_10,50_20,80_30</v>
      </c>
      <c r="L350" s="6">
        <f t="shared" si="49"/>
        <v>5</v>
      </c>
      <c r="M350" s="6">
        <f>IF(INDEX([1]equip.xml!$B:$B,MATCH(D350&amp;"",[1]equip.xml!$A:$A,0))=0,0,N350)</f>
        <v>0</v>
      </c>
      <c r="N350" s="6">
        <f t="shared" si="42"/>
        <v>13</v>
      </c>
      <c r="O350" t="str">
        <f t="shared" si="45"/>
        <v>40000_50203061_1_0</v>
      </c>
      <c r="P350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0,40000_50203060_1_13,40000_50203061_1_0</v>
      </c>
    </row>
    <row r="351" spans="1:16">
      <c r="A351" s="6">
        <v>10008</v>
      </c>
      <c r="B351" s="6">
        <f t="shared" si="48"/>
        <v>40000</v>
      </c>
      <c r="C351" s="6" t="str">
        <f t="shared" si="48"/>
        <v>装备</v>
      </c>
      <c r="D351" s="7">
        <v>50200040</v>
      </c>
      <c r="E351" s="6"/>
      <c r="F351" s="6">
        <v>1</v>
      </c>
      <c r="G351" s="6">
        <v>10000</v>
      </c>
      <c r="H351" s="6" t="str">
        <f t="shared" si="49"/>
        <v>10_10,50_20,80_30</v>
      </c>
      <c r="I351" s="6">
        <f t="shared" si="49"/>
        <v>5</v>
      </c>
      <c r="J351" s="6">
        <f t="shared" si="49"/>
        <v>50</v>
      </c>
      <c r="K351" s="6" t="str">
        <f t="shared" si="49"/>
        <v>10_10,50_20,80_30</v>
      </c>
      <c r="L351" s="6">
        <f t="shared" si="49"/>
        <v>5</v>
      </c>
      <c r="M351" s="6">
        <f>IF(INDEX([1]equip.xml!$B:$B,MATCH(D351&amp;"",[1]equip.xml!$A:$A,0))=0,0,N351)</f>
        <v>13</v>
      </c>
      <c r="N351" s="6">
        <f t="shared" si="42"/>
        <v>13</v>
      </c>
      <c r="O351" t="str">
        <f t="shared" si="45"/>
        <v>40000_50200040_1_13</v>
      </c>
      <c r="P351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0,40000_50203060_1_13,40000_50203061_1_0,40000_50200040_1_13</v>
      </c>
    </row>
    <row r="352" spans="1:16">
      <c r="A352" s="6">
        <v>10008</v>
      </c>
      <c r="B352" s="6">
        <f t="shared" si="48"/>
        <v>40000</v>
      </c>
      <c r="C352" s="6" t="str">
        <f t="shared" si="48"/>
        <v>装备</v>
      </c>
      <c r="D352" s="7">
        <v>50200041</v>
      </c>
      <c r="E352" s="6"/>
      <c r="F352" s="6">
        <v>1</v>
      </c>
      <c r="G352" s="6">
        <v>10000</v>
      </c>
      <c r="H352" s="6" t="str">
        <f t="shared" si="49"/>
        <v>10_10,50_20,80_30</v>
      </c>
      <c r="I352" s="6">
        <f t="shared" si="49"/>
        <v>5</v>
      </c>
      <c r="J352" s="6">
        <f t="shared" si="49"/>
        <v>50</v>
      </c>
      <c r="K352" s="6" t="str">
        <f t="shared" si="49"/>
        <v>10_10,50_20,80_30</v>
      </c>
      <c r="L352" s="6">
        <f t="shared" si="49"/>
        <v>5</v>
      </c>
      <c r="M352" s="6">
        <f>IF(INDEX([1]equip.xml!$B:$B,MATCH(D352&amp;"",[1]equip.xml!$A:$A,0))=0,0,N352)</f>
        <v>13</v>
      </c>
      <c r="N352" s="6">
        <f t="shared" si="42"/>
        <v>13</v>
      </c>
      <c r="O352" t="str">
        <f t="shared" si="45"/>
        <v>40000_50200041_1_13</v>
      </c>
      <c r="P352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0,40000_50203060_1_13,40000_50203061_1_0,40000_50200040_1_13,40000_50200041_1_13</v>
      </c>
    </row>
    <row r="353" spans="1:16">
      <c r="A353" s="6">
        <v>10008</v>
      </c>
      <c r="B353" s="6">
        <f t="shared" si="48"/>
        <v>40000</v>
      </c>
      <c r="C353" s="6" t="str">
        <f t="shared" si="48"/>
        <v>装备</v>
      </c>
      <c r="D353" s="7">
        <v>50200070</v>
      </c>
      <c r="E353" s="6"/>
      <c r="F353" s="6">
        <v>1</v>
      </c>
      <c r="G353" s="6">
        <v>10000</v>
      </c>
      <c r="H353" s="6" t="str">
        <f t="shared" si="49"/>
        <v>10_10,50_20,80_30</v>
      </c>
      <c r="I353" s="6">
        <f t="shared" si="49"/>
        <v>5</v>
      </c>
      <c r="J353" s="6">
        <f t="shared" si="49"/>
        <v>50</v>
      </c>
      <c r="K353" s="6" t="str">
        <f t="shared" si="49"/>
        <v>10_10,50_20,80_30</v>
      </c>
      <c r="L353" s="6">
        <f t="shared" si="49"/>
        <v>5</v>
      </c>
      <c r="M353" s="6">
        <f>IF(INDEX([1]equip.xml!$B:$B,MATCH(D353&amp;"",[1]equip.xml!$A:$A,0))=0,0,N353)</f>
        <v>13</v>
      </c>
      <c r="N353" s="6">
        <f t="shared" si="42"/>
        <v>13</v>
      </c>
      <c r="O353" t="str">
        <f t="shared" si="45"/>
        <v>40000_50200070_1_13</v>
      </c>
      <c r="P353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0,40000_50203060_1_13,40000_50203061_1_0,40000_50200040_1_13,40000_50200041_1_13,40000_50200070_1_13</v>
      </c>
    </row>
    <row r="354" spans="1:16">
      <c r="A354" s="6">
        <v>10008</v>
      </c>
      <c r="B354" s="6">
        <f t="shared" si="48"/>
        <v>40000</v>
      </c>
      <c r="C354" s="6" t="str">
        <f t="shared" si="48"/>
        <v>装备</v>
      </c>
      <c r="D354" s="7">
        <v>50200071</v>
      </c>
      <c r="E354" s="6"/>
      <c r="F354" s="6">
        <v>1</v>
      </c>
      <c r="G354" s="6">
        <v>10000</v>
      </c>
      <c r="H354" s="6" t="str">
        <f t="shared" si="49"/>
        <v>10_10,50_20,80_30</v>
      </c>
      <c r="I354" s="6">
        <f t="shared" si="49"/>
        <v>5</v>
      </c>
      <c r="J354" s="6">
        <f t="shared" si="49"/>
        <v>50</v>
      </c>
      <c r="K354" s="6" t="str">
        <f t="shared" si="49"/>
        <v>10_10,50_20,80_30</v>
      </c>
      <c r="L354" s="6">
        <f t="shared" si="49"/>
        <v>5</v>
      </c>
      <c r="M354" s="6">
        <f>IF(INDEX([1]equip.xml!$B:$B,MATCH(D354&amp;"",[1]equip.xml!$A:$A,0))=0,0,N354)</f>
        <v>13</v>
      </c>
      <c r="N354" s="6">
        <f t="shared" si="42"/>
        <v>13</v>
      </c>
      <c r="O354" t="str">
        <f t="shared" si="45"/>
        <v>40000_50200071_1_13</v>
      </c>
      <c r="P354" t="str">
        <f t="shared" si="47"/>
        <v>40000_40150010_1_0,40000_40150020_1_0,40000_40150030_1_130,40000_40150080_1_130,40000_40150090_1_130,40000_40150100_1_130,40000_40151050_1_130,40000_40151051_1_0,40000_40151060_1_130,40000_40151061_1_0,40000_40152050_1_130,40000_40152051_1_0,40000_40152060_1_130,40000_40152061_1_0,40000_40153050_1_130,40000_40153051_1_0,40000_40153060_1_130,40000_40153061_1_0,40000_40150040_1_130,40000_40150041_1_0,40000_40150070_1_130,40000_40150071_1_0,40000_40200010_1_65,40000_40200020_1_65,40000_40200030_1_65,40000_40200080_1_65,40000_40200090_1_65,40000_40200100_1_65,40000_40201050_1_65,40000_40201051_1_0,40000_40201060_1_65,40000_40201061_1_0,40000_40202050_1_65,40000_40202051_1_0,40000_40202060_1_65,40000_40202061_1_0,40000_40203050_1_65,40000_40203051_1_65,40000_40203060_1_65,40000_40203061_1_0,40000_40200040_1_65,40000_40200041_1_65,40000_40200070_1_65,40000_40200071_1_65,40000_50150010_1_0,40000_50150020_1_0,40000_50150030_1_26,40000_50150080_1_26,40000_50150090_1_26,40000_50150100_1_26,40000_50151050_1_26,40000_50151051_1_26,40000_50151060_1_26,40000_50151061_1_0,40000_50152050_1_26,40000_50152051_1_26,40000_50152060_1_26,40000_50152061_1_0,40000_50153050_1_26,40000_50153051_1_26,40000_50153060_1_26,40000_50153061_1_0,40000_50150040_1_26,40000_50150041_1_0,40000_50150070_1_26,40000_50150071_1_0,40000_50200010_1_13,40000_50200020_1_13,40000_50200030_1_13,40000_50200080_1_13,40000_50200090_1_13,40000_50200100_1_13,40000_50201050_1_0,40000_50201051_1_0,40000_50201060_1_13,40000_50201061_1_0,40000_50202050_1_0,40000_50202051_1_0,40000_50202060_1_13,40000_50202061_1_0,40000_50203050_1_13,40000_50203051_1_0,40000_50203060_1_13,40000_50203061_1_0,40000_50200040_1_13,40000_50200041_1_13,40000_50200070_1_13,40000_50200071_1_13</v>
      </c>
    </row>
    <row r="355" spans="1:16">
      <c r="A355" s="4">
        <v>10009</v>
      </c>
      <c r="B355" s="4">
        <f t="shared" si="48"/>
        <v>40000</v>
      </c>
      <c r="C355" s="4" t="str">
        <f t="shared" si="48"/>
        <v>装备</v>
      </c>
      <c r="D355" s="5">
        <v>40200010</v>
      </c>
      <c r="E355" s="4"/>
      <c r="F355" s="4">
        <v>1</v>
      </c>
      <c r="G355" s="4">
        <v>10000</v>
      </c>
      <c r="H355" s="4" t="str">
        <f t="shared" si="49"/>
        <v>10_10,50_20,80_30</v>
      </c>
      <c r="I355" s="4">
        <f t="shared" si="49"/>
        <v>5</v>
      </c>
      <c r="J355" s="4">
        <f t="shared" si="49"/>
        <v>50</v>
      </c>
      <c r="K355" s="4" t="str">
        <f t="shared" si="49"/>
        <v>10_10,50_20,80_30</v>
      </c>
      <c r="L355" s="4">
        <f t="shared" si="49"/>
        <v>5</v>
      </c>
      <c r="M355" s="4">
        <f>IF(INDEX([1]equip.xml!$B:$B,MATCH(D355&amp;"",[1]equip.xml!$A:$A,0))=0,0,N355)</f>
        <v>130</v>
      </c>
      <c r="N355" s="4">
        <f t="shared" si="49"/>
        <v>130</v>
      </c>
      <c r="O355" t="str">
        <f t="shared" si="45"/>
        <v>40000_40200010_1_130</v>
      </c>
      <c r="P355" t="str">
        <f>O355</f>
        <v>40000_40200010_1_130</v>
      </c>
    </row>
    <row r="356" spans="1:16">
      <c r="A356" s="4">
        <v>10009</v>
      </c>
      <c r="B356" s="4">
        <f t="shared" ref="B356:C371" si="50">B268</f>
        <v>40000</v>
      </c>
      <c r="C356" s="4" t="str">
        <f t="shared" si="50"/>
        <v>装备</v>
      </c>
      <c r="D356" s="5">
        <v>40200020</v>
      </c>
      <c r="E356" s="4"/>
      <c r="F356" s="4">
        <v>1</v>
      </c>
      <c r="G356" s="4">
        <v>10000</v>
      </c>
      <c r="H356" s="4" t="str">
        <f t="shared" si="49"/>
        <v>10_10,50_20,80_30</v>
      </c>
      <c r="I356" s="4">
        <f t="shared" si="49"/>
        <v>5</v>
      </c>
      <c r="J356" s="4">
        <f t="shared" si="49"/>
        <v>50</v>
      </c>
      <c r="K356" s="4" t="str">
        <f t="shared" si="49"/>
        <v>10_10,50_20,80_30</v>
      </c>
      <c r="L356" s="4">
        <f t="shared" si="49"/>
        <v>5</v>
      </c>
      <c r="M356" s="4">
        <f>IF(INDEX([1]equip.xml!$B:$B,MATCH(D356&amp;"",[1]equip.xml!$A:$A,0))=0,0,N356)</f>
        <v>130</v>
      </c>
      <c r="N356" s="4">
        <f t="shared" si="49"/>
        <v>130</v>
      </c>
      <c r="O356" t="str">
        <f t="shared" si="45"/>
        <v>40000_40200020_1_130</v>
      </c>
      <c r="P356" t="str">
        <f>P355&amp;","&amp;O356</f>
        <v>40000_40200010_1_130,40000_40200020_1_130</v>
      </c>
    </row>
    <row r="357" spans="1:16">
      <c r="A357" s="4">
        <v>10009</v>
      </c>
      <c r="B357" s="4">
        <f t="shared" si="50"/>
        <v>40000</v>
      </c>
      <c r="C357" s="4" t="str">
        <f t="shared" si="50"/>
        <v>装备</v>
      </c>
      <c r="D357" s="5">
        <v>40200030</v>
      </c>
      <c r="E357" s="4"/>
      <c r="F357" s="4">
        <v>1</v>
      </c>
      <c r="G357" s="4">
        <v>10000</v>
      </c>
      <c r="H357" s="4" t="str">
        <f t="shared" si="49"/>
        <v>10_10,50_20,80_30</v>
      </c>
      <c r="I357" s="4">
        <f t="shared" si="49"/>
        <v>5</v>
      </c>
      <c r="J357" s="4">
        <f t="shared" si="49"/>
        <v>50</v>
      </c>
      <c r="K357" s="4" t="str">
        <f t="shared" si="49"/>
        <v>10_10,50_20,80_30</v>
      </c>
      <c r="L357" s="4">
        <f t="shared" si="49"/>
        <v>5</v>
      </c>
      <c r="M357" s="4">
        <f>IF(INDEX([1]equip.xml!$B:$B,MATCH(D357&amp;"",[1]equip.xml!$A:$A,0))=0,0,N357)</f>
        <v>130</v>
      </c>
      <c r="N357" s="4">
        <f t="shared" si="49"/>
        <v>130</v>
      </c>
      <c r="O357" t="str">
        <f t="shared" si="45"/>
        <v>40000_40200030_1_130</v>
      </c>
      <c r="P357" t="str">
        <f t="shared" ref="P357:P420" si="51">P356&amp;","&amp;O357</f>
        <v>40000_40200010_1_130,40000_40200020_1_130,40000_40200030_1_130</v>
      </c>
    </row>
    <row r="358" spans="1:16">
      <c r="A358" s="4">
        <v>10009</v>
      </c>
      <c r="B358" s="4">
        <f t="shared" si="50"/>
        <v>40000</v>
      </c>
      <c r="C358" s="4" t="str">
        <f t="shared" si="50"/>
        <v>装备</v>
      </c>
      <c r="D358" s="5">
        <v>40200080</v>
      </c>
      <c r="E358" s="4"/>
      <c r="F358" s="4">
        <v>1</v>
      </c>
      <c r="G358" s="4">
        <v>10000</v>
      </c>
      <c r="H358" s="4" t="str">
        <f t="shared" si="49"/>
        <v>10_10,50_20,80_30</v>
      </c>
      <c r="I358" s="4">
        <f t="shared" si="49"/>
        <v>5</v>
      </c>
      <c r="J358" s="4">
        <f t="shared" si="49"/>
        <v>50</v>
      </c>
      <c r="K358" s="4" t="str">
        <f t="shared" si="49"/>
        <v>10_10,50_20,80_30</v>
      </c>
      <c r="L358" s="4">
        <f t="shared" si="49"/>
        <v>5</v>
      </c>
      <c r="M358" s="4">
        <f>IF(INDEX([1]equip.xml!$B:$B,MATCH(D358&amp;"",[1]equip.xml!$A:$A,0))=0,0,N358)</f>
        <v>130</v>
      </c>
      <c r="N358" s="4">
        <f t="shared" si="49"/>
        <v>130</v>
      </c>
      <c r="O358" t="str">
        <f t="shared" si="45"/>
        <v>40000_40200080_1_130</v>
      </c>
      <c r="P358" t="str">
        <f t="shared" si="51"/>
        <v>40000_40200010_1_130,40000_40200020_1_130,40000_40200030_1_130,40000_40200080_1_130</v>
      </c>
    </row>
    <row r="359" spans="1:16">
      <c r="A359" s="4">
        <v>10009</v>
      </c>
      <c r="B359" s="4">
        <f t="shared" si="50"/>
        <v>40000</v>
      </c>
      <c r="C359" s="4" t="str">
        <f t="shared" si="50"/>
        <v>装备</v>
      </c>
      <c r="D359" s="5">
        <v>40200090</v>
      </c>
      <c r="E359" s="4"/>
      <c r="F359" s="4">
        <v>1</v>
      </c>
      <c r="G359" s="4">
        <v>10000</v>
      </c>
      <c r="H359" s="4" t="str">
        <f t="shared" si="49"/>
        <v>10_10,50_20,80_30</v>
      </c>
      <c r="I359" s="4">
        <f t="shared" si="49"/>
        <v>5</v>
      </c>
      <c r="J359" s="4">
        <f t="shared" si="49"/>
        <v>50</v>
      </c>
      <c r="K359" s="4" t="str">
        <f t="shared" si="49"/>
        <v>10_10,50_20,80_30</v>
      </c>
      <c r="L359" s="4">
        <f t="shared" si="49"/>
        <v>5</v>
      </c>
      <c r="M359" s="4">
        <f>IF(INDEX([1]equip.xml!$B:$B,MATCH(D359&amp;"",[1]equip.xml!$A:$A,0))=0,0,N359)</f>
        <v>130</v>
      </c>
      <c r="N359" s="4">
        <f t="shared" si="49"/>
        <v>130</v>
      </c>
      <c r="O359" t="str">
        <f t="shared" si="45"/>
        <v>40000_40200090_1_130</v>
      </c>
      <c r="P359" t="str">
        <f t="shared" si="51"/>
        <v>40000_40200010_1_130,40000_40200020_1_130,40000_40200030_1_130,40000_40200080_1_130,40000_40200090_1_130</v>
      </c>
    </row>
    <row r="360" spans="1:16">
      <c r="A360" s="4">
        <v>10009</v>
      </c>
      <c r="B360" s="4">
        <f t="shared" si="50"/>
        <v>40000</v>
      </c>
      <c r="C360" s="4" t="str">
        <f t="shared" si="50"/>
        <v>装备</v>
      </c>
      <c r="D360" s="5">
        <v>40200100</v>
      </c>
      <c r="E360" s="4"/>
      <c r="F360" s="4">
        <v>1</v>
      </c>
      <c r="G360" s="4">
        <v>10000</v>
      </c>
      <c r="H360" s="4" t="str">
        <f t="shared" si="49"/>
        <v>10_10,50_20,80_30</v>
      </c>
      <c r="I360" s="4">
        <f t="shared" si="49"/>
        <v>5</v>
      </c>
      <c r="J360" s="4">
        <f t="shared" si="49"/>
        <v>50</v>
      </c>
      <c r="K360" s="4" t="str">
        <f t="shared" si="49"/>
        <v>10_10,50_20,80_30</v>
      </c>
      <c r="L360" s="4">
        <f t="shared" si="49"/>
        <v>5</v>
      </c>
      <c r="M360" s="4">
        <f>IF(INDEX([1]equip.xml!$B:$B,MATCH(D360&amp;"",[1]equip.xml!$A:$A,0))=0,0,N360)</f>
        <v>130</v>
      </c>
      <c r="N360" s="4">
        <f t="shared" si="49"/>
        <v>130</v>
      </c>
      <c r="O360" t="str">
        <f t="shared" si="45"/>
        <v>40000_40200100_1_130</v>
      </c>
      <c r="P360" t="str">
        <f t="shared" si="51"/>
        <v>40000_40200010_1_130,40000_40200020_1_130,40000_40200030_1_130,40000_40200080_1_130,40000_40200090_1_130,40000_40200100_1_130</v>
      </c>
    </row>
    <row r="361" spans="1:16">
      <c r="A361" s="4">
        <v>10009</v>
      </c>
      <c r="B361" s="4">
        <f t="shared" si="50"/>
        <v>40000</v>
      </c>
      <c r="C361" s="4" t="str">
        <f t="shared" si="50"/>
        <v>装备</v>
      </c>
      <c r="D361" s="5">
        <v>40201050</v>
      </c>
      <c r="E361" s="4"/>
      <c r="F361" s="4">
        <v>1</v>
      </c>
      <c r="G361" s="4">
        <v>10000</v>
      </c>
      <c r="H361" s="4" t="str">
        <f t="shared" si="49"/>
        <v>10_10,50_20,80_30</v>
      </c>
      <c r="I361" s="4">
        <f t="shared" si="49"/>
        <v>5</v>
      </c>
      <c r="J361" s="4">
        <f t="shared" si="49"/>
        <v>50</v>
      </c>
      <c r="K361" s="4" t="str">
        <f t="shared" si="49"/>
        <v>10_10,50_20,80_30</v>
      </c>
      <c r="L361" s="4">
        <f t="shared" si="49"/>
        <v>5</v>
      </c>
      <c r="M361" s="4">
        <f>IF(INDEX([1]equip.xml!$B:$B,MATCH(D361&amp;"",[1]equip.xml!$A:$A,0))=0,0,N361)</f>
        <v>130</v>
      </c>
      <c r="N361" s="4">
        <f t="shared" si="49"/>
        <v>130</v>
      </c>
      <c r="O361" t="str">
        <f t="shared" si="45"/>
        <v>40000_40201050_1_130</v>
      </c>
      <c r="P361" t="str">
        <f t="shared" si="51"/>
        <v>40000_40200010_1_130,40000_40200020_1_130,40000_40200030_1_130,40000_40200080_1_130,40000_40200090_1_130,40000_40200100_1_130,40000_40201050_1_130</v>
      </c>
    </row>
    <row r="362" spans="1:16">
      <c r="A362" s="4">
        <v>10009</v>
      </c>
      <c r="B362" s="4">
        <f t="shared" si="50"/>
        <v>40000</v>
      </c>
      <c r="C362" s="4" t="str">
        <f t="shared" si="50"/>
        <v>装备</v>
      </c>
      <c r="D362" s="5">
        <v>40201051</v>
      </c>
      <c r="E362" s="4"/>
      <c r="F362" s="4">
        <v>1</v>
      </c>
      <c r="G362" s="4">
        <v>10000</v>
      </c>
      <c r="H362" s="4" t="str">
        <f t="shared" si="49"/>
        <v>10_10,50_20,80_30</v>
      </c>
      <c r="I362" s="4">
        <f t="shared" si="49"/>
        <v>5</v>
      </c>
      <c r="J362" s="4">
        <f t="shared" si="49"/>
        <v>50</v>
      </c>
      <c r="K362" s="4" t="str">
        <f t="shared" si="49"/>
        <v>10_10,50_20,80_30</v>
      </c>
      <c r="L362" s="4">
        <f t="shared" si="49"/>
        <v>5</v>
      </c>
      <c r="M362" s="4">
        <f>IF(INDEX([1]equip.xml!$B:$B,MATCH(D362&amp;"",[1]equip.xml!$A:$A,0))=0,0,N362)</f>
        <v>0</v>
      </c>
      <c r="N362" s="4">
        <f t="shared" si="49"/>
        <v>130</v>
      </c>
      <c r="O362" t="str">
        <f t="shared" si="45"/>
        <v>40000_40201051_1_0</v>
      </c>
      <c r="P362" t="str">
        <f t="shared" si="51"/>
        <v>40000_40200010_1_130,40000_40200020_1_130,40000_40200030_1_130,40000_40200080_1_130,40000_40200090_1_130,40000_40200100_1_130,40000_40201050_1_130,40000_40201051_1_0</v>
      </c>
    </row>
    <row r="363" spans="1:16">
      <c r="A363" s="4">
        <v>10009</v>
      </c>
      <c r="B363" s="4">
        <f t="shared" si="50"/>
        <v>40000</v>
      </c>
      <c r="C363" s="4" t="str">
        <f t="shared" si="50"/>
        <v>装备</v>
      </c>
      <c r="D363" s="5">
        <v>40201060</v>
      </c>
      <c r="E363" s="4"/>
      <c r="F363" s="4">
        <v>1</v>
      </c>
      <c r="G363" s="4">
        <v>10000</v>
      </c>
      <c r="H363" s="4" t="str">
        <f t="shared" ref="H363:N378" si="52">H275</f>
        <v>10_10,50_20,80_30</v>
      </c>
      <c r="I363" s="4">
        <f t="shared" si="52"/>
        <v>5</v>
      </c>
      <c r="J363" s="4">
        <f t="shared" si="52"/>
        <v>50</v>
      </c>
      <c r="K363" s="4" t="str">
        <f t="shared" si="52"/>
        <v>10_10,50_20,80_30</v>
      </c>
      <c r="L363" s="4">
        <f t="shared" si="52"/>
        <v>5</v>
      </c>
      <c r="M363" s="4">
        <f>IF(INDEX([1]equip.xml!$B:$B,MATCH(D363&amp;"",[1]equip.xml!$A:$A,0))=0,0,N363)</f>
        <v>130</v>
      </c>
      <c r="N363" s="4">
        <f t="shared" si="52"/>
        <v>130</v>
      </c>
      <c r="O363" t="str">
        <f t="shared" si="45"/>
        <v>40000_40201060_1_130</v>
      </c>
      <c r="P363" t="str">
        <f t="shared" si="51"/>
        <v>40000_40200010_1_130,40000_40200020_1_130,40000_40200030_1_130,40000_40200080_1_130,40000_40200090_1_130,40000_40200100_1_130,40000_40201050_1_130,40000_40201051_1_0,40000_40201060_1_130</v>
      </c>
    </row>
    <row r="364" spans="1:16">
      <c r="A364" s="4">
        <v>10009</v>
      </c>
      <c r="B364" s="4">
        <f t="shared" si="50"/>
        <v>40000</v>
      </c>
      <c r="C364" s="4" t="str">
        <f t="shared" si="50"/>
        <v>装备</v>
      </c>
      <c r="D364" s="5">
        <v>40201061</v>
      </c>
      <c r="E364" s="4"/>
      <c r="F364" s="4">
        <v>1</v>
      </c>
      <c r="G364" s="4">
        <v>10000</v>
      </c>
      <c r="H364" s="4" t="str">
        <f t="shared" si="52"/>
        <v>10_10,50_20,80_30</v>
      </c>
      <c r="I364" s="4">
        <f t="shared" si="52"/>
        <v>5</v>
      </c>
      <c r="J364" s="4">
        <f t="shared" si="52"/>
        <v>50</v>
      </c>
      <c r="K364" s="4" t="str">
        <f t="shared" si="52"/>
        <v>10_10,50_20,80_30</v>
      </c>
      <c r="L364" s="4">
        <f t="shared" si="52"/>
        <v>5</v>
      </c>
      <c r="M364" s="4">
        <f>IF(INDEX([1]equip.xml!$B:$B,MATCH(D364&amp;"",[1]equip.xml!$A:$A,0))=0,0,N364)</f>
        <v>0</v>
      </c>
      <c r="N364" s="4">
        <f t="shared" si="52"/>
        <v>130</v>
      </c>
      <c r="O364" t="str">
        <f t="shared" si="45"/>
        <v>40000_40201061_1_0</v>
      </c>
      <c r="P364" t="str">
        <f t="shared" si="51"/>
        <v>40000_40200010_1_130,40000_40200020_1_130,40000_40200030_1_130,40000_40200080_1_130,40000_40200090_1_130,40000_40200100_1_130,40000_40201050_1_130,40000_40201051_1_0,40000_40201060_1_130,40000_40201061_1_0</v>
      </c>
    </row>
    <row r="365" spans="1:16">
      <c r="A365" s="4">
        <v>10009</v>
      </c>
      <c r="B365" s="4">
        <f t="shared" si="50"/>
        <v>40000</v>
      </c>
      <c r="C365" s="4" t="str">
        <f t="shared" si="50"/>
        <v>装备</v>
      </c>
      <c r="D365" s="5">
        <v>40202050</v>
      </c>
      <c r="E365" s="4"/>
      <c r="F365" s="4">
        <v>1</v>
      </c>
      <c r="G365" s="4">
        <v>10000</v>
      </c>
      <c r="H365" s="4" t="str">
        <f t="shared" si="52"/>
        <v>10_10,50_20,80_30</v>
      </c>
      <c r="I365" s="4">
        <f t="shared" si="52"/>
        <v>5</v>
      </c>
      <c r="J365" s="4">
        <f t="shared" si="52"/>
        <v>50</v>
      </c>
      <c r="K365" s="4" t="str">
        <f t="shared" si="52"/>
        <v>10_10,50_20,80_30</v>
      </c>
      <c r="L365" s="4">
        <f t="shared" si="52"/>
        <v>5</v>
      </c>
      <c r="M365" s="4">
        <f>IF(INDEX([1]equip.xml!$B:$B,MATCH(D365&amp;"",[1]equip.xml!$A:$A,0))=0,0,N365)</f>
        <v>130</v>
      </c>
      <c r="N365" s="4">
        <f t="shared" si="52"/>
        <v>130</v>
      </c>
      <c r="O365" t="str">
        <f t="shared" si="45"/>
        <v>40000_40202050_1_130</v>
      </c>
      <c r="P36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</v>
      </c>
    </row>
    <row r="366" spans="1:16">
      <c r="A366" s="4">
        <v>10009</v>
      </c>
      <c r="B366" s="4">
        <f t="shared" si="50"/>
        <v>40000</v>
      </c>
      <c r="C366" s="4" t="str">
        <f t="shared" si="50"/>
        <v>装备</v>
      </c>
      <c r="D366" s="5">
        <v>40202051</v>
      </c>
      <c r="E366" s="4"/>
      <c r="F366" s="4">
        <v>1</v>
      </c>
      <c r="G366" s="4">
        <v>10000</v>
      </c>
      <c r="H366" s="4" t="str">
        <f t="shared" si="52"/>
        <v>10_10,50_20,80_30</v>
      </c>
      <c r="I366" s="4">
        <f t="shared" si="52"/>
        <v>5</v>
      </c>
      <c r="J366" s="4">
        <f t="shared" si="52"/>
        <v>50</v>
      </c>
      <c r="K366" s="4" t="str">
        <f t="shared" si="52"/>
        <v>10_10,50_20,80_30</v>
      </c>
      <c r="L366" s="4">
        <f t="shared" si="52"/>
        <v>5</v>
      </c>
      <c r="M366" s="4">
        <f>IF(INDEX([1]equip.xml!$B:$B,MATCH(D366&amp;"",[1]equip.xml!$A:$A,0))=0,0,N366)</f>
        <v>0</v>
      </c>
      <c r="N366" s="4">
        <f t="shared" si="52"/>
        <v>130</v>
      </c>
      <c r="O366" t="str">
        <f t="shared" si="45"/>
        <v>40000_40202051_1_0</v>
      </c>
      <c r="P36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</v>
      </c>
    </row>
    <row r="367" spans="1:16">
      <c r="A367" s="4">
        <v>10009</v>
      </c>
      <c r="B367" s="4">
        <f t="shared" si="50"/>
        <v>40000</v>
      </c>
      <c r="C367" s="4" t="str">
        <f t="shared" si="50"/>
        <v>装备</v>
      </c>
      <c r="D367" s="5">
        <v>40202060</v>
      </c>
      <c r="E367" s="4"/>
      <c r="F367" s="4">
        <v>1</v>
      </c>
      <c r="G367" s="4">
        <v>10000</v>
      </c>
      <c r="H367" s="4" t="str">
        <f t="shared" si="52"/>
        <v>10_10,50_20,80_30</v>
      </c>
      <c r="I367" s="4">
        <f t="shared" si="52"/>
        <v>5</v>
      </c>
      <c r="J367" s="4">
        <f t="shared" si="52"/>
        <v>50</v>
      </c>
      <c r="K367" s="4" t="str">
        <f t="shared" si="52"/>
        <v>10_10,50_20,80_30</v>
      </c>
      <c r="L367" s="4">
        <f t="shared" si="52"/>
        <v>5</v>
      </c>
      <c r="M367" s="4">
        <f>IF(INDEX([1]equip.xml!$B:$B,MATCH(D367&amp;"",[1]equip.xml!$A:$A,0))=0,0,N367)</f>
        <v>130</v>
      </c>
      <c r="N367" s="4">
        <f t="shared" si="52"/>
        <v>130</v>
      </c>
      <c r="O367" t="str">
        <f t="shared" si="45"/>
        <v>40000_40202060_1_130</v>
      </c>
      <c r="P36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</v>
      </c>
    </row>
    <row r="368" spans="1:16">
      <c r="A368" s="4">
        <v>10009</v>
      </c>
      <c r="B368" s="4">
        <f t="shared" si="50"/>
        <v>40000</v>
      </c>
      <c r="C368" s="4" t="str">
        <f t="shared" si="50"/>
        <v>装备</v>
      </c>
      <c r="D368" s="5">
        <v>40202061</v>
      </c>
      <c r="E368" s="4"/>
      <c r="F368" s="4">
        <v>1</v>
      </c>
      <c r="G368" s="4">
        <v>10000</v>
      </c>
      <c r="H368" s="4" t="str">
        <f t="shared" si="52"/>
        <v>10_10,50_20,80_30</v>
      </c>
      <c r="I368" s="4">
        <f t="shared" si="52"/>
        <v>5</v>
      </c>
      <c r="J368" s="4">
        <f t="shared" si="52"/>
        <v>50</v>
      </c>
      <c r="K368" s="4" t="str">
        <f t="shared" si="52"/>
        <v>10_10,50_20,80_30</v>
      </c>
      <c r="L368" s="4">
        <f t="shared" si="52"/>
        <v>5</v>
      </c>
      <c r="M368" s="4">
        <f>IF(INDEX([1]equip.xml!$B:$B,MATCH(D368&amp;"",[1]equip.xml!$A:$A,0))=0,0,N368)</f>
        <v>0</v>
      </c>
      <c r="N368" s="4">
        <f t="shared" si="52"/>
        <v>130</v>
      </c>
      <c r="O368" t="str">
        <f t="shared" si="45"/>
        <v>40000_40202061_1_0</v>
      </c>
      <c r="P36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</v>
      </c>
    </row>
    <row r="369" spans="1:16">
      <c r="A369" s="4">
        <v>10009</v>
      </c>
      <c r="B369" s="4">
        <f t="shared" si="50"/>
        <v>40000</v>
      </c>
      <c r="C369" s="4" t="str">
        <f t="shared" si="50"/>
        <v>装备</v>
      </c>
      <c r="D369" s="5">
        <v>40203050</v>
      </c>
      <c r="E369" s="4"/>
      <c r="F369" s="4">
        <v>1</v>
      </c>
      <c r="G369" s="4">
        <v>10000</v>
      </c>
      <c r="H369" s="4" t="str">
        <f t="shared" si="52"/>
        <v>10_10,50_20,80_30</v>
      </c>
      <c r="I369" s="4">
        <f t="shared" si="52"/>
        <v>5</v>
      </c>
      <c r="J369" s="4">
        <f t="shared" si="52"/>
        <v>50</v>
      </c>
      <c r="K369" s="4" t="str">
        <f t="shared" si="52"/>
        <v>10_10,50_20,80_30</v>
      </c>
      <c r="L369" s="4">
        <f t="shared" si="52"/>
        <v>5</v>
      </c>
      <c r="M369" s="4">
        <f>IF(INDEX([1]equip.xml!$B:$B,MATCH(D369&amp;"",[1]equip.xml!$A:$A,0))=0,0,N369)</f>
        <v>130</v>
      </c>
      <c r="N369" s="4">
        <f t="shared" si="52"/>
        <v>130</v>
      </c>
      <c r="O369" t="str">
        <f t="shared" si="45"/>
        <v>40000_40203050_1_130</v>
      </c>
      <c r="P36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</v>
      </c>
    </row>
    <row r="370" spans="1:16">
      <c r="A370" s="4">
        <v>10009</v>
      </c>
      <c r="B370" s="4">
        <f t="shared" si="50"/>
        <v>40000</v>
      </c>
      <c r="C370" s="4" t="str">
        <f t="shared" si="50"/>
        <v>装备</v>
      </c>
      <c r="D370" s="5">
        <v>40203051</v>
      </c>
      <c r="E370" s="4"/>
      <c r="F370" s="4">
        <v>1</v>
      </c>
      <c r="G370" s="4">
        <v>10000</v>
      </c>
      <c r="H370" s="4" t="str">
        <f t="shared" si="52"/>
        <v>10_10,50_20,80_30</v>
      </c>
      <c r="I370" s="4">
        <f t="shared" si="52"/>
        <v>5</v>
      </c>
      <c r="J370" s="4">
        <f t="shared" si="52"/>
        <v>50</v>
      </c>
      <c r="K370" s="4" t="str">
        <f t="shared" si="52"/>
        <v>10_10,50_20,80_30</v>
      </c>
      <c r="L370" s="4">
        <f t="shared" si="52"/>
        <v>5</v>
      </c>
      <c r="M370" s="4">
        <f>IF(INDEX([1]equip.xml!$B:$B,MATCH(D370&amp;"",[1]equip.xml!$A:$A,0))=0,0,N370)</f>
        <v>130</v>
      </c>
      <c r="N370" s="4">
        <f t="shared" si="52"/>
        <v>130</v>
      </c>
      <c r="O370" t="str">
        <f t="shared" si="45"/>
        <v>40000_40203051_1_130</v>
      </c>
      <c r="P37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</v>
      </c>
    </row>
    <row r="371" spans="1:16">
      <c r="A371" s="4">
        <v>10009</v>
      </c>
      <c r="B371" s="4">
        <f t="shared" si="50"/>
        <v>40000</v>
      </c>
      <c r="C371" s="4" t="str">
        <f t="shared" si="50"/>
        <v>装备</v>
      </c>
      <c r="D371" s="5">
        <v>40203060</v>
      </c>
      <c r="E371" s="4"/>
      <c r="F371" s="4">
        <v>1</v>
      </c>
      <c r="G371" s="4">
        <v>10000</v>
      </c>
      <c r="H371" s="4" t="str">
        <f t="shared" si="52"/>
        <v>10_10,50_20,80_30</v>
      </c>
      <c r="I371" s="4">
        <f t="shared" si="52"/>
        <v>5</v>
      </c>
      <c r="J371" s="4">
        <f t="shared" si="52"/>
        <v>50</v>
      </c>
      <c r="K371" s="4" t="str">
        <f t="shared" si="52"/>
        <v>10_10,50_20,80_30</v>
      </c>
      <c r="L371" s="4">
        <f t="shared" si="52"/>
        <v>5</v>
      </c>
      <c r="M371" s="4">
        <f>IF(INDEX([1]equip.xml!$B:$B,MATCH(D371&amp;"",[1]equip.xml!$A:$A,0))=0,0,N371)</f>
        <v>130</v>
      </c>
      <c r="N371" s="4">
        <f t="shared" si="52"/>
        <v>130</v>
      </c>
      <c r="O371" t="str">
        <f t="shared" si="45"/>
        <v>40000_40203060_1_130</v>
      </c>
      <c r="P37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</v>
      </c>
    </row>
    <row r="372" spans="1:16">
      <c r="A372" s="4">
        <v>10009</v>
      </c>
      <c r="B372" s="4">
        <f t="shared" ref="B372:C387" si="53">B284</f>
        <v>40000</v>
      </c>
      <c r="C372" s="4" t="str">
        <f t="shared" si="53"/>
        <v>装备</v>
      </c>
      <c r="D372" s="5">
        <v>40203061</v>
      </c>
      <c r="E372" s="4"/>
      <c r="F372" s="4">
        <v>1</v>
      </c>
      <c r="G372" s="4">
        <v>10000</v>
      </c>
      <c r="H372" s="4" t="str">
        <f t="shared" si="52"/>
        <v>10_10,50_20,80_30</v>
      </c>
      <c r="I372" s="4">
        <f t="shared" si="52"/>
        <v>5</v>
      </c>
      <c r="J372" s="4">
        <f t="shared" si="52"/>
        <v>50</v>
      </c>
      <c r="K372" s="4" t="str">
        <f t="shared" si="52"/>
        <v>10_10,50_20,80_30</v>
      </c>
      <c r="L372" s="4">
        <f t="shared" si="52"/>
        <v>5</v>
      </c>
      <c r="M372" s="4">
        <f>IF(INDEX([1]equip.xml!$B:$B,MATCH(D372&amp;"",[1]equip.xml!$A:$A,0))=0,0,N372)</f>
        <v>0</v>
      </c>
      <c r="N372" s="4">
        <f t="shared" si="52"/>
        <v>130</v>
      </c>
      <c r="O372" t="str">
        <f t="shared" si="45"/>
        <v>40000_40203061_1_0</v>
      </c>
      <c r="P37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</v>
      </c>
    </row>
    <row r="373" spans="1:16">
      <c r="A373" s="4">
        <v>10009</v>
      </c>
      <c r="B373" s="4">
        <f t="shared" si="53"/>
        <v>40000</v>
      </c>
      <c r="C373" s="4" t="str">
        <f t="shared" si="53"/>
        <v>装备</v>
      </c>
      <c r="D373" s="5">
        <v>40200040</v>
      </c>
      <c r="E373" s="4"/>
      <c r="F373" s="4">
        <v>1</v>
      </c>
      <c r="G373" s="4">
        <v>10000</v>
      </c>
      <c r="H373" s="4" t="str">
        <f t="shared" si="52"/>
        <v>10_10,50_20,80_30</v>
      </c>
      <c r="I373" s="4">
        <f t="shared" si="52"/>
        <v>5</v>
      </c>
      <c r="J373" s="4">
        <f t="shared" si="52"/>
        <v>50</v>
      </c>
      <c r="K373" s="4" t="str">
        <f t="shared" si="52"/>
        <v>10_10,50_20,80_30</v>
      </c>
      <c r="L373" s="4">
        <f t="shared" si="52"/>
        <v>5</v>
      </c>
      <c r="M373" s="4">
        <f>IF(INDEX([1]equip.xml!$B:$B,MATCH(D373&amp;"",[1]equip.xml!$A:$A,0))=0,0,N373)</f>
        <v>130</v>
      </c>
      <c r="N373" s="4">
        <f t="shared" si="52"/>
        <v>130</v>
      </c>
      <c r="O373" t="str">
        <f t="shared" si="45"/>
        <v>40000_40200040_1_130</v>
      </c>
      <c r="P37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</v>
      </c>
    </row>
    <row r="374" spans="1:16">
      <c r="A374" s="4">
        <v>10009</v>
      </c>
      <c r="B374" s="4">
        <f t="shared" si="53"/>
        <v>40000</v>
      </c>
      <c r="C374" s="4" t="str">
        <f t="shared" si="53"/>
        <v>装备</v>
      </c>
      <c r="D374" s="5">
        <v>40200041</v>
      </c>
      <c r="E374" s="4"/>
      <c r="F374" s="4">
        <v>1</v>
      </c>
      <c r="G374" s="4">
        <v>10000</v>
      </c>
      <c r="H374" s="4" t="str">
        <f t="shared" si="52"/>
        <v>10_10,50_20,80_30</v>
      </c>
      <c r="I374" s="4">
        <f t="shared" si="52"/>
        <v>5</v>
      </c>
      <c r="J374" s="4">
        <f t="shared" si="52"/>
        <v>50</v>
      </c>
      <c r="K374" s="4" t="str">
        <f t="shared" si="52"/>
        <v>10_10,50_20,80_30</v>
      </c>
      <c r="L374" s="4">
        <f t="shared" si="52"/>
        <v>5</v>
      </c>
      <c r="M374" s="4">
        <f>IF(INDEX([1]equip.xml!$B:$B,MATCH(D374&amp;"",[1]equip.xml!$A:$A,0))=0,0,N374)</f>
        <v>130</v>
      </c>
      <c r="N374" s="4">
        <f t="shared" si="52"/>
        <v>130</v>
      </c>
      <c r="O374" t="str">
        <f t="shared" si="45"/>
        <v>40000_40200041_1_130</v>
      </c>
      <c r="P37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</v>
      </c>
    </row>
    <row r="375" spans="1:16">
      <c r="A375" s="4">
        <v>10009</v>
      </c>
      <c r="B375" s="4">
        <f t="shared" si="53"/>
        <v>40000</v>
      </c>
      <c r="C375" s="4" t="str">
        <f t="shared" si="53"/>
        <v>装备</v>
      </c>
      <c r="D375" s="5">
        <v>40200070</v>
      </c>
      <c r="E375" s="4"/>
      <c r="F375" s="4">
        <v>1</v>
      </c>
      <c r="G375" s="4">
        <v>10000</v>
      </c>
      <c r="H375" s="4" t="str">
        <f t="shared" si="52"/>
        <v>10_10,50_20,80_30</v>
      </c>
      <c r="I375" s="4">
        <f t="shared" si="52"/>
        <v>5</v>
      </c>
      <c r="J375" s="4">
        <f t="shared" si="52"/>
        <v>50</v>
      </c>
      <c r="K375" s="4" t="str">
        <f t="shared" si="52"/>
        <v>10_10,50_20,80_30</v>
      </c>
      <c r="L375" s="4">
        <f t="shared" si="52"/>
        <v>5</v>
      </c>
      <c r="M375" s="4">
        <f>IF(INDEX([1]equip.xml!$B:$B,MATCH(D375&amp;"",[1]equip.xml!$A:$A,0))=0,0,N375)</f>
        <v>130</v>
      </c>
      <c r="N375" s="4">
        <f t="shared" si="52"/>
        <v>130</v>
      </c>
      <c r="O375" t="str">
        <f t="shared" si="45"/>
        <v>40000_40200070_1_130</v>
      </c>
      <c r="P37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</v>
      </c>
    </row>
    <row r="376" spans="1:16">
      <c r="A376" s="4">
        <v>10009</v>
      </c>
      <c r="B376" s="4">
        <f t="shared" si="53"/>
        <v>40000</v>
      </c>
      <c r="C376" s="4" t="str">
        <f t="shared" si="53"/>
        <v>装备</v>
      </c>
      <c r="D376" s="5">
        <v>40200071</v>
      </c>
      <c r="E376" s="4"/>
      <c r="F376" s="4">
        <v>1</v>
      </c>
      <c r="G376" s="4">
        <v>10000</v>
      </c>
      <c r="H376" s="4" t="str">
        <f t="shared" si="52"/>
        <v>10_10,50_20,80_30</v>
      </c>
      <c r="I376" s="4">
        <f t="shared" si="52"/>
        <v>5</v>
      </c>
      <c r="J376" s="4">
        <f t="shared" si="52"/>
        <v>50</v>
      </c>
      <c r="K376" s="4" t="str">
        <f t="shared" si="52"/>
        <v>10_10,50_20,80_30</v>
      </c>
      <c r="L376" s="4">
        <f t="shared" si="52"/>
        <v>5</v>
      </c>
      <c r="M376" s="4">
        <f>IF(INDEX([1]equip.xml!$B:$B,MATCH(D376&amp;"",[1]equip.xml!$A:$A,0))=0,0,N376)</f>
        <v>130</v>
      </c>
      <c r="N376" s="4">
        <f t="shared" si="52"/>
        <v>130</v>
      </c>
      <c r="O376" t="str">
        <f t="shared" si="45"/>
        <v>40000_40200071_1_130</v>
      </c>
      <c r="P37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</v>
      </c>
    </row>
    <row r="377" spans="1:16">
      <c r="A377" s="4">
        <v>10009</v>
      </c>
      <c r="B377" s="4">
        <f t="shared" si="53"/>
        <v>40000</v>
      </c>
      <c r="C377" s="4" t="str">
        <f t="shared" si="53"/>
        <v>装备</v>
      </c>
      <c r="D377" s="5">
        <v>40250010</v>
      </c>
      <c r="E377" s="4"/>
      <c r="F377" s="4">
        <v>1</v>
      </c>
      <c r="G377" s="4">
        <v>10000</v>
      </c>
      <c r="H377" s="4" t="str">
        <f t="shared" si="52"/>
        <v>10_10,50_20,80_30</v>
      </c>
      <c r="I377" s="4">
        <f t="shared" si="52"/>
        <v>5</v>
      </c>
      <c r="J377" s="4">
        <f t="shared" si="52"/>
        <v>50</v>
      </c>
      <c r="K377" s="4" t="str">
        <f t="shared" si="52"/>
        <v>10_10,50_20,80_30</v>
      </c>
      <c r="L377" s="4">
        <f t="shared" si="52"/>
        <v>5</v>
      </c>
      <c r="M377" s="4">
        <f>IF(INDEX([1]equip.xml!$B:$B,MATCH(D377&amp;"",[1]equip.xml!$A:$A,0))=0,0,N377)</f>
        <v>65</v>
      </c>
      <c r="N377" s="4">
        <f t="shared" si="52"/>
        <v>65</v>
      </c>
      <c r="O377" t="str">
        <f t="shared" si="45"/>
        <v>40000_40250010_1_65</v>
      </c>
      <c r="P37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</v>
      </c>
    </row>
    <row r="378" spans="1:16">
      <c r="A378" s="4">
        <v>10009</v>
      </c>
      <c r="B378" s="4">
        <f t="shared" si="53"/>
        <v>40000</v>
      </c>
      <c r="C378" s="4" t="str">
        <f t="shared" si="53"/>
        <v>装备</v>
      </c>
      <c r="D378" s="5">
        <v>40250020</v>
      </c>
      <c r="E378" s="4"/>
      <c r="F378" s="4">
        <v>1</v>
      </c>
      <c r="G378" s="4">
        <v>10000</v>
      </c>
      <c r="H378" s="4" t="str">
        <f t="shared" si="52"/>
        <v>10_10,50_20,80_30</v>
      </c>
      <c r="I378" s="4">
        <f t="shared" si="52"/>
        <v>5</v>
      </c>
      <c r="J378" s="4">
        <f t="shared" si="52"/>
        <v>50</v>
      </c>
      <c r="K378" s="4" t="str">
        <f t="shared" si="52"/>
        <v>10_10,50_20,80_30</v>
      </c>
      <c r="L378" s="4">
        <f t="shared" si="52"/>
        <v>5</v>
      </c>
      <c r="M378" s="4">
        <f>IF(INDEX([1]equip.xml!$B:$B,MATCH(D378&amp;"",[1]equip.xml!$A:$A,0))=0,0,N378)</f>
        <v>65</v>
      </c>
      <c r="N378" s="4">
        <f t="shared" si="52"/>
        <v>65</v>
      </c>
      <c r="O378" t="str">
        <f t="shared" si="45"/>
        <v>40000_40250020_1_65</v>
      </c>
      <c r="P37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</v>
      </c>
    </row>
    <row r="379" spans="1:16">
      <c r="A379" s="4">
        <v>10009</v>
      </c>
      <c r="B379" s="4">
        <f t="shared" si="53"/>
        <v>40000</v>
      </c>
      <c r="C379" s="4" t="str">
        <f t="shared" si="53"/>
        <v>装备</v>
      </c>
      <c r="D379" s="5">
        <v>40250030</v>
      </c>
      <c r="E379" s="4"/>
      <c r="F379" s="4">
        <v>1</v>
      </c>
      <c r="G379" s="4">
        <v>10000</v>
      </c>
      <c r="H379" s="4" t="str">
        <f t="shared" ref="H379:N394" si="54">H291</f>
        <v>10_10,50_20,80_30</v>
      </c>
      <c r="I379" s="4">
        <f t="shared" si="54"/>
        <v>5</v>
      </c>
      <c r="J379" s="4">
        <f t="shared" si="54"/>
        <v>50</v>
      </c>
      <c r="K379" s="4" t="str">
        <f t="shared" si="54"/>
        <v>10_10,50_20,80_30</v>
      </c>
      <c r="L379" s="4">
        <f t="shared" si="54"/>
        <v>5</v>
      </c>
      <c r="M379" s="4">
        <f>IF(INDEX([1]equip.xml!$B:$B,MATCH(D379&amp;"",[1]equip.xml!$A:$A,0))=0,0,N379)</f>
        <v>65</v>
      </c>
      <c r="N379" s="4">
        <f t="shared" si="54"/>
        <v>65</v>
      </c>
      <c r="O379" t="str">
        <f t="shared" si="45"/>
        <v>40000_40250030_1_65</v>
      </c>
      <c r="P37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</v>
      </c>
    </row>
    <row r="380" spans="1:16">
      <c r="A380" s="4">
        <v>10009</v>
      </c>
      <c r="B380" s="4">
        <f t="shared" si="53"/>
        <v>40000</v>
      </c>
      <c r="C380" s="4" t="str">
        <f t="shared" si="53"/>
        <v>装备</v>
      </c>
      <c r="D380" s="5">
        <v>40250080</v>
      </c>
      <c r="E380" s="4"/>
      <c r="F380" s="4">
        <v>1</v>
      </c>
      <c r="G380" s="4">
        <v>10000</v>
      </c>
      <c r="H380" s="4" t="str">
        <f t="shared" si="54"/>
        <v>10_10,50_20,80_30</v>
      </c>
      <c r="I380" s="4">
        <f t="shared" si="54"/>
        <v>5</v>
      </c>
      <c r="J380" s="4">
        <f t="shared" si="54"/>
        <v>50</v>
      </c>
      <c r="K380" s="4" t="str">
        <f t="shared" si="54"/>
        <v>10_10,50_20,80_30</v>
      </c>
      <c r="L380" s="4">
        <f t="shared" si="54"/>
        <v>5</v>
      </c>
      <c r="M380" s="4">
        <f>IF(INDEX([1]equip.xml!$B:$B,MATCH(D380&amp;"",[1]equip.xml!$A:$A,0))=0,0,N380)</f>
        <v>65</v>
      </c>
      <c r="N380" s="4">
        <f t="shared" si="54"/>
        <v>65</v>
      </c>
      <c r="O380" t="str">
        <f t="shared" si="45"/>
        <v>40000_40250080_1_65</v>
      </c>
      <c r="P38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</v>
      </c>
    </row>
    <row r="381" spans="1:16">
      <c r="A381" s="4">
        <v>10009</v>
      </c>
      <c r="B381" s="4">
        <f t="shared" si="53"/>
        <v>40000</v>
      </c>
      <c r="C381" s="4" t="str">
        <f t="shared" si="53"/>
        <v>装备</v>
      </c>
      <c r="D381" s="5">
        <v>40250090</v>
      </c>
      <c r="E381" s="4"/>
      <c r="F381" s="4">
        <v>1</v>
      </c>
      <c r="G381" s="4">
        <v>10000</v>
      </c>
      <c r="H381" s="4" t="str">
        <f t="shared" si="54"/>
        <v>10_10,50_20,80_30</v>
      </c>
      <c r="I381" s="4">
        <f t="shared" si="54"/>
        <v>5</v>
      </c>
      <c r="J381" s="4">
        <f t="shared" si="54"/>
        <v>50</v>
      </c>
      <c r="K381" s="4" t="str">
        <f t="shared" si="54"/>
        <v>10_10,50_20,80_30</v>
      </c>
      <c r="L381" s="4">
        <f t="shared" si="54"/>
        <v>5</v>
      </c>
      <c r="M381" s="4">
        <f>IF(INDEX([1]equip.xml!$B:$B,MATCH(D381&amp;"",[1]equip.xml!$A:$A,0))=0,0,N381)</f>
        <v>65</v>
      </c>
      <c r="N381" s="4">
        <f t="shared" si="54"/>
        <v>65</v>
      </c>
      <c r="O381" t="str">
        <f t="shared" si="45"/>
        <v>40000_40250090_1_65</v>
      </c>
      <c r="P38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</v>
      </c>
    </row>
    <row r="382" spans="1:16">
      <c r="A382" s="4">
        <v>10009</v>
      </c>
      <c r="B382" s="4">
        <f t="shared" si="53"/>
        <v>40000</v>
      </c>
      <c r="C382" s="4" t="str">
        <f t="shared" si="53"/>
        <v>装备</v>
      </c>
      <c r="D382" s="5">
        <v>40250100</v>
      </c>
      <c r="E382" s="4"/>
      <c r="F382" s="4">
        <v>1</v>
      </c>
      <c r="G382" s="4">
        <v>10000</v>
      </c>
      <c r="H382" s="4" t="str">
        <f t="shared" si="54"/>
        <v>10_10,50_20,80_30</v>
      </c>
      <c r="I382" s="4">
        <f t="shared" si="54"/>
        <v>5</v>
      </c>
      <c r="J382" s="4">
        <f t="shared" si="54"/>
        <v>50</v>
      </c>
      <c r="K382" s="4" t="str">
        <f t="shared" si="54"/>
        <v>10_10,50_20,80_30</v>
      </c>
      <c r="L382" s="4">
        <f t="shared" si="54"/>
        <v>5</v>
      </c>
      <c r="M382" s="4">
        <f>IF(INDEX([1]equip.xml!$B:$B,MATCH(D382&amp;"",[1]equip.xml!$A:$A,0))=0,0,N382)</f>
        <v>65</v>
      </c>
      <c r="N382" s="4">
        <f t="shared" si="54"/>
        <v>65</v>
      </c>
      <c r="O382" t="str">
        <f t="shared" si="45"/>
        <v>40000_40250100_1_65</v>
      </c>
      <c r="P38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</v>
      </c>
    </row>
    <row r="383" spans="1:16">
      <c r="A383" s="4">
        <v>10009</v>
      </c>
      <c r="B383" s="4">
        <f t="shared" si="53"/>
        <v>40000</v>
      </c>
      <c r="C383" s="4" t="str">
        <f t="shared" si="53"/>
        <v>装备</v>
      </c>
      <c r="D383" s="5">
        <v>40251050</v>
      </c>
      <c r="E383" s="4"/>
      <c r="F383" s="4">
        <v>1</v>
      </c>
      <c r="G383" s="4">
        <v>10000</v>
      </c>
      <c r="H383" s="4" t="str">
        <f t="shared" si="54"/>
        <v>10_10,50_20,80_30</v>
      </c>
      <c r="I383" s="4">
        <f t="shared" si="54"/>
        <v>5</v>
      </c>
      <c r="J383" s="4">
        <f t="shared" si="54"/>
        <v>50</v>
      </c>
      <c r="K383" s="4" t="str">
        <f t="shared" si="54"/>
        <v>10_10,50_20,80_30</v>
      </c>
      <c r="L383" s="4">
        <f t="shared" si="54"/>
        <v>5</v>
      </c>
      <c r="M383" s="4">
        <f>IF(INDEX([1]equip.xml!$B:$B,MATCH(D383&amp;"",[1]equip.xml!$A:$A,0))=0,0,N383)</f>
        <v>65</v>
      </c>
      <c r="N383" s="4">
        <f t="shared" si="54"/>
        <v>65</v>
      </c>
      <c r="O383" t="str">
        <f t="shared" si="45"/>
        <v>40000_40251050_1_65</v>
      </c>
      <c r="P38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</v>
      </c>
    </row>
    <row r="384" spans="1:16">
      <c r="A384" s="4">
        <v>10009</v>
      </c>
      <c r="B384" s="4">
        <f t="shared" si="53"/>
        <v>40000</v>
      </c>
      <c r="C384" s="4" t="str">
        <f t="shared" si="53"/>
        <v>装备</v>
      </c>
      <c r="D384" s="5">
        <v>40251051</v>
      </c>
      <c r="E384" s="4"/>
      <c r="F384" s="4">
        <v>1</v>
      </c>
      <c r="G384" s="4">
        <v>10000</v>
      </c>
      <c r="H384" s="4" t="str">
        <f t="shared" si="54"/>
        <v>10_10,50_20,80_30</v>
      </c>
      <c r="I384" s="4">
        <f t="shared" si="54"/>
        <v>5</v>
      </c>
      <c r="J384" s="4">
        <f t="shared" si="54"/>
        <v>50</v>
      </c>
      <c r="K384" s="4" t="str">
        <f t="shared" si="54"/>
        <v>10_10,50_20,80_30</v>
      </c>
      <c r="L384" s="4">
        <f t="shared" si="54"/>
        <v>5</v>
      </c>
      <c r="M384" s="4">
        <f>IF(INDEX([1]equip.xml!$B:$B,MATCH(D384&amp;"",[1]equip.xml!$A:$A,0))=0,0,N384)</f>
        <v>65</v>
      </c>
      <c r="N384" s="4">
        <f t="shared" si="54"/>
        <v>65</v>
      </c>
      <c r="O384" t="str">
        <f t="shared" si="45"/>
        <v>40000_40251051_1_65</v>
      </c>
      <c r="P38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</v>
      </c>
    </row>
    <row r="385" spans="1:16">
      <c r="A385" s="4">
        <v>10009</v>
      </c>
      <c r="B385" s="4">
        <f t="shared" si="53"/>
        <v>40000</v>
      </c>
      <c r="C385" s="4" t="str">
        <f t="shared" si="53"/>
        <v>装备</v>
      </c>
      <c r="D385" s="5">
        <v>40251060</v>
      </c>
      <c r="E385" s="4"/>
      <c r="F385" s="4">
        <v>1</v>
      </c>
      <c r="G385" s="4">
        <v>10000</v>
      </c>
      <c r="H385" s="4" t="str">
        <f t="shared" si="54"/>
        <v>10_10,50_20,80_30</v>
      </c>
      <c r="I385" s="4">
        <f t="shared" si="54"/>
        <v>5</v>
      </c>
      <c r="J385" s="4">
        <f t="shared" si="54"/>
        <v>50</v>
      </c>
      <c r="K385" s="4" t="str">
        <f t="shared" si="54"/>
        <v>10_10,50_20,80_30</v>
      </c>
      <c r="L385" s="4">
        <f t="shared" si="54"/>
        <v>5</v>
      </c>
      <c r="M385" s="4">
        <f>IF(INDEX([1]equip.xml!$B:$B,MATCH(D385&amp;"",[1]equip.xml!$A:$A,0))=0,0,N385)</f>
        <v>65</v>
      </c>
      <c r="N385" s="4">
        <f t="shared" si="54"/>
        <v>65</v>
      </c>
      <c r="O385" t="str">
        <f t="shared" si="45"/>
        <v>40000_40251060_1_65</v>
      </c>
      <c r="P38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</v>
      </c>
    </row>
    <row r="386" spans="1:16">
      <c r="A386" s="4">
        <v>10009</v>
      </c>
      <c r="B386" s="4">
        <f t="shared" si="53"/>
        <v>40000</v>
      </c>
      <c r="C386" s="4" t="str">
        <f t="shared" si="53"/>
        <v>装备</v>
      </c>
      <c r="D386" s="5">
        <v>40251061</v>
      </c>
      <c r="E386" s="4"/>
      <c r="F386" s="4">
        <v>1</v>
      </c>
      <c r="G386" s="4">
        <v>10000</v>
      </c>
      <c r="H386" s="4" t="str">
        <f t="shared" si="54"/>
        <v>10_10,50_20,80_30</v>
      </c>
      <c r="I386" s="4">
        <f t="shared" si="54"/>
        <v>5</v>
      </c>
      <c r="J386" s="4">
        <f t="shared" si="54"/>
        <v>50</v>
      </c>
      <c r="K386" s="4" t="str">
        <f t="shared" si="54"/>
        <v>10_10,50_20,80_30</v>
      </c>
      <c r="L386" s="4">
        <f t="shared" si="54"/>
        <v>5</v>
      </c>
      <c r="M386" s="4">
        <f>IF(INDEX([1]equip.xml!$B:$B,MATCH(D386&amp;"",[1]equip.xml!$A:$A,0))=0,0,N386)</f>
        <v>0</v>
      </c>
      <c r="N386" s="4">
        <f t="shared" si="54"/>
        <v>65</v>
      </c>
      <c r="O386" t="str">
        <f t="shared" si="45"/>
        <v>40000_40251061_1_0</v>
      </c>
      <c r="P38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</v>
      </c>
    </row>
    <row r="387" spans="1:16">
      <c r="A387" s="4">
        <v>10009</v>
      </c>
      <c r="B387" s="4">
        <f t="shared" si="53"/>
        <v>40000</v>
      </c>
      <c r="C387" s="4" t="str">
        <f t="shared" si="53"/>
        <v>装备</v>
      </c>
      <c r="D387" s="5">
        <v>40252050</v>
      </c>
      <c r="E387" s="4"/>
      <c r="F387" s="4">
        <v>1</v>
      </c>
      <c r="G387" s="4">
        <v>10000</v>
      </c>
      <c r="H387" s="4" t="str">
        <f t="shared" si="54"/>
        <v>10_10,50_20,80_30</v>
      </c>
      <c r="I387" s="4">
        <f t="shared" si="54"/>
        <v>5</v>
      </c>
      <c r="J387" s="4">
        <f t="shared" si="54"/>
        <v>50</v>
      </c>
      <c r="K387" s="4" t="str">
        <f t="shared" si="54"/>
        <v>10_10,50_20,80_30</v>
      </c>
      <c r="L387" s="4">
        <f t="shared" si="54"/>
        <v>5</v>
      </c>
      <c r="M387" s="4">
        <f>IF(INDEX([1]equip.xml!$B:$B,MATCH(D387&amp;"",[1]equip.xml!$A:$A,0))=0,0,N387)</f>
        <v>65</v>
      </c>
      <c r="N387" s="4">
        <f t="shared" si="54"/>
        <v>65</v>
      </c>
      <c r="O387" t="str">
        <f t="shared" si="45"/>
        <v>40000_40252050_1_65</v>
      </c>
      <c r="P38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</v>
      </c>
    </row>
    <row r="388" spans="1:16">
      <c r="A388" s="4">
        <v>10009</v>
      </c>
      <c r="B388" s="4">
        <f t="shared" ref="B388:C403" si="55">B300</f>
        <v>40000</v>
      </c>
      <c r="C388" s="4" t="str">
        <f t="shared" si="55"/>
        <v>装备</v>
      </c>
      <c r="D388" s="5">
        <v>40252051</v>
      </c>
      <c r="E388" s="4"/>
      <c r="F388" s="4">
        <v>1</v>
      </c>
      <c r="G388" s="4">
        <v>10000</v>
      </c>
      <c r="H388" s="4" t="str">
        <f t="shared" si="54"/>
        <v>10_10,50_20,80_30</v>
      </c>
      <c r="I388" s="4">
        <f t="shared" si="54"/>
        <v>5</v>
      </c>
      <c r="J388" s="4">
        <f t="shared" si="54"/>
        <v>50</v>
      </c>
      <c r="K388" s="4" t="str">
        <f t="shared" si="54"/>
        <v>10_10,50_20,80_30</v>
      </c>
      <c r="L388" s="4">
        <f t="shared" si="54"/>
        <v>5</v>
      </c>
      <c r="M388" s="4">
        <f>IF(INDEX([1]equip.xml!$B:$B,MATCH(D388&amp;"",[1]equip.xml!$A:$A,0))=0,0,N388)</f>
        <v>65</v>
      </c>
      <c r="N388" s="4">
        <f t="shared" si="54"/>
        <v>65</v>
      </c>
      <c r="O388" t="str">
        <f t="shared" ref="O388:O451" si="56">B388&amp;"_"&amp;D388&amp;"_"&amp;"1_"&amp;M388</f>
        <v>40000_40252051_1_65</v>
      </c>
      <c r="P38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</v>
      </c>
    </row>
    <row r="389" spans="1:16">
      <c r="A389" s="4">
        <v>10009</v>
      </c>
      <c r="B389" s="4">
        <f t="shared" si="55"/>
        <v>40000</v>
      </c>
      <c r="C389" s="4" t="str">
        <f t="shared" si="55"/>
        <v>装备</v>
      </c>
      <c r="D389" s="5">
        <v>40252060</v>
      </c>
      <c r="E389" s="4"/>
      <c r="F389" s="4">
        <v>1</v>
      </c>
      <c r="G389" s="4">
        <v>10000</v>
      </c>
      <c r="H389" s="4" t="str">
        <f t="shared" si="54"/>
        <v>10_10,50_20,80_30</v>
      </c>
      <c r="I389" s="4">
        <f t="shared" si="54"/>
        <v>5</v>
      </c>
      <c r="J389" s="4">
        <f t="shared" si="54"/>
        <v>50</v>
      </c>
      <c r="K389" s="4" t="str">
        <f t="shared" si="54"/>
        <v>10_10,50_20,80_30</v>
      </c>
      <c r="L389" s="4">
        <f t="shared" si="54"/>
        <v>5</v>
      </c>
      <c r="M389" s="4">
        <f>IF(INDEX([1]equip.xml!$B:$B,MATCH(D389&amp;"",[1]equip.xml!$A:$A,0))=0,0,N389)</f>
        <v>65</v>
      </c>
      <c r="N389" s="4">
        <f t="shared" si="54"/>
        <v>65</v>
      </c>
      <c r="O389" t="str">
        <f t="shared" si="56"/>
        <v>40000_40252060_1_65</v>
      </c>
      <c r="P38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</v>
      </c>
    </row>
    <row r="390" spans="1:16">
      <c r="A390" s="4">
        <v>10009</v>
      </c>
      <c r="B390" s="4">
        <f t="shared" si="55"/>
        <v>40000</v>
      </c>
      <c r="C390" s="4" t="str">
        <f t="shared" si="55"/>
        <v>装备</v>
      </c>
      <c r="D390" s="5">
        <v>40252061</v>
      </c>
      <c r="E390" s="4"/>
      <c r="F390" s="4">
        <v>1</v>
      </c>
      <c r="G390" s="4">
        <v>10000</v>
      </c>
      <c r="H390" s="4" t="str">
        <f t="shared" si="54"/>
        <v>10_10,50_20,80_30</v>
      </c>
      <c r="I390" s="4">
        <f t="shared" si="54"/>
        <v>5</v>
      </c>
      <c r="J390" s="4">
        <f t="shared" si="54"/>
        <v>50</v>
      </c>
      <c r="K390" s="4" t="str">
        <f t="shared" si="54"/>
        <v>10_10,50_20,80_30</v>
      </c>
      <c r="L390" s="4">
        <f t="shared" si="54"/>
        <v>5</v>
      </c>
      <c r="M390" s="4">
        <f>IF(INDEX([1]equip.xml!$B:$B,MATCH(D390&amp;"",[1]equip.xml!$A:$A,0))=0,0,N390)</f>
        <v>0</v>
      </c>
      <c r="N390" s="4">
        <f t="shared" si="54"/>
        <v>65</v>
      </c>
      <c r="O390" t="str">
        <f t="shared" si="56"/>
        <v>40000_40252061_1_0</v>
      </c>
      <c r="P39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</v>
      </c>
    </row>
    <row r="391" spans="1:16">
      <c r="A391" s="4">
        <v>10009</v>
      </c>
      <c r="B391" s="4">
        <f t="shared" si="55"/>
        <v>40000</v>
      </c>
      <c r="C391" s="4" t="str">
        <f t="shared" si="55"/>
        <v>装备</v>
      </c>
      <c r="D391" s="5">
        <v>40253050</v>
      </c>
      <c r="E391" s="4"/>
      <c r="F391" s="4">
        <v>1</v>
      </c>
      <c r="G391" s="4">
        <v>10000</v>
      </c>
      <c r="H391" s="4" t="str">
        <f t="shared" si="54"/>
        <v>10_10,50_20,80_30</v>
      </c>
      <c r="I391" s="4">
        <f t="shared" si="54"/>
        <v>5</v>
      </c>
      <c r="J391" s="4">
        <f t="shared" si="54"/>
        <v>50</v>
      </c>
      <c r="K391" s="4" t="str">
        <f t="shared" si="54"/>
        <v>10_10,50_20,80_30</v>
      </c>
      <c r="L391" s="4">
        <f t="shared" si="54"/>
        <v>5</v>
      </c>
      <c r="M391" s="4">
        <f>IF(INDEX([1]equip.xml!$B:$B,MATCH(D391&amp;"",[1]equip.xml!$A:$A,0))=0,0,N391)</f>
        <v>65</v>
      </c>
      <c r="N391" s="4">
        <f t="shared" si="54"/>
        <v>65</v>
      </c>
      <c r="O391" t="str">
        <f t="shared" si="56"/>
        <v>40000_40253050_1_65</v>
      </c>
      <c r="P39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</v>
      </c>
    </row>
    <row r="392" spans="1:16">
      <c r="A392" s="4">
        <v>10009</v>
      </c>
      <c r="B392" s="4">
        <f t="shared" si="55"/>
        <v>40000</v>
      </c>
      <c r="C392" s="4" t="str">
        <f t="shared" si="55"/>
        <v>装备</v>
      </c>
      <c r="D392" s="5">
        <v>40253051</v>
      </c>
      <c r="E392" s="4"/>
      <c r="F392" s="4">
        <v>1</v>
      </c>
      <c r="G392" s="4">
        <v>10000</v>
      </c>
      <c r="H392" s="4" t="str">
        <f t="shared" si="54"/>
        <v>10_10,50_20,80_30</v>
      </c>
      <c r="I392" s="4">
        <f t="shared" si="54"/>
        <v>5</v>
      </c>
      <c r="J392" s="4">
        <f t="shared" si="54"/>
        <v>50</v>
      </c>
      <c r="K392" s="4" t="str">
        <f t="shared" si="54"/>
        <v>10_10,50_20,80_30</v>
      </c>
      <c r="L392" s="4">
        <f t="shared" si="54"/>
        <v>5</v>
      </c>
      <c r="M392" s="4">
        <f>IF(INDEX([1]equip.xml!$B:$B,MATCH(D392&amp;"",[1]equip.xml!$A:$A,0))=0,0,N392)</f>
        <v>0</v>
      </c>
      <c r="N392" s="4">
        <f t="shared" si="54"/>
        <v>65</v>
      </c>
      <c r="O392" t="str">
        <f t="shared" si="56"/>
        <v>40000_40253051_1_0</v>
      </c>
      <c r="P39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</v>
      </c>
    </row>
    <row r="393" spans="1:16">
      <c r="A393" s="4">
        <v>10009</v>
      </c>
      <c r="B393" s="4">
        <f t="shared" si="55"/>
        <v>40000</v>
      </c>
      <c r="C393" s="4" t="str">
        <f t="shared" si="55"/>
        <v>装备</v>
      </c>
      <c r="D393" s="5">
        <v>40253060</v>
      </c>
      <c r="E393" s="4"/>
      <c r="F393" s="4">
        <v>1</v>
      </c>
      <c r="G393" s="4">
        <v>10000</v>
      </c>
      <c r="H393" s="4" t="str">
        <f t="shared" si="54"/>
        <v>10_10,50_20,80_30</v>
      </c>
      <c r="I393" s="4">
        <f t="shared" si="54"/>
        <v>5</v>
      </c>
      <c r="J393" s="4">
        <f t="shared" si="54"/>
        <v>50</v>
      </c>
      <c r="K393" s="4" t="str">
        <f t="shared" si="54"/>
        <v>10_10,50_20,80_30</v>
      </c>
      <c r="L393" s="4">
        <f t="shared" si="54"/>
        <v>5</v>
      </c>
      <c r="M393" s="4">
        <f>IF(INDEX([1]equip.xml!$B:$B,MATCH(D393&amp;"",[1]equip.xml!$A:$A,0))=0,0,N393)</f>
        <v>65</v>
      </c>
      <c r="N393" s="4">
        <f t="shared" si="54"/>
        <v>65</v>
      </c>
      <c r="O393" t="str">
        <f t="shared" si="56"/>
        <v>40000_40253060_1_65</v>
      </c>
      <c r="P39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</v>
      </c>
    </row>
    <row r="394" spans="1:16">
      <c r="A394" s="4">
        <v>10009</v>
      </c>
      <c r="B394" s="4">
        <f t="shared" si="55"/>
        <v>40000</v>
      </c>
      <c r="C394" s="4" t="str">
        <f t="shared" si="55"/>
        <v>装备</v>
      </c>
      <c r="D394" s="5">
        <v>40253061</v>
      </c>
      <c r="E394" s="4"/>
      <c r="F394" s="4">
        <v>1</v>
      </c>
      <c r="G394" s="4">
        <v>10000</v>
      </c>
      <c r="H394" s="4" t="str">
        <f t="shared" si="54"/>
        <v>10_10,50_20,80_30</v>
      </c>
      <c r="I394" s="4">
        <f t="shared" si="54"/>
        <v>5</v>
      </c>
      <c r="J394" s="4">
        <f t="shared" si="54"/>
        <v>50</v>
      </c>
      <c r="K394" s="4" t="str">
        <f t="shared" si="54"/>
        <v>10_10,50_20,80_30</v>
      </c>
      <c r="L394" s="4">
        <f t="shared" si="54"/>
        <v>5</v>
      </c>
      <c r="M394" s="4">
        <f>IF(INDEX([1]equip.xml!$B:$B,MATCH(D394&amp;"",[1]equip.xml!$A:$A,0))=0,0,N394)</f>
        <v>0</v>
      </c>
      <c r="N394" s="4">
        <f t="shared" si="54"/>
        <v>65</v>
      </c>
      <c r="O394" t="str">
        <f t="shared" si="56"/>
        <v>40000_40253061_1_0</v>
      </c>
      <c r="P39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</v>
      </c>
    </row>
    <row r="395" spans="1:16">
      <c r="A395" s="4">
        <v>10009</v>
      </c>
      <c r="B395" s="4">
        <f t="shared" si="55"/>
        <v>40000</v>
      </c>
      <c r="C395" s="4" t="str">
        <f t="shared" si="55"/>
        <v>装备</v>
      </c>
      <c r="D395" s="5">
        <v>40250040</v>
      </c>
      <c r="E395" s="4"/>
      <c r="F395" s="4">
        <v>1</v>
      </c>
      <c r="G395" s="4">
        <v>10000</v>
      </c>
      <c r="H395" s="4" t="str">
        <f t="shared" ref="H395:N410" si="57">H307</f>
        <v>10_10,50_20,80_30</v>
      </c>
      <c r="I395" s="4">
        <f t="shared" si="57"/>
        <v>5</v>
      </c>
      <c r="J395" s="4">
        <f t="shared" si="57"/>
        <v>50</v>
      </c>
      <c r="K395" s="4" t="str">
        <f t="shared" si="57"/>
        <v>10_10,50_20,80_30</v>
      </c>
      <c r="L395" s="4">
        <f t="shared" si="57"/>
        <v>5</v>
      </c>
      <c r="M395" s="4">
        <f>IF(INDEX([1]equip.xml!$B:$B,MATCH(D395&amp;"",[1]equip.xml!$A:$A,0))=0,0,N395)</f>
        <v>65</v>
      </c>
      <c r="N395" s="4">
        <f t="shared" si="57"/>
        <v>65</v>
      </c>
      <c r="O395" t="str">
        <f t="shared" si="56"/>
        <v>40000_40250040_1_65</v>
      </c>
      <c r="P39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</v>
      </c>
    </row>
    <row r="396" spans="1:16">
      <c r="A396" s="4">
        <v>10009</v>
      </c>
      <c r="B396" s="4">
        <f t="shared" si="55"/>
        <v>40000</v>
      </c>
      <c r="C396" s="4" t="str">
        <f t="shared" si="55"/>
        <v>装备</v>
      </c>
      <c r="D396" s="5">
        <v>40250041</v>
      </c>
      <c r="E396" s="4"/>
      <c r="F396" s="4">
        <v>1</v>
      </c>
      <c r="G396" s="4">
        <v>10000</v>
      </c>
      <c r="H396" s="4" t="str">
        <f t="shared" si="57"/>
        <v>10_10,50_20,80_30</v>
      </c>
      <c r="I396" s="4">
        <f t="shared" si="57"/>
        <v>5</v>
      </c>
      <c r="J396" s="4">
        <f t="shared" si="57"/>
        <v>50</v>
      </c>
      <c r="K396" s="4" t="str">
        <f t="shared" si="57"/>
        <v>10_10,50_20,80_30</v>
      </c>
      <c r="L396" s="4">
        <f t="shared" si="57"/>
        <v>5</v>
      </c>
      <c r="M396" s="4">
        <f>IF(INDEX([1]equip.xml!$B:$B,MATCH(D396&amp;"",[1]equip.xml!$A:$A,0))=0,0,N396)</f>
        <v>0</v>
      </c>
      <c r="N396" s="4">
        <f t="shared" si="57"/>
        <v>65</v>
      </c>
      <c r="O396" t="str">
        <f t="shared" si="56"/>
        <v>40000_40250041_1_0</v>
      </c>
      <c r="P39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</v>
      </c>
    </row>
    <row r="397" spans="1:16">
      <c r="A397" s="4">
        <v>10009</v>
      </c>
      <c r="B397" s="4">
        <f t="shared" si="55"/>
        <v>40000</v>
      </c>
      <c r="C397" s="4" t="str">
        <f t="shared" si="55"/>
        <v>装备</v>
      </c>
      <c r="D397" s="5">
        <v>40250070</v>
      </c>
      <c r="E397" s="4"/>
      <c r="F397" s="4">
        <v>1</v>
      </c>
      <c r="G397" s="4">
        <v>10000</v>
      </c>
      <c r="H397" s="4" t="str">
        <f t="shared" si="57"/>
        <v>10_10,50_20,80_30</v>
      </c>
      <c r="I397" s="4">
        <f t="shared" si="57"/>
        <v>5</v>
      </c>
      <c r="J397" s="4">
        <f t="shared" si="57"/>
        <v>50</v>
      </c>
      <c r="K397" s="4" t="str">
        <f t="shared" si="57"/>
        <v>10_10,50_20,80_30</v>
      </c>
      <c r="L397" s="4">
        <f t="shared" si="57"/>
        <v>5</v>
      </c>
      <c r="M397" s="4">
        <f>IF(INDEX([1]equip.xml!$B:$B,MATCH(D397&amp;"",[1]equip.xml!$A:$A,0))=0,0,N397)</f>
        <v>65</v>
      </c>
      <c r="N397" s="4">
        <f t="shared" si="57"/>
        <v>65</v>
      </c>
      <c r="O397" t="str">
        <f t="shared" si="56"/>
        <v>40000_40250070_1_65</v>
      </c>
      <c r="P39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</v>
      </c>
    </row>
    <row r="398" spans="1:16">
      <c r="A398" s="4">
        <v>10009</v>
      </c>
      <c r="B398" s="4">
        <f t="shared" si="55"/>
        <v>40000</v>
      </c>
      <c r="C398" s="4" t="str">
        <f t="shared" si="55"/>
        <v>装备</v>
      </c>
      <c r="D398" s="5">
        <v>40250071</v>
      </c>
      <c r="E398" s="4"/>
      <c r="F398" s="4">
        <v>1</v>
      </c>
      <c r="G398" s="4">
        <v>10000</v>
      </c>
      <c r="H398" s="4" t="str">
        <f t="shared" si="57"/>
        <v>10_10,50_20,80_30</v>
      </c>
      <c r="I398" s="4">
        <f t="shared" si="57"/>
        <v>5</v>
      </c>
      <c r="J398" s="4">
        <f t="shared" si="57"/>
        <v>50</v>
      </c>
      <c r="K398" s="4" t="str">
        <f t="shared" si="57"/>
        <v>10_10,50_20,80_30</v>
      </c>
      <c r="L398" s="4">
        <f t="shared" si="57"/>
        <v>5</v>
      </c>
      <c r="M398" s="4">
        <f>IF(INDEX([1]equip.xml!$B:$B,MATCH(D398&amp;"",[1]equip.xml!$A:$A,0))=0,0,N398)</f>
        <v>0</v>
      </c>
      <c r="N398" s="4">
        <f t="shared" si="57"/>
        <v>65</v>
      </c>
      <c r="O398" t="str">
        <f t="shared" si="56"/>
        <v>40000_40250071_1_0</v>
      </c>
      <c r="P39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</v>
      </c>
    </row>
    <row r="399" spans="1:16">
      <c r="A399" s="4">
        <v>10009</v>
      </c>
      <c r="B399" s="4">
        <f t="shared" si="55"/>
        <v>40000</v>
      </c>
      <c r="C399" s="4" t="str">
        <f t="shared" si="55"/>
        <v>装备</v>
      </c>
      <c r="D399" s="5">
        <v>50200010</v>
      </c>
      <c r="E399" s="4"/>
      <c r="F399" s="4">
        <v>1</v>
      </c>
      <c r="G399" s="4">
        <v>10000</v>
      </c>
      <c r="H399" s="4" t="str">
        <f t="shared" si="57"/>
        <v>10_10,50_20,80_30</v>
      </c>
      <c r="I399" s="4">
        <f t="shared" si="57"/>
        <v>5</v>
      </c>
      <c r="J399" s="4">
        <f t="shared" si="57"/>
        <v>50</v>
      </c>
      <c r="K399" s="4" t="str">
        <f t="shared" si="57"/>
        <v>10_10,50_20,80_30</v>
      </c>
      <c r="L399" s="4">
        <f t="shared" si="57"/>
        <v>5</v>
      </c>
      <c r="M399" s="4">
        <f>IF(INDEX([1]equip.xml!$B:$B,MATCH(D399&amp;"",[1]equip.xml!$A:$A,0))=0,0,N399)</f>
        <v>43</v>
      </c>
      <c r="N399" s="4">
        <f>INT(N91/3)</f>
        <v>43</v>
      </c>
      <c r="O399" t="str">
        <f t="shared" si="56"/>
        <v>40000_50200010_1_43</v>
      </c>
      <c r="P39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</v>
      </c>
    </row>
    <row r="400" spans="1:16">
      <c r="A400" s="4">
        <v>10009</v>
      </c>
      <c r="B400" s="4">
        <f t="shared" si="55"/>
        <v>40000</v>
      </c>
      <c r="C400" s="4" t="str">
        <f t="shared" si="55"/>
        <v>装备</v>
      </c>
      <c r="D400" s="5">
        <v>50200020</v>
      </c>
      <c r="E400" s="4"/>
      <c r="F400" s="4">
        <v>1</v>
      </c>
      <c r="G400" s="4">
        <v>10000</v>
      </c>
      <c r="H400" s="4" t="str">
        <f t="shared" si="57"/>
        <v>10_10,50_20,80_30</v>
      </c>
      <c r="I400" s="4">
        <f t="shared" si="57"/>
        <v>5</v>
      </c>
      <c r="J400" s="4">
        <f t="shared" si="57"/>
        <v>50</v>
      </c>
      <c r="K400" s="4" t="str">
        <f t="shared" si="57"/>
        <v>10_10,50_20,80_30</v>
      </c>
      <c r="L400" s="4">
        <f t="shared" si="57"/>
        <v>5</v>
      </c>
      <c r="M400" s="4">
        <f>IF(INDEX([1]equip.xml!$B:$B,MATCH(D400&amp;"",[1]equip.xml!$A:$A,0))=0,0,N400)</f>
        <v>43</v>
      </c>
      <c r="N400" s="4">
        <f t="shared" ref="N400:N442" si="58">INT(N92/3)</f>
        <v>43</v>
      </c>
      <c r="O400" t="str">
        <f t="shared" si="56"/>
        <v>40000_50200020_1_43</v>
      </c>
      <c r="P40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</v>
      </c>
    </row>
    <row r="401" spans="1:16">
      <c r="A401" s="4">
        <v>10009</v>
      </c>
      <c r="B401" s="4">
        <f t="shared" si="55"/>
        <v>40000</v>
      </c>
      <c r="C401" s="4" t="str">
        <f t="shared" si="55"/>
        <v>装备</v>
      </c>
      <c r="D401" s="5">
        <v>50200030</v>
      </c>
      <c r="E401" s="4"/>
      <c r="F401" s="4">
        <v>1</v>
      </c>
      <c r="G401" s="4">
        <v>10000</v>
      </c>
      <c r="H401" s="4" t="str">
        <f t="shared" si="57"/>
        <v>10_10,50_20,80_30</v>
      </c>
      <c r="I401" s="4">
        <f t="shared" si="57"/>
        <v>5</v>
      </c>
      <c r="J401" s="4">
        <f t="shared" si="57"/>
        <v>50</v>
      </c>
      <c r="K401" s="4" t="str">
        <f t="shared" si="57"/>
        <v>10_10,50_20,80_30</v>
      </c>
      <c r="L401" s="4">
        <f t="shared" si="57"/>
        <v>5</v>
      </c>
      <c r="M401" s="4">
        <f>IF(INDEX([1]equip.xml!$B:$B,MATCH(D401&amp;"",[1]equip.xml!$A:$A,0))=0,0,N401)</f>
        <v>43</v>
      </c>
      <c r="N401" s="4">
        <f t="shared" si="58"/>
        <v>43</v>
      </c>
      <c r="O401" t="str">
        <f t="shared" si="56"/>
        <v>40000_50200030_1_43</v>
      </c>
      <c r="P40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</v>
      </c>
    </row>
    <row r="402" spans="1:16">
      <c r="A402" s="4">
        <v>10009</v>
      </c>
      <c r="B402" s="4">
        <f t="shared" si="55"/>
        <v>40000</v>
      </c>
      <c r="C402" s="4" t="str">
        <f t="shared" si="55"/>
        <v>装备</v>
      </c>
      <c r="D402" s="5">
        <v>50200080</v>
      </c>
      <c r="E402" s="4"/>
      <c r="F402" s="4">
        <v>1</v>
      </c>
      <c r="G402" s="4">
        <v>10000</v>
      </c>
      <c r="H402" s="4" t="str">
        <f t="shared" si="57"/>
        <v>10_10,50_20,80_30</v>
      </c>
      <c r="I402" s="4">
        <f t="shared" si="57"/>
        <v>5</v>
      </c>
      <c r="J402" s="4">
        <f t="shared" si="57"/>
        <v>50</v>
      </c>
      <c r="K402" s="4" t="str">
        <f t="shared" si="57"/>
        <v>10_10,50_20,80_30</v>
      </c>
      <c r="L402" s="4">
        <f t="shared" si="57"/>
        <v>5</v>
      </c>
      <c r="M402" s="4">
        <f>IF(INDEX([1]equip.xml!$B:$B,MATCH(D402&amp;"",[1]equip.xml!$A:$A,0))=0,0,N402)</f>
        <v>43</v>
      </c>
      <c r="N402" s="4">
        <f t="shared" si="58"/>
        <v>43</v>
      </c>
      <c r="O402" t="str">
        <f t="shared" si="56"/>
        <v>40000_50200080_1_43</v>
      </c>
      <c r="P40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</v>
      </c>
    </row>
    <row r="403" spans="1:16">
      <c r="A403" s="4">
        <v>10009</v>
      </c>
      <c r="B403" s="4">
        <f t="shared" si="55"/>
        <v>40000</v>
      </c>
      <c r="C403" s="4" t="str">
        <f t="shared" si="55"/>
        <v>装备</v>
      </c>
      <c r="D403" s="5">
        <v>50200090</v>
      </c>
      <c r="E403" s="4"/>
      <c r="F403" s="4">
        <v>1</v>
      </c>
      <c r="G403" s="4">
        <v>10000</v>
      </c>
      <c r="H403" s="4" t="str">
        <f t="shared" si="57"/>
        <v>10_10,50_20,80_30</v>
      </c>
      <c r="I403" s="4">
        <f t="shared" si="57"/>
        <v>5</v>
      </c>
      <c r="J403" s="4">
        <f t="shared" si="57"/>
        <v>50</v>
      </c>
      <c r="K403" s="4" t="str">
        <f t="shared" si="57"/>
        <v>10_10,50_20,80_30</v>
      </c>
      <c r="L403" s="4">
        <f t="shared" si="57"/>
        <v>5</v>
      </c>
      <c r="M403" s="4">
        <f>IF(INDEX([1]equip.xml!$B:$B,MATCH(D403&amp;"",[1]equip.xml!$A:$A,0))=0,0,N403)</f>
        <v>43</v>
      </c>
      <c r="N403" s="4">
        <f t="shared" si="58"/>
        <v>43</v>
      </c>
      <c r="O403" t="str">
        <f t="shared" si="56"/>
        <v>40000_50200090_1_43</v>
      </c>
      <c r="P40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</v>
      </c>
    </row>
    <row r="404" spans="1:16">
      <c r="A404" s="4">
        <v>10009</v>
      </c>
      <c r="B404" s="4">
        <f t="shared" ref="B404:C419" si="59">B316</f>
        <v>40000</v>
      </c>
      <c r="C404" s="4" t="str">
        <f t="shared" si="59"/>
        <v>装备</v>
      </c>
      <c r="D404" s="5">
        <v>50200100</v>
      </c>
      <c r="E404" s="4"/>
      <c r="F404" s="4">
        <v>1</v>
      </c>
      <c r="G404" s="4">
        <v>10000</v>
      </c>
      <c r="H404" s="4" t="str">
        <f t="shared" si="57"/>
        <v>10_10,50_20,80_30</v>
      </c>
      <c r="I404" s="4">
        <f t="shared" si="57"/>
        <v>5</v>
      </c>
      <c r="J404" s="4">
        <f t="shared" si="57"/>
        <v>50</v>
      </c>
      <c r="K404" s="4" t="str">
        <f t="shared" si="57"/>
        <v>10_10,50_20,80_30</v>
      </c>
      <c r="L404" s="4">
        <f t="shared" si="57"/>
        <v>5</v>
      </c>
      <c r="M404" s="4">
        <f>IF(INDEX([1]equip.xml!$B:$B,MATCH(D404&amp;"",[1]equip.xml!$A:$A,0))=0,0,N404)</f>
        <v>43</v>
      </c>
      <c r="N404" s="4">
        <f t="shared" si="58"/>
        <v>43</v>
      </c>
      <c r="O404" t="str">
        <f t="shared" si="56"/>
        <v>40000_50200100_1_43</v>
      </c>
      <c r="P40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</v>
      </c>
    </row>
    <row r="405" spans="1:16">
      <c r="A405" s="4">
        <v>10009</v>
      </c>
      <c r="B405" s="4">
        <f t="shared" si="59"/>
        <v>40000</v>
      </c>
      <c r="C405" s="4" t="str">
        <f t="shared" si="59"/>
        <v>装备</v>
      </c>
      <c r="D405" s="5">
        <v>50201050</v>
      </c>
      <c r="E405" s="4"/>
      <c r="F405" s="4">
        <v>1</v>
      </c>
      <c r="G405" s="4">
        <v>10000</v>
      </c>
      <c r="H405" s="4" t="str">
        <f t="shared" si="57"/>
        <v>10_10,50_20,80_30</v>
      </c>
      <c r="I405" s="4">
        <f t="shared" si="57"/>
        <v>5</v>
      </c>
      <c r="J405" s="4">
        <f t="shared" si="57"/>
        <v>50</v>
      </c>
      <c r="K405" s="4" t="str">
        <f t="shared" si="57"/>
        <v>10_10,50_20,80_30</v>
      </c>
      <c r="L405" s="4">
        <f t="shared" si="57"/>
        <v>5</v>
      </c>
      <c r="M405" s="4">
        <v>0</v>
      </c>
      <c r="N405" s="4">
        <f t="shared" si="58"/>
        <v>43</v>
      </c>
      <c r="O405" t="str">
        <f t="shared" si="56"/>
        <v>40000_50201050_1_0</v>
      </c>
      <c r="P40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</v>
      </c>
    </row>
    <row r="406" spans="1:16">
      <c r="A406" s="4">
        <v>10009</v>
      </c>
      <c r="B406" s="4">
        <f t="shared" si="59"/>
        <v>40000</v>
      </c>
      <c r="C406" s="4" t="str">
        <f t="shared" si="59"/>
        <v>装备</v>
      </c>
      <c r="D406" s="5">
        <v>50201051</v>
      </c>
      <c r="E406" s="4"/>
      <c r="F406" s="4">
        <v>1</v>
      </c>
      <c r="G406" s="4">
        <v>10000</v>
      </c>
      <c r="H406" s="4" t="str">
        <f t="shared" si="57"/>
        <v>10_10,50_20,80_30</v>
      </c>
      <c r="I406" s="4">
        <f t="shared" si="57"/>
        <v>5</v>
      </c>
      <c r="J406" s="4">
        <f t="shared" si="57"/>
        <v>50</v>
      </c>
      <c r="K406" s="4" t="str">
        <f t="shared" si="57"/>
        <v>10_10,50_20,80_30</v>
      </c>
      <c r="L406" s="4">
        <f t="shared" si="57"/>
        <v>5</v>
      </c>
      <c r="M406" s="4">
        <f>IF(INDEX([1]equip.xml!$B:$B,MATCH(D406&amp;"",[1]equip.xml!$A:$A,0))=0,0,N406)</f>
        <v>0</v>
      </c>
      <c r="N406" s="4">
        <f t="shared" si="58"/>
        <v>43</v>
      </c>
      <c r="O406" t="str">
        <f t="shared" si="56"/>
        <v>40000_50201051_1_0</v>
      </c>
      <c r="P40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</v>
      </c>
    </row>
    <row r="407" spans="1:16">
      <c r="A407" s="4">
        <v>10009</v>
      </c>
      <c r="B407" s="4">
        <f t="shared" si="59"/>
        <v>40000</v>
      </c>
      <c r="C407" s="4" t="str">
        <f t="shared" si="59"/>
        <v>装备</v>
      </c>
      <c r="D407" s="5">
        <v>50201060</v>
      </c>
      <c r="E407" s="4"/>
      <c r="F407" s="4">
        <v>1</v>
      </c>
      <c r="G407" s="4">
        <v>10000</v>
      </c>
      <c r="H407" s="4" t="str">
        <f t="shared" si="57"/>
        <v>10_10,50_20,80_30</v>
      </c>
      <c r="I407" s="4">
        <f t="shared" si="57"/>
        <v>5</v>
      </c>
      <c r="J407" s="4">
        <f t="shared" si="57"/>
        <v>50</v>
      </c>
      <c r="K407" s="4" t="str">
        <f t="shared" si="57"/>
        <v>10_10,50_20,80_30</v>
      </c>
      <c r="L407" s="4">
        <f t="shared" si="57"/>
        <v>5</v>
      </c>
      <c r="M407" s="4">
        <f>IF(INDEX([1]equip.xml!$B:$B,MATCH(D407&amp;"",[1]equip.xml!$A:$A,0))=0,0,N407)</f>
        <v>43</v>
      </c>
      <c r="N407" s="4">
        <f t="shared" si="58"/>
        <v>43</v>
      </c>
      <c r="O407" t="str">
        <f t="shared" si="56"/>
        <v>40000_50201060_1_43</v>
      </c>
      <c r="P40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</v>
      </c>
    </row>
    <row r="408" spans="1:16">
      <c r="A408" s="4">
        <v>10009</v>
      </c>
      <c r="B408" s="4">
        <f t="shared" si="59"/>
        <v>40000</v>
      </c>
      <c r="C408" s="4" t="str">
        <f t="shared" si="59"/>
        <v>装备</v>
      </c>
      <c r="D408" s="5">
        <v>50201061</v>
      </c>
      <c r="E408" s="4"/>
      <c r="F408" s="4">
        <v>1</v>
      </c>
      <c r="G408" s="4">
        <v>10000</v>
      </c>
      <c r="H408" s="4" t="str">
        <f t="shared" si="57"/>
        <v>10_10,50_20,80_30</v>
      </c>
      <c r="I408" s="4">
        <f t="shared" si="57"/>
        <v>5</v>
      </c>
      <c r="J408" s="4">
        <f t="shared" si="57"/>
        <v>50</v>
      </c>
      <c r="K408" s="4" t="str">
        <f t="shared" si="57"/>
        <v>10_10,50_20,80_30</v>
      </c>
      <c r="L408" s="4">
        <f t="shared" si="57"/>
        <v>5</v>
      </c>
      <c r="M408" s="4">
        <f>IF(INDEX([1]equip.xml!$B:$B,MATCH(D408&amp;"",[1]equip.xml!$A:$A,0))=0,0,N408)</f>
        <v>0</v>
      </c>
      <c r="N408" s="4">
        <f t="shared" si="58"/>
        <v>43</v>
      </c>
      <c r="O408" t="str">
        <f t="shared" si="56"/>
        <v>40000_50201061_1_0</v>
      </c>
      <c r="P40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</v>
      </c>
    </row>
    <row r="409" spans="1:16">
      <c r="A409" s="4">
        <v>10009</v>
      </c>
      <c r="B409" s="4">
        <f t="shared" si="59"/>
        <v>40000</v>
      </c>
      <c r="C409" s="4" t="str">
        <f t="shared" si="59"/>
        <v>装备</v>
      </c>
      <c r="D409" s="5">
        <v>50202050</v>
      </c>
      <c r="E409" s="4"/>
      <c r="F409" s="4">
        <v>1</v>
      </c>
      <c r="G409" s="4">
        <v>10000</v>
      </c>
      <c r="H409" s="4" t="str">
        <f t="shared" si="57"/>
        <v>10_10,50_20,80_30</v>
      </c>
      <c r="I409" s="4">
        <f t="shared" si="57"/>
        <v>5</v>
      </c>
      <c r="J409" s="4">
        <f t="shared" si="57"/>
        <v>50</v>
      </c>
      <c r="K409" s="4" t="str">
        <f t="shared" si="57"/>
        <v>10_10,50_20,80_30</v>
      </c>
      <c r="L409" s="4">
        <f t="shared" si="57"/>
        <v>5</v>
      </c>
      <c r="M409" s="4">
        <v>0</v>
      </c>
      <c r="N409" s="4">
        <f t="shared" si="58"/>
        <v>43</v>
      </c>
      <c r="O409" t="str">
        <f t="shared" si="56"/>
        <v>40000_50202050_1_0</v>
      </c>
      <c r="P40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</v>
      </c>
    </row>
    <row r="410" spans="1:16">
      <c r="A410" s="4">
        <v>10009</v>
      </c>
      <c r="B410" s="4">
        <f t="shared" si="59"/>
        <v>40000</v>
      </c>
      <c r="C410" s="4" t="str">
        <f t="shared" si="59"/>
        <v>装备</v>
      </c>
      <c r="D410" s="5">
        <v>50202051</v>
      </c>
      <c r="E410" s="4"/>
      <c r="F410" s="4">
        <v>1</v>
      </c>
      <c r="G410" s="4">
        <v>10000</v>
      </c>
      <c r="H410" s="4" t="str">
        <f t="shared" si="57"/>
        <v>10_10,50_20,80_30</v>
      </c>
      <c r="I410" s="4">
        <f t="shared" si="57"/>
        <v>5</v>
      </c>
      <c r="J410" s="4">
        <f t="shared" si="57"/>
        <v>50</v>
      </c>
      <c r="K410" s="4" t="str">
        <f t="shared" si="57"/>
        <v>10_10,50_20,80_30</v>
      </c>
      <c r="L410" s="4">
        <f t="shared" si="57"/>
        <v>5</v>
      </c>
      <c r="M410" s="4">
        <f>IF(INDEX([1]equip.xml!$B:$B,MATCH(D410&amp;"",[1]equip.xml!$A:$A,0))=0,0,N410)</f>
        <v>0</v>
      </c>
      <c r="N410" s="4">
        <f t="shared" si="58"/>
        <v>43</v>
      </c>
      <c r="O410" t="str">
        <f t="shared" si="56"/>
        <v>40000_50202051_1_0</v>
      </c>
      <c r="P41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</v>
      </c>
    </row>
    <row r="411" spans="1:16">
      <c r="A411" s="4">
        <v>10009</v>
      </c>
      <c r="B411" s="4">
        <f t="shared" si="59"/>
        <v>40000</v>
      </c>
      <c r="C411" s="4" t="str">
        <f t="shared" si="59"/>
        <v>装备</v>
      </c>
      <c r="D411" s="5">
        <v>50202060</v>
      </c>
      <c r="E411" s="4"/>
      <c r="F411" s="4">
        <v>1</v>
      </c>
      <c r="G411" s="4">
        <v>10000</v>
      </c>
      <c r="H411" s="4" t="str">
        <f t="shared" ref="H411:L426" si="60">H323</f>
        <v>10_10,50_20,80_30</v>
      </c>
      <c r="I411" s="4">
        <f t="shared" si="60"/>
        <v>5</v>
      </c>
      <c r="J411" s="4">
        <f t="shared" si="60"/>
        <v>50</v>
      </c>
      <c r="K411" s="4" t="str">
        <f t="shared" si="60"/>
        <v>10_10,50_20,80_30</v>
      </c>
      <c r="L411" s="4">
        <f t="shared" si="60"/>
        <v>5</v>
      </c>
      <c r="M411" s="4">
        <f>IF(INDEX([1]equip.xml!$B:$B,MATCH(D411&amp;"",[1]equip.xml!$A:$A,0))=0,0,N411)</f>
        <v>43</v>
      </c>
      <c r="N411" s="4">
        <f t="shared" si="58"/>
        <v>43</v>
      </c>
      <c r="O411" t="str">
        <f t="shared" si="56"/>
        <v>40000_50202060_1_43</v>
      </c>
      <c r="P411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</v>
      </c>
    </row>
    <row r="412" spans="1:16">
      <c r="A412" s="4">
        <v>10009</v>
      </c>
      <c r="B412" s="4">
        <f t="shared" si="59"/>
        <v>40000</v>
      </c>
      <c r="C412" s="4" t="str">
        <f t="shared" si="59"/>
        <v>装备</v>
      </c>
      <c r="D412" s="5">
        <v>50202061</v>
      </c>
      <c r="E412" s="4"/>
      <c r="F412" s="4">
        <v>1</v>
      </c>
      <c r="G412" s="4">
        <v>10000</v>
      </c>
      <c r="H412" s="4" t="str">
        <f t="shared" si="60"/>
        <v>10_10,50_20,80_30</v>
      </c>
      <c r="I412" s="4">
        <f t="shared" si="60"/>
        <v>5</v>
      </c>
      <c r="J412" s="4">
        <f t="shared" si="60"/>
        <v>50</v>
      </c>
      <c r="K412" s="4" t="str">
        <f t="shared" si="60"/>
        <v>10_10,50_20,80_30</v>
      </c>
      <c r="L412" s="4">
        <f t="shared" si="60"/>
        <v>5</v>
      </c>
      <c r="M412" s="4">
        <f>IF(INDEX([1]equip.xml!$B:$B,MATCH(D412&amp;"",[1]equip.xml!$A:$A,0))=0,0,N412)</f>
        <v>0</v>
      </c>
      <c r="N412" s="4">
        <f t="shared" si="58"/>
        <v>43</v>
      </c>
      <c r="O412" t="str">
        <f t="shared" si="56"/>
        <v>40000_50202061_1_0</v>
      </c>
      <c r="P412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</v>
      </c>
    </row>
    <row r="413" spans="1:16">
      <c r="A413" s="4">
        <v>10009</v>
      </c>
      <c r="B413" s="4">
        <f t="shared" si="59"/>
        <v>40000</v>
      </c>
      <c r="C413" s="4" t="str">
        <f t="shared" si="59"/>
        <v>装备</v>
      </c>
      <c r="D413" s="5">
        <v>50203050</v>
      </c>
      <c r="E413" s="4"/>
      <c r="F413" s="4">
        <v>1</v>
      </c>
      <c r="G413" s="4">
        <v>10000</v>
      </c>
      <c r="H413" s="4" t="str">
        <f t="shared" si="60"/>
        <v>10_10,50_20,80_30</v>
      </c>
      <c r="I413" s="4">
        <f t="shared" si="60"/>
        <v>5</v>
      </c>
      <c r="J413" s="4">
        <f t="shared" si="60"/>
        <v>50</v>
      </c>
      <c r="K413" s="4" t="str">
        <f t="shared" si="60"/>
        <v>10_10,50_20,80_30</v>
      </c>
      <c r="L413" s="4">
        <f t="shared" si="60"/>
        <v>5</v>
      </c>
      <c r="M413" s="4">
        <f>IF(INDEX([1]equip.xml!$B:$B,MATCH(D413&amp;"",[1]equip.xml!$A:$A,0))=0,0,N413)</f>
        <v>43</v>
      </c>
      <c r="N413" s="4">
        <f t="shared" si="58"/>
        <v>43</v>
      </c>
      <c r="O413" t="str">
        <f t="shared" si="56"/>
        <v>40000_50203050_1_43</v>
      </c>
      <c r="P413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</v>
      </c>
    </row>
    <row r="414" spans="1:16">
      <c r="A414" s="4">
        <v>10009</v>
      </c>
      <c r="B414" s="4">
        <f t="shared" si="59"/>
        <v>40000</v>
      </c>
      <c r="C414" s="4" t="str">
        <f t="shared" si="59"/>
        <v>装备</v>
      </c>
      <c r="D414" s="5">
        <v>50203051</v>
      </c>
      <c r="E414" s="4"/>
      <c r="F414" s="4">
        <v>1</v>
      </c>
      <c r="G414" s="4">
        <v>10000</v>
      </c>
      <c r="H414" s="4" t="str">
        <f t="shared" si="60"/>
        <v>10_10,50_20,80_30</v>
      </c>
      <c r="I414" s="4">
        <f t="shared" si="60"/>
        <v>5</v>
      </c>
      <c r="J414" s="4">
        <f t="shared" si="60"/>
        <v>50</v>
      </c>
      <c r="K414" s="4" t="str">
        <f t="shared" si="60"/>
        <v>10_10,50_20,80_30</v>
      </c>
      <c r="L414" s="4">
        <f t="shared" si="60"/>
        <v>5</v>
      </c>
      <c r="M414" s="4">
        <v>0</v>
      </c>
      <c r="N414" s="4">
        <f t="shared" si="58"/>
        <v>43</v>
      </c>
      <c r="O414" t="str">
        <f t="shared" si="56"/>
        <v>40000_50203051_1_0</v>
      </c>
      <c r="P414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</v>
      </c>
    </row>
    <row r="415" spans="1:16">
      <c r="A415" s="4">
        <v>10009</v>
      </c>
      <c r="B415" s="4">
        <f t="shared" si="59"/>
        <v>40000</v>
      </c>
      <c r="C415" s="4" t="str">
        <f t="shared" si="59"/>
        <v>装备</v>
      </c>
      <c r="D415" s="5">
        <v>50203060</v>
      </c>
      <c r="E415" s="4"/>
      <c r="F415" s="4">
        <v>1</v>
      </c>
      <c r="G415" s="4">
        <v>10000</v>
      </c>
      <c r="H415" s="4" t="str">
        <f t="shared" si="60"/>
        <v>10_10,50_20,80_30</v>
      </c>
      <c r="I415" s="4">
        <f t="shared" si="60"/>
        <v>5</v>
      </c>
      <c r="J415" s="4">
        <f t="shared" si="60"/>
        <v>50</v>
      </c>
      <c r="K415" s="4" t="str">
        <f t="shared" si="60"/>
        <v>10_10,50_20,80_30</v>
      </c>
      <c r="L415" s="4">
        <f t="shared" si="60"/>
        <v>5</v>
      </c>
      <c r="M415" s="4">
        <f>IF(INDEX([1]equip.xml!$B:$B,MATCH(D415&amp;"",[1]equip.xml!$A:$A,0))=0,0,N415)</f>
        <v>43</v>
      </c>
      <c r="N415" s="4">
        <f t="shared" si="58"/>
        <v>43</v>
      </c>
      <c r="O415" t="str">
        <f t="shared" si="56"/>
        <v>40000_50203060_1_43</v>
      </c>
      <c r="P415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</v>
      </c>
    </row>
    <row r="416" spans="1:16">
      <c r="A416" s="4">
        <v>10009</v>
      </c>
      <c r="B416" s="4">
        <f t="shared" si="59"/>
        <v>40000</v>
      </c>
      <c r="C416" s="4" t="str">
        <f t="shared" si="59"/>
        <v>装备</v>
      </c>
      <c r="D416" s="5">
        <v>50203061</v>
      </c>
      <c r="E416" s="4"/>
      <c r="F416" s="4">
        <v>1</v>
      </c>
      <c r="G416" s="4">
        <v>10000</v>
      </c>
      <c r="H416" s="4" t="str">
        <f t="shared" si="60"/>
        <v>10_10,50_20,80_30</v>
      </c>
      <c r="I416" s="4">
        <f t="shared" si="60"/>
        <v>5</v>
      </c>
      <c r="J416" s="4">
        <f t="shared" si="60"/>
        <v>50</v>
      </c>
      <c r="K416" s="4" t="str">
        <f t="shared" si="60"/>
        <v>10_10,50_20,80_30</v>
      </c>
      <c r="L416" s="4">
        <f t="shared" si="60"/>
        <v>5</v>
      </c>
      <c r="M416" s="4">
        <f>IF(INDEX([1]equip.xml!$B:$B,MATCH(D416&amp;"",[1]equip.xml!$A:$A,0))=0,0,N416)</f>
        <v>0</v>
      </c>
      <c r="N416" s="4">
        <f t="shared" si="58"/>
        <v>43</v>
      </c>
      <c r="O416" t="str">
        <f t="shared" si="56"/>
        <v>40000_50203061_1_0</v>
      </c>
      <c r="P416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</v>
      </c>
    </row>
    <row r="417" spans="1:16">
      <c r="A417" s="4">
        <v>10009</v>
      </c>
      <c r="B417" s="4">
        <f t="shared" si="59"/>
        <v>40000</v>
      </c>
      <c r="C417" s="4" t="str">
        <f t="shared" si="59"/>
        <v>装备</v>
      </c>
      <c r="D417" s="5">
        <v>50200040</v>
      </c>
      <c r="E417" s="4"/>
      <c r="F417" s="4">
        <v>1</v>
      </c>
      <c r="G417" s="4">
        <v>10000</v>
      </c>
      <c r="H417" s="4" t="str">
        <f t="shared" si="60"/>
        <v>10_10,50_20,80_30</v>
      </c>
      <c r="I417" s="4">
        <f t="shared" si="60"/>
        <v>5</v>
      </c>
      <c r="J417" s="4">
        <f t="shared" si="60"/>
        <v>50</v>
      </c>
      <c r="K417" s="4" t="str">
        <f t="shared" si="60"/>
        <v>10_10,50_20,80_30</v>
      </c>
      <c r="L417" s="4">
        <f t="shared" si="60"/>
        <v>5</v>
      </c>
      <c r="M417" s="4">
        <f>IF(INDEX([1]equip.xml!$B:$B,MATCH(D417&amp;"",[1]equip.xml!$A:$A,0))=0,0,N417)</f>
        <v>43</v>
      </c>
      <c r="N417" s="4">
        <f t="shared" si="58"/>
        <v>43</v>
      </c>
      <c r="O417" t="str">
        <f t="shared" si="56"/>
        <v>40000_50200040_1_43</v>
      </c>
      <c r="P417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</v>
      </c>
    </row>
    <row r="418" spans="1:16">
      <c r="A418" s="4">
        <v>10009</v>
      </c>
      <c r="B418" s="4">
        <f t="shared" si="59"/>
        <v>40000</v>
      </c>
      <c r="C418" s="4" t="str">
        <f t="shared" si="59"/>
        <v>装备</v>
      </c>
      <c r="D418" s="5">
        <v>50200041</v>
      </c>
      <c r="E418" s="4"/>
      <c r="F418" s="4">
        <v>1</v>
      </c>
      <c r="G418" s="4">
        <v>10000</v>
      </c>
      <c r="H418" s="4" t="str">
        <f t="shared" si="60"/>
        <v>10_10,50_20,80_30</v>
      </c>
      <c r="I418" s="4">
        <f t="shared" si="60"/>
        <v>5</v>
      </c>
      <c r="J418" s="4">
        <f t="shared" si="60"/>
        <v>50</v>
      </c>
      <c r="K418" s="4" t="str">
        <f t="shared" si="60"/>
        <v>10_10,50_20,80_30</v>
      </c>
      <c r="L418" s="4">
        <f t="shared" si="60"/>
        <v>5</v>
      </c>
      <c r="M418" s="4">
        <f>IF(INDEX([1]equip.xml!$B:$B,MATCH(D418&amp;"",[1]equip.xml!$A:$A,0))=0,0,N418)</f>
        <v>43</v>
      </c>
      <c r="N418" s="4">
        <f t="shared" si="58"/>
        <v>43</v>
      </c>
      <c r="O418" t="str">
        <f t="shared" si="56"/>
        <v>40000_50200041_1_43</v>
      </c>
      <c r="P418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</v>
      </c>
    </row>
    <row r="419" spans="1:16">
      <c r="A419" s="4">
        <v>10009</v>
      </c>
      <c r="B419" s="4">
        <f t="shared" si="59"/>
        <v>40000</v>
      </c>
      <c r="C419" s="4" t="str">
        <f t="shared" si="59"/>
        <v>装备</v>
      </c>
      <c r="D419" s="5">
        <v>50200070</v>
      </c>
      <c r="E419" s="4"/>
      <c r="F419" s="4">
        <v>1</v>
      </c>
      <c r="G419" s="4">
        <v>10000</v>
      </c>
      <c r="H419" s="4" t="str">
        <f t="shared" si="60"/>
        <v>10_10,50_20,80_30</v>
      </c>
      <c r="I419" s="4">
        <f t="shared" si="60"/>
        <v>5</v>
      </c>
      <c r="J419" s="4">
        <f t="shared" si="60"/>
        <v>50</v>
      </c>
      <c r="K419" s="4" t="str">
        <f t="shared" si="60"/>
        <v>10_10,50_20,80_30</v>
      </c>
      <c r="L419" s="4">
        <f t="shared" si="60"/>
        <v>5</v>
      </c>
      <c r="M419" s="4">
        <f>IF(INDEX([1]equip.xml!$B:$B,MATCH(D419&amp;"",[1]equip.xml!$A:$A,0))=0,0,N419)</f>
        <v>43</v>
      </c>
      <c r="N419" s="4">
        <f t="shared" si="58"/>
        <v>43</v>
      </c>
      <c r="O419" t="str">
        <f t="shared" si="56"/>
        <v>40000_50200070_1_43</v>
      </c>
      <c r="P419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</v>
      </c>
    </row>
    <row r="420" spans="1:16">
      <c r="A420" s="4">
        <v>10009</v>
      </c>
      <c r="B420" s="4">
        <f t="shared" ref="B420:C435" si="61">B332</f>
        <v>40000</v>
      </c>
      <c r="C420" s="4" t="str">
        <f t="shared" si="61"/>
        <v>装备</v>
      </c>
      <c r="D420" s="5">
        <v>50200071</v>
      </c>
      <c r="E420" s="4"/>
      <c r="F420" s="4">
        <v>1</v>
      </c>
      <c r="G420" s="4">
        <v>10000</v>
      </c>
      <c r="H420" s="4" t="str">
        <f t="shared" si="60"/>
        <v>10_10,50_20,80_30</v>
      </c>
      <c r="I420" s="4">
        <f t="shared" si="60"/>
        <v>5</v>
      </c>
      <c r="J420" s="4">
        <f t="shared" si="60"/>
        <v>50</v>
      </c>
      <c r="K420" s="4" t="str">
        <f t="shared" si="60"/>
        <v>10_10,50_20,80_30</v>
      </c>
      <c r="L420" s="4">
        <f t="shared" si="60"/>
        <v>5</v>
      </c>
      <c r="M420" s="4">
        <f>IF(INDEX([1]equip.xml!$B:$B,MATCH(D420&amp;"",[1]equip.xml!$A:$A,0))=0,0,N420)</f>
        <v>43</v>
      </c>
      <c r="N420" s="4">
        <f t="shared" si="58"/>
        <v>43</v>
      </c>
      <c r="O420" t="str">
        <f t="shared" si="56"/>
        <v>40000_50200071_1_43</v>
      </c>
      <c r="P420" t="str">
        <f t="shared" si="51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</v>
      </c>
    </row>
    <row r="421" spans="1:16">
      <c r="A421" s="4">
        <v>10009</v>
      </c>
      <c r="B421" s="4">
        <f t="shared" si="61"/>
        <v>40000</v>
      </c>
      <c r="C421" s="4" t="str">
        <f t="shared" si="61"/>
        <v>装备</v>
      </c>
      <c r="D421" s="5">
        <v>50250010</v>
      </c>
      <c r="E421" s="4"/>
      <c r="F421" s="4">
        <v>1</v>
      </c>
      <c r="G421" s="4">
        <v>10000</v>
      </c>
      <c r="H421" s="4" t="str">
        <f t="shared" si="60"/>
        <v>10_10,50_20,80_30</v>
      </c>
      <c r="I421" s="4">
        <f t="shared" si="60"/>
        <v>5</v>
      </c>
      <c r="J421" s="4">
        <f t="shared" si="60"/>
        <v>50</v>
      </c>
      <c r="K421" s="4" t="str">
        <f t="shared" si="60"/>
        <v>10_10,50_20,80_30</v>
      </c>
      <c r="L421" s="4">
        <f t="shared" si="60"/>
        <v>5</v>
      </c>
      <c r="M421" s="4">
        <f>IF(INDEX([1]equip.xml!$B:$B,MATCH(D421&amp;"",[1]equip.xml!$A:$A,0))=0,0,N421)</f>
        <v>21</v>
      </c>
      <c r="N421" s="4">
        <f t="shared" si="58"/>
        <v>21</v>
      </c>
      <c r="O421" t="str">
        <f t="shared" si="56"/>
        <v>40000_50250010_1_21</v>
      </c>
      <c r="P421" t="str">
        <f t="shared" ref="P421:P442" si="62">P420&amp;","&amp;O421</f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</v>
      </c>
    </row>
    <row r="422" spans="1:16">
      <c r="A422" s="4">
        <v>10009</v>
      </c>
      <c r="B422" s="4">
        <f t="shared" si="61"/>
        <v>40000</v>
      </c>
      <c r="C422" s="4" t="str">
        <f t="shared" si="61"/>
        <v>装备</v>
      </c>
      <c r="D422" s="5">
        <v>50250020</v>
      </c>
      <c r="E422" s="4"/>
      <c r="F422" s="4">
        <v>1</v>
      </c>
      <c r="G422" s="4">
        <v>10000</v>
      </c>
      <c r="H422" s="4" t="str">
        <f t="shared" si="60"/>
        <v>10_10,50_20,80_30</v>
      </c>
      <c r="I422" s="4">
        <f t="shared" si="60"/>
        <v>5</v>
      </c>
      <c r="J422" s="4">
        <f t="shared" si="60"/>
        <v>50</v>
      </c>
      <c r="K422" s="4" t="str">
        <f t="shared" si="60"/>
        <v>10_10,50_20,80_30</v>
      </c>
      <c r="L422" s="4">
        <f t="shared" si="60"/>
        <v>5</v>
      </c>
      <c r="M422" s="4">
        <f>IF(INDEX([1]equip.xml!$B:$B,MATCH(D422&amp;"",[1]equip.xml!$A:$A,0))=0,0,N422)</f>
        <v>21</v>
      </c>
      <c r="N422" s="4">
        <f t="shared" si="58"/>
        <v>21</v>
      </c>
      <c r="O422" t="str">
        <f t="shared" si="56"/>
        <v>40000_50250020_1_21</v>
      </c>
      <c r="P422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</v>
      </c>
    </row>
    <row r="423" spans="1:16">
      <c r="A423" s="4">
        <v>10009</v>
      </c>
      <c r="B423" s="4">
        <f t="shared" si="61"/>
        <v>40000</v>
      </c>
      <c r="C423" s="4" t="str">
        <f t="shared" si="61"/>
        <v>装备</v>
      </c>
      <c r="D423" s="5">
        <v>50250030</v>
      </c>
      <c r="E423" s="4"/>
      <c r="F423" s="4">
        <v>1</v>
      </c>
      <c r="G423" s="4">
        <v>10000</v>
      </c>
      <c r="H423" s="4" t="str">
        <f t="shared" si="60"/>
        <v>10_10,50_20,80_30</v>
      </c>
      <c r="I423" s="4">
        <f t="shared" si="60"/>
        <v>5</v>
      </c>
      <c r="J423" s="4">
        <f t="shared" si="60"/>
        <v>50</v>
      </c>
      <c r="K423" s="4" t="str">
        <f t="shared" si="60"/>
        <v>10_10,50_20,80_30</v>
      </c>
      <c r="L423" s="4">
        <f t="shared" si="60"/>
        <v>5</v>
      </c>
      <c r="M423" s="4">
        <f>IF(INDEX([1]equip.xml!$B:$B,MATCH(D423&amp;"",[1]equip.xml!$A:$A,0))=0,0,N423)</f>
        <v>21</v>
      </c>
      <c r="N423" s="4">
        <f t="shared" si="58"/>
        <v>21</v>
      </c>
      <c r="O423" t="str">
        <f t="shared" si="56"/>
        <v>40000_50250030_1_21</v>
      </c>
      <c r="P423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</v>
      </c>
    </row>
    <row r="424" spans="1:16">
      <c r="A424" s="4">
        <v>10009</v>
      </c>
      <c r="B424" s="4">
        <f t="shared" si="61"/>
        <v>40000</v>
      </c>
      <c r="C424" s="4" t="str">
        <f t="shared" si="61"/>
        <v>装备</v>
      </c>
      <c r="D424" s="5">
        <v>50250080</v>
      </c>
      <c r="E424" s="4"/>
      <c r="F424" s="4">
        <v>1</v>
      </c>
      <c r="G424" s="4">
        <v>10000</v>
      </c>
      <c r="H424" s="4" t="str">
        <f t="shared" si="60"/>
        <v>10_10,50_20,80_30</v>
      </c>
      <c r="I424" s="4">
        <f t="shared" si="60"/>
        <v>5</v>
      </c>
      <c r="J424" s="4">
        <f t="shared" si="60"/>
        <v>50</v>
      </c>
      <c r="K424" s="4" t="str">
        <f t="shared" si="60"/>
        <v>10_10,50_20,80_30</v>
      </c>
      <c r="L424" s="4">
        <f t="shared" si="60"/>
        <v>5</v>
      </c>
      <c r="M424" s="4">
        <f>IF(INDEX([1]equip.xml!$B:$B,MATCH(D424&amp;"",[1]equip.xml!$A:$A,0))=0,0,N424)</f>
        <v>21</v>
      </c>
      <c r="N424" s="4">
        <f t="shared" si="58"/>
        <v>21</v>
      </c>
      <c r="O424" t="str">
        <f t="shared" si="56"/>
        <v>40000_50250080_1_21</v>
      </c>
      <c r="P424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</v>
      </c>
    </row>
    <row r="425" spans="1:16">
      <c r="A425" s="4">
        <v>10009</v>
      </c>
      <c r="B425" s="4">
        <f t="shared" si="61"/>
        <v>40000</v>
      </c>
      <c r="C425" s="4" t="str">
        <f t="shared" si="61"/>
        <v>装备</v>
      </c>
      <c r="D425" s="5">
        <v>50250090</v>
      </c>
      <c r="E425" s="4"/>
      <c r="F425" s="4">
        <v>1</v>
      </c>
      <c r="G425" s="4">
        <v>10000</v>
      </c>
      <c r="H425" s="4" t="str">
        <f t="shared" si="60"/>
        <v>10_10,50_20,80_30</v>
      </c>
      <c r="I425" s="4">
        <f t="shared" si="60"/>
        <v>5</v>
      </c>
      <c r="J425" s="4">
        <f t="shared" si="60"/>
        <v>50</v>
      </c>
      <c r="K425" s="4" t="str">
        <f t="shared" si="60"/>
        <v>10_10,50_20,80_30</v>
      </c>
      <c r="L425" s="4">
        <f t="shared" si="60"/>
        <v>5</v>
      </c>
      <c r="M425" s="4">
        <f>IF(INDEX([1]equip.xml!$B:$B,MATCH(D425&amp;"",[1]equip.xml!$A:$A,0))=0,0,N425)</f>
        <v>21</v>
      </c>
      <c r="N425" s="4">
        <f t="shared" si="58"/>
        <v>21</v>
      </c>
      <c r="O425" t="str">
        <f t="shared" si="56"/>
        <v>40000_50250090_1_21</v>
      </c>
      <c r="P425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</v>
      </c>
    </row>
    <row r="426" spans="1:16">
      <c r="A426" s="4">
        <v>10009</v>
      </c>
      <c r="B426" s="4">
        <f t="shared" si="61"/>
        <v>40000</v>
      </c>
      <c r="C426" s="4" t="str">
        <f t="shared" si="61"/>
        <v>装备</v>
      </c>
      <c r="D426" s="5">
        <v>50250100</v>
      </c>
      <c r="E426" s="4"/>
      <c r="F426" s="4">
        <v>1</v>
      </c>
      <c r="G426" s="4">
        <v>10000</v>
      </c>
      <c r="H426" s="4" t="str">
        <f t="shared" si="60"/>
        <v>10_10,50_20,80_30</v>
      </c>
      <c r="I426" s="4">
        <f t="shared" si="60"/>
        <v>5</v>
      </c>
      <c r="J426" s="4">
        <f t="shared" si="60"/>
        <v>50</v>
      </c>
      <c r="K426" s="4" t="str">
        <f t="shared" si="60"/>
        <v>10_10,50_20,80_30</v>
      </c>
      <c r="L426" s="4">
        <f t="shared" si="60"/>
        <v>5</v>
      </c>
      <c r="M426" s="4">
        <f>IF(INDEX([1]equip.xml!$B:$B,MATCH(D426&amp;"",[1]equip.xml!$A:$A,0))=0,0,N426)</f>
        <v>21</v>
      </c>
      <c r="N426" s="4">
        <f t="shared" si="58"/>
        <v>21</v>
      </c>
      <c r="O426" t="str">
        <f t="shared" si="56"/>
        <v>40000_50250100_1_21</v>
      </c>
      <c r="P426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</v>
      </c>
    </row>
    <row r="427" spans="1:16">
      <c r="A427" s="4">
        <v>10009</v>
      </c>
      <c r="B427" s="4">
        <f t="shared" si="61"/>
        <v>40000</v>
      </c>
      <c r="C427" s="4" t="str">
        <f t="shared" si="61"/>
        <v>装备</v>
      </c>
      <c r="D427" s="5">
        <v>50251050</v>
      </c>
      <c r="E427" s="4"/>
      <c r="F427" s="4">
        <v>1</v>
      </c>
      <c r="G427" s="4">
        <v>10000</v>
      </c>
      <c r="H427" s="4" t="str">
        <f t="shared" ref="H427:L442" si="63">H339</f>
        <v>10_10,50_20,80_30</v>
      </c>
      <c r="I427" s="4">
        <f t="shared" si="63"/>
        <v>5</v>
      </c>
      <c r="J427" s="4">
        <f t="shared" si="63"/>
        <v>50</v>
      </c>
      <c r="K427" s="4" t="str">
        <f t="shared" si="63"/>
        <v>10_10,50_20,80_30</v>
      </c>
      <c r="L427" s="4">
        <f t="shared" si="63"/>
        <v>5</v>
      </c>
      <c r="M427" s="4">
        <f>IF(INDEX([1]equip.xml!$B:$B,MATCH(D427&amp;"",[1]equip.xml!$A:$A,0))=0,0,N427)</f>
        <v>21</v>
      </c>
      <c r="N427" s="4">
        <f t="shared" si="58"/>
        <v>21</v>
      </c>
      <c r="O427" t="str">
        <f t="shared" si="56"/>
        <v>40000_50251050_1_21</v>
      </c>
      <c r="P427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</v>
      </c>
    </row>
    <row r="428" spans="1:16">
      <c r="A428" s="4">
        <v>10009</v>
      </c>
      <c r="B428" s="4">
        <f t="shared" si="61"/>
        <v>40000</v>
      </c>
      <c r="C428" s="4" t="str">
        <f t="shared" si="61"/>
        <v>装备</v>
      </c>
      <c r="D428" s="5">
        <v>50251051</v>
      </c>
      <c r="E428" s="4"/>
      <c r="F428" s="4">
        <v>1</v>
      </c>
      <c r="G428" s="4">
        <v>10000</v>
      </c>
      <c r="H428" s="4" t="str">
        <f t="shared" si="63"/>
        <v>10_10,50_20,80_30</v>
      </c>
      <c r="I428" s="4">
        <f t="shared" si="63"/>
        <v>5</v>
      </c>
      <c r="J428" s="4">
        <f t="shared" si="63"/>
        <v>50</v>
      </c>
      <c r="K428" s="4" t="str">
        <f t="shared" si="63"/>
        <v>10_10,50_20,80_30</v>
      </c>
      <c r="L428" s="4">
        <f t="shared" si="63"/>
        <v>5</v>
      </c>
      <c r="M428" s="4">
        <f>IF(INDEX([1]equip.xml!$B:$B,MATCH(D428&amp;"",[1]equip.xml!$A:$A,0))=0,0,N428)</f>
        <v>21</v>
      </c>
      <c r="N428" s="4">
        <f t="shared" si="58"/>
        <v>21</v>
      </c>
      <c r="O428" t="str">
        <f t="shared" si="56"/>
        <v>40000_50251051_1_21</v>
      </c>
      <c r="P428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</v>
      </c>
    </row>
    <row r="429" spans="1:16">
      <c r="A429" s="4">
        <v>10009</v>
      </c>
      <c r="B429" s="4">
        <f t="shared" si="61"/>
        <v>40000</v>
      </c>
      <c r="C429" s="4" t="str">
        <f t="shared" si="61"/>
        <v>装备</v>
      </c>
      <c r="D429" s="5">
        <v>50251060</v>
      </c>
      <c r="E429" s="4"/>
      <c r="F429" s="4">
        <v>1</v>
      </c>
      <c r="G429" s="4">
        <v>10000</v>
      </c>
      <c r="H429" s="4" t="str">
        <f t="shared" si="63"/>
        <v>10_10,50_20,80_30</v>
      </c>
      <c r="I429" s="4">
        <f t="shared" si="63"/>
        <v>5</v>
      </c>
      <c r="J429" s="4">
        <f t="shared" si="63"/>
        <v>50</v>
      </c>
      <c r="K429" s="4" t="str">
        <f t="shared" si="63"/>
        <v>10_10,50_20,80_30</v>
      </c>
      <c r="L429" s="4">
        <f t="shared" si="63"/>
        <v>5</v>
      </c>
      <c r="M429" s="4">
        <f>IF(INDEX([1]equip.xml!$B:$B,MATCH(D429&amp;"",[1]equip.xml!$A:$A,0))=0,0,N429)</f>
        <v>21</v>
      </c>
      <c r="N429" s="4">
        <f t="shared" si="58"/>
        <v>21</v>
      </c>
      <c r="O429" t="str">
        <f t="shared" si="56"/>
        <v>40000_50251060_1_21</v>
      </c>
      <c r="P429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</v>
      </c>
    </row>
    <row r="430" spans="1:16">
      <c r="A430" s="4">
        <v>10009</v>
      </c>
      <c r="B430" s="4">
        <f t="shared" si="61"/>
        <v>40000</v>
      </c>
      <c r="C430" s="4" t="str">
        <f t="shared" si="61"/>
        <v>装备</v>
      </c>
      <c r="D430" s="5">
        <v>50251061</v>
      </c>
      <c r="E430" s="4"/>
      <c r="F430" s="4">
        <v>1</v>
      </c>
      <c r="G430" s="4">
        <v>10000</v>
      </c>
      <c r="H430" s="4" t="str">
        <f t="shared" si="63"/>
        <v>10_10,50_20,80_30</v>
      </c>
      <c r="I430" s="4">
        <f t="shared" si="63"/>
        <v>5</v>
      </c>
      <c r="J430" s="4">
        <f t="shared" si="63"/>
        <v>50</v>
      </c>
      <c r="K430" s="4" t="str">
        <f t="shared" si="63"/>
        <v>10_10,50_20,80_30</v>
      </c>
      <c r="L430" s="4">
        <f t="shared" si="63"/>
        <v>5</v>
      </c>
      <c r="M430" s="4">
        <f>IF(INDEX([1]equip.xml!$B:$B,MATCH(D430&amp;"",[1]equip.xml!$A:$A,0))=0,0,N430)</f>
        <v>0</v>
      </c>
      <c r="N430" s="4">
        <f t="shared" si="58"/>
        <v>21</v>
      </c>
      <c r="O430" t="str">
        <f t="shared" si="56"/>
        <v>40000_50251061_1_0</v>
      </c>
      <c r="P430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</v>
      </c>
    </row>
    <row r="431" spans="1:16">
      <c r="A431" s="4">
        <v>10009</v>
      </c>
      <c r="B431" s="4">
        <f t="shared" si="61"/>
        <v>40000</v>
      </c>
      <c r="C431" s="4" t="str">
        <f t="shared" si="61"/>
        <v>装备</v>
      </c>
      <c r="D431" s="5">
        <v>50252050</v>
      </c>
      <c r="E431" s="4"/>
      <c r="F431" s="4">
        <v>1</v>
      </c>
      <c r="G431" s="4">
        <v>10000</v>
      </c>
      <c r="H431" s="4" t="str">
        <f t="shared" si="63"/>
        <v>10_10,50_20,80_30</v>
      </c>
      <c r="I431" s="4">
        <f t="shared" si="63"/>
        <v>5</v>
      </c>
      <c r="J431" s="4">
        <f t="shared" si="63"/>
        <v>50</v>
      </c>
      <c r="K431" s="4" t="str">
        <f t="shared" si="63"/>
        <v>10_10,50_20,80_30</v>
      </c>
      <c r="L431" s="4">
        <f t="shared" si="63"/>
        <v>5</v>
      </c>
      <c r="M431" s="4">
        <f>IF(INDEX([1]equip.xml!$B:$B,MATCH(D431&amp;"",[1]equip.xml!$A:$A,0))=0,0,N431)</f>
        <v>21</v>
      </c>
      <c r="N431" s="4">
        <f t="shared" si="58"/>
        <v>21</v>
      </c>
      <c r="O431" t="str">
        <f t="shared" si="56"/>
        <v>40000_50252050_1_21</v>
      </c>
      <c r="P431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</v>
      </c>
    </row>
    <row r="432" spans="1:16">
      <c r="A432" s="4">
        <v>10009</v>
      </c>
      <c r="B432" s="4">
        <f t="shared" si="61"/>
        <v>40000</v>
      </c>
      <c r="C432" s="4" t="str">
        <f t="shared" si="61"/>
        <v>装备</v>
      </c>
      <c r="D432" s="5">
        <v>50252051</v>
      </c>
      <c r="E432" s="4"/>
      <c r="F432" s="4">
        <v>1</v>
      </c>
      <c r="G432" s="4">
        <v>10000</v>
      </c>
      <c r="H432" s="4" t="str">
        <f t="shared" si="63"/>
        <v>10_10,50_20,80_30</v>
      </c>
      <c r="I432" s="4">
        <f t="shared" si="63"/>
        <v>5</v>
      </c>
      <c r="J432" s="4">
        <f t="shared" si="63"/>
        <v>50</v>
      </c>
      <c r="K432" s="4" t="str">
        <f t="shared" si="63"/>
        <v>10_10,50_20,80_30</v>
      </c>
      <c r="L432" s="4">
        <f t="shared" si="63"/>
        <v>5</v>
      </c>
      <c r="M432" s="4">
        <f>IF(INDEX([1]equip.xml!$B:$B,MATCH(D432&amp;"",[1]equip.xml!$A:$A,0))=0,0,N432)</f>
        <v>21</v>
      </c>
      <c r="N432" s="4">
        <f t="shared" si="58"/>
        <v>21</v>
      </c>
      <c r="O432" t="str">
        <f t="shared" si="56"/>
        <v>40000_50252051_1_21</v>
      </c>
      <c r="P432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</v>
      </c>
    </row>
    <row r="433" spans="1:16">
      <c r="A433" s="4">
        <v>10009</v>
      </c>
      <c r="B433" s="4">
        <f t="shared" si="61"/>
        <v>40000</v>
      </c>
      <c r="C433" s="4" t="str">
        <f t="shared" si="61"/>
        <v>装备</v>
      </c>
      <c r="D433" s="5">
        <v>50252060</v>
      </c>
      <c r="E433" s="4"/>
      <c r="F433" s="4">
        <v>1</v>
      </c>
      <c r="G433" s="4">
        <v>10000</v>
      </c>
      <c r="H433" s="4" t="str">
        <f t="shared" si="63"/>
        <v>10_10,50_20,80_30</v>
      </c>
      <c r="I433" s="4">
        <f t="shared" si="63"/>
        <v>5</v>
      </c>
      <c r="J433" s="4">
        <f t="shared" si="63"/>
        <v>50</v>
      </c>
      <c r="K433" s="4" t="str">
        <f t="shared" si="63"/>
        <v>10_10,50_20,80_30</v>
      </c>
      <c r="L433" s="4">
        <f t="shared" si="63"/>
        <v>5</v>
      </c>
      <c r="M433" s="4">
        <f>IF(INDEX([1]equip.xml!$B:$B,MATCH(D433&amp;"",[1]equip.xml!$A:$A,0))=0,0,N433)</f>
        <v>21</v>
      </c>
      <c r="N433" s="4">
        <f t="shared" si="58"/>
        <v>21</v>
      </c>
      <c r="O433" t="str">
        <f t="shared" si="56"/>
        <v>40000_50252060_1_21</v>
      </c>
      <c r="P433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</v>
      </c>
    </row>
    <row r="434" spans="1:16">
      <c r="A434" s="4">
        <v>10009</v>
      </c>
      <c r="B434" s="4">
        <f t="shared" si="61"/>
        <v>40000</v>
      </c>
      <c r="C434" s="4" t="str">
        <f t="shared" si="61"/>
        <v>装备</v>
      </c>
      <c r="D434" s="5">
        <v>50252061</v>
      </c>
      <c r="E434" s="4"/>
      <c r="F434" s="4">
        <v>1</v>
      </c>
      <c r="G434" s="4">
        <v>10000</v>
      </c>
      <c r="H434" s="4" t="str">
        <f t="shared" si="63"/>
        <v>10_10,50_20,80_30</v>
      </c>
      <c r="I434" s="4">
        <f t="shared" si="63"/>
        <v>5</v>
      </c>
      <c r="J434" s="4">
        <f t="shared" si="63"/>
        <v>50</v>
      </c>
      <c r="K434" s="4" t="str">
        <f t="shared" si="63"/>
        <v>10_10,50_20,80_30</v>
      </c>
      <c r="L434" s="4">
        <f t="shared" si="63"/>
        <v>5</v>
      </c>
      <c r="M434" s="4">
        <f>IF(INDEX([1]equip.xml!$B:$B,MATCH(D434&amp;"",[1]equip.xml!$A:$A,0))=0,0,N434)</f>
        <v>0</v>
      </c>
      <c r="N434" s="4">
        <f t="shared" si="58"/>
        <v>21</v>
      </c>
      <c r="O434" t="str">
        <f t="shared" si="56"/>
        <v>40000_50252061_1_0</v>
      </c>
      <c r="P434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</v>
      </c>
    </row>
    <row r="435" spans="1:16">
      <c r="A435" s="4">
        <v>10009</v>
      </c>
      <c r="B435" s="4">
        <f t="shared" si="61"/>
        <v>40000</v>
      </c>
      <c r="C435" s="4" t="str">
        <f t="shared" si="61"/>
        <v>装备</v>
      </c>
      <c r="D435" s="5">
        <v>50253050</v>
      </c>
      <c r="E435" s="4"/>
      <c r="F435" s="4">
        <v>1</v>
      </c>
      <c r="G435" s="4">
        <v>10000</v>
      </c>
      <c r="H435" s="4" t="str">
        <f t="shared" si="63"/>
        <v>10_10,50_20,80_30</v>
      </c>
      <c r="I435" s="4">
        <f t="shared" si="63"/>
        <v>5</v>
      </c>
      <c r="J435" s="4">
        <f t="shared" si="63"/>
        <v>50</v>
      </c>
      <c r="K435" s="4" t="str">
        <f t="shared" si="63"/>
        <v>10_10,50_20,80_30</v>
      </c>
      <c r="L435" s="4">
        <f t="shared" si="63"/>
        <v>5</v>
      </c>
      <c r="M435" s="4">
        <f>IF(INDEX([1]equip.xml!$B:$B,MATCH(D435&amp;"",[1]equip.xml!$A:$A,0))=0,0,N435)</f>
        <v>21</v>
      </c>
      <c r="N435" s="4">
        <f t="shared" si="58"/>
        <v>21</v>
      </c>
      <c r="O435" t="str">
        <f t="shared" si="56"/>
        <v>40000_50253050_1_21</v>
      </c>
      <c r="P435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</v>
      </c>
    </row>
    <row r="436" spans="1:16">
      <c r="A436" s="4">
        <v>10009</v>
      </c>
      <c r="B436" s="4">
        <f t="shared" ref="B436:C451" si="64">B348</f>
        <v>40000</v>
      </c>
      <c r="C436" s="4" t="str">
        <f t="shared" si="64"/>
        <v>装备</v>
      </c>
      <c r="D436" s="5">
        <v>50253051</v>
      </c>
      <c r="E436" s="4"/>
      <c r="F436" s="4">
        <v>1</v>
      </c>
      <c r="G436" s="4">
        <v>10000</v>
      </c>
      <c r="H436" s="4" t="str">
        <f t="shared" si="63"/>
        <v>10_10,50_20,80_30</v>
      </c>
      <c r="I436" s="4">
        <f t="shared" si="63"/>
        <v>5</v>
      </c>
      <c r="J436" s="4">
        <f t="shared" si="63"/>
        <v>50</v>
      </c>
      <c r="K436" s="4" t="str">
        <f t="shared" si="63"/>
        <v>10_10,50_20,80_30</v>
      </c>
      <c r="L436" s="4">
        <f t="shared" si="63"/>
        <v>5</v>
      </c>
      <c r="M436" s="4">
        <f>IF(INDEX([1]equip.xml!$B:$B,MATCH(D436&amp;"",[1]equip.xml!$A:$A,0))=0,0,N436)</f>
        <v>0</v>
      </c>
      <c r="N436" s="4">
        <f t="shared" si="58"/>
        <v>21</v>
      </c>
      <c r="O436" t="str">
        <f t="shared" si="56"/>
        <v>40000_50253051_1_0</v>
      </c>
      <c r="P436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</v>
      </c>
    </row>
    <row r="437" spans="1:16">
      <c r="A437" s="4">
        <v>10009</v>
      </c>
      <c r="B437" s="4">
        <f t="shared" si="64"/>
        <v>40000</v>
      </c>
      <c r="C437" s="4" t="str">
        <f t="shared" si="64"/>
        <v>装备</v>
      </c>
      <c r="D437" s="5">
        <v>50253060</v>
      </c>
      <c r="E437" s="4"/>
      <c r="F437" s="4">
        <v>1</v>
      </c>
      <c r="G437" s="4">
        <v>10000</v>
      </c>
      <c r="H437" s="4" t="str">
        <f t="shared" si="63"/>
        <v>10_10,50_20,80_30</v>
      </c>
      <c r="I437" s="4">
        <f t="shared" si="63"/>
        <v>5</v>
      </c>
      <c r="J437" s="4">
        <f t="shared" si="63"/>
        <v>50</v>
      </c>
      <c r="K437" s="4" t="str">
        <f t="shared" si="63"/>
        <v>10_10,50_20,80_30</v>
      </c>
      <c r="L437" s="4">
        <f t="shared" si="63"/>
        <v>5</v>
      </c>
      <c r="M437" s="4">
        <f>IF(INDEX([1]equip.xml!$B:$B,MATCH(D437&amp;"",[1]equip.xml!$A:$A,0))=0,0,N437)</f>
        <v>21</v>
      </c>
      <c r="N437" s="4">
        <f t="shared" si="58"/>
        <v>21</v>
      </c>
      <c r="O437" t="str">
        <f t="shared" si="56"/>
        <v>40000_50253060_1_21</v>
      </c>
      <c r="P437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0,40000_50253060_1_21</v>
      </c>
    </row>
    <row r="438" spans="1:16">
      <c r="A438" s="4">
        <v>10009</v>
      </c>
      <c r="B438" s="4">
        <f t="shared" si="64"/>
        <v>40000</v>
      </c>
      <c r="C438" s="4" t="str">
        <f t="shared" si="64"/>
        <v>装备</v>
      </c>
      <c r="D438" s="5">
        <v>50253061</v>
      </c>
      <c r="E438" s="4"/>
      <c r="F438" s="4">
        <v>1</v>
      </c>
      <c r="G438" s="4">
        <v>10000</v>
      </c>
      <c r="H438" s="4" t="str">
        <f t="shared" si="63"/>
        <v>10_10,50_20,80_30</v>
      </c>
      <c r="I438" s="4">
        <f t="shared" si="63"/>
        <v>5</v>
      </c>
      <c r="J438" s="4">
        <f t="shared" si="63"/>
        <v>50</v>
      </c>
      <c r="K438" s="4" t="str">
        <f t="shared" si="63"/>
        <v>10_10,50_20,80_30</v>
      </c>
      <c r="L438" s="4">
        <f t="shared" si="63"/>
        <v>5</v>
      </c>
      <c r="M438" s="4">
        <f>IF(INDEX([1]equip.xml!$B:$B,MATCH(D438&amp;"",[1]equip.xml!$A:$A,0))=0,0,N438)</f>
        <v>0</v>
      </c>
      <c r="N438" s="4">
        <f t="shared" si="58"/>
        <v>21</v>
      </c>
      <c r="O438" t="str">
        <f t="shared" si="56"/>
        <v>40000_50253061_1_0</v>
      </c>
      <c r="P438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0,40000_50253060_1_21,40000_50253061_1_0</v>
      </c>
    </row>
    <row r="439" spans="1:16">
      <c r="A439" s="4">
        <v>10009</v>
      </c>
      <c r="B439" s="4">
        <f t="shared" si="64"/>
        <v>40000</v>
      </c>
      <c r="C439" s="4" t="str">
        <f t="shared" si="64"/>
        <v>装备</v>
      </c>
      <c r="D439" s="5">
        <v>50250040</v>
      </c>
      <c r="E439" s="4"/>
      <c r="F439" s="4">
        <v>1</v>
      </c>
      <c r="G439" s="4">
        <v>10000</v>
      </c>
      <c r="H439" s="4" t="str">
        <f t="shared" si="63"/>
        <v>10_10,50_20,80_30</v>
      </c>
      <c r="I439" s="4">
        <f t="shared" si="63"/>
        <v>5</v>
      </c>
      <c r="J439" s="4">
        <f t="shared" si="63"/>
        <v>50</v>
      </c>
      <c r="K439" s="4" t="str">
        <f t="shared" si="63"/>
        <v>10_10,50_20,80_30</v>
      </c>
      <c r="L439" s="4">
        <f t="shared" si="63"/>
        <v>5</v>
      </c>
      <c r="M439" s="4">
        <f>IF(INDEX([1]equip.xml!$B:$B,MATCH(D439&amp;"",[1]equip.xml!$A:$A,0))=0,0,N439)</f>
        <v>21</v>
      </c>
      <c r="N439" s="4">
        <f t="shared" si="58"/>
        <v>21</v>
      </c>
      <c r="O439" t="str">
        <f t="shared" si="56"/>
        <v>40000_50250040_1_21</v>
      </c>
      <c r="P439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0,40000_50253060_1_21,40000_50253061_1_0,40000_50250040_1_21</v>
      </c>
    </row>
    <row r="440" spans="1:16">
      <c r="A440" s="4">
        <v>10009</v>
      </c>
      <c r="B440" s="4">
        <f t="shared" si="64"/>
        <v>40000</v>
      </c>
      <c r="C440" s="4" t="str">
        <f t="shared" si="64"/>
        <v>装备</v>
      </c>
      <c r="D440" s="5">
        <v>50250041</v>
      </c>
      <c r="E440" s="4"/>
      <c r="F440" s="4">
        <v>1</v>
      </c>
      <c r="G440" s="4">
        <v>10000</v>
      </c>
      <c r="H440" s="4" t="str">
        <f t="shared" si="63"/>
        <v>10_10,50_20,80_30</v>
      </c>
      <c r="I440" s="4">
        <f t="shared" si="63"/>
        <v>5</v>
      </c>
      <c r="J440" s="4">
        <f t="shared" si="63"/>
        <v>50</v>
      </c>
      <c r="K440" s="4" t="str">
        <f t="shared" si="63"/>
        <v>10_10,50_20,80_30</v>
      </c>
      <c r="L440" s="4">
        <f t="shared" si="63"/>
        <v>5</v>
      </c>
      <c r="M440" s="4">
        <f>IF(INDEX([1]equip.xml!$B:$B,MATCH(D440&amp;"",[1]equip.xml!$A:$A,0))=0,0,N440)</f>
        <v>0</v>
      </c>
      <c r="N440" s="4">
        <f t="shared" si="58"/>
        <v>21</v>
      </c>
      <c r="O440" t="str">
        <f t="shared" si="56"/>
        <v>40000_50250041_1_0</v>
      </c>
      <c r="P440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0,40000_50253060_1_21,40000_50253061_1_0,40000_50250040_1_21,40000_50250041_1_0</v>
      </c>
    </row>
    <row r="441" spans="1:16">
      <c r="A441" s="4">
        <v>10009</v>
      </c>
      <c r="B441" s="4">
        <f t="shared" si="64"/>
        <v>40000</v>
      </c>
      <c r="C441" s="4" t="str">
        <f t="shared" si="64"/>
        <v>装备</v>
      </c>
      <c r="D441" s="5">
        <v>50250070</v>
      </c>
      <c r="E441" s="4"/>
      <c r="F441" s="4">
        <v>1</v>
      </c>
      <c r="G441" s="4">
        <v>10000</v>
      </c>
      <c r="H441" s="4" t="str">
        <f t="shared" si="63"/>
        <v>10_10,50_20,80_30</v>
      </c>
      <c r="I441" s="4">
        <f t="shared" si="63"/>
        <v>5</v>
      </c>
      <c r="J441" s="4">
        <f t="shared" si="63"/>
        <v>50</v>
      </c>
      <c r="K441" s="4" t="str">
        <f t="shared" si="63"/>
        <v>10_10,50_20,80_30</v>
      </c>
      <c r="L441" s="4">
        <f t="shared" si="63"/>
        <v>5</v>
      </c>
      <c r="M441" s="4">
        <f>IF(INDEX([1]equip.xml!$B:$B,MATCH(D441&amp;"",[1]equip.xml!$A:$A,0))=0,0,N441)</f>
        <v>21</v>
      </c>
      <c r="N441" s="4">
        <f t="shared" si="58"/>
        <v>21</v>
      </c>
      <c r="O441" t="str">
        <f t="shared" si="56"/>
        <v>40000_50250070_1_21</v>
      </c>
      <c r="P441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0,40000_50253060_1_21,40000_50253061_1_0,40000_50250040_1_21,40000_50250041_1_0,40000_50250070_1_21</v>
      </c>
    </row>
    <row r="442" spans="1:16">
      <c r="A442" s="4">
        <v>10009</v>
      </c>
      <c r="B442" s="4">
        <f t="shared" si="64"/>
        <v>40000</v>
      </c>
      <c r="C442" s="4" t="str">
        <f t="shared" si="64"/>
        <v>装备</v>
      </c>
      <c r="D442" s="5">
        <v>50250071</v>
      </c>
      <c r="E442" s="4"/>
      <c r="F442" s="4">
        <v>1</v>
      </c>
      <c r="G442" s="4">
        <v>10000</v>
      </c>
      <c r="H442" s="4" t="str">
        <f t="shared" si="63"/>
        <v>10_10,50_20,80_30</v>
      </c>
      <c r="I442" s="4">
        <f t="shared" si="63"/>
        <v>5</v>
      </c>
      <c r="J442" s="4">
        <f t="shared" si="63"/>
        <v>50</v>
      </c>
      <c r="K442" s="4" t="str">
        <f t="shared" si="63"/>
        <v>10_10,50_20,80_30</v>
      </c>
      <c r="L442" s="4">
        <f t="shared" si="63"/>
        <v>5</v>
      </c>
      <c r="M442" s="4">
        <f>IF(INDEX([1]equip.xml!$B:$B,MATCH(D442&amp;"",[1]equip.xml!$A:$A,0))=0,0,N442)</f>
        <v>0</v>
      </c>
      <c r="N442" s="4">
        <f t="shared" si="58"/>
        <v>21</v>
      </c>
      <c r="O442" t="str">
        <f t="shared" si="56"/>
        <v>40000_50250071_1_0</v>
      </c>
      <c r="P442" t="str">
        <f t="shared" si="62"/>
        <v>40000_40200010_1_130,40000_40200020_1_130,40000_40200030_1_130,40000_40200080_1_130,40000_40200090_1_130,40000_40200100_1_130,40000_40201050_1_130,40000_40201051_1_0,40000_40201060_1_130,40000_40201061_1_0,40000_40202050_1_130,40000_40202051_1_0,40000_40202060_1_130,40000_40202061_1_0,40000_40203050_1_130,40000_40203051_1_130,40000_40203060_1_130,40000_40203061_1_0,40000_40200040_1_130,40000_40200041_1_130,40000_40200070_1_130,40000_40200071_1_130,40000_40250010_1_65,40000_40250020_1_65,40000_40250030_1_65,40000_40250080_1_65,40000_40250090_1_65,40000_40250100_1_65,40000_40251050_1_65,40000_40251051_1_65,40000_40251060_1_65,40000_40251061_1_0,40000_40252050_1_65,40000_40252051_1_65,40000_40252060_1_65,40000_40252061_1_0,40000_40253050_1_65,40000_40253051_1_0,40000_40253060_1_65,40000_40253061_1_0,40000_40250040_1_65,40000_40250041_1_0,40000_40250070_1_65,40000_40250071_1_0,40000_50200010_1_43,40000_50200020_1_43,40000_50200030_1_43,40000_50200080_1_43,40000_50200090_1_43,40000_50200100_1_43,40000_50201050_1_0,40000_50201051_1_0,40000_50201060_1_43,40000_50201061_1_0,40000_50202050_1_0,40000_50202051_1_0,40000_50202060_1_43,40000_50202061_1_0,40000_50203050_1_43,40000_50203051_1_0,40000_50203060_1_43,40000_50203061_1_0,40000_50200040_1_43,40000_50200041_1_43,40000_50200070_1_43,40000_50200071_1_43,40000_50250010_1_21,40000_50250020_1_21,40000_50250030_1_21,40000_50250080_1_21,40000_50250090_1_21,40000_50250100_1_21,40000_50251050_1_21,40000_50251051_1_21,40000_50251060_1_21,40000_50251061_1_0,40000_50252050_1_21,40000_50252051_1_21,40000_50252060_1_21,40000_50252061_1_0,40000_50253050_1_21,40000_50253051_1_0,40000_50253060_1_21,40000_50253061_1_0,40000_50250040_1_21,40000_50250041_1_0,40000_50250070_1_21,40000_50250071_1_0</v>
      </c>
    </row>
    <row r="443" spans="1:16">
      <c r="A443" s="6">
        <v>10010</v>
      </c>
      <c r="B443" s="6">
        <f t="shared" si="64"/>
        <v>40000</v>
      </c>
      <c r="C443" s="6" t="str">
        <f t="shared" si="64"/>
        <v>装备</v>
      </c>
      <c r="D443" s="7">
        <v>40250010</v>
      </c>
      <c r="E443" s="6"/>
      <c r="F443" s="6">
        <v>1</v>
      </c>
      <c r="G443" s="6">
        <v>10000</v>
      </c>
      <c r="H443" s="6" t="str">
        <f t="shared" ref="H443:N458" si="65">H355</f>
        <v>10_10,50_20,80_30</v>
      </c>
      <c r="I443" s="6">
        <f t="shared" si="65"/>
        <v>5</v>
      </c>
      <c r="J443" s="6">
        <f t="shared" si="65"/>
        <v>50</v>
      </c>
      <c r="K443" s="6" t="str">
        <f t="shared" si="65"/>
        <v>10_10,50_20,80_30</v>
      </c>
      <c r="L443" s="6">
        <f t="shared" si="65"/>
        <v>5</v>
      </c>
      <c r="M443" s="6">
        <f>IF(INDEX([1]equip.xml!$B:$B,MATCH(D443&amp;"",[1]equip.xml!$A:$A,0))=0,0,N443)</f>
        <v>130</v>
      </c>
      <c r="N443" s="6">
        <f t="shared" si="65"/>
        <v>130</v>
      </c>
      <c r="O443" t="str">
        <f t="shared" si="56"/>
        <v>40000_40250010_1_130</v>
      </c>
      <c r="P443" t="str">
        <f>O443</f>
        <v>40000_40250010_1_130</v>
      </c>
    </row>
    <row r="444" spans="1:16">
      <c r="A444" s="6">
        <v>10010</v>
      </c>
      <c r="B444" s="6">
        <f t="shared" si="64"/>
        <v>40000</v>
      </c>
      <c r="C444" s="6" t="str">
        <f t="shared" si="64"/>
        <v>装备</v>
      </c>
      <c r="D444" s="7">
        <v>40250020</v>
      </c>
      <c r="E444" s="6"/>
      <c r="F444" s="6">
        <v>1</v>
      </c>
      <c r="G444" s="6">
        <v>10000</v>
      </c>
      <c r="H444" s="6" t="str">
        <f t="shared" si="65"/>
        <v>10_10,50_20,80_30</v>
      </c>
      <c r="I444" s="6">
        <f t="shared" si="65"/>
        <v>5</v>
      </c>
      <c r="J444" s="6">
        <f t="shared" si="65"/>
        <v>50</v>
      </c>
      <c r="K444" s="6" t="str">
        <f t="shared" si="65"/>
        <v>10_10,50_20,80_30</v>
      </c>
      <c r="L444" s="6">
        <f t="shared" si="65"/>
        <v>5</v>
      </c>
      <c r="M444" s="6">
        <f>IF(INDEX([1]equip.xml!$B:$B,MATCH(D444&amp;"",[1]equip.xml!$A:$A,0))=0,0,N444)</f>
        <v>130</v>
      </c>
      <c r="N444" s="6">
        <f t="shared" si="65"/>
        <v>130</v>
      </c>
      <c r="O444" t="str">
        <f t="shared" si="56"/>
        <v>40000_40250020_1_130</v>
      </c>
      <c r="P444" t="str">
        <f>P443&amp;","&amp;O444</f>
        <v>40000_40250010_1_130,40000_40250020_1_130</v>
      </c>
    </row>
    <row r="445" spans="1:16">
      <c r="A445" s="6">
        <v>10010</v>
      </c>
      <c r="B445" s="6">
        <f t="shared" si="64"/>
        <v>40000</v>
      </c>
      <c r="C445" s="6" t="str">
        <f t="shared" si="64"/>
        <v>装备</v>
      </c>
      <c r="D445" s="7">
        <v>40250030</v>
      </c>
      <c r="E445" s="6"/>
      <c r="F445" s="6">
        <v>1</v>
      </c>
      <c r="G445" s="6">
        <v>10000</v>
      </c>
      <c r="H445" s="6" t="str">
        <f t="shared" si="65"/>
        <v>10_10,50_20,80_30</v>
      </c>
      <c r="I445" s="6">
        <f t="shared" si="65"/>
        <v>5</v>
      </c>
      <c r="J445" s="6">
        <f t="shared" si="65"/>
        <v>50</v>
      </c>
      <c r="K445" s="6" t="str">
        <f t="shared" si="65"/>
        <v>10_10,50_20,80_30</v>
      </c>
      <c r="L445" s="6">
        <f t="shared" si="65"/>
        <v>5</v>
      </c>
      <c r="M445" s="6">
        <f>IF(INDEX([1]equip.xml!$B:$B,MATCH(D445&amp;"",[1]equip.xml!$A:$A,0))=0,0,N445)</f>
        <v>130</v>
      </c>
      <c r="N445" s="6">
        <f t="shared" si="65"/>
        <v>130</v>
      </c>
      <c r="O445" t="str">
        <f t="shared" si="56"/>
        <v>40000_40250030_1_130</v>
      </c>
      <c r="P445" t="str">
        <f t="shared" ref="P445:P508" si="66">P444&amp;","&amp;O445</f>
        <v>40000_40250010_1_130,40000_40250020_1_130,40000_40250030_1_130</v>
      </c>
    </row>
    <row r="446" spans="1:16">
      <c r="A446" s="6">
        <v>10010</v>
      </c>
      <c r="B446" s="6">
        <f t="shared" si="64"/>
        <v>40000</v>
      </c>
      <c r="C446" s="6" t="str">
        <f t="shared" si="64"/>
        <v>装备</v>
      </c>
      <c r="D446" s="7">
        <v>40250080</v>
      </c>
      <c r="E446" s="6"/>
      <c r="F446" s="6">
        <v>1</v>
      </c>
      <c r="G446" s="6">
        <v>10000</v>
      </c>
      <c r="H446" s="6" t="str">
        <f t="shared" si="65"/>
        <v>10_10,50_20,80_30</v>
      </c>
      <c r="I446" s="6">
        <f t="shared" si="65"/>
        <v>5</v>
      </c>
      <c r="J446" s="6">
        <f t="shared" si="65"/>
        <v>50</v>
      </c>
      <c r="K446" s="6" t="str">
        <f t="shared" si="65"/>
        <v>10_10,50_20,80_30</v>
      </c>
      <c r="L446" s="6">
        <f t="shared" si="65"/>
        <v>5</v>
      </c>
      <c r="M446" s="6">
        <f>IF(INDEX([1]equip.xml!$B:$B,MATCH(D446&amp;"",[1]equip.xml!$A:$A,0))=0,0,N446)</f>
        <v>130</v>
      </c>
      <c r="N446" s="6">
        <f t="shared" si="65"/>
        <v>130</v>
      </c>
      <c r="O446" t="str">
        <f t="shared" si="56"/>
        <v>40000_40250080_1_130</v>
      </c>
      <c r="P446" t="str">
        <f t="shared" si="66"/>
        <v>40000_40250010_1_130,40000_40250020_1_130,40000_40250030_1_130,40000_40250080_1_130</v>
      </c>
    </row>
    <row r="447" spans="1:16">
      <c r="A447" s="6">
        <v>10010</v>
      </c>
      <c r="B447" s="6">
        <f t="shared" si="64"/>
        <v>40000</v>
      </c>
      <c r="C447" s="6" t="str">
        <f t="shared" si="64"/>
        <v>装备</v>
      </c>
      <c r="D447" s="7">
        <v>40250090</v>
      </c>
      <c r="E447" s="6"/>
      <c r="F447" s="6">
        <v>1</v>
      </c>
      <c r="G447" s="6">
        <v>10000</v>
      </c>
      <c r="H447" s="6" t="str">
        <f t="shared" si="65"/>
        <v>10_10,50_20,80_30</v>
      </c>
      <c r="I447" s="6">
        <f t="shared" si="65"/>
        <v>5</v>
      </c>
      <c r="J447" s="6">
        <f t="shared" si="65"/>
        <v>50</v>
      </c>
      <c r="K447" s="6" t="str">
        <f t="shared" si="65"/>
        <v>10_10,50_20,80_30</v>
      </c>
      <c r="L447" s="6">
        <f t="shared" si="65"/>
        <v>5</v>
      </c>
      <c r="M447" s="6">
        <f>IF(INDEX([1]equip.xml!$B:$B,MATCH(D447&amp;"",[1]equip.xml!$A:$A,0))=0,0,N447)</f>
        <v>130</v>
      </c>
      <c r="N447" s="6">
        <f t="shared" si="65"/>
        <v>130</v>
      </c>
      <c r="O447" t="str">
        <f t="shared" si="56"/>
        <v>40000_40250090_1_130</v>
      </c>
      <c r="P447" t="str">
        <f t="shared" si="66"/>
        <v>40000_40250010_1_130,40000_40250020_1_130,40000_40250030_1_130,40000_40250080_1_130,40000_40250090_1_130</v>
      </c>
    </row>
    <row r="448" spans="1:16">
      <c r="A448" s="6">
        <v>10010</v>
      </c>
      <c r="B448" s="6">
        <f t="shared" si="64"/>
        <v>40000</v>
      </c>
      <c r="C448" s="6" t="str">
        <f t="shared" si="64"/>
        <v>装备</v>
      </c>
      <c r="D448" s="7">
        <v>40250100</v>
      </c>
      <c r="E448" s="6"/>
      <c r="F448" s="6">
        <v>1</v>
      </c>
      <c r="G448" s="6">
        <v>10000</v>
      </c>
      <c r="H448" s="6" t="str">
        <f t="shared" si="65"/>
        <v>10_10,50_20,80_30</v>
      </c>
      <c r="I448" s="6">
        <f t="shared" si="65"/>
        <v>5</v>
      </c>
      <c r="J448" s="6">
        <f t="shared" si="65"/>
        <v>50</v>
      </c>
      <c r="K448" s="6" t="str">
        <f t="shared" si="65"/>
        <v>10_10,50_20,80_30</v>
      </c>
      <c r="L448" s="6">
        <f t="shared" si="65"/>
        <v>5</v>
      </c>
      <c r="M448" s="6">
        <f>IF(INDEX([1]equip.xml!$B:$B,MATCH(D448&amp;"",[1]equip.xml!$A:$A,0))=0,0,N448)</f>
        <v>130</v>
      </c>
      <c r="N448" s="6">
        <f t="shared" si="65"/>
        <v>130</v>
      </c>
      <c r="O448" t="str">
        <f t="shared" si="56"/>
        <v>40000_40250100_1_130</v>
      </c>
      <c r="P448" t="str">
        <f t="shared" si="66"/>
        <v>40000_40250010_1_130,40000_40250020_1_130,40000_40250030_1_130,40000_40250080_1_130,40000_40250090_1_130,40000_40250100_1_130</v>
      </c>
    </row>
    <row r="449" spans="1:16">
      <c r="A449" s="6">
        <v>10010</v>
      </c>
      <c r="B449" s="6">
        <f t="shared" si="64"/>
        <v>40000</v>
      </c>
      <c r="C449" s="6" t="str">
        <f t="shared" si="64"/>
        <v>装备</v>
      </c>
      <c r="D449" s="7">
        <v>40251050</v>
      </c>
      <c r="E449" s="6"/>
      <c r="F449" s="6">
        <v>1</v>
      </c>
      <c r="G449" s="6">
        <v>10000</v>
      </c>
      <c r="H449" s="6" t="str">
        <f t="shared" si="65"/>
        <v>10_10,50_20,80_30</v>
      </c>
      <c r="I449" s="6">
        <f t="shared" si="65"/>
        <v>5</v>
      </c>
      <c r="J449" s="6">
        <f t="shared" si="65"/>
        <v>50</v>
      </c>
      <c r="K449" s="6" t="str">
        <f t="shared" si="65"/>
        <v>10_10,50_20,80_30</v>
      </c>
      <c r="L449" s="6">
        <f t="shared" si="65"/>
        <v>5</v>
      </c>
      <c r="M449" s="6">
        <f>IF(INDEX([1]equip.xml!$B:$B,MATCH(D449&amp;"",[1]equip.xml!$A:$A,0))=0,0,N449)</f>
        <v>130</v>
      </c>
      <c r="N449" s="6">
        <f t="shared" si="65"/>
        <v>130</v>
      </c>
      <c r="O449" t="str">
        <f t="shared" si="56"/>
        <v>40000_40251050_1_130</v>
      </c>
      <c r="P449" t="str">
        <f t="shared" si="66"/>
        <v>40000_40250010_1_130,40000_40250020_1_130,40000_40250030_1_130,40000_40250080_1_130,40000_40250090_1_130,40000_40250100_1_130,40000_40251050_1_130</v>
      </c>
    </row>
    <row r="450" spans="1:16">
      <c r="A450" s="6">
        <v>10010</v>
      </c>
      <c r="B450" s="6">
        <f t="shared" si="64"/>
        <v>40000</v>
      </c>
      <c r="C450" s="6" t="str">
        <f t="shared" si="64"/>
        <v>装备</v>
      </c>
      <c r="D450" s="7">
        <v>40251051</v>
      </c>
      <c r="E450" s="6"/>
      <c r="F450" s="6">
        <v>1</v>
      </c>
      <c r="G450" s="6">
        <v>10000</v>
      </c>
      <c r="H450" s="6" t="str">
        <f t="shared" si="65"/>
        <v>10_10,50_20,80_30</v>
      </c>
      <c r="I450" s="6">
        <f t="shared" si="65"/>
        <v>5</v>
      </c>
      <c r="J450" s="6">
        <f t="shared" si="65"/>
        <v>50</v>
      </c>
      <c r="K450" s="6" t="str">
        <f t="shared" si="65"/>
        <v>10_10,50_20,80_30</v>
      </c>
      <c r="L450" s="6">
        <f t="shared" si="65"/>
        <v>5</v>
      </c>
      <c r="M450" s="6">
        <f>IF(INDEX([1]equip.xml!$B:$B,MATCH(D450&amp;"",[1]equip.xml!$A:$A,0))=0,0,N450)</f>
        <v>130</v>
      </c>
      <c r="N450" s="6">
        <f t="shared" si="65"/>
        <v>130</v>
      </c>
      <c r="O450" t="str">
        <f t="shared" si="56"/>
        <v>40000_40251051_1_130</v>
      </c>
      <c r="P450" t="str">
        <f t="shared" si="66"/>
        <v>40000_40250010_1_130,40000_40250020_1_130,40000_40250030_1_130,40000_40250080_1_130,40000_40250090_1_130,40000_40250100_1_130,40000_40251050_1_130,40000_40251051_1_130</v>
      </c>
    </row>
    <row r="451" spans="1:16">
      <c r="A451" s="6">
        <v>10010</v>
      </c>
      <c r="B451" s="6">
        <f t="shared" si="64"/>
        <v>40000</v>
      </c>
      <c r="C451" s="6" t="str">
        <f t="shared" si="64"/>
        <v>装备</v>
      </c>
      <c r="D451" s="7">
        <v>40251060</v>
      </c>
      <c r="E451" s="6"/>
      <c r="F451" s="6">
        <v>1</v>
      </c>
      <c r="G451" s="6">
        <v>10000</v>
      </c>
      <c r="H451" s="6" t="str">
        <f t="shared" si="65"/>
        <v>10_10,50_20,80_30</v>
      </c>
      <c r="I451" s="6">
        <f t="shared" si="65"/>
        <v>5</v>
      </c>
      <c r="J451" s="6">
        <f t="shared" si="65"/>
        <v>50</v>
      </c>
      <c r="K451" s="6" t="str">
        <f t="shared" si="65"/>
        <v>10_10,50_20,80_30</v>
      </c>
      <c r="L451" s="6">
        <f t="shared" si="65"/>
        <v>5</v>
      </c>
      <c r="M451" s="6">
        <f>IF(INDEX([1]equip.xml!$B:$B,MATCH(D451&amp;"",[1]equip.xml!$A:$A,0))=0,0,N451)</f>
        <v>130</v>
      </c>
      <c r="N451" s="6">
        <f t="shared" si="65"/>
        <v>130</v>
      </c>
      <c r="O451" t="str">
        <f t="shared" si="56"/>
        <v>40000_40251060_1_130</v>
      </c>
      <c r="P451" t="str">
        <f t="shared" si="66"/>
        <v>40000_40250010_1_130,40000_40250020_1_130,40000_40250030_1_130,40000_40250080_1_130,40000_40250090_1_130,40000_40250100_1_130,40000_40251050_1_130,40000_40251051_1_130,40000_40251060_1_130</v>
      </c>
    </row>
    <row r="452" spans="1:16">
      <c r="A452" s="6">
        <v>10010</v>
      </c>
      <c r="B452" s="6">
        <f t="shared" ref="B452:C467" si="67">B364</f>
        <v>40000</v>
      </c>
      <c r="C452" s="6" t="str">
        <f t="shared" si="67"/>
        <v>装备</v>
      </c>
      <c r="D452" s="7">
        <v>40251061</v>
      </c>
      <c r="E452" s="6"/>
      <c r="F452" s="6">
        <v>1</v>
      </c>
      <c r="G452" s="6">
        <v>10000</v>
      </c>
      <c r="H452" s="6" t="str">
        <f t="shared" si="65"/>
        <v>10_10,50_20,80_30</v>
      </c>
      <c r="I452" s="6">
        <f t="shared" si="65"/>
        <v>5</v>
      </c>
      <c r="J452" s="6">
        <f t="shared" si="65"/>
        <v>50</v>
      </c>
      <c r="K452" s="6" t="str">
        <f t="shared" si="65"/>
        <v>10_10,50_20,80_30</v>
      </c>
      <c r="L452" s="6">
        <f t="shared" si="65"/>
        <v>5</v>
      </c>
      <c r="M452" s="6">
        <f>IF(INDEX([1]equip.xml!$B:$B,MATCH(D452&amp;"",[1]equip.xml!$A:$A,0))=0,0,N452)</f>
        <v>0</v>
      </c>
      <c r="N452" s="6">
        <f t="shared" si="65"/>
        <v>130</v>
      </c>
      <c r="O452" t="str">
        <f t="shared" ref="O452:O515" si="68">B452&amp;"_"&amp;D452&amp;"_"&amp;"1_"&amp;M452</f>
        <v>40000_40251061_1_0</v>
      </c>
      <c r="P452" t="str">
        <f t="shared" si="66"/>
        <v>40000_40250010_1_130,40000_40250020_1_130,40000_40250030_1_130,40000_40250080_1_130,40000_40250090_1_130,40000_40250100_1_130,40000_40251050_1_130,40000_40251051_1_130,40000_40251060_1_130,40000_40251061_1_0</v>
      </c>
    </row>
    <row r="453" spans="1:16">
      <c r="A453" s="6">
        <v>10010</v>
      </c>
      <c r="B453" s="6">
        <f t="shared" si="67"/>
        <v>40000</v>
      </c>
      <c r="C453" s="6" t="str">
        <f t="shared" si="67"/>
        <v>装备</v>
      </c>
      <c r="D453" s="7">
        <v>40252050</v>
      </c>
      <c r="E453" s="6"/>
      <c r="F453" s="6">
        <v>1</v>
      </c>
      <c r="G453" s="6">
        <v>10000</v>
      </c>
      <c r="H453" s="6" t="str">
        <f t="shared" si="65"/>
        <v>10_10,50_20,80_30</v>
      </c>
      <c r="I453" s="6">
        <f t="shared" si="65"/>
        <v>5</v>
      </c>
      <c r="J453" s="6">
        <f t="shared" si="65"/>
        <v>50</v>
      </c>
      <c r="K453" s="6" t="str">
        <f t="shared" si="65"/>
        <v>10_10,50_20,80_30</v>
      </c>
      <c r="L453" s="6">
        <f t="shared" si="65"/>
        <v>5</v>
      </c>
      <c r="M453" s="6">
        <f>IF(INDEX([1]equip.xml!$B:$B,MATCH(D453&amp;"",[1]equip.xml!$A:$A,0))=0,0,N453)</f>
        <v>130</v>
      </c>
      <c r="N453" s="6">
        <f t="shared" si="65"/>
        <v>130</v>
      </c>
      <c r="O453" t="str">
        <f t="shared" si="68"/>
        <v>40000_40252050_1_130</v>
      </c>
      <c r="P45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</v>
      </c>
    </row>
    <row r="454" spans="1:16">
      <c r="A454" s="6">
        <v>10010</v>
      </c>
      <c r="B454" s="6">
        <f t="shared" si="67"/>
        <v>40000</v>
      </c>
      <c r="C454" s="6" t="str">
        <f t="shared" si="67"/>
        <v>装备</v>
      </c>
      <c r="D454" s="7">
        <v>40252051</v>
      </c>
      <c r="E454" s="6"/>
      <c r="F454" s="6">
        <v>1</v>
      </c>
      <c r="G454" s="6">
        <v>10000</v>
      </c>
      <c r="H454" s="6" t="str">
        <f t="shared" si="65"/>
        <v>10_10,50_20,80_30</v>
      </c>
      <c r="I454" s="6">
        <f t="shared" si="65"/>
        <v>5</v>
      </c>
      <c r="J454" s="6">
        <f t="shared" si="65"/>
        <v>50</v>
      </c>
      <c r="K454" s="6" t="str">
        <f t="shared" si="65"/>
        <v>10_10,50_20,80_30</v>
      </c>
      <c r="L454" s="6">
        <f t="shared" si="65"/>
        <v>5</v>
      </c>
      <c r="M454" s="6">
        <f>IF(INDEX([1]equip.xml!$B:$B,MATCH(D454&amp;"",[1]equip.xml!$A:$A,0))=0,0,N454)</f>
        <v>130</v>
      </c>
      <c r="N454" s="6">
        <f t="shared" si="65"/>
        <v>130</v>
      </c>
      <c r="O454" t="str">
        <f t="shared" si="68"/>
        <v>40000_40252051_1_130</v>
      </c>
      <c r="P45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</v>
      </c>
    </row>
    <row r="455" spans="1:16">
      <c r="A455" s="6">
        <v>10010</v>
      </c>
      <c r="B455" s="6">
        <f t="shared" si="67"/>
        <v>40000</v>
      </c>
      <c r="C455" s="6" t="str">
        <f t="shared" si="67"/>
        <v>装备</v>
      </c>
      <c r="D455" s="7">
        <v>40252060</v>
      </c>
      <c r="E455" s="6"/>
      <c r="F455" s="6">
        <v>1</v>
      </c>
      <c r="G455" s="6">
        <v>10000</v>
      </c>
      <c r="H455" s="6" t="str">
        <f t="shared" si="65"/>
        <v>10_10,50_20,80_30</v>
      </c>
      <c r="I455" s="6">
        <f t="shared" si="65"/>
        <v>5</v>
      </c>
      <c r="J455" s="6">
        <f t="shared" si="65"/>
        <v>50</v>
      </c>
      <c r="K455" s="6" t="str">
        <f t="shared" si="65"/>
        <v>10_10,50_20,80_30</v>
      </c>
      <c r="L455" s="6">
        <f t="shared" si="65"/>
        <v>5</v>
      </c>
      <c r="M455" s="6">
        <f>IF(INDEX([1]equip.xml!$B:$B,MATCH(D455&amp;"",[1]equip.xml!$A:$A,0))=0,0,N455)</f>
        <v>130</v>
      </c>
      <c r="N455" s="6">
        <f t="shared" si="65"/>
        <v>130</v>
      </c>
      <c r="O455" t="str">
        <f t="shared" si="68"/>
        <v>40000_40252060_1_130</v>
      </c>
      <c r="P45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</v>
      </c>
    </row>
    <row r="456" spans="1:16">
      <c r="A456" s="6">
        <v>10010</v>
      </c>
      <c r="B456" s="6">
        <f t="shared" si="67"/>
        <v>40000</v>
      </c>
      <c r="C456" s="6" t="str">
        <f t="shared" si="67"/>
        <v>装备</v>
      </c>
      <c r="D456" s="7">
        <v>40252061</v>
      </c>
      <c r="E456" s="6"/>
      <c r="F456" s="6">
        <v>1</v>
      </c>
      <c r="G456" s="6">
        <v>10000</v>
      </c>
      <c r="H456" s="6" t="str">
        <f t="shared" si="65"/>
        <v>10_10,50_20,80_30</v>
      </c>
      <c r="I456" s="6">
        <f t="shared" si="65"/>
        <v>5</v>
      </c>
      <c r="J456" s="6">
        <f t="shared" si="65"/>
        <v>50</v>
      </c>
      <c r="K456" s="6" t="str">
        <f t="shared" si="65"/>
        <v>10_10,50_20,80_30</v>
      </c>
      <c r="L456" s="6">
        <f t="shared" si="65"/>
        <v>5</v>
      </c>
      <c r="M456" s="6">
        <f>IF(INDEX([1]equip.xml!$B:$B,MATCH(D456&amp;"",[1]equip.xml!$A:$A,0))=0,0,N456)</f>
        <v>0</v>
      </c>
      <c r="N456" s="6">
        <f t="shared" si="65"/>
        <v>130</v>
      </c>
      <c r="O456" t="str">
        <f t="shared" si="68"/>
        <v>40000_40252061_1_0</v>
      </c>
      <c r="P45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</v>
      </c>
    </row>
    <row r="457" spans="1:16">
      <c r="A457" s="6">
        <v>10010</v>
      </c>
      <c r="B457" s="6">
        <f t="shared" si="67"/>
        <v>40000</v>
      </c>
      <c r="C457" s="6" t="str">
        <f t="shared" si="67"/>
        <v>装备</v>
      </c>
      <c r="D457" s="7">
        <v>40253050</v>
      </c>
      <c r="E457" s="6"/>
      <c r="F457" s="6">
        <v>1</v>
      </c>
      <c r="G457" s="6">
        <v>10000</v>
      </c>
      <c r="H457" s="6" t="str">
        <f t="shared" si="65"/>
        <v>10_10,50_20,80_30</v>
      </c>
      <c r="I457" s="6">
        <f t="shared" si="65"/>
        <v>5</v>
      </c>
      <c r="J457" s="6">
        <f t="shared" si="65"/>
        <v>50</v>
      </c>
      <c r="K457" s="6" t="str">
        <f t="shared" si="65"/>
        <v>10_10,50_20,80_30</v>
      </c>
      <c r="L457" s="6">
        <f t="shared" si="65"/>
        <v>5</v>
      </c>
      <c r="M457" s="6">
        <f>IF(INDEX([1]equip.xml!$B:$B,MATCH(D457&amp;"",[1]equip.xml!$A:$A,0))=0,0,N457)</f>
        <v>130</v>
      </c>
      <c r="N457" s="6">
        <f t="shared" si="65"/>
        <v>130</v>
      </c>
      <c r="O457" t="str">
        <f t="shared" si="68"/>
        <v>40000_40253050_1_130</v>
      </c>
      <c r="P45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</v>
      </c>
    </row>
    <row r="458" spans="1:16">
      <c r="A458" s="6">
        <v>10010</v>
      </c>
      <c r="B458" s="6">
        <f t="shared" si="67"/>
        <v>40000</v>
      </c>
      <c r="C458" s="6" t="str">
        <f t="shared" si="67"/>
        <v>装备</v>
      </c>
      <c r="D458" s="7">
        <v>40253051</v>
      </c>
      <c r="E458" s="6"/>
      <c r="F458" s="6">
        <v>1</v>
      </c>
      <c r="G458" s="6">
        <v>10000</v>
      </c>
      <c r="H458" s="6" t="str">
        <f t="shared" si="65"/>
        <v>10_10,50_20,80_30</v>
      </c>
      <c r="I458" s="6">
        <f t="shared" si="65"/>
        <v>5</v>
      </c>
      <c r="J458" s="6">
        <f t="shared" si="65"/>
        <v>50</v>
      </c>
      <c r="K458" s="6" t="str">
        <f t="shared" si="65"/>
        <v>10_10,50_20,80_30</v>
      </c>
      <c r="L458" s="6">
        <f t="shared" si="65"/>
        <v>5</v>
      </c>
      <c r="M458" s="6">
        <f>IF(INDEX([1]equip.xml!$B:$B,MATCH(D458&amp;"",[1]equip.xml!$A:$A,0))=0,0,N458)</f>
        <v>0</v>
      </c>
      <c r="N458" s="6">
        <f t="shared" si="65"/>
        <v>130</v>
      </c>
      <c r="O458" t="str">
        <f t="shared" si="68"/>
        <v>40000_40253051_1_0</v>
      </c>
      <c r="P45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</v>
      </c>
    </row>
    <row r="459" spans="1:16">
      <c r="A459" s="6">
        <v>10010</v>
      </c>
      <c r="B459" s="6">
        <f t="shared" si="67"/>
        <v>40000</v>
      </c>
      <c r="C459" s="6" t="str">
        <f t="shared" si="67"/>
        <v>装备</v>
      </c>
      <c r="D459" s="7">
        <v>40253060</v>
      </c>
      <c r="E459" s="6"/>
      <c r="F459" s="6">
        <v>1</v>
      </c>
      <c r="G459" s="6">
        <v>10000</v>
      </c>
      <c r="H459" s="6" t="str">
        <f t="shared" ref="H459:N474" si="69">H371</f>
        <v>10_10,50_20,80_30</v>
      </c>
      <c r="I459" s="6">
        <f t="shared" si="69"/>
        <v>5</v>
      </c>
      <c r="J459" s="6">
        <f t="shared" si="69"/>
        <v>50</v>
      </c>
      <c r="K459" s="6" t="str">
        <f t="shared" si="69"/>
        <v>10_10,50_20,80_30</v>
      </c>
      <c r="L459" s="6">
        <f t="shared" si="69"/>
        <v>5</v>
      </c>
      <c r="M459" s="6">
        <f>IF(INDEX([1]equip.xml!$B:$B,MATCH(D459&amp;"",[1]equip.xml!$A:$A,0))=0,0,N459)</f>
        <v>130</v>
      </c>
      <c r="N459" s="6">
        <f t="shared" si="69"/>
        <v>130</v>
      </c>
      <c r="O459" t="str">
        <f t="shared" si="68"/>
        <v>40000_40253060_1_130</v>
      </c>
      <c r="P45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</v>
      </c>
    </row>
    <row r="460" spans="1:16">
      <c r="A460" s="6">
        <v>10010</v>
      </c>
      <c r="B460" s="6">
        <f t="shared" si="67"/>
        <v>40000</v>
      </c>
      <c r="C460" s="6" t="str">
        <f t="shared" si="67"/>
        <v>装备</v>
      </c>
      <c r="D460" s="7">
        <v>40253061</v>
      </c>
      <c r="E460" s="6"/>
      <c r="F460" s="6">
        <v>1</v>
      </c>
      <c r="G460" s="6">
        <v>10000</v>
      </c>
      <c r="H460" s="6" t="str">
        <f t="shared" si="69"/>
        <v>10_10,50_20,80_30</v>
      </c>
      <c r="I460" s="6">
        <f t="shared" si="69"/>
        <v>5</v>
      </c>
      <c r="J460" s="6">
        <f t="shared" si="69"/>
        <v>50</v>
      </c>
      <c r="K460" s="6" t="str">
        <f t="shared" si="69"/>
        <v>10_10,50_20,80_30</v>
      </c>
      <c r="L460" s="6">
        <f t="shared" si="69"/>
        <v>5</v>
      </c>
      <c r="M460" s="6">
        <f>IF(INDEX([1]equip.xml!$B:$B,MATCH(D460&amp;"",[1]equip.xml!$A:$A,0))=0,0,N460)</f>
        <v>0</v>
      </c>
      <c r="N460" s="6">
        <f t="shared" si="69"/>
        <v>130</v>
      </c>
      <c r="O460" t="str">
        <f t="shared" si="68"/>
        <v>40000_40253061_1_0</v>
      </c>
      <c r="P46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</v>
      </c>
    </row>
    <row r="461" spans="1:16">
      <c r="A461" s="6">
        <v>10010</v>
      </c>
      <c r="B461" s="6">
        <f t="shared" si="67"/>
        <v>40000</v>
      </c>
      <c r="C461" s="6" t="str">
        <f t="shared" si="67"/>
        <v>装备</v>
      </c>
      <c r="D461" s="7">
        <v>40250040</v>
      </c>
      <c r="E461" s="6"/>
      <c r="F461" s="6">
        <v>1</v>
      </c>
      <c r="G461" s="6">
        <v>10000</v>
      </c>
      <c r="H461" s="6" t="str">
        <f t="shared" si="69"/>
        <v>10_10,50_20,80_30</v>
      </c>
      <c r="I461" s="6">
        <f t="shared" si="69"/>
        <v>5</v>
      </c>
      <c r="J461" s="6">
        <f t="shared" si="69"/>
        <v>50</v>
      </c>
      <c r="K461" s="6" t="str">
        <f t="shared" si="69"/>
        <v>10_10,50_20,80_30</v>
      </c>
      <c r="L461" s="6">
        <f t="shared" si="69"/>
        <v>5</v>
      </c>
      <c r="M461" s="6">
        <f>IF(INDEX([1]equip.xml!$B:$B,MATCH(D461&amp;"",[1]equip.xml!$A:$A,0))=0,0,N461)</f>
        <v>130</v>
      </c>
      <c r="N461" s="6">
        <f t="shared" si="69"/>
        <v>130</v>
      </c>
      <c r="O461" t="str">
        <f t="shared" si="68"/>
        <v>40000_40250040_1_130</v>
      </c>
      <c r="P46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</v>
      </c>
    </row>
    <row r="462" spans="1:16">
      <c r="A462" s="6">
        <v>10010</v>
      </c>
      <c r="B462" s="6">
        <f t="shared" si="67"/>
        <v>40000</v>
      </c>
      <c r="C462" s="6" t="str">
        <f t="shared" si="67"/>
        <v>装备</v>
      </c>
      <c r="D462" s="7">
        <v>40250041</v>
      </c>
      <c r="E462" s="6"/>
      <c r="F462" s="6">
        <v>1</v>
      </c>
      <c r="G462" s="6">
        <v>10000</v>
      </c>
      <c r="H462" s="6" t="str">
        <f t="shared" si="69"/>
        <v>10_10,50_20,80_30</v>
      </c>
      <c r="I462" s="6">
        <f t="shared" si="69"/>
        <v>5</v>
      </c>
      <c r="J462" s="6">
        <f t="shared" si="69"/>
        <v>50</v>
      </c>
      <c r="K462" s="6" t="str">
        <f t="shared" si="69"/>
        <v>10_10,50_20,80_30</v>
      </c>
      <c r="L462" s="6">
        <f t="shared" si="69"/>
        <v>5</v>
      </c>
      <c r="M462" s="6">
        <f>IF(INDEX([1]equip.xml!$B:$B,MATCH(D462&amp;"",[1]equip.xml!$A:$A,0))=0,0,N462)</f>
        <v>0</v>
      </c>
      <c r="N462" s="6">
        <f t="shared" si="69"/>
        <v>130</v>
      </c>
      <c r="O462" t="str">
        <f t="shared" si="68"/>
        <v>40000_40250041_1_0</v>
      </c>
      <c r="P46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</v>
      </c>
    </row>
    <row r="463" spans="1:16">
      <c r="A463" s="6">
        <v>10010</v>
      </c>
      <c r="B463" s="6">
        <f t="shared" si="67"/>
        <v>40000</v>
      </c>
      <c r="C463" s="6" t="str">
        <f t="shared" si="67"/>
        <v>装备</v>
      </c>
      <c r="D463" s="7">
        <v>40250070</v>
      </c>
      <c r="E463" s="6"/>
      <c r="F463" s="6">
        <v>1</v>
      </c>
      <c r="G463" s="6">
        <v>10000</v>
      </c>
      <c r="H463" s="6" t="str">
        <f t="shared" si="69"/>
        <v>10_10,50_20,80_30</v>
      </c>
      <c r="I463" s="6">
        <f t="shared" si="69"/>
        <v>5</v>
      </c>
      <c r="J463" s="6">
        <f t="shared" si="69"/>
        <v>50</v>
      </c>
      <c r="K463" s="6" t="str">
        <f t="shared" si="69"/>
        <v>10_10,50_20,80_30</v>
      </c>
      <c r="L463" s="6">
        <f t="shared" si="69"/>
        <v>5</v>
      </c>
      <c r="M463" s="6">
        <f>IF(INDEX([1]equip.xml!$B:$B,MATCH(D463&amp;"",[1]equip.xml!$A:$A,0))=0,0,N463)</f>
        <v>130</v>
      </c>
      <c r="N463" s="6">
        <f t="shared" si="69"/>
        <v>130</v>
      </c>
      <c r="O463" t="str">
        <f t="shared" si="68"/>
        <v>40000_40250070_1_130</v>
      </c>
      <c r="P46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</v>
      </c>
    </row>
    <row r="464" spans="1:16">
      <c r="A464" s="6">
        <v>10010</v>
      </c>
      <c r="B464" s="6">
        <f t="shared" si="67"/>
        <v>40000</v>
      </c>
      <c r="C464" s="6" t="str">
        <f t="shared" si="67"/>
        <v>装备</v>
      </c>
      <c r="D464" s="7">
        <v>40250071</v>
      </c>
      <c r="E464" s="6"/>
      <c r="F464" s="6">
        <v>1</v>
      </c>
      <c r="G464" s="6">
        <v>10000</v>
      </c>
      <c r="H464" s="6" t="str">
        <f t="shared" si="69"/>
        <v>10_10,50_20,80_30</v>
      </c>
      <c r="I464" s="6">
        <f t="shared" si="69"/>
        <v>5</v>
      </c>
      <c r="J464" s="6">
        <f t="shared" si="69"/>
        <v>50</v>
      </c>
      <c r="K464" s="6" t="str">
        <f t="shared" si="69"/>
        <v>10_10,50_20,80_30</v>
      </c>
      <c r="L464" s="6">
        <f t="shared" si="69"/>
        <v>5</v>
      </c>
      <c r="M464" s="6">
        <f>IF(INDEX([1]equip.xml!$B:$B,MATCH(D464&amp;"",[1]equip.xml!$A:$A,0))=0,0,N464)</f>
        <v>0</v>
      </c>
      <c r="N464" s="6">
        <f t="shared" si="69"/>
        <v>130</v>
      </c>
      <c r="O464" t="str">
        <f t="shared" si="68"/>
        <v>40000_40250071_1_0</v>
      </c>
      <c r="P46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</v>
      </c>
    </row>
    <row r="465" spans="1:16">
      <c r="A465" s="6">
        <v>10010</v>
      </c>
      <c r="B465" s="6">
        <f t="shared" si="67"/>
        <v>40000</v>
      </c>
      <c r="C465" s="6" t="str">
        <f t="shared" si="67"/>
        <v>装备</v>
      </c>
      <c r="D465" s="7">
        <v>40300010</v>
      </c>
      <c r="E465" s="6"/>
      <c r="F465" s="6">
        <v>1</v>
      </c>
      <c r="G465" s="6">
        <v>10000</v>
      </c>
      <c r="H465" s="6" t="str">
        <f t="shared" si="69"/>
        <v>10_10,50_20,80_30</v>
      </c>
      <c r="I465" s="6">
        <f t="shared" si="69"/>
        <v>5</v>
      </c>
      <c r="J465" s="6">
        <f t="shared" si="69"/>
        <v>50</v>
      </c>
      <c r="K465" s="6" t="str">
        <f t="shared" si="69"/>
        <v>10_10,50_20,80_30</v>
      </c>
      <c r="L465" s="6">
        <f t="shared" si="69"/>
        <v>5</v>
      </c>
      <c r="M465" s="6">
        <f>IF(INDEX([1]equip.xml!$B:$B,MATCH(D465&amp;"",[1]equip.xml!$A:$A,0))=0,0,N465)</f>
        <v>65</v>
      </c>
      <c r="N465" s="6">
        <f t="shared" si="69"/>
        <v>65</v>
      </c>
      <c r="O465" t="str">
        <f t="shared" si="68"/>
        <v>40000_40300010_1_65</v>
      </c>
      <c r="P46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</v>
      </c>
    </row>
    <row r="466" spans="1:16">
      <c r="A466" s="6">
        <v>10010</v>
      </c>
      <c r="B466" s="6">
        <f t="shared" si="67"/>
        <v>40000</v>
      </c>
      <c r="C466" s="6" t="str">
        <f t="shared" si="67"/>
        <v>装备</v>
      </c>
      <c r="D466" s="7">
        <v>40300020</v>
      </c>
      <c r="E466" s="6"/>
      <c r="F466" s="6">
        <v>1</v>
      </c>
      <c r="G466" s="6">
        <v>10000</v>
      </c>
      <c r="H466" s="6" t="str">
        <f t="shared" si="69"/>
        <v>10_10,50_20,80_30</v>
      </c>
      <c r="I466" s="6">
        <f t="shared" si="69"/>
        <v>5</v>
      </c>
      <c r="J466" s="6">
        <f t="shared" si="69"/>
        <v>50</v>
      </c>
      <c r="K466" s="6" t="str">
        <f t="shared" si="69"/>
        <v>10_10,50_20,80_30</v>
      </c>
      <c r="L466" s="6">
        <f t="shared" si="69"/>
        <v>5</v>
      </c>
      <c r="M466" s="6">
        <f>IF(INDEX([1]equip.xml!$B:$B,MATCH(D466&amp;"",[1]equip.xml!$A:$A,0))=0,0,N466)</f>
        <v>65</v>
      </c>
      <c r="N466" s="6">
        <f t="shared" si="69"/>
        <v>65</v>
      </c>
      <c r="O466" t="str">
        <f t="shared" si="68"/>
        <v>40000_40300020_1_65</v>
      </c>
      <c r="P46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</v>
      </c>
    </row>
    <row r="467" spans="1:16">
      <c r="A467" s="6">
        <v>10010</v>
      </c>
      <c r="B467" s="6">
        <f t="shared" si="67"/>
        <v>40000</v>
      </c>
      <c r="C467" s="6" t="str">
        <f t="shared" si="67"/>
        <v>装备</v>
      </c>
      <c r="D467" s="7">
        <v>40300030</v>
      </c>
      <c r="E467" s="6"/>
      <c r="F467" s="6">
        <v>1</v>
      </c>
      <c r="G467" s="6">
        <v>10000</v>
      </c>
      <c r="H467" s="6" t="str">
        <f t="shared" si="69"/>
        <v>10_10,50_20,80_30</v>
      </c>
      <c r="I467" s="6">
        <f t="shared" si="69"/>
        <v>5</v>
      </c>
      <c r="J467" s="6">
        <f t="shared" si="69"/>
        <v>50</v>
      </c>
      <c r="K467" s="6" t="str">
        <f t="shared" si="69"/>
        <v>10_10,50_20,80_30</v>
      </c>
      <c r="L467" s="6">
        <f t="shared" si="69"/>
        <v>5</v>
      </c>
      <c r="M467" s="6">
        <f>IF(INDEX([1]equip.xml!$B:$B,MATCH(D467&amp;"",[1]equip.xml!$A:$A,0))=0,0,N467)</f>
        <v>65</v>
      </c>
      <c r="N467" s="6">
        <f t="shared" si="69"/>
        <v>65</v>
      </c>
      <c r="O467" t="str">
        <f t="shared" si="68"/>
        <v>40000_40300030_1_65</v>
      </c>
      <c r="P46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</v>
      </c>
    </row>
    <row r="468" spans="1:16">
      <c r="A468" s="6">
        <v>10010</v>
      </c>
      <c r="B468" s="6">
        <f t="shared" ref="B468:C483" si="70">B380</f>
        <v>40000</v>
      </c>
      <c r="C468" s="6" t="str">
        <f t="shared" si="70"/>
        <v>装备</v>
      </c>
      <c r="D468" s="7">
        <v>40300080</v>
      </c>
      <c r="E468" s="6"/>
      <c r="F468" s="6">
        <v>1</v>
      </c>
      <c r="G468" s="6">
        <v>10000</v>
      </c>
      <c r="H468" s="6" t="str">
        <f t="shared" si="69"/>
        <v>10_10,50_20,80_30</v>
      </c>
      <c r="I468" s="6">
        <f t="shared" si="69"/>
        <v>5</v>
      </c>
      <c r="J468" s="6">
        <f t="shared" si="69"/>
        <v>50</v>
      </c>
      <c r="K468" s="6" t="str">
        <f t="shared" si="69"/>
        <v>10_10,50_20,80_30</v>
      </c>
      <c r="L468" s="6">
        <f t="shared" si="69"/>
        <v>5</v>
      </c>
      <c r="M468" s="6">
        <f>IF(INDEX([1]equip.xml!$B:$B,MATCH(D468&amp;"",[1]equip.xml!$A:$A,0))=0,0,N468)</f>
        <v>65</v>
      </c>
      <c r="N468" s="6">
        <f t="shared" si="69"/>
        <v>65</v>
      </c>
      <c r="O468" t="str">
        <f t="shared" si="68"/>
        <v>40000_40300080_1_65</v>
      </c>
      <c r="P46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</v>
      </c>
    </row>
    <row r="469" spans="1:16">
      <c r="A469" s="6">
        <v>10010</v>
      </c>
      <c r="B469" s="6">
        <f t="shared" si="70"/>
        <v>40000</v>
      </c>
      <c r="C469" s="6" t="str">
        <f t="shared" si="70"/>
        <v>装备</v>
      </c>
      <c r="D469" s="7">
        <v>40300090</v>
      </c>
      <c r="E469" s="6"/>
      <c r="F469" s="6">
        <v>1</v>
      </c>
      <c r="G469" s="6">
        <v>10000</v>
      </c>
      <c r="H469" s="6" t="str">
        <f t="shared" si="69"/>
        <v>10_10,50_20,80_30</v>
      </c>
      <c r="I469" s="6">
        <f t="shared" si="69"/>
        <v>5</v>
      </c>
      <c r="J469" s="6">
        <f t="shared" si="69"/>
        <v>50</v>
      </c>
      <c r="K469" s="6" t="str">
        <f t="shared" si="69"/>
        <v>10_10,50_20,80_30</v>
      </c>
      <c r="L469" s="6">
        <f t="shared" si="69"/>
        <v>5</v>
      </c>
      <c r="M469" s="6">
        <f>IF(INDEX([1]equip.xml!$B:$B,MATCH(D469&amp;"",[1]equip.xml!$A:$A,0))=0,0,N469)</f>
        <v>65</v>
      </c>
      <c r="N469" s="6">
        <f t="shared" si="69"/>
        <v>65</v>
      </c>
      <c r="O469" t="str">
        <f t="shared" si="68"/>
        <v>40000_40300090_1_65</v>
      </c>
      <c r="P46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</v>
      </c>
    </row>
    <row r="470" spans="1:16">
      <c r="A470" s="6">
        <v>10010</v>
      </c>
      <c r="B470" s="6">
        <f t="shared" si="70"/>
        <v>40000</v>
      </c>
      <c r="C470" s="6" t="str">
        <f t="shared" si="70"/>
        <v>装备</v>
      </c>
      <c r="D470" s="7">
        <v>40300100</v>
      </c>
      <c r="E470" s="6"/>
      <c r="F470" s="6">
        <v>1</v>
      </c>
      <c r="G470" s="6">
        <v>10000</v>
      </c>
      <c r="H470" s="6" t="str">
        <f t="shared" si="69"/>
        <v>10_10,50_20,80_30</v>
      </c>
      <c r="I470" s="6">
        <f t="shared" si="69"/>
        <v>5</v>
      </c>
      <c r="J470" s="6">
        <f t="shared" si="69"/>
        <v>50</v>
      </c>
      <c r="K470" s="6" t="str">
        <f t="shared" si="69"/>
        <v>10_10,50_20,80_30</v>
      </c>
      <c r="L470" s="6">
        <f t="shared" si="69"/>
        <v>5</v>
      </c>
      <c r="M470" s="6">
        <f>IF(INDEX([1]equip.xml!$B:$B,MATCH(D470&amp;"",[1]equip.xml!$A:$A,0))=0,0,N470)</f>
        <v>65</v>
      </c>
      <c r="N470" s="6">
        <f t="shared" si="69"/>
        <v>65</v>
      </c>
      <c r="O470" t="str">
        <f t="shared" si="68"/>
        <v>40000_40300100_1_65</v>
      </c>
      <c r="P47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</v>
      </c>
    </row>
    <row r="471" spans="1:16">
      <c r="A471" s="6">
        <v>10010</v>
      </c>
      <c r="B471" s="6">
        <f t="shared" si="70"/>
        <v>40000</v>
      </c>
      <c r="C471" s="6" t="str">
        <f t="shared" si="70"/>
        <v>装备</v>
      </c>
      <c r="D471" s="7">
        <v>40301050</v>
      </c>
      <c r="E471" s="6"/>
      <c r="F471" s="6">
        <v>1</v>
      </c>
      <c r="G471" s="6">
        <v>10000</v>
      </c>
      <c r="H471" s="6" t="str">
        <f t="shared" si="69"/>
        <v>10_10,50_20,80_30</v>
      </c>
      <c r="I471" s="6">
        <f t="shared" si="69"/>
        <v>5</v>
      </c>
      <c r="J471" s="6">
        <f t="shared" si="69"/>
        <v>50</v>
      </c>
      <c r="K471" s="6" t="str">
        <f t="shared" si="69"/>
        <v>10_10,50_20,80_30</v>
      </c>
      <c r="L471" s="6">
        <f t="shared" si="69"/>
        <v>5</v>
      </c>
      <c r="M471" s="6">
        <f>IF(INDEX([1]equip.xml!$B:$B,MATCH(D471&amp;"",[1]equip.xml!$A:$A,0))=0,0,N471)</f>
        <v>65</v>
      </c>
      <c r="N471" s="6">
        <f t="shared" si="69"/>
        <v>65</v>
      </c>
      <c r="O471" t="str">
        <f t="shared" si="68"/>
        <v>40000_40301050_1_65</v>
      </c>
      <c r="P47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</v>
      </c>
    </row>
    <row r="472" spans="1:16">
      <c r="A472" s="6">
        <v>10010</v>
      </c>
      <c r="B472" s="6">
        <f t="shared" si="70"/>
        <v>40000</v>
      </c>
      <c r="C472" s="6" t="str">
        <f t="shared" si="70"/>
        <v>装备</v>
      </c>
      <c r="D472" s="7">
        <v>40301051</v>
      </c>
      <c r="E472" s="6"/>
      <c r="F472" s="6">
        <v>1</v>
      </c>
      <c r="G472" s="6">
        <v>10000</v>
      </c>
      <c r="H472" s="6" t="str">
        <f t="shared" si="69"/>
        <v>10_10,50_20,80_30</v>
      </c>
      <c r="I472" s="6">
        <f t="shared" si="69"/>
        <v>5</v>
      </c>
      <c r="J472" s="6">
        <f t="shared" si="69"/>
        <v>50</v>
      </c>
      <c r="K472" s="6" t="str">
        <f t="shared" si="69"/>
        <v>10_10,50_20,80_30</v>
      </c>
      <c r="L472" s="6">
        <f t="shared" si="69"/>
        <v>5</v>
      </c>
      <c r="M472" s="6">
        <f>IF(INDEX([1]equip.xml!$B:$B,MATCH(D472&amp;"",[1]equip.xml!$A:$A,0))=0,0,N472)</f>
        <v>65</v>
      </c>
      <c r="N472" s="6">
        <f t="shared" si="69"/>
        <v>65</v>
      </c>
      <c r="O472" t="str">
        <f t="shared" si="68"/>
        <v>40000_40301051_1_65</v>
      </c>
      <c r="P47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</v>
      </c>
    </row>
    <row r="473" spans="1:16">
      <c r="A473" s="6">
        <v>10010</v>
      </c>
      <c r="B473" s="6">
        <f t="shared" si="70"/>
        <v>40000</v>
      </c>
      <c r="C473" s="6" t="str">
        <f t="shared" si="70"/>
        <v>装备</v>
      </c>
      <c r="D473" s="7">
        <v>40301060</v>
      </c>
      <c r="E473" s="6"/>
      <c r="F473" s="6">
        <v>1</v>
      </c>
      <c r="G473" s="6">
        <v>10000</v>
      </c>
      <c r="H473" s="6" t="str">
        <f t="shared" si="69"/>
        <v>10_10,50_20,80_30</v>
      </c>
      <c r="I473" s="6">
        <f t="shared" si="69"/>
        <v>5</v>
      </c>
      <c r="J473" s="6">
        <f t="shared" si="69"/>
        <v>50</v>
      </c>
      <c r="K473" s="6" t="str">
        <f t="shared" si="69"/>
        <v>10_10,50_20,80_30</v>
      </c>
      <c r="L473" s="6">
        <f t="shared" si="69"/>
        <v>5</v>
      </c>
      <c r="M473" s="6">
        <f>IF(INDEX([1]equip.xml!$B:$B,MATCH(D473&amp;"",[1]equip.xml!$A:$A,0))=0,0,N473)</f>
        <v>65</v>
      </c>
      <c r="N473" s="6">
        <f t="shared" si="69"/>
        <v>65</v>
      </c>
      <c r="O473" t="str">
        <f t="shared" si="68"/>
        <v>40000_40301060_1_65</v>
      </c>
      <c r="P47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</v>
      </c>
    </row>
    <row r="474" spans="1:16">
      <c r="A474" s="6">
        <v>10010</v>
      </c>
      <c r="B474" s="6">
        <f t="shared" si="70"/>
        <v>40000</v>
      </c>
      <c r="C474" s="6" t="str">
        <f t="shared" si="70"/>
        <v>装备</v>
      </c>
      <c r="D474" s="7">
        <v>40301061</v>
      </c>
      <c r="E474" s="6"/>
      <c r="F474" s="6">
        <v>1</v>
      </c>
      <c r="G474" s="6">
        <v>10000</v>
      </c>
      <c r="H474" s="6" t="str">
        <f t="shared" si="69"/>
        <v>10_10,50_20,80_30</v>
      </c>
      <c r="I474" s="6">
        <f t="shared" si="69"/>
        <v>5</v>
      </c>
      <c r="J474" s="6">
        <f t="shared" si="69"/>
        <v>50</v>
      </c>
      <c r="K474" s="6" t="str">
        <f t="shared" si="69"/>
        <v>10_10,50_20,80_30</v>
      </c>
      <c r="L474" s="6">
        <f t="shared" si="69"/>
        <v>5</v>
      </c>
      <c r="M474" s="6">
        <f>IF(INDEX([1]equip.xml!$B:$B,MATCH(D474&amp;"",[1]equip.xml!$A:$A,0))=0,0,N474)</f>
        <v>0</v>
      </c>
      <c r="N474" s="6">
        <f t="shared" si="69"/>
        <v>65</v>
      </c>
      <c r="O474" t="str">
        <f t="shared" si="68"/>
        <v>40000_40301061_1_0</v>
      </c>
      <c r="P47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</v>
      </c>
    </row>
    <row r="475" spans="1:16">
      <c r="A475" s="6">
        <v>10010</v>
      </c>
      <c r="B475" s="6">
        <f t="shared" si="70"/>
        <v>40000</v>
      </c>
      <c r="C475" s="6" t="str">
        <f t="shared" si="70"/>
        <v>装备</v>
      </c>
      <c r="D475" s="7">
        <v>40302050</v>
      </c>
      <c r="E475" s="6"/>
      <c r="F475" s="6">
        <v>1</v>
      </c>
      <c r="G475" s="6">
        <v>10000</v>
      </c>
      <c r="H475" s="6" t="str">
        <f t="shared" ref="H475:N490" si="71">H387</f>
        <v>10_10,50_20,80_30</v>
      </c>
      <c r="I475" s="6">
        <f t="shared" si="71"/>
        <v>5</v>
      </c>
      <c r="J475" s="6">
        <f t="shared" si="71"/>
        <v>50</v>
      </c>
      <c r="K475" s="6" t="str">
        <f t="shared" si="71"/>
        <v>10_10,50_20,80_30</v>
      </c>
      <c r="L475" s="6">
        <f t="shared" si="71"/>
        <v>5</v>
      </c>
      <c r="M475" s="6">
        <f>IF(INDEX([1]equip.xml!$B:$B,MATCH(D475&amp;"",[1]equip.xml!$A:$A,0))=0,0,N475)</f>
        <v>65</v>
      </c>
      <c r="N475" s="6">
        <f t="shared" si="71"/>
        <v>65</v>
      </c>
      <c r="O475" t="str">
        <f t="shared" si="68"/>
        <v>40000_40302050_1_65</v>
      </c>
      <c r="P47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</v>
      </c>
    </row>
    <row r="476" spans="1:16">
      <c r="A476" s="6">
        <v>10010</v>
      </c>
      <c r="B476" s="6">
        <f t="shared" si="70"/>
        <v>40000</v>
      </c>
      <c r="C476" s="6" t="str">
        <f t="shared" si="70"/>
        <v>装备</v>
      </c>
      <c r="D476" s="7">
        <v>40302051</v>
      </c>
      <c r="E476" s="6"/>
      <c r="F476" s="6">
        <v>1</v>
      </c>
      <c r="G476" s="6">
        <v>10000</v>
      </c>
      <c r="H476" s="6" t="str">
        <f t="shared" si="71"/>
        <v>10_10,50_20,80_30</v>
      </c>
      <c r="I476" s="6">
        <f t="shared" si="71"/>
        <v>5</v>
      </c>
      <c r="J476" s="6">
        <f t="shared" si="71"/>
        <v>50</v>
      </c>
      <c r="K476" s="6" t="str">
        <f t="shared" si="71"/>
        <v>10_10,50_20,80_30</v>
      </c>
      <c r="L476" s="6">
        <f t="shared" si="71"/>
        <v>5</v>
      </c>
      <c r="M476" s="6">
        <f>IF(INDEX([1]equip.xml!$B:$B,MATCH(D476&amp;"",[1]equip.xml!$A:$A,0))=0,0,N476)</f>
        <v>65</v>
      </c>
      <c r="N476" s="6">
        <f t="shared" si="71"/>
        <v>65</v>
      </c>
      <c r="O476" t="str">
        <f t="shared" si="68"/>
        <v>40000_40302051_1_65</v>
      </c>
      <c r="P47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</v>
      </c>
    </row>
    <row r="477" spans="1:16">
      <c r="A477" s="6">
        <v>10010</v>
      </c>
      <c r="B477" s="6">
        <f t="shared" si="70"/>
        <v>40000</v>
      </c>
      <c r="C477" s="6" t="str">
        <f t="shared" si="70"/>
        <v>装备</v>
      </c>
      <c r="D477" s="7">
        <v>40302060</v>
      </c>
      <c r="E477" s="6"/>
      <c r="F477" s="6">
        <v>1</v>
      </c>
      <c r="G477" s="6">
        <v>10000</v>
      </c>
      <c r="H477" s="6" t="str">
        <f t="shared" si="71"/>
        <v>10_10,50_20,80_30</v>
      </c>
      <c r="I477" s="6">
        <f t="shared" si="71"/>
        <v>5</v>
      </c>
      <c r="J477" s="6">
        <f t="shared" si="71"/>
        <v>50</v>
      </c>
      <c r="K477" s="6" t="str">
        <f t="shared" si="71"/>
        <v>10_10,50_20,80_30</v>
      </c>
      <c r="L477" s="6">
        <f t="shared" si="71"/>
        <v>5</v>
      </c>
      <c r="M477" s="6">
        <f>IF(INDEX([1]equip.xml!$B:$B,MATCH(D477&amp;"",[1]equip.xml!$A:$A,0))=0,0,N477)</f>
        <v>65</v>
      </c>
      <c r="N477" s="6">
        <f t="shared" si="71"/>
        <v>65</v>
      </c>
      <c r="O477" t="str">
        <f t="shared" si="68"/>
        <v>40000_40302060_1_65</v>
      </c>
      <c r="P47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</v>
      </c>
    </row>
    <row r="478" spans="1:16">
      <c r="A478" s="6">
        <v>10010</v>
      </c>
      <c r="B478" s="6">
        <f t="shared" si="70"/>
        <v>40000</v>
      </c>
      <c r="C478" s="6" t="str">
        <f t="shared" si="70"/>
        <v>装备</v>
      </c>
      <c r="D478" s="7">
        <v>40302061</v>
      </c>
      <c r="E478" s="6"/>
      <c r="F478" s="6">
        <v>1</v>
      </c>
      <c r="G478" s="6">
        <v>10000</v>
      </c>
      <c r="H478" s="6" t="str">
        <f t="shared" si="71"/>
        <v>10_10,50_20,80_30</v>
      </c>
      <c r="I478" s="6">
        <f t="shared" si="71"/>
        <v>5</v>
      </c>
      <c r="J478" s="6">
        <f t="shared" si="71"/>
        <v>50</v>
      </c>
      <c r="K478" s="6" t="str">
        <f t="shared" si="71"/>
        <v>10_10,50_20,80_30</v>
      </c>
      <c r="L478" s="6">
        <f t="shared" si="71"/>
        <v>5</v>
      </c>
      <c r="M478" s="6">
        <f>IF(INDEX([1]equip.xml!$B:$B,MATCH(D478&amp;"",[1]equip.xml!$A:$A,0))=0,0,N478)</f>
        <v>0</v>
      </c>
      <c r="N478" s="6">
        <f t="shared" si="71"/>
        <v>65</v>
      </c>
      <c r="O478" t="str">
        <f t="shared" si="68"/>
        <v>40000_40302061_1_0</v>
      </c>
      <c r="P47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</v>
      </c>
    </row>
    <row r="479" spans="1:16">
      <c r="A479" s="6">
        <v>10010</v>
      </c>
      <c r="B479" s="6">
        <f t="shared" si="70"/>
        <v>40000</v>
      </c>
      <c r="C479" s="6" t="str">
        <f t="shared" si="70"/>
        <v>装备</v>
      </c>
      <c r="D479" s="7">
        <v>40303050</v>
      </c>
      <c r="E479" s="6"/>
      <c r="F479" s="6">
        <v>1</v>
      </c>
      <c r="G479" s="6">
        <v>10000</v>
      </c>
      <c r="H479" s="6" t="str">
        <f t="shared" si="71"/>
        <v>10_10,50_20,80_30</v>
      </c>
      <c r="I479" s="6">
        <f t="shared" si="71"/>
        <v>5</v>
      </c>
      <c r="J479" s="6">
        <f t="shared" si="71"/>
        <v>50</v>
      </c>
      <c r="K479" s="6" t="str">
        <f t="shared" si="71"/>
        <v>10_10,50_20,80_30</v>
      </c>
      <c r="L479" s="6">
        <f t="shared" si="71"/>
        <v>5</v>
      </c>
      <c r="M479" s="6">
        <f>IF(INDEX([1]equip.xml!$B:$B,MATCH(D479&amp;"",[1]equip.xml!$A:$A,0))=0,0,N479)</f>
        <v>65</v>
      </c>
      <c r="N479" s="6">
        <f t="shared" si="71"/>
        <v>65</v>
      </c>
      <c r="O479" t="str">
        <f t="shared" si="68"/>
        <v>40000_40303050_1_65</v>
      </c>
      <c r="P47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</v>
      </c>
    </row>
    <row r="480" spans="1:16">
      <c r="A480" s="6">
        <v>10010</v>
      </c>
      <c r="B480" s="6">
        <f t="shared" si="70"/>
        <v>40000</v>
      </c>
      <c r="C480" s="6" t="str">
        <f t="shared" si="70"/>
        <v>装备</v>
      </c>
      <c r="D480" s="7">
        <v>40303051</v>
      </c>
      <c r="E480" s="6"/>
      <c r="F480" s="6">
        <v>1</v>
      </c>
      <c r="G480" s="6">
        <v>10000</v>
      </c>
      <c r="H480" s="6" t="str">
        <f t="shared" si="71"/>
        <v>10_10,50_20,80_30</v>
      </c>
      <c r="I480" s="6">
        <f t="shared" si="71"/>
        <v>5</v>
      </c>
      <c r="J480" s="6">
        <f t="shared" si="71"/>
        <v>50</v>
      </c>
      <c r="K480" s="6" t="str">
        <f t="shared" si="71"/>
        <v>10_10,50_20,80_30</v>
      </c>
      <c r="L480" s="6">
        <f t="shared" si="71"/>
        <v>5</v>
      </c>
      <c r="M480" s="6">
        <f>IF(INDEX([1]equip.xml!$B:$B,MATCH(D480&amp;"",[1]equip.xml!$A:$A,0))=0,0,N480)</f>
        <v>65</v>
      </c>
      <c r="N480" s="6">
        <f t="shared" si="71"/>
        <v>65</v>
      </c>
      <c r="O480" t="str">
        <f t="shared" si="68"/>
        <v>40000_40303051_1_65</v>
      </c>
      <c r="P48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</v>
      </c>
    </row>
    <row r="481" spans="1:16">
      <c r="A481" s="6">
        <v>10010</v>
      </c>
      <c r="B481" s="6">
        <f t="shared" si="70"/>
        <v>40000</v>
      </c>
      <c r="C481" s="6" t="str">
        <f t="shared" si="70"/>
        <v>装备</v>
      </c>
      <c r="D481" s="7">
        <v>40303060</v>
      </c>
      <c r="E481" s="6"/>
      <c r="F481" s="6">
        <v>1</v>
      </c>
      <c r="G481" s="6">
        <v>10000</v>
      </c>
      <c r="H481" s="6" t="str">
        <f t="shared" si="71"/>
        <v>10_10,50_20,80_30</v>
      </c>
      <c r="I481" s="6">
        <f t="shared" si="71"/>
        <v>5</v>
      </c>
      <c r="J481" s="6">
        <f t="shared" si="71"/>
        <v>50</v>
      </c>
      <c r="K481" s="6" t="str">
        <f t="shared" si="71"/>
        <v>10_10,50_20,80_30</v>
      </c>
      <c r="L481" s="6">
        <f t="shared" si="71"/>
        <v>5</v>
      </c>
      <c r="M481" s="6">
        <f>IF(INDEX([1]equip.xml!$B:$B,MATCH(D481&amp;"",[1]equip.xml!$A:$A,0))=0,0,N481)</f>
        <v>65</v>
      </c>
      <c r="N481" s="6">
        <f t="shared" si="71"/>
        <v>65</v>
      </c>
      <c r="O481" t="str">
        <f t="shared" si="68"/>
        <v>40000_40303060_1_65</v>
      </c>
      <c r="P48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</v>
      </c>
    </row>
    <row r="482" spans="1:16">
      <c r="A482" s="6">
        <v>10010</v>
      </c>
      <c r="B482" s="6">
        <f t="shared" si="70"/>
        <v>40000</v>
      </c>
      <c r="C482" s="6" t="str">
        <f t="shared" si="70"/>
        <v>装备</v>
      </c>
      <c r="D482" s="7">
        <v>40303061</v>
      </c>
      <c r="E482" s="6"/>
      <c r="F482" s="6">
        <v>1</v>
      </c>
      <c r="G482" s="6">
        <v>10000</v>
      </c>
      <c r="H482" s="6" t="str">
        <f t="shared" si="71"/>
        <v>10_10,50_20,80_30</v>
      </c>
      <c r="I482" s="6">
        <f t="shared" si="71"/>
        <v>5</v>
      </c>
      <c r="J482" s="6">
        <f t="shared" si="71"/>
        <v>50</v>
      </c>
      <c r="K482" s="6" t="str">
        <f t="shared" si="71"/>
        <v>10_10,50_20,80_30</v>
      </c>
      <c r="L482" s="6">
        <f t="shared" si="71"/>
        <v>5</v>
      </c>
      <c r="M482" s="6">
        <f>IF(INDEX([1]equip.xml!$B:$B,MATCH(D482&amp;"",[1]equip.xml!$A:$A,0))=0,0,N482)</f>
        <v>0</v>
      </c>
      <c r="N482" s="6">
        <f t="shared" si="71"/>
        <v>65</v>
      </c>
      <c r="O482" t="str">
        <f t="shared" si="68"/>
        <v>40000_40303061_1_0</v>
      </c>
      <c r="P48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</v>
      </c>
    </row>
    <row r="483" spans="1:16">
      <c r="A483" s="6">
        <v>10010</v>
      </c>
      <c r="B483" s="6">
        <f t="shared" si="70"/>
        <v>40000</v>
      </c>
      <c r="C483" s="6" t="str">
        <f t="shared" si="70"/>
        <v>装备</v>
      </c>
      <c r="D483" s="7">
        <v>40300040</v>
      </c>
      <c r="E483" s="6"/>
      <c r="F483" s="6">
        <v>1</v>
      </c>
      <c r="G483" s="6">
        <v>10000</v>
      </c>
      <c r="H483" s="6" t="str">
        <f t="shared" si="71"/>
        <v>10_10,50_20,80_30</v>
      </c>
      <c r="I483" s="6">
        <f t="shared" si="71"/>
        <v>5</v>
      </c>
      <c r="J483" s="6">
        <f t="shared" si="71"/>
        <v>50</v>
      </c>
      <c r="K483" s="6" t="str">
        <f t="shared" si="71"/>
        <v>10_10,50_20,80_30</v>
      </c>
      <c r="L483" s="6">
        <f t="shared" si="71"/>
        <v>5</v>
      </c>
      <c r="M483" s="6">
        <f>IF(INDEX([1]equip.xml!$B:$B,MATCH(D483&amp;"",[1]equip.xml!$A:$A,0))=0,0,N483)</f>
        <v>65</v>
      </c>
      <c r="N483" s="6">
        <f t="shared" si="71"/>
        <v>65</v>
      </c>
      <c r="O483" t="str">
        <f t="shared" si="68"/>
        <v>40000_40300040_1_65</v>
      </c>
      <c r="P48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</v>
      </c>
    </row>
    <row r="484" spans="1:16">
      <c r="A484" s="6">
        <v>10010</v>
      </c>
      <c r="B484" s="6">
        <f t="shared" ref="B484:C499" si="72">B396</f>
        <v>40000</v>
      </c>
      <c r="C484" s="6" t="str">
        <f t="shared" si="72"/>
        <v>装备</v>
      </c>
      <c r="D484" s="7">
        <v>40300041</v>
      </c>
      <c r="E484" s="6"/>
      <c r="F484" s="6">
        <v>1</v>
      </c>
      <c r="G484" s="6">
        <v>10000</v>
      </c>
      <c r="H484" s="6" t="str">
        <f t="shared" si="71"/>
        <v>10_10,50_20,80_30</v>
      </c>
      <c r="I484" s="6">
        <f t="shared" si="71"/>
        <v>5</v>
      </c>
      <c r="J484" s="6">
        <f t="shared" si="71"/>
        <v>50</v>
      </c>
      <c r="K484" s="6" t="str">
        <f t="shared" si="71"/>
        <v>10_10,50_20,80_30</v>
      </c>
      <c r="L484" s="6">
        <f t="shared" si="71"/>
        <v>5</v>
      </c>
      <c r="M484" s="6">
        <f>IF(INDEX([1]equip.xml!$B:$B,MATCH(D484&amp;"",[1]equip.xml!$A:$A,0))=0,0,N484)</f>
        <v>65</v>
      </c>
      <c r="N484" s="6">
        <f t="shared" si="71"/>
        <v>65</v>
      </c>
      <c r="O484" t="str">
        <f t="shared" si="68"/>
        <v>40000_40300041_1_65</v>
      </c>
      <c r="P48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</v>
      </c>
    </row>
    <row r="485" spans="1:16">
      <c r="A485" s="6">
        <v>10010</v>
      </c>
      <c r="B485" s="6">
        <f t="shared" si="72"/>
        <v>40000</v>
      </c>
      <c r="C485" s="6" t="str">
        <f t="shared" si="72"/>
        <v>装备</v>
      </c>
      <c r="D485" s="7">
        <v>40300070</v>
      </c>
      <c r="E485" s="6"/>
      <c r="F485" s="6">
        <v>1</v>
      </c>
      <c r="G485" s="6">
        <v>10000</v>
      </c>
      <c r="H485" s="6" t="str">
        <f t="shared" si="71"/>
        <v>10_10,50_20,80_30</v>
      </c>
      <c r="I485" s="6">
        <f t="shared" si="71"/>
        <v>5</v>
      </c>
      <c r="J485" s="6">
        <f t="shared" si="71"/>
        <v>50</v>
      </c>
      <c r="K485" s="6" t="str">
        <f t="shared" si="71"/>
        <v>10_10,50_20,80_30</v>
      </c>
      <c r="L485" s="6">
        <f t="shared" si="71"/>
        <v>5</v>
      </c>
      <c r="M485" s="6">
        <f>IF(INDEX([1]equip.xml!$B:$B,MATCH(D485&amp;"",[1]equip.xml!$A:$A,0))=0,0,N485)</f>
        <v>65</v>
      </c>
      <c r="N485" s="6">
        <f t="shared" si="71"/>
        <v>65</v>
      </c>
      <c r="O485" t="str">
        <f t="shared" si="68"/>
        <v>40000_40300070_1_65</v>
      </c>
      <c r="P48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</v>
      </c>
    </row>
    <row r="486" spans="1:16">
      <c r="A486" s="6">
        <v>10010</v>
      </c>
      <c r="B486" s="6">
        <f t="shared" si="72"/>
        <v>40000</v>
      </c>
      <c r="C486" s="6" t="str">
        <f t="shared" si="72"/>
        <v>装备</v>
      </c>
      <c r="D486" s="7">
        <v>40300071</v>
      </c>
      <c r="E486" s="6"/>
      <c r="F486" s="6">
        <v>1</v>
      </c>
      <c r="G486" s="6">
        <v>10000</v>
      </c>
      <c r="H486" s="6" t="str">
        <f t="shared" si="71"/>
        <v>10_10,50_20,80_30</v>
      </c>
      <c r="I486" s="6">
        <f t="shared" si="71"/>
        <v>5</v>
      </c>
      <c r="J486" s="6">
        <f t="shared" si="71"/>
        <v>50</v>
      </c>
      <c r="K486" s="6" t="str">
        <f t="shared" si="71"/>
        <v>10_10,50_20,80_30</v>
      </c>
      <c r="L486" s="6">
        <f t="shared" si="71"/>
        <v>5</v>
      </c>
      <c r="M486" s="6">
        <f>IF(INDEX([1]equip.xml!$B:$B,MATCH(D486&amp;"",[1]equip.xml!$A:$A,0))=0,0,N486)</f>
        <v>65</v>
      </c>
      <c r="N486" s="6">
        <f t="shared" si="71"/>
        <v>65</v>
      </c>
      <c r="O486" t="str">
        <f t="shared" si="68"/>
        <v>40000_40300071_1_65</v>
      </c>
      <c r="P48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</v>
      </c>
    </row>
    <row r="487" spans="1:16">
      <c r="A487" s="6">
        <v>10010</v>
      </c>
      <c r="B487" s="6">
        <f t="shared" si="72"/>
        <v>40000</v>
      </c>
      <c r="C487" s="6" t="str">
        <f t="shared" si="72"/>
        <v>装备</v>
      </c>
      <c r="D487" s="7">
        <v>50250010</v>
      </c>
      <c r="E487" s="6"/>
      <c r="F487" s="6">
        <v>1</v>
      </c>
      <c r="G487" s="6">
        <v>10000</v>
      </c>
      <c r="H487" s="6" t="str">
        <f t="shared" si="71"/>
        <v>10_10,50_20,80_30</v>
      </c>
      <c r="I487" s="6">
        <f t="shared" si="71"/>
        <v>5</v>
      </c>
      <c r="J487" s="6">
        <f t="shared" si="71"/>
        <v>50</v>
      </c>
      <c r="K487" s="6" t="str">
        <f t="shared" si="71"/>
        <v>10_10,50_20,80_30</v>
      </c>
      <c r="L487" s="6">
        <f t="shared" si="71"/>
        <v>5</v>
      </c>
      <c r="M487" s="6">
        <f>IF(INDEX([1]equip.xml!$B:$B,MATCH(D487&amp;"",[1]equip.xml!$A:$A,0))=0,0,N487)</f>
        <v>65</v>
      </c>
      <c r="N487" s="6">
        <f>INT(N443/2)</f>
        <v>65</v>
      </c>
      <c r="O487" t="str">
        <f t="shared" si="68"/>
        <v>40000_50250010_1_65</v>
      </c>
      <c r="P48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</v>
      </c>
    </row>
    <row r="488" spans="1:16">
      <c r="A488" s="6">
        <v>10010</v>
      </c>
      <c r="B488" s="6">
        <f t="shared" si="72"/>
        <v>40000</v>
      </c>
      <c r="C488" s="6" t="str">
        <f t="shared" si="72"/>
        <v>装备</v>
      </c>
      <c r="D488" s="7">
        <v>50250020</v>
      </c>
      <c r="E488" s="6"/>
      <c r="F488" s="6">
        <v>1</v>
      </c>
      <c r="G488" s="6">
        <v>10000</v>
      </c>
      <c r="H488" s="6" t="str">
        <f t="shared" si="71"/>
        <v>10_10,50_20,80_30</v>
      </c>
      <c r="I488" s="6">
        <f t="shared" si="71"/>
        <v>5</v>
      </c>
      <c r="J488" s="6">
        <f t="shared" si="71"/>
        <v>50</v>
      </c>
      <c r="K488" s="6" t="str">
        <f t="shared" si="71"/>
        <v>10_10,50_20,80_30</v>
      </c>
      <c r="L488" s="6">
        <f t="shared" si="71"/>
        <v>5</v>
      </c>
      <c r="M488" s="6">
        <f>IF(INDEX([1]equip.xml!$B:$B,MATCH(D488&amp;"",[1]equip.xml!$A:$A,0))=0,0,N488)</f>
        <v>65</v>
      </c>
      <c r="N488" s="6">
        <f t="shared" ref="N488:N530" si="73">INT(N444/2)</f>
        <v>65</v>
      </c>
      <c r="O488" t="str">
        <f t="shared" si="68"/>
        <v>40000_50250020_1_65</v>
      </c>
      <c r="P48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</v>
      </c>
    </row>
    <row r="489" spans="1:16">
      <c r="A489" s="6">
        <v>10010</v>
      </c>
      <c r="B489" s="6">
        <f t="shared" si="72"/>
        <v>40000</v>
      </c>
      <c r="C489" s="6" t="str">
        <f t="shared" si="72"/>
        <v>装备</v>
      </c>
      <c r="D489" s="7">
        <v>50250030</v>
      </c>
      <c r="E489" s="6"/>
      <c r="F489" s="6">
        <v>1</v>
      </c>
      <c r="G489" s="6">
        <v>10000</v>
      </c>
      <c r="H489" s="6" t="str">
        <f t="shared" si="71"/>
        <v>10_10,50_20,80_30</v>
      </c>
      <c r="I489" s="6">
        <f t="shared" si="71"/>
        <v>5</v>
      </c>
      <c r="J489" s="6">
        <f t="shared" si="71"/>
        <v>50</v>
      </c>
      <c r="K489" s="6" t="str">
        <f t="shared" si="71"/>
        <v>10_10,50_20,80_30</v>
      </c>
      <c r="L489" s="6">
        <f t="shared" si="71"/>
        <v>5</v>
      </c>
      <c r="M489" s="6">
        <f>IF(INDEX([1]equip.xml!$B:$B,MATCH(D489&amp;"",[1]equip.xml!$A:$A,0))=0,0,N489)</f>
        <v>65</v>
      </c>
      <c r="N489" s="6">
        <f t="shared" si="73"/>
        <v>65</v>
      </c>
      <c r="O489" t="str">
        <f t="shared" si="68"/>
        <v>40000_50250030_1_65</v>
      </c>
      <c r="P48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</v>
      </c>
    </row>
    <row r="490" spans="1:16">
      <c r="A490" s="6">
        <v>10010</v>
      </c>
      <c r="B490" s="6">
        <f t="shared" si="72"/>
        <v>40000</v>
      </c>
      <c r="C490" s="6" t="str">
        <f t="shared" si="72"/>
        <v>装备</v>
      </c>
      <c r="D490" s="7">
        <v>50250080</v>
      </c>
      <c r="E490" s="6"/>
      <c r="F490" s="6">
        <v>1</v>
      </c>
      <c r="G490" s="6">
        <v>10000</v>
      </c>
      <c r="H490" s="6" t="str">
        <f t="shared" si="71"/>
        <v>10_10,50_20,80_30</v>
      </c>
      <c r="I490" s="6">
        <f t="shared" si="71"/>
        <v>5</v>
      </c>
      <c r="J490" s="6">
        <f t="shared" si="71"/>
        <v>50</v>
      </c>
      <c r="K490" s="6" t="str">
        <f t="shared" si="71"/>
        <v>10_10,50_20,80_30</v>
      </c>
      <c r="L490" s="6">
        <f t="shared" si="71"/>
        <v>5</v>
      </c>
      <c r="M490" s="6">
        <f>IF(INDEX([1]equip.xml!$B:$B,MATCH(D490&amp;"",[1]equip.xml!$A:$A,0))=0,0,N490)</f>
        <v>65</v>
      </c>
      <c r="N490" s="6">
        <f t="shared" si="73"/>
        <v>65</v>
      </c>
      <c r="O490" t="str">
        <f t="shared" si="68"/>
        <v>40000_50250080_1_65</v>
      </c>
      <c r="P49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</v>
      </c>
    </row>
    <row r="491" spans="1:16">
      <c r="A491" s="6">
        <v>10010</v>
      </c>
      <c r="B491" s="6">
        <f t="shared" si="72"/>
        <v>40000</v>
      </c>
      <c r="C491" s="6" t="str">
        <f t="shared" si="72"/>
        <v>装备</v>
      </c>
      <c r="D491" s="7">
        <v>50250090</v>
      </c>
      <c r="E491" s="6"/>
      <c r="F491" s="6">
        <v>1</v>
      </c>
      <c r="G491" s="6">
        <v>10000</v>
      </c>
      <c r="H491" s="6" t="str">
        <f t="shared" ref="H491:L506" si="74">H403</f>
        <v>10_10,50_20,80_30</v>
      </c>
      <c r="I491" s="6">
        <f t="shared" si="74"/>
        <v>5</v>
      </c>
      <c r="J491" s="6">
        <f t="shared" si="74"/>
        <v>50</v>
      </c>
      <c r="K491" s="6" t="str">
        <f t="shared" si="74"/>
        <v>10_10,50_20,80_30</v>
      </c>
      <c r="L491" s="6">
        <f t="shared" si="74"/>
        <v>5</v>
      </c>
      <c r="M491" s="6">
        <f>IF(INDEX([1]equip.xml!$B:$B,MATCH(D491&amp;"",[1]equip.xml!$A:$A,0))=0,0,N491)</f>
        <v>65</v>
      </c>
      <c r="N491" s="6">
        <f t="shared" si="73"/>
        <v>65</v>
      </c>
      <c r="O491" t="str">
        <f t="shared" si="68"/>
        <v>40000_50250090_1_65</v>
      </c>
      <c r="P49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</v>
      </c>
    </row>
    <row r="492" spans="1:16">
      <c r="A492" s="6">
        <v>10010</v>
      </c>
      <c r="B492" s="6">
        <f t="shared" si="72"/>
        <v>40000</v>
      </c>
      <c r="C492" s="6" t="str">
        <f t="shared" si="72"/>
        <v>装备</v>
      </c>
      <c r="D492" s="7">
        <v>50250100</v>
      </c>
      <c r="E492" s="6"/>
      <c r="F492" s="6">
        <v>1</v>
      </c>
      <c r="G492" s="6">
        <v>10000</v>
      </c>
      <c r="H492" s="6" t="str">
        <f t="shared" si="74"/>
        <v>10_10,50_20,80_30</v>
      </c>
      <c r="I492" s="6">
        <f t="shared" si="74"/>
        <v>5</v>
      </c>
      <c r="J492" s="6">
        <f t="shared" si="74"/>
        <v>50</v>
      </c>
      <c r="K492" s="6" t="str">
        <f t="shared" si="74"/>
        <v>10_10,50_20,80_30</v>
      </c>
      <c r="L492" s="6">
        <f t="shared" si="74"/>
        <v>5</v>
      </c>
      <c r="M492" s="6">
        <f>IF(INDEX([1]equip.xml!$B:$B,MATCH(D492&amp;"",[1]equip.xml!$A:$A,0))=0,0,N492)</f>
        <v>65</v>
      </c>
      <c r="N492" s="6">
        <f t="shared" si="73"/>
        <v>65</v>
      </c>
      <c r="O492" t="str">
        <f t="shared" si="68"/>
        <v>40000_50250100_1_65</v>
      </c>
      <c r="P49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</v>
      </c>
    </row>
    <row r="493" spans="1:16">
      <c r="A493" s="6">
        <v>10010</v>
      </c>
      <c r="B493" s="6">
        <f t="shared" si="72"/>
        <v>40000</v>
      </c>
      <c r="C493" s="6" t="str">
        <f t="shared" si="72"/>
        <v>装备</v>
      </c>
      <c r="D493" s="7">
        <v>50251050</v>
      </c>
      <c r="E493" s="6"/>
      <c r="F493" s="6">
        <v>1</v>
      </c>
      <c r="G493" s="6">
        <v>10000</v>
      </c>
      <c r="H493" s="6" t="str">
        <f t="shared" si="74"/>
        <v>10_10,50_20,80_30</v>
      </c>
      <c r="I493" s="6">
        <f t="shared" si="74"/>
        <v>5</v>
      </c>
      <c r="J493" s="6">
        <f t="shared" si="74"/>
        <v>50</v>
      </c>
      <c r="K493" s="6" t="str">
        <f t="shared" si="74"/>
        <v>10_10,50_20,80_30</v>
      </c>
      <c r="L493" s="6">
        <f t="shared" si="74"/>
        <v>5</v>
      </c>
      <c r="M493" s="6">
        <f>IF(INDEX([1]equip.xml!$B:$B,MATCH(D493&amp;"",[1]equip.xml!$A:$A,0))=0,0,N493)</f>
        <v>65</v>
      </c>
      <c r="N493" s="6">
        <f t="shared" si="73"/>
        <v>65</v>
      </c>
      <c r="O493" t="str">
        <f t="shared" si="68"/>
        <v>40000_50251050_1_65</v>
      </c>
      <c r="P49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</v>
      </c>
    </row>
    <row r="494" spans="1:16">
      <c r="A494" s="6">
        <v>10010</v>
      </c>
      <c r="B494" s="6">
        <f t="shared" si="72"/>
        <v>40000</v>
      </c>
      <c r="C494" s="6" t="str">
        <f t="shared" si="72"/>
        <v>装备</v>
      </c>
      <c r="D494" s="7">
        <v>50251051</v>
      </c>
      <c r="E494" s="6"/>
      <c r="F494" s="6">
        <v>1</v>
      </c>
      <c r="G494" s="6">
        <v>10000</v>
      </c>
      <c r="H494" s="6" t="str">
        <f t="shared" si="74"/>
        <v>10_10,50_20,80_30</v>
      </c>
      <c r="I494" s="6">
        <f t="shared" si="74"/>
        <v>5</v>
      </c>
      <c r="J494" s="6">
        <f t="shared" si="74"/>
        <v>50</v>
      </c>
      <c r="K494" s="6" t="str">
        <f t="shared" si="74"/>
        <v>10_10,50_20,80_30</v>
      </c>
      <c r="L494" s="6">
        <f t="shared" si="74"/>
        <v>5</v>
      </c>
      <c r="M494" s="6">
        <f>IF(INDEX([1]equip.xml!$B:$B,MATCH(D494&amp;"",[1]equip.xml!$A:$A,0))=0,0,N494)</f>
        <v>65</v>
      </c>
      <c r="N494" s="6">
        <f t="shared" si="73"/>
        <v>65</v>
      </c>
      <c r="O494" t="str">
        <f t="shared" si="68"/>
        <v>40000_50251051_1_65</v>
      </c>
      <c r="P49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</v>
      </c>
    </row>
    <row r="495" spans="1:16">
      <c r="A495" s="6">
        <v>10010</v>
      </c>
      <c r="B495" s="6">
        <f t="shared" si="72"/>
        <v>40000</v>
      </c>
      <c r="C495" s="6" t="str">
        <f t="shared" si="72"/>
        <v>装备</v>
      </c>
      <c r="D495" s="7">
        <v>50251060</v>
      </c>
      <c r="E495" s="6"/>
      <c r="F495" s="6">
        <v>1</v>
      </c>
      <c r="G495" s="6">
        <v>10000</v>
      </c>
      <c r="H495" s="6" t="str">
        <f t="shared" si="74"/>
        <v>10_10,50_20,80_30</v>
      </c>
      <c r="I495" s="6">
        <f t="shared" si="74"/>
        <v>5</v>
      </c>
      <c r="J495" s="6">
        <f t="shared" si="74"/>
        <v>50</v>
      </c>
      <c r="K495" s="6" t="str">
        <f t="shared" si="74"/>
        <v>10_10,50_20,80_30</v>
      </c>
      <c r="L495" s="6">
        <f t="shared" si="74"/>
        <v>5</v>
      </c>
      <c r="M495" s="6">
        <f>IF(INDEX([1]equip.xml!$B:$B,MATCH(D495&amp;"",[1]equip.xml!$A:$A,0))=0,0,N495)</f>
        <v>65</v>
      </c>
      <c r="N495" s="6">
        <f t="shared" si="73"/>
        <v>65</v>
      </c>
      <c r="O495" t="str">
        <f t="shared" si="68"/>
        <v>40000_50251060_1_65</v>
      </c>
      <c r="P49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</v>
      </c>
    </row>
    <row r="496" spans="1:16">
      <c r="A496" s="6">
        <v>10010</v>
      </c>
      <c r="B496" s="6">
        <f t="shared" si="72"/>
        <v>40000</v>
      </c>
      <c r="C496" s="6" t="str">
        <f t="shared" si="72"/>
        <v>装备</v>
      </c>
      <c r="D496" s="7">
        <v>50251061</v>
      </c>
      <c r="E496" s="6"/>
      <c r="F496" s="6">
        <v>1</v>
      </c>
      <c r="G496" s="6">
        <v>10000</v>
      </c>
      <c r="H496" s="6" t="str">
        <f t="shared" si="74"/>
        <v>10_10,50_20,80_30</v>
      </c>
      <c r="I496" s="6">
        <f t="shared" si="74"/>
        <v>5</v>
      </c>
      <c r="J496" s="6">
        <f t="shared" si="74"/>
        <v>50</v>
      </c>
      <c r="K496" s="6" t="str">
        <f t="shared" si="74"/>
        <v>10_10,50_20,80_30</v>
      </c>
      <c r="L496" s="6">
        <f t="shared" si="74"/>
        <v>5</v>
      </c>
      <c r="M496" s="6">
        <f>IF(INDEX([1]equip.xml!$B:$B,MATCH(D496&amp;"",[1]equip.xml!$A:$A,0))=0,0,N496)</f>
        <v>0</v>
      </c>
      <c r="N496" s="6">
        <f t="shared" si="73"/>
        <v>65</v>
      </c>
      <c r="O496" t="str">
        <f t="shared" si="68"/>
        <v>40000_50251061_1_0</v>
      </c>
      <c r="P49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</v>
      </c>
    </row>
    <row r="497" spans="1:16">
      <c r="A497" s="6">
        <v>10010</v>
      </c>
      <c r="B497" s="6">
        <f t="shared" si="72"/>
        <v>40000</v>
      </c>
      <c r="C497" s="6" t="str">
        <f t="shared" si="72"/>
        <v>装备</v>
      </c>
      <c r="D497" s="7">
        <v>50252050</v>
      </c>
      <c r="E497" s="6"/>
      <c r="F497" s="6">
        <v>1</v>
      </c>
      <c r="G497" s="6">
        <v>10000</v>
      </c>
      <c r="H497" s="6" t="str">
        <f t="shared" si="74"/>
        <v>10_10,50_20,80_30</v>
      </c>
      <c r="I497" s="6">
        <f t="shared" si="74"/>
        <v>5</v>
      </c>
      <c r="J497" s="6">
        <f t="shared" si="74"/>
        <v>50</v>
      </c>
      <c r="K497" s="6" t="str">
        <f t="shared" si="74"/>
        <v>10_10,50_20,80_30</v>
      </c>
      <c r="L497" s="6">
        <f t="shared" si="74"/>
        <v>5</v>
      </c>
      <c r="M497" s="6">
        <f>IF(INDEX([1]equip.xml!$B:$B,MATCH(D497&amp;"",[1]equip.xml!$A:$A,0))=0,0,N497)</f>
        <v>65</v>
      </c>
      <c r="N497" s="6">
        <f t="shared" si="73"/>
        <v>65</v>
      </c>
      <c r="O497" t="str">
        <f t="shared" si="68"/>
        <v>40000_50252050_1_65</v>
      </c>
      <c r="P49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</v>
      </c>
    </row>
    <row r="498" spans="1:16">
      <c r="A498" s="6">
        <v>10010</v>
      </c>
      <c r="B498" s="6">
        <f t="shared" si="72"/>
        <v>40000</v>
      </c>
      <c r="C498" s="6" t="str">
        <f t="shared" si="72"/>
        <v>装备</v>
      </c>
      <c r="D498" s="7">
        <v>50252051</v>
      </c>
      <c r="E498" s="6"/>
      <c r="F498" s="6">
        <v>1</v>
      </c>
      <c r="G498" s="6">
        <v>10000</v>
      </c>
      <c r="H498" s="6" t="str">
        <f t="shared" si="74"/>
        <v>10_10,50_20,80_30</v>
      </c>
      <c r="I498" s="6">
        <f t="shared" si="74"/>
        <v>5</v>
      </c>
      <c r="J498" s="6">
        <f t="shared" si="74"/>
        <v>50</v>
      </c>
      <c r="K498" s="6" t="str">
        <f t="shared" si="74"/>
        <v>10_10,50_20,80_30</v>
      </c>
      <c r="L498" s="6">
        <f t="shared" si="74"/>
        <v>5</v>
      </c>
      <c r="M498" s="6">
        <f>IF(INDEX([1]equip.xml!$B:$B,MATCH(D498&amp;"",[1]equip.xml!$A:$A,0))=0,0,N498)</f>
        <v>65</v>
      </c>
      <c r="N498" s="6">
        <f t="shared" si="73"/>
        <v>65</v>
      </c>
      <c r="O498" t="str">
        <f t="shared" si="68"/>
        <v>40000_50252051_1_65</v>
      </c>
      <c r="P49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</v>
      </c>
    </row>
    <row r="499" spans="1:16">
      <c r="A499" s="6">
        <v>10010</v>
      </c>
      <c r="B499" s="6">
        <f t="shared" si="72"/>
        <v>40000</v>
      </c>
      <c r="C499" s="6" t="str">
        <f t="shared" si="72"/>
        <v>装备</v>
      </c>
      <c r="D499" s="7">
        <v>50252060</v>
      </c>
      <c r="E499" s="6"/>
      <c r="F499" s="6">
        <v>1</v>
      </c>
      <c r="G499" s="6">
        <v>10000</v>
      </c>
      <c r="H499" s="6" t="str">
        <f t="shared" si="74"/>
        <v>10_10,50_20,80_30</v>
      </c>
      <c r="I499" s="6">
        <f t="shared" si="74"/>
        <v>5</v>
      </c>
      <c r="J499" s="6">
        <f t="shared" si="74"/>
        <v>50</v>
      </c>
      <c r="K499" s="6" t="str">
        <f t="shared" si="74"/>
        <v>10_10,50_20,80_30</v>
      </c>
      <c r="L499" s="6">
        <f t="shared" si="74"/>
        <v>5</v>
      </c>
      <c r="M499" s="6">
        <f>IF(INDEX([1]equip.xml!$B:$B,MATCH(D499&amp;"",[1]equip.xml!$A:$A,0))=0,0,N499)</f>
        <v>65</v>
      </c>
      <c r="N499" s="6">
        <f t="shared" si="73"/>
        <v>65</v>
      </c>
      <c r="O499" t="str">
        <f t="shared" si="68"/>
        <v>40000_50252060_1_65</v>
      </c>
      <c r="P499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</v>
      </c>
    </row>
    <row r="500" spans="1:16">
      <c r="A500" s="6">
        <v>10010</v>
      </c>
      <c r="B500" s="6">
        <f t="shared" ref="B500:C515" si="75">B412</f>
        <v>40000</v>
      </c>
      <c r="C500" s="6" t="str">
        <f t="shared" si="75"/>
        <v>装备</v>
      </c>
      <c r="D500" s="7">
        <v>50252061</v>
      </c>
      <c r="E500" s="6"/>
      <c r="F500" s="6">
        <v>1</v>
      </c>
      <c r="G500" s="6">
        <v>10000</v>
      </c>
      <c r="H500" s="6" t="str">
        <f t="shared" si="74"/>
        <v>10_10,50_20,80_30</v>
      </c>
      <c r="I500" s="6">
        <f t="shared" si="74"/>
        <v>5</v>
      </c>
      <c r="J500" s="6">
        <f t="shared" si="74"/>
        <v>50</v>
      </c>
      <c r="K500" s="6" t="str">
        <f t="shared" si="74"/>
        <v>10_10,50_20,80_30</v>
      </c>
      <c r="L500" s="6">
        <f t="shared" si="74"/>
        <v>5</v>
      </c>
      <c r="M500" s="6">
        <f>IF(INDEX([1]equip.xml!$B:$B,MATCH(D500&amp;"",[1]equip.xml!$A:$A,0))=0,0,N500)</f>
        <v>0</v>
      </c>
      <c r="N500" s="6">
        <f t="shared" si="73"/>
        <v>65</v>
      </c>
      <c r="O500" t="str">
        <f t="shared" si="68"/>
        <v>40000_50252061_1_0</v>
      </c>
      <c r="P500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</v>
      </c>
    </row>
    <row r="501" spans="1:16">
      <c r="A501" s="6">
        <v>10010</v>
      </c>
      <c r="B501" s="6">
        <f t="shared" si="75"/>
        <v>40000</v>
      </c>
      <c r="C501" s="6" t="str">
        <f t="shared" si="75"/>
        <v>装备</v>
      </c>
      <c r="D501" s="7">
        <v>50253050</v>
      </c>
      <c r="E501" s="6"/>
      <c r="F501" s="6">
        <v>1</v>
      </c>
      <c r="G501" s="6">
        <v>10000</v>
      </c>
      <c r="H501" s="6" t="str">
        <f t="shared" si="74"/>
        <v>10_10,50_20,80_30</v>
      </c>
      <c r="I501" s="6">
        <f t="shared" si="74"/>
        <v>5</v>
      </c>
      <c r="J501" s="6">
        <f t="shared" si="74"/>
        <v>50</v>
      </c>
      <c r="K501" s="6" t="str">
        <f t="shared" si="74"/>
        <v>10_10,50_20,80_30</v>
      </c>
      <c r="L501" s="6">
        <f t="shared" si="74"/>
        <v>5</v>
      </c>
      <c r="M501" s="6">
        <f>IF(INDEX([1]equip.xml!$B:$B,MATCH(D501&amp;"",[1]equip.xml!$A:$A,0))=0,0,N501)</f>
        <v>65</v>
      </c>
      <c r="N501" s="6">
        <f t="shared" si="73"/>
        <v>65</v>
      </c>
      <c r="O501" t="str">
        <f t="shared" si="68"/>
        <v>40000_50253050_1_65</v>
      </c>
      <c r="P501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</v>
      </c>
    </row>
    <row r="502" spans="1:16">
      <c r="A502" s="6">
        <v>10010</v>
      </c>
      <c r="B502" s="6">
        <f t="shared" si="75"/>
        <v>40000</v>
      </c>
      <c r="C502" s="6" t="str">
        <f t="shared" si="75"/>
        <v>装备</v>
      </c>
      <c r="D502" s="7">
        <v>50253051</v>
      </c>
      <c r="E502" s="6"/>
      <c r="F502" s="6">
        <v>1</v>
      </c>
      <c r="G502" s="6">
        <v>10000</v>
      </c>
      <c r="H502" s="6" t="str">
        <f t="shared" si="74"/>
        <v>10_10,50_20,80_30</v>
      </c>
      <c r="I502" s="6">
        <f t="shared" si="74"/>
        <v>5</v>
      </c>
      <c r="J502" s="6">
        <f t="shared" si="74"/>
        <v>50</v>
      </c>
      <c r="K502" s="6" t="str">
        <f t="shared" si="74"/>
        <v>10_10,50_20,80_30</v>
      </c>
      <c r="L502" s="6">
        <f t="shared" si="74"/>
        <v>5</v>
      </c>
      <c r="M502" s="6">
        <f>IF(INDEX([1]equip.xml!$B:$B,MATCH(D502&amp;"",[1]equip.xml!$A:$A,0))=0,0,N502)</f>
        <v>0</v>
      </c>
      <c r="N502" s="6">
        <f t="shared" si="73"/>
        <v>65</v>
      </c>
      <c r="O502" t="str">
        <f t="shared" si="68"/>
        <v>40000_50253051_1_0</v>
      </c>
      <c r="P502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</v>
      </c>
    </row>
    <row r="503" spans="1:16">
      <c r="A503" s="6">
        <v>10010</v>
      </c>
      <c r="B503" s="6">
        <f t="shared" si="75"/>
        <v>40000</v>
      </c>
      <c r="C503" s="6" t="str">
        <f t="shared" si="75"/>
        <v>装备</v>
      </c>
      <c r="D503" s="7">
        <v>50253060</v>
      </c>
      <c r="E503" s="6"/>
      <c r="F503" s="6">
        <v>1</v>
      </c>
      <c r="G503" s="6">
        <v>10000</v>
      </c>
      <c r="H503" s="6" t="str">
        <f t="shared" si="74"/>
        <v>10_10,50_20,80_30</v>
      </c>
      <c r="I503" s="6">
        <f t="shared" si="74"/>
        <v>5</v>
      </c>
      <c r="J503" s="6">
        <f t="shared" si="74"/>
        <v>50</v>
      </c>
      <c r="K503" s="6" t="str">
        <f t="shared" si="74"/>
        <v>10_10,50_20,80_30</v>
      </c>
      <c r="L503" s="6">
        <f t="shared" si="74"/>
        <v>5</v>
      </c>
      <c r="M503" s="6">
        <f>IF(INDEX([1]equip.xml!$B:$B,MATCH(D503&amp;"",[1]equip.xml!$A:$A,0))=0,0,N503)</f>
        <v>65</v>
      </c>
      <c r="N503" s="6">
        <f t="shared" si="73"/>
        <v>65</v>
      </c>
      <c r="O503" t="str">
        <f t="shared" si="68"/>
        <v>40000_50253060_1_65</v>
      </c>
      <c r="P503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</v>
      </c>
    </row>
    <row r="504" spans="1:16">
      <c r="A504" s="6">
        <v>10010</v>
      </c>
      <c r="B504" s="6">
        <f t="shared" si="75"/>
        <v>40000</v>
      </c>
      <c r="C504" s="6" t="str">
        <f t="shared" si="75"/>
        <v>装备</v>
      </c>
      <c r="D504" s="7">
        <v>50253061</v>
      </c>
      <c r="E504" s="6"/>
      <c r="F504" s="6">
        <v>1</v>
      </c>
      <c r="G504" s="6">
        <v>10000</v>
      </c>
      <c r="H504" s="6" t="str">
        <f t="shared" si="74"/>
        <v>10_10,50_20,80_30</v>
      </c>
      <c r="I504" s="6">
        <f t="shared" si="74"/>
        <v>5</v>
      </c>
      <c r="J504" s="6">
        <f t="shared" si="74"/>
        <v>50</v>
      </c>
      <c r="K504" s="6" t="str">
        <f t="shared" si="74"/>
        <v>10_10,50_20,80_30</v>
      </c>
      <c r="L504" s="6">
        <f t="shared" si="74"/>
        <v>5</v>
      </c>
      <c r="M504" s="6">
        <f>IF(INDEX([1]equip.xml!$B:$B,MATCH(D504&amp;"",[1]equip.xml!$A:$A,0))=0,0,N504)</f>
        <v>0</v>
      </c>
      <c r="N504" s="6">
        <f t="shared" si="73"/>
        <v>65</v>
      </c>
      <c r="O504" t="str">
        <f t="shared" si="68"/>
        <v>40000_50253061_1_0</v>
      </c>
      <c r="P504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</v>
      </c>
    </row>
    <row r="505" spans="1:16">
      <c r="A505" s="6">
        <v>10010</v>
      </c>
      <c r="B505" s="6">
        <f t="shared" si="75"/>
        <v>40000</v>
      </c>
      <c r="C505" s="6" t="str">
        <f t="shared" si="75"/>
        <v>装备</v>
      </c>
      <c r="D505" s="7">
        <v>50250040</v>
      </c>
      <c r="E505" s="6"/>
      <c r="F505" s="6">
        <v>1</v>
      </c>
      <c r="G505" s="6">
        <v>10000</v>
      </c>
      <c r="H505" s="6" t="str">
        <f t="shared" si="74"/>
        <v>10_10,50_20,80_30</v>
      </c>
      <c r="I505" s="6">
        <f t="shared" si="74"/>
        <v>5</v>
      </c>
      <c r="J505" s="6">
        <f t="shared" si="74"/>
        <v>50</v>
      </c>
      <c r="K505" s="6" t="str">
        <f t="shared" si="74"/>
        <v>10_10,50_20,80_30</v>
      </c>
      <c r="L505" s="6">
        <f t="shared" si="74"/>
        <v>5</v>
      </c>
      <c r="M505" s="6">
        <f>IF(INDEX([1]equip.xml!$B:$B,MATCH(D505&amp;"",[1]equip.xml!$A:$A,0))=0,0,N505)</f>
        <v>65</v>
      </c>
      <c r="N505" s="6">
        <f t="shared" si="73"/>
        <v>65</v>
      </c>
      <c r="O505" t="str">
        <f t="shared" si="68"/>
        <v>40000_50250040_1_65</v>
      </c>
      <c r="P505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</v>
      </c>
    </row>
    <row r="506" spans="1:16">
      <c r="A506" s="6">
        <v>10010</v>
      </c>
      <c r="B506" s="6">
        <f t="shared" si="75"/>
        <v>40000</v>
      </c>
      <c r="C506" s="6" t="str">
        <f t="shared" si="75"/>
        <v>装备</v>
      </c>
      <c r="D506" s="7">
        <v>50250041</v>
      </c>
      <c r="E506" s="6"/>
      <c r="F506" s="6">
        <v>1</v>
      </c>
      <c r="G506" s="6">
        <v>10000</v>
      </c>
      <c r="H506" s="6" t="str">
        <f t="shared" si="74"/>
        <v>10_10,50_20,80_30</v>
      </c>
      <c r="I506" s="6">
        <f t="shared" si="74"/>
        <v>5</v>
      </c>
      <c r="J506" s="6">
        <f t="shared" si="74"/>
        <v>50</v>
      </c>
      <c r="K506" s="6" t="str">
        <f t="shared" si="74"/>
        <v>10_10,50_20,80_30</v>
      </c>
      <c r="L506" s="6">
        <f t="shared" si="74"/>
        <v>5</v>
      </c>
      <c r="M506" s="6">
        <f>IF(INDEX([1]equip.xml!$B:$B,MATCH(D506&amp;"",[1]equip.xml!$A:$A,0))=0,0,N506)</f>
        <v>0</v>
      </c>
      <c r="N506" s="6">
        <f t="shared" si="73"/>
        <v>65</v>
      </c>
      <c r="O506" t="str">
        <f t="shared" si="68"/>
        <v>40000_50250041_1_0</v>
      </c>
      <c r="P506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</v>
      </c>
    </row>
    <row r="507" spans="1:16">
      <c r="A507" s="6">
        <v>10010</v>
      </c>
      <c r="B507" s="6">
        <f t="shared" si="75"/>
        <v>40000</v>
      </c>
      <c r="C507" s="6" t="str">
        <f t="shared" si="75"/>
        <v>装备</v>
      </c>
      <c r="D507" s="7">
        <v>50250070</v>
      </c>
      <c r="E507" s="6"/>
      <c r="F507" s="6">
        <v>1</v>
      </c>
      <c r="G507" s="6">
        <v>10000</v>
      </c>
      <c r="H507" s="6" t="str">
        <f t="shared" ref="H507:L522" si="76">H419</f>
        <v>10_10,50_20,80_30</v>
      </c>
      <c r="I507" s="6">
        <f t="shared" si="76"/>
        <v>5</v>
      </c>
      <c r="J507" s="6">
        <f t="shared" si="76"/>
        <v>50</v>
      </c>
      <c r="K507" s="6" t="str">
        <f t="shared" si="76"/>
        <v>10_10,50_20,80_30</v>
      </c>
      <c r="L507" s="6">
        <f t="shared" si="76"/>
        <v>5</v>
      </c>
      <c r="M507" s="6">
        <f>IF(INDEX([1]equip.xml!$B:$B,MATCH(D507&amp;"",[1]equip.xml!$A:$A,0))=0,0,N507)</f>
        <v>65</v>
      </c>
      <c r="N507" s="6">
        <f t="shared" si="73"/>
        <v>65</v>
      </c>
      <c r="O507" t="str">
        <f t="shared" si="68"/>
        <v>40000_50250070_1_65</v>
      </c>
      <c r="P507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</v>
      </c>
    </row>
    <row r="508" spans="1:16">
      <c r="A508" s="6">
        <v>10010</v>
      </c>
      <c r="B508" s="6">
        <f t="shared" si="75"/>
        <v>40000</v>
      </c>
      <c r="C508" s="6" t="str">
        <f t="shared" si="75"/>
        <v>装备</v>
      </c>
      <c r="D508" s="7">
        <v>50250071</v>
      </c>
      <c r="E508" s="6"/>
      <c r="F508" s="6">
        <v>1</v>
      </c>
      <c r="G508" s="6">
        <v>10000</v>
      </c>
      <c r="H508" s="6" t="str">
        <f t="shared" si="76"/>
        <v>10_10,50_20,80_30</v>
      </c>
      <c r="I508" s="6">
        <f t="shared" si="76"/>
        <v>5</v>
      </c>
      <c r="J508" s="6">
        <f t="shared" si="76"/>
        <v>50</v>
      </c>
      <c r="K508" s="6" t="str">
        <f t="shared" si="76"/>
        <v>10_10,50_20,80_30</v>
      </c>
      <c r="L508" s="6">
        <f t="shared" si="76"/>
        <v>5</v>
      </c>
      <c r="M508" s="6">
        <f>IF(INDEX([1]equip.xml!$B:$B,MATCH(D508&amp;"",[1]equip.xml!$A:$A,0))=0,0,N508)</f>
        <v>0</v>
      </c>
      <c r="N508" s="6">
        <f t="shared" si="73"/>
        <v>65</v>
      </c>
      <c r="O508" t="str">
        <f t="shared" si="68"/>
        <v>40000_50250071_1_0</v>
      </c>
      <c r="P508" t="str">
        <f t="shared" si="66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</v>
      </c>
    </row>
    <row r="509" spans="1:16">
      <c r="A509" s="6">
        <v>10010</v>
      </c>
      <c r="B509" s="6">
        <f t="shared" si="75"/>
        <v>40000</v>
      </c>
      <c r="C509" s="6" t="str">
        <f t="shared" si="75"/>
        <v>装备</v>
      </c>
      <c r="D509" s="7">
        <v>50300010</v>
      </c>
      <c r="E509" s="6"/>
      <c r="F509" s="6">
        <v>1</v>
      </c>
      <c r="G509" s="6">
        <v>10000</v>
      </c>
      <c r="H509" s="6" t="str">
        <f t="shared" si="76"/>
        <v>10_10,50_20,80_30</v>
      </c>
      <c r="I509" s="6">
        <f t="shared" si="76"/>
        <v>5</v>
      </c>
      <c r="J509" s="6">
        <f t="shared" si="76"/>
        <v>50</v>
      </c>
      <c r="K509" s="6" t="str">
        <f t="shared" si="76"/>
        <v>10_10,50_20,80_30</v>
      </c>
      <c r="L509" s="6">
        <f t="shared" si="76"/>
        <v>5</v>
      </c>
      <c r="M509" s="6">
        <f>IF(INDEX([1]equip.xml!$B:$B,MATCH(D509&amp;"",[1]equip.xml!$A:$A,0))=0,0,N509)</f>
        <v>32</v>
      </c>
      <c r="N509" s="6">
        <f t="shared" si="73"/>
        <v>32</v>
      </c>
      <c r="O509" t="str">
        <f t="shared" si="68"/>
        <v>40000_50300010_1_32</v>
      </c>
      <c r="P509" t="str">
        <f t="shared" ref="P509:P530" si="77">P508&amp;","&amp;O509</f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</v>
      </c>
    </row>
    <row r="510" spans="1:16">
      <c r="A510" s="6">
        <v>10010</v>
      </c>
      <c r="B510" s="6">
        <f t="shared" si="75"/>
        <v>40000</v>
      </c>
      <c r="C510" s="6" t="str">
        <f t="shared" si="75"/>
        <v>装备</v>
      </c>
      <c r="D510" s="7">
        <v>50300020</v>
      </c>
      <c r="E510" s="6"/>
      <c r="F510" s="6">
        <v>1</v>
      </c>
      <c r="G510" s="6">
        <v>10000</v>
      </c>
      <c r="H510" s="6" t="str">
        <f t="shared" si="76"/>
        <v>10_10,50_20,80_30</v>
      </c>
      <c r="I510" s="6">
        <f t="shared" si="76"/>
        <v>5</v>
      </c>
      <c r="J510" s="6">
        <f t="shared" si="76"/>
        <v>50</v>
      </c>
      <c r="K510" s="6" t="str">
        <f t="shared" si="76"/>
        <v>10_10,50_20,80_30</v>
      </c>
      <c r="L510" s="6">
        <f t="shared" si="76"/>
        <v>5</v>
      </c>
      <c r="M510" s="6">
        <f>IF(INDEX([1]equip.xml!$B:$B,MATCH(D510&amp;"",[1]equip.xml!$A:$A,0))=0,0,N510)</f>
        <v>32</v>
      </c>
      <c r="N510" s="6">
        <f t="shared" si="73"/>
        <v>32</v>
      </c>
      <c r="O510" t="str">
        <f t="shared" si="68"/>
        <v>40000_50300020_1_32</v>
      </c>
      <c r="P510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</v>
      </c>
    </row>
    <row r="511" spans="1:16">
      <c r="A511" s="6">
        <v>10010</v>
      </c>
      <c r="B511" s="6">
        <f t="shared" si="75"/>
        <v>40000</v>
      </c>
      <c r="C511" s="6" t="str">
        <f t="shared" si="75"/>
        <v>装备</v>
      </c>
      <c r="D511" s="7">
        <v>50300030</v>
      </c>
      <c r="E511" s="6"/>
      <c r="F511" s="6">
        <v>1</v>
      </c>
      <c r="G511" s="6">
        <v>10000</v>
      </c>
      <c r="H511" s="6" t="str">
        <f t="shared" si="76"/>
        <v>10_10,50_20,80_30</v>
      </c>
      <c r="I511" s="6">
        <f t="shared" si="76"/>
        <v>5</v>
      </c>
      <c r="J511" s="6">
        <f t="shared" si="76"/>
        <v>50</v>
      </c>
      <c r="K511" s="6" t="str">
        <f t="shared" si="76"/>
        <v>10_10,50_20,80_30</v>
      </c>
      <c r="L511" s="6">
        <f t="shared" si="76"/>
        <v>5</v>
      </c>
      <c r="M511" s="6">
        <f>IF(INDEX([1]equip.xml!$B:$B,MATCH(D511&amp;"",[1]equip.xml!$A:$A,0))=0,0,N511)</f>
        <v>32</v>
      </c>
      <c r="N511" s="6">
        <f t="shared" si="73"/>
        <v>32</v>
      </c>
      <c r="O511" t="str">
        <f t="shared" si="68"/>
        <v>40000_50300030_1_32</v>
      </c>
      <c r="P511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</v>
      </c>
    </row>
    <row r="512" spans="1:16">
      <c r="A512" s="6">
        <v>10010</v>
      </c>
      <c r="B512" s="6">
        <f t="shared" si="75"/>
        <v>40000</v>
      </c>
      <c r="C512" s="6" t="str">
        <f t="shared" si="75"/>
        <v>装备</v>
      </c>
      <c r="D512" s="7">
        <v>50300080</v>
      </c>
      <c r="E512" s="6"/>
      <c r="F512" s="6">
        <v>1</v>
      </c>
      <c r="G512" s="6">
        <v>10000</v>
      </c>
      <c r="H512" s="6" t="str">
        <f t="shared" si="76"/>
        <v>10_10,50_20,80_30</v>
      </c>
      <c r="I512" s="6">
        <f t="shared" si="76"/>
        <v>5</v>
      </c>
      <c r="J512" s="6">
        <f t="shared" si="76"/>
        <v>50</v>
      </c>
      <c r="K512" s="6" t="str">
        <f t="shared" si="76"/>
        <v>10_10,50_20,80_30</v>
      </c>
      <c r="L512" s="6">
        <f t="shared" si="76"/>
        <v>5</v>
      </c>
      <c r="M512" s="6">
        <f>IF(INDEX([1]equip.xml!$B:$B,MATCH(D512&amp;"",[1]equip.xml!$A:$A,0))=0,0,N512)</f>
        <v>32</v>
      </c>
      <c r="N512" s="6">
        <f t="shared" si="73"/>
        <v>32</v>
      </c>
      <c r="O512" t="str">
        <f t="shared" si="68"/>
        <v>40000_50300080_1_32</v>
      </c>
      <c r="P512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</v>
      </c>
    </row>
    <row r="513" spans="1:16">
      <c r="A513" s="6">
        <v>10010</v>
      </c>
      <c r="B513" s="6">
        <f t="shared" si="75"/>
        <v>40000</v>
      </c>
      <c r="C513" s="6" t="str">
        <f t="shared" si="75"/>
        <v>装备</v>
      </c>
      <c r="D513" s="7">
        <v>50300090</v>
      </c>
      <c r="E513" s="6"/>
      <c r="F513" s="6">
        <v>1</v>
      </c>
      <c r="G513" s="6">
        <v>10000</v>
      </c>
      <c r="H513" s="6" t="str">
        <f t="shared" si="76"/>
        <v>10_10,50_20,80_30</v>
      </c>
      <c r="I513" s="6">
        <f t="shared" si="76"/>
        <v>5</v>
      </c>
      <c r="J513" s="6">
        <f t="shared" si="76"/>
        <v>50</v>
      </c>
      <c r="K513" s="6" t="str">
        <f t="shared" si="76"/>
        <v>10_10,50_20,80_30</v>
      </c>
      <c r="L513" s="6">
        <f t="shared" si="76"/>
        <v>5</v>
      </c>
      <c r="M513" s="6">
        <f>IF(INDEX([1]equip.xml!$B:$B,MATCH(D513&amp;"",[1]equip.xml!$A:$A,0))=0,0,N513)</f>
        <v>32</v>
      </c>
      <c r="N513" s="6">
        <f t="shared" si="73"/>
        <v>32</v>
      </c>
      <c r="O513" t="str">
        <f t="shared" si="68"/>
        <v>40000_50300090_1_32</v>
      </c>
      <c r="P513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</v>
      </c>
    </row>
    <row r="514" spans="1:16">
      <c r="A514" s="6">
        <v>10010</v>
      </c>
      <c r="B514" s="6">
        <f t="shared" si="75"/>
        <v>40000</v>
      </c>
      <c r="C514" s="6" t="str">
        <f t="shared" si="75"/>
        <v>装备</v>
      </c>
      <c r="D514" s="7">
        <v>50300100</v>
      </c>
      <c r="E514" s="6"/>
      <c r="F514" s="6">
        <v>1</v>
      </c>
      <c r="G514" s="6">
        <v>10000</v>
      </c>
      <c r="H514" s="6" t="str">
        <f t="shared" si="76"/>
        <v>10_10,50_20,80_30</v>
      </c>
      <c r="I514" s="6">
        <f t="shared" si="76"/>
        <v>5</v>
      </c>
      <c r="J514" s="6">
        <f t="shared" si="76"/>
        <v>50</v>
      </c>
      <c r="K514" s="6" t="str">
        <f t="shared" si="76"/>
        <v>10_10,50_20,80_30</v>
      </c>
      <c r="L514" s="6">
        <f t="shared" si="76"/>
        <v>5</v>
      </c>
      <c r="M514" s="6">
        <f>IF(INDEX([1]equip.xml!$B:$B,MATCH(D514&amp;"",[1]equip.xml!$A:$A,0))=0,0,N514)</f>
        <v>32</v>
      </c>
      <c r="N514" s="6">
        <f t="shared" si="73"/>
        <v>32</v>
      </c>
      <c r="O514" t="str">
        <f t="shared" si="68"/>
        <v>40000_50300100_1_32</v>
      </c>
      <c r="P514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</v>
      </c>
    </row>
    <row r="515" spans="1:16">
      <c r="A515" s="6">
        <v>10010</v>
      </c>
      <c r="B515" s="6">
        <f t="shared" si="75"/>
        <v>40000</v>
      </c>
      <c r="C515" s="6" t="str">
        <f t="shared" si="75"/>
        <v>装备</v>
      </c>
      <c r="D515" s="7">
        <v>50301050</v>
      </c>
      <c r="E515" s="6"/>
      <c r="F515" s="6">
        <v>1</v>
      </c>
      <c r="G515" s="6">
        <v>10000</v>
      </c>
      <c r="H515" s="6" t="str">
        <f t="shared" si="76"/>
        <v>10_10,50_20,80_30</v>
      </c>
      <c r="I515" s="6">
        <f t="shared" si="76"/>
        <v>5</v>
      </c>
      <c r="J515" s="6">
        <f t="shared" si="76"/>
        <v>50</v>
      </c>
      <c r="K515" s="6" t="str">
        <f t="shared" si="76"/>
        <v>10_10,50_20,80_30</v>
      </c>
      <c r="L515" s="6">
        <f t="shared" si="76"/>
        <v>5</v>
      </c>
      <c r="M515" s="6">
        <f>IF(INDEX([1]equip.xml!$B:$B,MATCH(D515&amp;"",[1]equip.xml!$A:$A,0))=0,0,N515)</f>
        <v>32</v>
      </c>
      <c r="N515" s="6">
        <f t="shared" si="73"/>
        <v>32</v>
      </c>
      <c r="O515" t="str">
        <f t="shared" si="68"/>
        <v>40000_50301050_1_32</v>
      </c>
      <c r="P515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</v>
      </c>
    </row>
    <row r="516" spans="1:16">
      <c r="A516" s="6">
        <v>10010</v>
      </c>
      <c r="B516" s="6">
        <f t="shared" ref="B516:C531" si="78">B428</f>
        <v>40000</v>
      </c>
      <c r="C516" s="6" t="str">
        <f t="shared" si="78"/>
        <v>装备</v>
      </c>
      <c r="D516" s="7">
        <v>50301051</v>
      </c>
      <c r="E516" s="6"/>
      <c r="F516" s="6">
        <v>1</v>
      </c>
      <c r="G516" s="6">
        <v>10000</v>
      </c>
      <c r="H516" s="6" t="str">
        <f t="shared" si="76"/>
        <v>10_10,50_20,80_30</v>
      </c>
      <c r="I516" s="6">
        <f t="shared" si="76"/>
        <v>5</v>
      </c>
      <c r="J516" s="6">
        <f t="shared" si="76"/>
        <v>50</v>
      </c>
      <c r="K516" s="6" t="str">
        <f t="shared" si="76"/>
        <v>10_10,50_20,80_30</v>
      </c>
      <c r="L516" s="6">
        <f t="shared" si="76"/>
        <v>5</v>
      </c>
      <c r="M516" s="6">
        <f>IF(INDEX([1]equip.xml!$B:$B,MATCH(D516&amp;"",[1]equip.xml!$A:$A,0))=0,0,N516)</f>
        <v>32</v>
      </c>
      <c r="N516" s="6">
        <f t="shared" si="73"/>
        <v>32</v>
      </c>
      <c r="O516" t="str">
        <f t="shared" ref="O516:O579" si="79">B516&amp;"_"&amp;D516&amp;"_"&amp;"1_"&amp;M516</f>
        <v>40000_50301051_1_32</v>
      </c>
      <c r="P516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</v>
      </c>
    </row>
    <row r="517" spans="1:16">
      <c r="A517" s="6">
        <v>10010</v>
      </c>
      <c r="B517" s="6">
        <f t="shared" si="78"/>
        <v>40000</v>
      </c>
      <c r="C517" s="6" t="str">
        <f t="shared" si="78"/>
        <v>装备</v>
      </c>
      <c r="D517" s="7">
        <v>50301060</v>
      </c>
      <c r="E517" s="6"/>
      <c r="F517" s="6">
        <v>1</v>
      </c>
      <c r="G517" s="6">
        <v>10000</v>
      </c>
      <c r="H517" s="6" t="str">
        <f t="shared" si="76"/>
        <v>10_10,50_20,80_30</v>
      </c>
      <c r="I517" s="6">
        <f t="shared" si="76"/>
        <v>5</v>
      </c>
      <c r="J517" s="6">
        <f t="shared" si="76"/>
        <v>50</v>
      </c>
      <c r="K517" s="6" t="str">
        <f t="shared" si="76"/>
        <v>10_10,50_20,80_30</v>
      </c>
      <c r="L517" s="6">
        <f t="shared" si="76"/>
        <v>5</v>
      </c>
      <c r="M517" s="6">
        <f>IF(INDEX([1]equip.xml!$B:$B,MATCH(D517&amp;"",[1]equip.xml!$A:$A,0))=0,0,N517)</f>
        <v>32</v>
      </c>
      <c r="N517" s="6">
        <f t="shared" si="73"/>
        <v>32</v>
      </c>
      <c r="O517" t="str">
        <f t="shared" si="79"/>
        <v>40000_50301060_1_32</v>
      </c>
      <c r="P517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</v>
      </c>
    </row>
    <row r="518" spans="1:16">
      <c r="A518" s="6">
        <v>10010</v>
      </c>
      <c r="B518" s="6">
        <f t="shared" si="78"/>
        <v>40000</v>
      </c>
      <c r="C518" s="6" t="str">
        <f t="shared" si="78"/>
        <v>装备</v>
      </c>
      <c r="D518" s="7">
        <v>50301061</v>
      </c>
      <c r="E518" s="6"/>
      <c r="F518" s="6">
        <v>1</v>
      </c>
      <c r="G518" s="6">
        <v>10000</v>
      </c>
      <c r="H518" s="6" t="str">
        <f t="shared" si="76"/>
        <v>10_10,50_20,80_30</v>
      </c>
      <c r="I518" s="6">
        <f t="shared" si="76"/>
        <v>5</v>
      </c>
      <c r="J518" s="6">
        <f t="shared" si="76"/>
        <v>50</v>
      </c>
      <c r="K518" s="6" t="str">
        <f t="shared" si="76"/>
        <v>10_10,50_20,80_30</v>
      </c>
      <c r="L518" s="6">
        <f t="shared" si="76"/>
        <v>5</v>
      </c>
      <c r="M518" s="6">
        <f>IF(INDEX([1]equip.xml!$B:$B,MATCH(D518&amp;"",[1]equip.xml!$A:$A,0))=0,0,N518)</f>
        <v>0</v>
      </c>
      <c r="N518" s="6">
        <f t="shared" si="73"/>
        <v>32</v>
      </c>
      <c r="O518" t="str">
        <f t="shared" si="79"/>
        <v>40000_50301061_1_0</v>
      </c>
      <c r="P518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</v>
      </c>
    </row>
    <row r="519" spans="1:16">
      <c r="A519" s="6">
        <v>10010</v>
      </c>
      <c r="B519" s="6">
        <f t="shared" si="78"/>
        <v>40000</v>
      </c>
      <c r="C519" s="6" t="str">
        <f t="shared" si="78"/>
        <v>装备</v>
      </c>
      <c r="D519" s="7">
        <v>50302050</v>
      </c>
      <c r="E519" s="6"/>
      <c r="F519" s="6">
        <v>1</v>
      </c>
      <c r="G519" s="6">
        <v>10000</v>
      </c>
      <c r="H519" s="6" t="str">
        <f t="shared" si="76"/>
        <v>10_10,50_20,80_30</v>
      </c>
      <c r="I519" s="6">
        <f t="shared" si="76"/>
        <v>5</v>
      </c>
      <c r="J519" s="6">
        <f t="shared" si="76"/>
        <v>50</v>
      </c>
      <c r="K519" s="6" t="str">
        <f t="shared" si="76"/>
        <v>10_10,50_20,80_30</v>
      </c>
      <c r="L519" s="6">
        <f t="shared" si="76"/>
        <v>5</v>
      </c>
      <c r="M519" s="6">
        <f>IF(INDEX([1]equip.xml!$B:$B,MATCH(D519&amp;"",[1]equip.xml!$A:$A,0))=0,0,N519)</f>
        <v>32</v>
      </c>
      <c r="N519" s="6">
        <f t="shared" si="73"/>
        <v>32</v>
      </c>
      <c r="O519" t="str">
        <f t="shared" si="79"/>
        <v>40000_50302050_1_32</v>
      </c>
      <c r="P519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</v>
      </c>
    </row>
    <row r="520" spans="1:16">
      <c r="A520" s="6">
        <v>10010</v>
      </c>
      <c r="B520" s="6">
        <f t="shared" si="78"/>
        <v>40000</v>
      </c>
      <c r="C520" s="6" t="str">
        <f t="shared" si="78"/>
        <v>装备</v>
      </c>
      <c r="D520" s="7">
        <v>50302051</v>
      </c>
      <c r="E520" s="6"/>
      <c r="F520" s="6">
        <v>1</v>
      </c>
      <c r="G520" s="6">
        <v>10000</v>
      </c>
      <c r="H520" s="6" t="str">
        <f t="shared" si="76"/>
        <v>10_10,50_20,80_30</v>
      </c>
      <c r="I520" s="6">
        <f t="shared" si="76"/>
        <v>5</v>
      </c>
      <c r="J520" s="6">
        <f t="shared" si="76"/>
        <v>50</v>
      </c>
      <c r="K520" s="6" t="str">
        <f t="shared" si="76"/>
        <v>10_10,50_20,80_30</v>
      </c>
      <c r="L520" s="6">
        <f t="shared" si="76"/>
        <v>5</v>
      </c>
      <c r="M520" s="6">
        <f>IF(INDEX([1]equip.xml!$B:$B,MATCH(D520&amp;"",[1]equip.xml!$A:$A,0))=0,0,N520)</f>
        <v>32</v>
      </c>
      <c r="N520" s="6">
        <f t="shared" si="73"/>
        <v>32</v>
      </c>
      <c r="O520" t="str">
        <f t="shared" si="79"/>
        <v>40000_50302051_1_32</v>
      </c>
      <c r="P520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</v>
      </c>
    </row>
    <row r="521" spans="1:16">
      <c r="A521" s="6">
        <v>10010</v>
      </c>
      <c r="B521" s="6">
        <f t="shared" si="78"/>
        <v>40000</v>
      </c>
      <c r="C521" s="6" t="str">
        <f t="shared" si="78"/>
        <v>装备</v>
      </c>
      <c r="D521" s="7">
        <v>50302060</v>
      </c>
      <c r="E521" s="6"/>
      <c r="F521" s="6">
        <v>1</v>
      </c>
      <c r="G521" s="6">
        <v>10000</v>
      </c>
      <c r="H521" s="6" t="str">
        <f t="shared" si="76"/>
        <v>10_10,50_20,80_30</v>
      </c>
      <c r="I521" s="6">
        <f t="shared" si="76"/>
        <v>5</v>
      </c>
      <c r="J521" s="6">
        <f t="shared" si="76"/>
        <v>50</v>
      </c>
      <c r="K521" s="6" t="str">
        <f t="shared" si="76"/>
        <v>10_10,50_20,80_30</v>
      </c>
      <c r="L521" s="6">
        <f t="shared" si="76"/>
        <v>5</v>
      </c>
      <c r="M521" s="6">
        <f>IF(INDEX([1]equip.xml!$B:$B,MATCH(D521&amp;"",[1]equip.xml!$A:$A,0))=0,0,N521)</f>
        <v>32</v>
      </c>
      <c r="N521" s="6">
        <f t="shared" si="73"/>
        <v>32</v>
      </c>
      <c r="O521" t="str">
        <f t="shared" si="79"/>
        <v>40000_50302060_1_32</v>
      </c>
      <c r="P521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</v>
      </c>
    </row>
    <row r="522" spans="1:16">
      <c r="A522" s="6">
        <v>10010</v>
      </c>
      <c r="B522" s="6">
        <f t="shared" si="78"/>
        <v>40000</v>
      </c>
      <c r="C522" s="6" t="str">
        <f t="shared" si="78"/>
        <v>装备</v>
      </c>
      <c r="D522" s="7">
        <v>50302061</v>
      </c>
      <c r="E522" s="6"/>
      <c r="F522" s="6">
        <v>1</v>
      </c>
      <c r="G522" s="6">
        <v>10000</v>
      </c>
      <c r="H522" s="6" t="str">
        <f t="shared" si="76"/>
        <v>10_10,50_20,80_30</v>
      </c>
      <c r="I522" s="6">
        <f t="shared" si="76"/>
        <v>5</v>
      </c>
      <c r="J522" s="6">
        <f t="shared" si="76"/>
        <v>50</v>
      </c>
      <c r="K522" s="6" t="str">
        <f t="shared" si="76"/>
        <v>10_10,50_20,80_30</v>
      </c>
      <c r="L522" s="6">
        <f t="shared" si="76"/>
        <v>5</v>
      </c>
      <c r="M522" s="6">
        <f>IF(INDEX([1]equip.xml!$B:$B,MATCH(D522&amp;"",[1]equip.xml!$A:$A,0))=0,0,N522)</f>
        <v>0</v>
      </c>
      <c r="N522" s="6">
        <f t="shared" si="73"/>
        <v>32</v>
      </c>
      <c r="O522" t="str">
        <f t="shared" si="79"/>
        <v>40000_50302061_1_0</v>
      </c>
      <c r="P522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</v>
      </c>
    </row>
    <row r="523" spans="1:16">
      <c r="A523" s="6">
        <v>10010</v>
      </c>
      <c r="B523" s="6">
        <f t="shared" si="78"/>
        <v>40000</v>
      </c>
      <c r="C523" s="6" t="str">
        <f t="shared" si="78"/>
        <v>装备</v>
      </c>
      <c r="D523" s="7">
        <v>50303050</v>
      </c>
      <c r="E523" s="6"/>
      <c r="F523" s="6">
        <v>1</v>
      </c>
      <c r="G523" s="6">
        <v>10000</v>
      </c>
      <c r="H523" s="6" t="str">
        <f t="shared" ref="H523:N538" si="80">H435</f>
        <v>10_10,50_20,80_30</v>
      </c>
      <c r="I523" s="6">
        <f t="shared" si="80"/>
        <v>5</v>
      </c>
      <c r="J523" s="6">
        <f t="shared" si="80"/>
        <v>50</v>
      </c>
      <c r="K523" s="6" t="str">
        <f t="shared" si="80"/>
        <v>10_10,50_20,80_30</v>
      </c>
      <c r="L523" s="6">
        <f t="shared" si="80"/>
        <v>5</v>
      </c>
      <c r="M523" s="6">
        <f>IF(INDEX([1]equip.xml!$B:$B,MATCH(D523&amp;"",[1]equip.xml!$A:$A,0))=0,0,N523)</f>
        <v>32</v>
      </c>
      <c r="N523" s="6">
        <f t="shared" si="73"/>
        <v>32</v>
      </c>
      <c r="O523" t="str">
        <f t="shared" si="79"/>
        <v>40000_50303050_1_32</v>
      </c>
      <c r="P523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</v>
      </c>
    </row>
    <row r="524" spans="1:16">
      <c r="A524" s="6">
        <v>10010</v>
      </c>
      <c r="B524" s="6">
        <f t="shared" si="78"/>
        <v>40000</v>
      </c>
      <c r="C524" s="6" t="str">
        <f t="shared" si="78"/>
        <v>装备</v>
      </c>
      <c r="D524" s="7">
        <v>50303051</v>
      </c>
      <c r="E524" s="6"/>
      <c r="F524" s="6">
        <v>1</v>
      </c>
      <c r="G524" s="6">
        <v>10000</v>
      </c>
      <c r="H524" s="6" t="str">
        <f t="shared" si="80"/>
        <v>10_10,50_20,80_30</v>
      </c>
      <c r="I524" s="6">
        <f t="shared" si="80"/>
        <v>5</v>
      </c>
      <c r="J524" s="6">
        <f t="shared" si="80"/>
        <v>50</v>
      </c>
      <c r="K524" s="6" t="str">
        <f t="shared" si="80"/>
        <v>10_10,50_20,80_30</v>
      </c>
      <c r="L524" s="6">
        <f t="shared" si="80"/>
        <v>5</v>
      </c>
      <c r="M524" s="6">
        <f>IF(INDEX([1]equip.xml!$B:$B,MATCH(D524&amp;"",[1]equip.xml!$A:$A,0))=0,0,N524)</f>
        <v>32</v>
      </c>
      <c r="N524" s="6">
        <f t="shared" si="73"/>
        <v>32</v>
      </c>
      <c r="O524" t="str">
        <f t="shared" si="79"/>
        <v>40000_50303051_1_32</v>
      </c>
      <c r="P524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</v>
      </c>
    </row>
    <row r="525" spans="1:16">
      <c r="A525" s="6">
        <v>10010</v>
      </c>
      <c r="B525" s="6">
        <f t="shared" si="78"/>
        <v>40000</v>
      </c>
      <c r="C525" s="6" t="str">
        <f t="shared" si="78"/>
        <v>装备</v>
      </c>
      <c r="D525" s="7">
        <v>50303060</v>
      </c>
      <c r="E525" s="6"/>
      <c r="F525" s="6">
        <v>1</v>
      </c>
      <c r="G525" s="6">
        <v>10000</v>
      </c>
      <c r="H525" s="6" t="str">
        <f t="shared" si="80"/>
        <v>10_10,50_20,80_30</v>
      </c>
      <c r="I525" s="6">
        <f t="shared" si="80"/>
        <v>5</v>
      </c>
      <c r="J525" s="6">
        <f t="shared" si="80"/>
        <v>50</v>
      </c>
      <c r="K525" s="6" t="str">
        <f t="shared" si="80"/>
        <v>10_10,50_20,80_30</v>
      </c>
      <c r="L525" s="6">
        <f t="shared" si="80"/>
        <v>5</v>
      </c>
      <c r="M525" s="6">
        <f>IF(INDEX([1]equip.xml!$B:$B,MATCH(D525&amp;"",[1]equip.xml!$A:$A,0))=0,0,N525)</f>
        <v>32</v>
      </c>
      <c r="N525" s="6">
        <f t="shared" si="73"/>
        <v>32</v>
      </c>
      <c r="O525" t="str">
        <f t="shared" si="79"/>
        <v>40000_50303060_1_32</v>
      </c>
      <c r="P525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32,40000_50303060_1_32</v>
      </c>
    </row>
    <row r="526" spans="1:16">
      <c r="A526" s="6">
        <v>10010</v>
      </c>
      <c r="B526" s="6">
        <f t="shared" si="78"/>
        <v>40000</v>
      </c>
      <c r="C526" s="6" t="str">
        <f t="shared" si="78"/>
        <v>装备</v>
      </c>
      <c r="D526" s="7">
        <v>50303061</v>
      </c>
      <c r="E526" s="6"/>
      <c r="F526" s="6">
        <v>1</v>
      </c>
      <c r="G526" s="6">
        <v>10000</v>
      </c>
      <c r="H526" s="6" t="str">
        <f t="shared" si="80"/>
        <v>10_10,50_20,80_30</v>
      </c>
      <c r="I526" s="6">
        <f t="shared" si="80"/>
        <v>5</v>
      </c>
      <c r="J526" s="6">
        <f t="shared" si="80"/>
        <v>50</v>
      </c>
      <c r="K526" s="6" t="str">
        <f t="shared" si="80"/>
        <v>10_10,50_20,80_30</v>
      </c>
      <c r="L526" s="6">
        <f t="shared" si="80"/>
        <v>5</v>
      </c>
      <c r="M526" s="6">
        <f>IF(INDEX([1]equip.xml!$B:$B,MATCH(D526&amp;"",[1]equip.xml!$A:$A,0))=0,0,N526)</f>
        <v>0</v>
      </c>
      <c r="N526" s="6">
        <f t="shared" si="73"/>
        <v>32</v>
      </c>
      <c r="O526" t="str">
        <f t="shared" si="79"/>
        <v>40000_50303061_1_0</v>
      </c>
      <c r="P526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32,40000_50303060_1_32,40000_50303061_1_0</v>
      </c>
    </row>
    <row r="527" spans="1:16">
      <c r="A527" s="6">
        <v>10010</v>
      </c>
      <c r="B527" s="6">
        <f t="shared" si="78"/>
        <v>40000</v>
      </c>
      <c r="C527" s="6" t="str">
        <f t="shared" si="78"/>
        <v>装备</v>
      </c>
      <c r="D527" s="7">
        <v>50300040</v>
      </c>
      <c r="E527" s="6"/>
      <c r="F527" s="6">
        <v>1</v>
      </c>
      <c r="G527" s="6">
        <v>10000</v>
      </c>
      <c r="H527" s="6" t="str">
        <f t="shared" si="80"/>
        <v>10_10,50_20,80_30</v>
      </c>
      <c r="I527" s="6">
        <f t="shared" si="80"/>
        <v>5</v>
      </c>
      <c r="J527" s="6">
        <f t="shared" si="80"/>
        <v>50</v>
      </c>
      <c r="K527" s="6" t="str">
        <f t="shared" si="80"/>
        <v>10_10,50_20,80_30</v>
      </c>
      <c r="L527" s="6">
        <f t="shared" si="80"/>
        <v>5</v>
      </c>
      <c r="M527" s="6">
        <f>IF(INDEX([1]equip.xml!$B:$B,MATCH(D527&amp;"",[1]equip.xml!$A:$A,0))=0,0,N527)</f>
        <v>32</v>
      </c>
      <c r="N527" s="6">
        <f t="shared" si="73"/>
        <v>32</v>
      </c>
      <c r="O527" t="str">
        <f t="shared" si="79"/>
        <v>40000_50300040_1_32</v>
      </c>
      <c r="P527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32,40000_50303060_1_32,40000_50303061_1_0,40000_50300040_1_32</v>
      </c>
    </row>
    <row r="528" spans="1:16">
      <c r="A528" s="6">
        <v>10010</v>
      </c>
      <c r="B528" s="6">
        <f t="shared" si="78"/>
        <v>40000</v>
      </c>
      <c r="C528" s="6" t="str">
        <f t="shared" si="78"/>
        <v>装备</v>
      </c>
      <c r="D528" s="7">
        <v>50300041</v>
      </c>
      <c r="E528" s="6"/>
      <c r="F528" s="6">
        <v>1</v>
      </c>
      <c r="G528" s="6">
        <v>10000</v>
      </c>
      <c r="H528" s="6" t="str">
        <f t="shared" si="80"/>
        <v>10_10,50_20,80_30</v>
      </c>
      <c r="I528" s="6">
        <f t="shared" si="80"/>
        <v>5</v>
      </c>
      <c r="J528" s="6">
        <f t="shared" si="80"/>
        <v>50</v>
      </c>
      <c r="K528" s="6" t="str">
        <f t="shared" si="80"/>
        <v>10_10,50_20,80_30</v>
      </c>
      <c r="L528" s="6">
        <f t="shared" si="80"/>
        <v>5</v>
      </c>
      <c r="M528" s="6">
        <f>IF(INDEX([1]equip.xml!$B:$B,MATCH(D528&amp;"",[1]equip.xml!$A:$A,0))=0,0,N528)</f>
        <v>32</v>
      </c>
      <c r="N528" s="6">
        <f t="shared" si="73"/>
        <v>32</v>
      </c>
      <c r="O528" t="str">
        <f t="shared" si="79"/>
        <v>40000_50300041_1_32</v>
      </c>
      <c r="P528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32,40000_50303060_1_32,40000_50303061_1_0,40000_50300040_1_32,40000_50300041_1_32</v>
      </c>
    </row>
    <row r="529" spans="1:16">
      <c r="A529" s="6">
        <v>10010</v>
      </c>
      <c r="B529" s="6">
        <f t="shared" si="78"/>
        <v>40000</v>
      </c>
      <c r="C529" s="6" t="str">
        <f t="shared" si="78"/>
        <v>装备</v>
      </c>
      <c r="D529" s="7">
        <v>50300070</v>
      </c>
      <c r="E529" s="6"/>
      <c r="F529" s="6">
        <v>1</v>
      </c>
      <c r="G529" s="6">
        <v>10000</v>
      </c>
      <c r="H529" s="6" t="str">
        <f t="shared" si="80"/>
        <v>10_10,50_20,80_30</v>
      </c>
      <c r="I529" s="6">
        <f t="shared" si="80"/>
        <v>5</v>
      </c>
      <c r="J529" s="6">
        <f t="shared" si="80"/>
        <v>50</v>
      </c>
      <c r="K529" s="6" t="str">
        <f t="shared" si="80"/>
        <v>10_10,50_20,80_30</v>
      </c>
      <c r="L529" s="6">
        <f t="shared" si="80"/>
        <v>5</v>
      </c>
      <c r="M529" s="6">
        <f>IF(INDEX([1]equip.xml!$B:$B,MATCH(D529&amp;"",[1]equip.xml!$A:$A,0))=0,0,N529)</f>
        <v>32</v>
      </c>
      <c r="N529" s="6">
        <f t="shared" si="73"/>
        <v>32</v>
      </c>
      <c r="O529" t="str">
        <f t="shared" si="79"/>
        <v>40000_50300070_1_32</v>
      </c>
      <c r="P529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32,40000_50303060_1_32,40000_50303061_1_0,40000_50300040_1_32,40000_50300041_1_32,40000_50300070_1_32</v>
      </c>
    </row>
    <row r="530" spans="1:16">
      <c r="A530" s="6">
        <v>10010</v>
      </c>
      <c r="B530" s="6">
        <f t="shared" si="78"/>
        <v>40000</v>
      </c>
      <c r="C530" s="6" t="str">
        <f t="shared" si="78"/>
        <v>装备</v>
      </c>
      <c r="D530" s="7">
        <v>50300071</v>
      </c>
      <c r="E530" s="6"/>
      <c r="F530" s="6">
        <v>1</v>
      </c>
      <c r="G530" s="6">
        <v>10000</v>
      </c>
      <c r="H530" s="6" t="str">
        <f t="shared" si="80"/>
        <v>10_10,50_20,80_30</v>
      </c>
      <c r="I530" s="6">
        <f t="shared" si="80"/>
        <v>5</v>
      </c>
      <c r="J530" s="6">
        <f t="shared" si="80"/>
        <v>50</v>
      </c>
      <c r="K530" s="6" t="str">
        <f t="shared" si="80"/>
        <v>10_10,50_20,80_30</v>
      </c>
      <c r="L530" s="6">
        <f t="shared" si="80"/>
        <v>5</v>
      </c>
      <c r="M530" s="6">
        <f>IF(INDEX([1]equip.xml!$B:$B,MATCH(D530&amp;"",[1]equip.xml!$A:$A,0))=0,0,N530)</f>
        <v>32</v>
      </c>
      <c r="N530" s="6">
        <f t="shared" si="73"/>
        <v>32</v>
      </c>
      <c r="O530" t="str">
        <f t="shared" si="79"/>
        <v>40000_50300071_1_32</v>
      </c>
      <c r="P530" t="str">
        <f t="shared" si="77"/>
        <v>40000_40250010_1_130,40000_40250020_1_130,40000_40250030_1_130,40000_40250080_1_130,40000_40250090_1_130,40000_40250100_1_130,40000_40251050_1_130,40000_40251051_1_130,40000_40251060_1_130,40000_40251061_1_0,40000_40252050_1_130,40000_40252051_1_130,40000_40252060_1_130,40000_40252061_1_0,40000_40253050_1_130,40000_40253051_1_0,40000_40253060_1_130,40000_40253061_1_0,40000_40250040_1_130,40000_40250041_1_0,40000_40250070_1_130,40000_40250071_1_0,40000_40300010_1_65,40000_40300020_1_65,40000_40300030_1_65,40000_40300080_1_65,40000_40300090_1_65,40000_40300100_1_65,40000_40301050_1_65,40000_40301051_1_65,40000_40301060_1_65,40000_40301061_1_0,40000_40302050_1_65,40000_40302051_1_65,40000_40302060_1_65,40000_40302061_1_0,40000_40303050_1_65,40000_40303051_1_65,40000_40303060_1_65,40000_40303061_1_0,40000_40300040_1_65,40000_40300041_1_65,40000_40300070_1_65,40000_40300071_1_65,40000_50250010_1_65,40000_50250020_1_65,40000_50250030_1_65,40000_50250080_1_65,40000_50250090_1_65,40000_50250100_1_65,40000_50251050_1_65,40000_50251051_1_65,40000_50251060_1_65,40000_50251061_1_0,40000_50252050_1_65,40000_50252051_1_65,40000_50252060_1_65,40000_50252061_1_0,40000_50253050_1_65,40000_50253051_1_0,40000_50253060_1_65,40000_50253061_1_0,40000_50250040_1_65,40000_50250041_1_0,40000_50250070_1_65,40000_50250071_1_0,40000_50300010_1_32,40000_50300020_1_32,40000_50300030_1_32,40000_50300080_1_32,40000_50300090_1_32,40000_50300100_1_32,40000_50301050_1_32,40000_50301051_1_32,40000_50301060_1_32,40000_50301061_1_0,40000_50302050_1_32,40000_50302051_1_32,40000_50302060_1_32,40000_50302061_1_0,40000_50303050_1_32,40000_50303051_1_32,40000_50303060_1_32,40000_50303061_1_0,40000_50300040_1_32,40000_50300041_1_32,40000_50300070_1_32,40000_50300071_1_32</v>
      </c>
    </row>
    <row r="531" spans="1:16">
      <c r="A531" s="4">
        <v>10011</v>
      </c>
      <c r="B531" s="4">
        <f t="shared" si="78"/>
        <v>40000</v>
      </c>
      <c r="C531" s="4" t="str">
        <f t="shared" si="78"/>
        <v>装备</v>
      </c>
      <c r="D531" s="5">
        <v>40300010</v>
      </c>
      <c r="E531" s="4"/>
      <c r="F531" s="4">
        <v>1</v>
      </c>
      <c r="G531" s="4">
        <v>10000</v>
      </c>
      <c r="H531" s="4" t="str">
        <f t="shared" si="80"/>
        <v>10_10,50_20,80_30</v>
      </c>
      <c r="I531" s="4">
        <f t="shared" si="80"/>
        <v>5</v>
      </c>
      <c r="J531" s="4">
        <f t="shared" si="80"/>
        <v>50</v>
      </c>
      <c r="K531" s="4" t="str">
        <f t="shared" si="80"/>
        <v>10_10,50_20,80_30</v>
      </c>
      <c r="L531" s="4">
        <f t="shared" si="80"/>
        <v>5</v>
      </c>
      <c r="M531" s="4">
        <f>IF(INDEX([1]equip.xml!$B:$B,MATCH(D531&amp;"",[1]equip.xml!$A:$A,0))=0,0,N531)</f>
        <v>130</v>
      </c>
      <c r="N531" s="4">
        <f t="shared" si="80"/>
        <v>130</v>
      </c>
      <c r="O531" t="str">
        <f t="shared" si="79"/>
        <v>40000_40300010_1_130</v>
      </c>
      <c r="P531" t="str">
        <f>O531</f>
        <v>40000_40300010_1_130</v>
      </c>
    </row>
    <row r="532" spans="1:16">
      <c r="A532" s="4">
        <v>10011</v>
      </c>
      <c r="B532" s="4">
        <f t="shared" ref="B532:C547" si="81">B444</f>
        <v>40000</v>
      </c>
      <c r="C532" s="4" t="str">
        <f t="shared" si="81"/>
        <v>装备</v>
      </c>
      <c r="D532" s="5">
        <v>40300020</v>
      </c>
      <c r="E532" s="4"/>
      <c r="F532" s="4">
        <v>1</v>
      </c>
      <c r="G532" s="4">
        <v>10000</v>
      </c>
      <c r="H532" s="4" t="str">
        <f t="shared" si="80"/>
        <v>10_10,50_20,80_30</v>
      </c>
      <c r="I532" s="4">
        <f t="shared" si="80"/>
        <v>5</v>
      </c>
      <c r="J532" s="4">
        <f t="shared" si="80"/>
        <v>50</v>
      </c>
      <c r="K532" s="4" t="str">
        <f t="shared" si="80"/>
        <v>10_10,50_20,80_30</v>
      </c>
      <c r="L532" s="4">
        <f t="shared" si="80"/>
        <v>5</v>
      </c>
      <c r="M532" s="4">
        <f>IF(INDEX([1]equip.xml!$B:$B,MATCH(D532&amp;"",[1]equip.xml!$A:$A,0))=0,0,N532)</f>
        <v>130</v>
      </c>
      <c r="N532" s="4">
        <f t="shared" si="80"/>
        <v>130</v>
      </c>
      <c r="O532" t="str">
        <f t="shared" si="79"/>
        <v>40000_40300020_1_130</v>
      </c>
      <c r="P532" t="str">
        <f>P531&amp;","&amp;O532</f>
        <v>40000_40300010_1_130,40000_40300020_1_130</v>
      </c>
    </row>
    <row r="533" spans="1:16">
      <c r="A533" s="4">
        <v>10011</v>
      </c>
      <c r="B533" s="4">
        <f t="shared" si="81"/>
        <v>40000</v>
      </c>
      <c r="C533" s="4" t="str">
        <f t="shared" si="81"/>
        <v>装备</v>
      </c>
      <c r="D533" s="5">
        <v>40300030</v>
      </c>
      <c r="E533" s="4"/>
      <c r="F533" s="4">
        <v>1</v>
      </c>
      <c r="G533" s="4">
        <v>10000</v>
      </c>
      <c r="H533" s="4" t="str">
        <f t="shared" si="80"/>
        <v>10_10,50_20,80_30</v>
      </c>
      <c r="I533" s="4">
        <f t="shared" si="80"/>
        <v>5</v>
      </c>
      <c r="J533" s="4">
        <f t="shared" si="80"/>
        <v>50</v>
      </c>
      <c r="K533" s="4" t="str">
        <f t="shared" si="80"/>
        <v>10_10,50_20,80_30</v>
      </c>
      <c r="L533" s="4">
        <f t="shared" si="80"/>
        <v>5</v>
      </c>
      <c r="M533" s="4">
        <f>IF(INDEX([1]equip.xml!$B:$B,MATCH(D533&amp;"",[1]equip.xml!$A:$A,0))=0,0,N533)</f>
        <v>130</v>
      </c>
      <c r="N533" s="4">
        <f t="shared" si="80"/>
        <v>130</v>
      </c>
      <c r="O533" t="str">
        <f t="shared" si="79"/>
        <v>40000_40300030_1_130</v>
      </c>
      <c r="P533" t="str">
        <f t="shared" ref="P533:P596" si="82">P532&amp;","&amp;O533</f>
        <v>40000_40300010_1_130,40000_40300020_1_130,40000_40300030_1_130</v>
      </c>
    </row>
    <row r="534" spans="1:16">
      <c r="A534" s="4">
        <v>10011</v>
      </c>
      <c r="B534" s="4">
        <f t="shared" si="81"/>
        <v>40000</v>
      </c>
      <c r="C534" s="4" t="str">
        <f t="shared" si="81"/>
        <v>装备</v>
      </c>
      <c r="D534" s="5">
        <v>40300080</v>
      </c>
      <c r="E534" s="4"/>
      <c r="F534" s="4">
        <v>1</v>
      </c>
      <c r="G534" s="4">
        <v>10000</v>
      </c>
      <c r="H534" s="4" t="str">
        <f t="shared" si="80"/>
        <v>10_10,50_20,80_30</v>
      </c>
      <c r="I534" s="4">
        <f t="shared" si="80"/>
        <v>5</v>
      </c>
      <c r="J534" s="4">
        <f t="shared" si="80"/>
        <v>50</v>
      </c>
      <c r="K534" s="4" t="str">
        <f t="shared" si="80"/>
        <v>10_10,50_20,80_30</v>
      </c>
      <c r="L534" s="4">
        <f t="shared" si="80"/>
        <v>5</v>
      </c>
      <c r="M534" s="4">
        <f>IF(INDEX([1]equip.xml!$B:$B,MATCH(D534&amp;"",[1]equip.xml!$A:$A,0))=0,0,N534)</f>
        <v>130</v>
      </c>
      <c r="N534" s="4">
        <f t="shared" si="80"/>
        <v>130</v>
      </c>
      <c r="O534" t="str">
        <f t="shared" si="79"/>
        <v>40000_40300080_1_130</v>
      </c>
      <c r="P534" t="str">
        <f t="shared" si="82"/>
        <v>40000_40300010_1_130,40000_40300020_1_130,40000_40300030_1_130,40000_40300080_1_130</v>
      </c>
    </row>
    <row r="535" spans="1:16">
      <c r="A535" s="4">
        <v>10011</v>
      </c>
      <c r="B535" s="4">
        <f t="shared" si="81"/>
        <v>40000</v>
      </c>
      <c r="C535" s="4" t="str">
        <f t="shared" si="81"/>
        <v>装备</v>
      </c>
      <c r="D535" s="5">
        <v>40300090</v>
      </c>
      <c r="E535" s="4"/>
      <c r="F535" s="4">
        <v>1</v>
      </c>
      <c r="G535" s="4">
        <v>10000</v>
      </c>
      <c r="H535" s="4" t="str">
        <f t="shared" si="80"/>
        <v>10_10,50_20,80_30</v>
      </c>
      <c r="I535" s="4">
        <f t="shared" si="80"/>
        <v>5</v>
      </c>
      <c r="J535" s="4">
        <f t="shared" si="80"/>
        <v>50</v>
      </c>
      <c r="K535" s="4" t="str">
        <f t="shared" si="80"/>
        <v>10_10,50_20,80_30</v>
      </c>
      <c r="L535" s="4">
        <f t="shared" si="80"/>
        <v>5</v>
      </c>
      <c r="M535" s="4">
        <f>IF(INDEX([1]equip.xml!$B:$B,MATCH(D535&amp;"",[1]equip.xml!$A:$A,0))=0,0,N535)</f>
        <v>130</v>
      </c>
      <c r="N535" s="4">
        <f t="shared" si="80"/>
        <v>130</v>
      </c>
      <c r="O535" t="str">
        <f t="shared" si="79"/>
        <v>40000_40300090_1_130</v>
      </c>
      <c r="P535" t="str">
        <f t="shared" si="82"/>
        <v>40000_40300010_1_130,40000_40300020_1_130,40000_40300030_1_130,40000_40300080_1_130,40000_40300090_1_130</v>
      </c>
    </row>
    <row r="536" spans="1:16">
      <c r="A536" s="4">
        <v>10011</v>
      </c>
      <c r="B536" s="4">
        <f t="shared" si="81"/>
        <v>40000</v>
      </c>
      <c r="C536" s="4" t="str">
        <f t="shared" si="81"/>
        <v>装备</v>
      </c>
      <c r="D536" s="5">
        <v>40300100</v>
      </c>
      <c r="E536" s="4"/>
      <c r="F536" s="4">
        <v>1</v>
      </c>
      <c r="G536" s="4">
        <v>10000</v>
      </c>
      <c r="H536" s="4" t="str">
        <f t="shared" si="80"/>
        <v>10_10,50_20,80_30</v>
      </c>
      <c r="I536" s="4">
        <f t="shared" si="80"/>
        <v>5</v>
      </c>
      <c r="J536" s="4">
        <f t="shared" si="80"/>
        <v>50</v>
      </c>
      <c r="K536" s="4" t="str">
        <f t="shared" si="80"/>
        <v>10_10,50_20,80_30</v>
      </c>
      <c r="L536" s="4">
        <f t="shared" si="80"/>
        <v>5</v>
      </c>
      <c r="M536" s="4">
        <f>IF(INDEX([1]equip.xml!$B:$B,MATCH(D536&amp;"",[1]equip.xml!$A:$A,0))=0,0,N536)</f>
        <v>130</v>
      </c>
      <c r="N536" s="4">
        <f t="shared" si="80"/>
        <v>130</v>
      </c>
      <c r="O536" t="str">
        <f t="shared" si="79"/>
        <v>40000_40300100_1_130</v>
      </c>
      <c r="P536" t="str">
        <f t="shared" si="82"/>
        <v>40000_40300010_1_130,40000_40300020_1_130,40000_40300030_1_130,40000_40300080_1_130,40000_40300090_1_130,40000_40300100_1_130</v>
      </c>
    </row>
    <row r="537" spans="1:16">
      <c r="A537" s="4">
        <v>10011</v>
      </c>
      <c r="B537" s="4">
        <f t="shared" si="81"/>
        <v>40000</v>
      </c>
      <c r="C537" s="4" t="str">
        <f t="shared" si="81"/>
        <v>装备</v>
      </c>
      <c r="D537" s="5">
        <v>40301050</v>
      </c>
      <c r="E537" s="4"/>
      <c r="F537" s="4">
        <v>1</v>
      </c>
      <c r="G537" s="4">
        <v>10000</v>
      </c>
      <c r="H537" s="4" t="str">
        <f t="shared" si="80"/>
        <v>10_10,50_20,80_30</v>
      </c>
      <c r="I537" s="4">
        <f t="shared" si="80"/>
        <v>5</v>
      </c>
      <c r="J537" s="4">
        <f t="shared" si="80"/>
        <v>50</v>
      </c>
      <c r="K537" s="4" t="str">
        <f t="shared" si="80"/>
        <v>10_10,50_20,80_30</v>
      </c>
      <c r="L537" s="4">
        <f t="shared" si="80"/>
        <v>5</v>
      </c>
      <c r="M537" s="4">
        <f>IF(INDEX([1]equip.xml!$B:$B,MATCH(D537&amp;"",[1]equip.xml!$A:$A,0))=0,0,N537)</f>
        <v>130</v>
      </c>
      <c r="N537" s="4">
        <f t="shared" si="80"/>
        <v>130</v>
      </c>
      <c r="O537" t="str">
        <f t="shared" si="79"/>
        <v>40000_40301050_1_130</v>
      </c>
      <c r="P537" t="str">
        <f t="shared" si="82"/>
        <v>40000_40300010_1_130,40000_40300020_1_130,40000_40300030_1_130,40000_40300080_1_130,40000_40300090_1_130,40000_40300100_1_130,40000_40301050_1_130</v>
      </c>
    </row>
    <row r="538" spans="1:16">
      <c r="A538" s="4">
        <v>10011</v>
      </c>
      <c r="B538" s="4">
        <f t="shared" si="81"/>
        <v>40000</v>
      </c>
      <c r="C538" s="4" t="str">
        <f t="shared" si="81"/>
        <v>装备</v>
      </c>
      <c r="D538" s="5">
        <v>40301051</v>
      </c>
      <c r="E538" s="4"/>
      <c r="F538" s="4">
        <v>1</v>
      </c>
      <c r="G538" s="4">
        <v>10000</v>
      </c>
      <c r="H538" s="4" t="str">
        <f t="shared" si="80"/>
        <v>10_10,50_20,80_30</v>
      </c>
      <c r="I538" s="4">
        <f t="shared" si="80"/>
        <v>5</v>
      </c>
      <c r="J538" s="4">
        <f t="shared" si="80"/>
        <v>50</v>
      </c>
      <c r="K538" s="4" t="str">
        <f t="shared" si="80"/>
        <v>10_10,50_20,80_30</v>
      </c>
      <c r="L538" s="4">
        <f t="shared" si="80"/>
        <v>5</v>
      </c>
      <c r="M538" s="4">
        <f>IF(INDEX([1]equip.xml!$B:$B,MATCH(D538&amp;"",[1]equip.xml!$A:$A,0))=0,0,N538)</f>
        <v>130</v>
      </c>
      <c r="N538" s="4">
        <f t="shared" si="80"/>
        <v>130</v>
      </c>
      <c r="O538" t="str">
        <f t="shared" si="79"/>
        <v>40000_40301051_1_130</v>
      </c>
      <c r="P538" t="str">
        <f t="shared" si="82"/>
        <v>40000_40300010_1_130,40000_40300020_1_130,40000_40300030_1_130,40000_40300080_1_130,40000_40300090_1_130,40000_40300100_1_130,40000_40301050_1_130,40000_40301051_1_130</v>
      </c>
    </row>
    <row r="539" spans="1:16">
      <c r="A539" s="4">
        <v>10011</v>
      </c>
      <c r="B539" s="4">
        <f t="shared" si="81"/>
        <v>40000</v>
      </c>
      <c r="C539" s="4" t="str">
        <f t="shared" si="81"/>
        <v>装备</v>
      </c>
      <c r="D539" s="5">
        <v>40301060</v>
      </c>
      <c r="E539" s="4"/>
      <c r="F539" s="4">
        <v>1</v>
      </c>
      <c r="G539" s="4">
        <v>10000</v>
      </c>
      <c r="H539" s="4" t="str">
        <f t="shared" ref="H539:N554" si="83">H451</f>
        <v>10_10,50_20,80_30</v>
      </c>
      <c r="I539" s="4">
        <f t="shared" si="83"/>
        <v>5</v>
      </c>
      <c r="J539" s="4">
        <f t="shared" si="83"/>
        <v>50</v>
      </c>
      <c r="K539" s="4" t="str">
        <f t="shared" si="83"/>
        <v>10_10,50_20,80_30</v>
      </c>
      <c r="L539" s="4">
        <f t="shared" si="83"/>
        <v>5</v>
      </c>
      <c r="M539" s="4">
        <f>IF(INDEX([1]equip.xml!$B:$B,MATCH(D539&amp;"",[1]equip.xml!$A:$A,0))=0,0,N539)</f>
        <v>130</v>
      </c>
      <c r="N539" s="4">
        <f t="shared" si="83"/>
        <v>130</v>
      </c>
      <c r="O539" t="str">
        <f t="shared" si="79"/>
        <v>40000_40301060_1_130</v>
      </c>
      <c r="P539" t="str">
        <f t="shared" si="82"/>
        <v>40000_40300010_1_130,40000_40300020_1_130,40000_40300030_1_130,40000_40300080_1_130,40000_40300090_1_130,40000_40300100_1_130,40000_40301050_1_130,40000_40301051_1_130,40000_40301060_1_130</v>
      </c>
    </row>
    <row r="540" spans="1:16">
      <c r="A540" s="4">
        <v>10011</v>
      </c>
      <c r="B540" s="4">
        <f t="shared" si="81"/>
        <v>40000</v>
      </c>
      <c r="C540" s="4" t="str">
        <f t="shared" si="81"/>
        <v>装备</v>
      </c>
      <c r="D540" s="5">
        <v>40301061</v>
      </c>
      <c r="E540" s="4"/>
      <c r="F540" s="4">
        <v>1</v>
      </c>
      <c r="G540" s="4">
        <v>10000</v>
      </c>
      <c r="H540" s="4" t="str">
        <f t="shared" si="83"/>
        <v>10_10,50_20,80_30</v>
      </c>
      <c r="I540" s="4">
        <f t="shared" si="83"/>
        <v>5</v>
      </c>
      <c r="J540" s="4">
        <f t="shared" si="83"/>
        <v>50</v>
      </c>
      <c r="K540" s="4" t="str">
        <f t="shared" si="83"/>
        <v>10_10,50_20,80_30</v>
      </c>
      <c r="L540" s="4">
        <f t="shared" si="83"/>
        <v>5</v>
      </c>
      <c r="M540" s="4">
        <f>IF(INDEX([1]equip.xml!$B:$B,MATCH(D540&amp;"",[1]equip.xml!$A:$A,0))=0,0,N540)</f>
        <v>0</v>
      </c>
      <c r="N540" s="4">
        <f t="shared" si="83"/>
        <v>130</v>
      </c>
      <c r="O540" t="str">
        <f t="shared" si="79"/>
        <v>40000_40301061_1_0</v>
      </c>
      <c r="P540" t="str">
        <f t="shared" si="82"/>
        <v>40000_40300010_1_130,40000_40300020_1_130,40000_40300030_1_130,40000_40300080_1_130,40000_40300090_1_130,40000_40300100_1_130,40000_40301050_1_130,40000_40301051_1_130,40000_40301060_1_130,40000_40301061_1_0</v>
      </c>
    </row>
    <row r="541" spans="1:16">
      <c r="A541" s="4">
        <v>10011</v>
      </c>
      <c r="B541" s="4">
        <f t="shared" si="81"/>
        <v>40000</v>
      </c>
      <c r="C541" s="4" t="str">
        <f t="shared" si="81"/>
        <v>装备</v>
      </c>
      <c r="D541" s="5">
        <v>40302050</v>
      </c>
      <c r="E541" s="4"/>
      <c r="F541" s="4">
        <v>1</v>
      </c>
      <c r="G541" s="4">
        <v>10000</v>
      </c>
      <c r="H541" s="4" t="str">
        <f t="shared" si="83"/>
        <v>10_10,50_20,80_30</v>
      </c>
      <c r="I541" s="4">
        <f t="shared" si="83"/>
        <v>5</v>
      </c>
      <c r="J541" s="4">
        <f t="shared" si="83"/>
        <v>50</v>
      </c>
      <c r="K541" s="4" t="str">
        <f t="shared" si="83"/>
        <v>10_10,50_20,80_30</v>
      </c>
      <c r="L541" s="4">
        <f t="shared" si="83"/>
        <v>5</v>
      </c>
      <c r="M541" s="4">
        <f>IF(INDEX([1]equip.xml!$B:$B,MATCH(D541&amp;"",[1]equip.xml!$A:$A,0))=0,0,N541)</f>
        <v>130</v>
      </c>
      <c r="N541" s="4">
        <f t="shared" si="83"/>
        <v>130</v>
      </c>
      <c r="O541" t="str">
        <f t="shared" si="79"/>
        <v>40000_40302050_1_130</v>
      </c>
      <c r="P54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</v>
      </c>
    </row>
    <row r="542" spans="1:16">
      <c r="A542" s="4">
        <v>10011</v>
      </c>
      <c r="B542" s="4">
        <f t="shared" si="81"/>
        <v>40000</v>
      </c>
      <c r="C542" s="4" t="str">
        <f t="shared" si="81"/>
        <v>装备</v>
      </c>
      <c r="D542" s="5">
        <v>40302051</v>
      </c>
      <c r="E542" s="4"/>
      <c r="F542" s="4">
        <v>1</v>
      </c>
      <c r="G542" s="4">
        <v>10000</v>
      </c>
      <c r="H542" s="4" t="str">
        <f t="shared" si="83"/>
        <v>10_10,50_20,80_30</v>
      </c>
      <c r="I542" s="4">
        <f t="shared" si="83"/>
        <v>5</v>
      </c>
      <c r="J542" s="4">
        <f t="shared" si="83"/>
        <v>50</v>
      </c>
      <c r="K542" s="4" t="str">
        <f t="shared" si="83"/>
        <v>10_10,50_20,80_30</v>
      </c>
      <c r="L542" s="4">
        <f t="shared" si="83"/>
        <v>5</v>
      </c>
      <c r="M542" s="4">
        <f>IF(INDEX([1]equip.xml!$B:$B,MATCH(D542&amp;"",[1]equip.xml!$A:$A,0))=0,0,N542)</f>
        <v>130</v>
      </c>
      <c r="N542" s="4">
        <f t="shared" si="83"/>
        <v>130</v>
      </c>
      <c r="O542" t="str">
        <f t="shared" si="79"/>
        <v>40000_40302051_1_130</v>
      </c>
      <c r="P54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</v>
      </c>
    </row>
    <row r="543" spans="1:16">
      <c r="A543" s="4">
        <v>10011</v>
      </c>
      <c r="B543" s="4">
        <f t="shared" si="81"/>
        <v>40000</v>
      </c>
      <c r="C543" s="4" t="str">
        <f t="shared" si="81"/>
        <v>装备</v>
      </c>
      <c r="D543" s="5">
        <v>40302060</v>
      </c>
      <c r="E543" s="4"/>
      <c r="F543" s="4">
        <v>1</v>
      </c>
      <c r="G543" s="4">
        <v>10000</v>
      </c>
      <c r="H543" s="4" t="str">
        <f t="shared" si="83"/>
        <v>10_10,50_20,80_30</v>
      </c>
      <c r="I543" s="4">
        <f t="shared" si="83"/>
        <v>5</v>
      </c>
      <c r="J543" s="4">
        <f t="shared" si="83"/>
        <v>50</v>
      </c>
      <c r="K543" s="4" t="str">
        <f t="shared" si="83"/>
        <v>10_10,50_20,80_30</v>
      </c>
      <c r="L543" s="4">
        <f t="shared" si="83"/>
        <v>5</v>
      </c>
      <c r="M543" s="4">
        <f>IF(INDEX([1]equip.xml!$B:$B,MATCH(D543&amp;"",[1]equip.xml!$A:$A,0))=0,0,N543)</f>
        <v>130</v>
      </c>
      <c r="N543" s="4">
        <f t="shared" si="83"/>
        <v>130</v>
      </c>
      <c r="O543" t="str">
        <f t="shared" si="79"/>
        <v>40000_40302060_1_130</v>
      </c>
      <c r="P54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</v>
      </c>
    </row>
    <row r="544" spans="1:16">
      <c r="A544" s="4">
        <v>10011</v>
      </c>
      <c r="B544" s="4">
        <f t="shared" si="81"/>
        <v>40000</v>
      </c>
      <c r="C544" s="4" t="str">
        <f t="shared" si="81"/>
        <v>装备</v>
      </c>
      <c r="D544" s="5">
        <v>40302061</v>
      </c>
      <c r="E544" s="4"/>
      <c r="F544" s="4">
        <v>1</v>
      </c>
      <c r="G544" s="4">
        <v>10000</v>
      </c>
      <c r="H544" s="4" t="str">
        <f t="shared" si="83"/>
        <v>10_10,50_20,80_30</v>
      </c>
      <c r="I544" s="4">
        <f t="shared" si="83"/>
        <v>5</v>
      </c>
      <c r="J544" s="4">
        <f t="shared" si="83"/>
        <v>50</v>
      </c>
      <c r="K544" s="4" t="str">
        <f t="shared" si="83"/>
        <v>10_10,50_20,80_30</v>
      </c>
      <c r="L544" s="4">
        <f t="shared" si="83"/>
        <v>5</v>
      </c>
      <c r="M544" s="4">
        <f>IF(INDEX([1]equip.xml!$B:$B,MATCH(D544&amp;"",[1]equip.xml!$A:$A,0))=0,0,N544)</f>
        <v>0</v>
      </c>
      <c r="N544" s="4">
        <f t="shared" si="83"/>
        <v>130</v>
      </c>
      <c r="O544" t="str">
        <f t="shared" si="79"/>
        <v>40000_40302061_1_0</v>
      </c>
      <c r="P54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</v>
      </c>
    </row>
    <row r="545" spans="1:16">
      <c r="A545" s="4">
        <v>10011</v>
      </c>
      <c r="B545" s="4">
        <f t="shared" si="81"/>
        <v>40000</v>
      </c>
      <c r="C545" s="4" t="str">
        <f t="shared" si="81"/>
        <v>装备</v>
      </c>
      <c r="D545" s="5">
        <v>40303050</v>
      </c>
      <c r="E545" s="4"/>
      <c r="F545" s="4">
        <v>1</v>
      </c>
      <c r="G545" s="4">
        <v>10000</v>
      </c>
      <c r="H545" s="4" t="str">
        <f t="shared" si="83"/>
        <v>10_10,50_20,80_30</v>
      </c>
      <c r="I545" s="4">
        <f t="shared" si="83"/>
        <v>5</v>
      </c>
      <c r="J545" s="4">
        <f t="shared" si="83"/>
        <v>50</v>
      </c>
      <c r="K545" s="4" t="str">
        <f t="shared" si="83"/>
        <v>10_10,50_20,80_30</v>
      </c>
      <c r="L545" s="4">
        <f t="shared" si="83"/>
        <v>5</v>
      </c>
      <c r="M545" s="4">
        <f>IF(INDEX([1]equip.xml!$B:$B,MATCH(D545&amp;"",[1]equip.xml!$A:$A,0))=0,0,N545)</f>
        <v>130</v>
      </c>
      <c r="N545" s="4">
        <f t="shared" si="83"/>
        <v>130</v>
      </c>
      <c r="O545" t="str">
        <f t="shared" si="79"/>
        <v>40000_40303050_1_130</v>
      </c>
      <c r="P54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</v>
      </c>
    </row>
    <row r="546" spans="1:16">
      <c r="A546" s="4">
        <v>10011</v>
      </c>
      <c r="B546" s="4">
        <f t="shared" si="81"/>
        <v>40000</v>
      </c>
      <c r="C546" s="4" t="str">
        <f t="shared" si="81"/>
        <v>装备</v>
      </c>
      <c r="D546" s="5">
        <v>40303051</v>
      </c>
      <c r="E546" s="4"/>
      <c r="F546" s="4">
        <v>1</v>
      </c>
      <c r="G546" s="4">
        <v>10000</v>
      </c>
      <c r="H546" s="4" t="str">
        <f t="shared" si="83"/>
        <v>10_10,50_20,80_30</v>
      </c>
      <c r="I546" s="4">
        <f t="shared" si="83"/>
        <v>5</v>
      </c>
      <c r="J546" s="4">
        <f t="shared" si="83"/>
        <v>50</v>
      </c>
      <c r="K546" s="4" t="str">
        <f t="shared" si="83"/>
        <v>10_10,50_20,80_30</v>
      </c>
      <c r="L546" s="4">
        <f t="shared" si="83"/>
        <v>5</v>
      </c>
      <c r="M546" s="4">
        <f>IF(INDEX([1]equip.xml!$B:$B,MATCH(D546&amp;"",[1]equip.xml!$A:$A,0))=0,0,N546)</f>
        <v>130</v>
      </c>
      <c r="N546" s="4">
        <f t="shared" si="83"/>
        <v>130</v>
      </c>
      <c r="O546" t="str">
        <f t="shared" si="79"/>
        <v>40000_40303051_1_130</v>
      </c>
      <c r="P54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</v>
      </c>
    </row>
    <row r="547" spans="1:16">
      <c r="A547" s="4">
        <v>10011</v>
      </c>
      <c r="B547" s="4">
        <f t="shared" si="81"/>
        <v>40000</v>
      </c>
      <c r="C547" s="4" t="str">
        <f t="shared" si="81"/>
        <v>装备</v>
      </c>
      <c r="D547" s="5">
        <v>40303060</v>
      </c>
      <c r="E547" s="4"/>
      <c r="F547" s="4">
        <v>1</v>
      </c>
      <c r="G547" s="4">
        <v>10000</v>
      </c>
      <c r="H547" s="4" t="str">
        <f t="shared" si="83"/>
        <v>10_10,50_20,80_30</v>
      </c>
      <c r="I547" s="4">
        <f t="shared" si="83"/>
        <v>5</v>
      </c>
      <c r="J547" s="4">
        <f t="shared" si="83"/>
        <v>50</v>
      </c>
      <c r="K547" s="4" t="str">
        <f t="shared" si="83"/>
        <v>10_10,50_20,80_30</v>
      </c>
      <c r="L547" s="4">
        <f t="shared" si="83"/>
        <v>5</v>
      </c>
      <c r="M547" s="4">
        <f>IF(INDEX([1]equip.xml!$B:$B,MATCH(D547&amp;"",[1]equip.xml!$A:$A,0))=0,0,N547)</f>
        <v>130</v>
      </c>
      <c r="N547" s="4">
        <f t="shared" si="83"/>
        <v>130</v>
      </c>
      <c r="O547" t="str">
        <f t="shared" si="79"/>
        <v>40000_40303060_1_130</v>
      </c>
      <c r="P54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</v>
      </c>
    </row>
    <row r="548" spans="1:16">
      <c r="A548" s="4">
        <v>10011</v>
      </c>
      <c r="B548" s="4">
        <f t="shared" ref="B548:C563" si="84">B460</f>
        <v>40000</v>
      </c>
      <c r="C548" s="4" t="str">
        <f t="shared" si="84"/>
        <v>装备</v>
      </c>
      <c r="D548" s="5">
        <v>40303061</v>
      </c>
      <c r="E548" s="4"/>
      <c r="F548" s="4">
        <v>1</v>
      </c>
      <c r="G548" s="4">
        <v>10000</v>
      </c>
      <c r="H548" s="4" t="str">
        <f t="shared" si="83"/>
        <v>10_10,50_20,80_30</v>
      </c>
      <c r="I548" s="4">
        <f t="shared" si="83"/>
        <v>5</v>
      </c>
      <c r="J548" s="4">
        <f t="shared" si="83"/>
        <v>50</v>
      </c>
      <c r="K548" s="4" t="str">
        <f t="shared" si="83"/>
        <v>10_10,50_20,80_30</v>
      </c>
      <c r="L548" s="4">
        <f t="shared" si="83"/>
        <v>5</v>
      </c>
      <c r="M548" s="4">
        <f>IF(INDEX([1]equip.xml!$B:$B,MATCH(D548&amp;"",[1]equip.xml!$A:$A,0))=0,0,N548)</f>
        <v>0</v>
      </c>
      <c r="N548" s="4">
        <f t="shared" si="83"/>
        <v>130</v>
      </c>
      <c r="O548" t="str">
        <f t="shared" si="79"/>
        <v>40000_40303061_1_0</v>
      </c>
      <c r="P54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</v>
      </c>
    </row>
    <row r="549" spans="1:16">
      <c r="A549" s="4">
        <v>10011</v>
      </c>
      <c r="B549" s="4">
        <f t="shared" si="84"/>
        <v>40000</v>
      </c>
      <c r="C549" s="4" t="str">
        <f t="shared" si="84"/>
        <v>装备</v>
      </c>
      <c r="D549" s="5">
        <v>40300040</v>
      </c>
      <c r="E549" s="4"/>
      <c r="F549" s="4">
        <v>1</v>
      </c>
      <c r="G549" s="4">
        <v>10000</v>
      </c>
      <c r="H549" s="4" t="str">
        <f t="shared" si="83"/>
        <v>10_10,50_20,80_30</v>
      </c>
      <c r="I549" s="4">
        <f t="shared" si="83"/>
        <v>5</v>
      </c>
      <c r="J549" s="4">
        <f t="shared" si="83"/>
        <v>50</v>
      </c>
      <c r="K549" s="4" t="str">
        <f t="shared" si="83"/>
        <v>10_10,50_20,80_30</v>
      </c>
      <c r="L549" s="4">
        <f t="shared" si="83"/>
        <v>5</v>
      </c>
      <c r="M549" s="4">
        <f>IF(INDEX([1]equip.xml!$B:$B,MATCH(D549&amp;"",[1]equip.xml!$A:$A,0))=0,0,N549)</f>
        <v>130</v>
      </c>
      <c r="N549" s="4">
        <f t="shared" si="83"/>
        <v>130</v>
      </c>
      <c r="O549" t="str">
        <f t="shared" si="79"/>
        <v>40000_40300040_1_130</v>
      </c>
      <c r="P54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</v>
      </c>
    </row>
    <row r="550" spans="1:16">
      <c r="A550" s="4">
        <v>10011</v>
      </c>
      <c r="B550" s="4">
        <f t="shared" si="84"/>
        <v>40000</v>
      </c>
      <c r="C550" s="4" t="str">
        <f t="shared" si="84"/>
        <v>装备</v>
      </c>
      <c r="D550" s="5">
        <v>40300041</v>
      </c>
      <c r="E550" s="4"/>
      <c r="F550" s="4">
        <v>1</v>
      </c>
      <c r="G550" s="4">
        <v>10000</v>
      </c>
      <c r="H550" s="4" t="str">
        <f t="shared" si="83"/>
        <v>10_10,50_20,80_30</v>
      </c>
      <c r="I550" s="4">
        <f t="shared" si="83"/>
        <v>5</v>
      </c>
      <c r="J550" s="4">
        <f t="shared" si="83"/>
        <v>50</v>
      </c>
      <c r="K550" s="4" t="str">
        <f t="shared" si="83"/>
        <v>10_10,50_20,80_30</v>
      </c>
      <c r="L550" s="4">
        <f t="shared" si="83"/>
        <v>5</v>
      </c>
      <c r="M550" s="4">
        <f>IF(INDEX([1]equip.xml!$B:$B,MATCH(D550&amp;"",[1]equip.xml!$A:$A,0))=0,0,N550)</f>
        <v>130</v>
      </c>
      <c r="N550" s="4">
        <f t="shared" si="83"/>
        <v>130</v>
      </c>
      <c r="O550" t="str">
        <f t="shared" si="79"/>
        <v>40000_40300041_1_130</v>
      </c>
      <c r="P55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</v>
      </c>
    </row>
    <row r="551" spans="1:16">
      <c r="A551" s="4">
        <v>10011</v>
      </c>
      <c r="B551" s="4">
        <f t="shared" si="84"/>
        <v>40000</v>
      </c>
      <c r="C551" s="4" t="str">
        <f t="shared" si="84"/>
        <v>装备</v>
      </c>
      <c r="D551" s="5">
        <v>40300070</v>
      </c>
      <c r="E551" s="4"/>
      <c r="F551" s="4">
        <v>1</v>
      </c>
      <c r="G551" s="4">
        <v>10000</v>
      </c>
      <c r="H551" s="4" t="str">
        <f t="shared" si="83"/>
        <v>10_10,50_20,80_30</v>
      </c>
      <c r="I551" s="4">
        <f t="shared" si="83"/>
        <v>5</v>
      </c>
      <c r="J551" s="4">
        <f t="shared" si="83"/>
        <v>50</v>
      </c>
      <c r="K551" s="4" t="str">
        <f t="shared" si="83"/>
        <v>10_10,50_20,80_30</v>
      </c>
      <c r="L551" s="4">
        <f t="shared" si="83"/>
        <v>5</v>
      </c>
      <c r="M551" s="4">
        <f>IF(INDEX([1]equip.xml!$B:$B,MATCH(D551&amp;"",[1]equip.xml!$A:$A,0))=0,0,N551)</f>
        <v>130</v>
      </c>
      <c r="N551" s="4">
        <f t="shared" si="83"/>
        <v>130</v>
      </c>
      <c r="O551" t="str">
        <f t="shared" si="79"/>
        <v>40000_40300070_1_130</v>
      </c>
      <c r="P55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</v>
      </c>
    </row>
    <row r="552" spans="1:16">
      <c r="A552" s="4">
        <v>10011</v>
      </c>
      <c r="B552" s="4">
        <f t="shared" si="84"/>
        <v>40000</v>
      </c>
      <c r="C552" s="4" t="str">
        <f t="shared" si="84"/>
        <v>装备</v>
      </c>
      <c r="D552" s="5">
        <v>40300071</v>
      </c>
      <c r="E552" s="4"/>
      <c r="F552" s="4">
        <v>1</v>
      </c>
      <c r="G552" s="4">
        <v>10000</v>
      </c>
      <c r="H552" s="4" t="str">
        <f t="shared" si="83"/>
        <v>10_10,50_20,80_30</v>
      </c>
      <c r="I552" s="4">
        <f t="shared" si="83"/>
        <v>5</v>
      </c>
      <c r="J552" s="4">
        <f t="shared" si="83"/>
        <v>50</v>
      </c>
      <c r="K552" s="4" t="str">
        <f t="shared" si="83"/>
        <v>10_10,50_20,80_30</v>
      </c>
      <c r="L552" s="4">
        <f t="shared" si="83"/>
        <v>5</v>
      </c>
      <c r="M552" s="4">
        <f>IF(INDEX([1]equip.xml!$B:$B,MATCH(D552&amp;"",[1]equip.xml!$A:$A,0))=0,0,N552)</f>
        <v>130</v>
      </c>
      <c r="N552" s="4">
        <f t="shared" si="83"/>
        <v>130</v>
      </c>
      <c r="O552" t="str">
        <f t="shared" si="79"/>
        <v>40000_40300071_1_130</v>
      </c>
      <c r="P55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</v>
      </c>
    </row>
    <row r="553" spans="1:16">
      <c r="A553" s="4">
        <v>10011</v>
      </c>
      <c r="B553" s="4">
        <f t="shared" si="84"/>
        <v>40000</v>
      </c>
      <c r="C553" s="4" t="str">
        <f t="shared" si="84"/>
        <v>装备</v>
      </c>
      <c r="D553" s="5">
        <v>40350010</v>
      </c>
      <c r="E553" s="4"/>
      <c r="F553" s="4">
        <v>1</v>
      </c>
      <c r="G553" s="4">
        <v>10000</v>
      </c>
      <c r="H553" s="4" t="str">
        <f t="shared" si="83"/>
        <v>10_10,50_20,80_30</v>
      </c>
      <c r="I553" s="4">
        <f t="shared" si="83"/>
        <v>5</v>
      </c>
      <c r="J553" s="4">
        <f t="shared" si="83"/>
        <v>50</v>
      </c>
      <c r="K553" s="4" t="str">
        <f t="shared" si="83"/>
        <v>10_10,50_20,80_30</v>
      </c>
      <c r="L553" s="4">
        <f t="shared" si="83"/>
        <v>5</v>
      </c>
      <c r="M553" s="4">
        <f>IF(INDEX([1]equip.xml!$B:$B,MATCH(D553&amp;"",[1]equip.xml!$A:$A,0))=0,0,N553)</f>
        <v>65</v>
      </c>
      <c r="N553" s="4">
        <f t="shared" si="83"/>
        <v>65</v>
      </c>
      <c r="O553" t="str">
        <f t="shared" si="79"/>
        <v>40000_40350010_1_65</v>
      </c>
      <c r="P55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</v>
      </c>
    </row>
    <row r="554" spans="1:16">
      <c r="A554" s="4">
        <v>10011</v>
      </c>
      <c r="B554" s="4">
        <f t="shared" si="84"/>
        <v>40000</v>
      </c>
      <c r="C554" s="4" t="str">
        <f t="shared" si="84"/>
        <v>装备</v>
      </c>
      <c r="D554" s="5">
        <v>40350020</v>
      </c>
      <c r="E554" s="4"/>
      <c r="F554" s="4">
        <v>1</v>
      </c>
      <c r="G554" s="4">
        <v>10000</v>
      </c>
      <c r="H554" s="4" t="str">
        <f t="shared" si="83"/>
        <v>10_10,50_20,80_30</v>
      </c>
      <c r="I554" s="4">
        <f t="shared" si="83"/>
        <v>5</v>
      </c>
      <c r="J554" s="4">
        <f t="shared" si="83"/>
        <v>50</v>
      </c>
      <c r="K554" s="4" t="str">
        <f t="shared" si="83"/>
        <v>10_10,50_20,80_30</v>
      </c>
      <c r="L554" s="4">
        <f t="shared" si="83"/>
        <v>5</v>
      </c>
      <c r="M554" s="4">
        <f>IF(INDEX([1]equip.xml!$B:$B,MATCH(D554&amp;"",[1]equip.xml!$A:$A,0))=0,0,N554)</f>
        <v>65</v>
      </c>
      <c r="N554" s="4">
        <f t="shared" si="83"/>
        <v>65</v>
      </c>
      <c r="O554" t="str">
        <f t="shared" si="79"/>
        <v>40000_40350020_1_65</v>
      </c>
      <c r="P55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</v>
      </c>
    </row>
    <row r="555" spans="1:16">
      <c r="A555" s="4">
        <v>10011</v>
      </c>
      <c r="B555" s="4">
        <f t="shared" si="84"/>
        <v>40000</v>
      </c>
      <c r="C555" s="4" t="str">
        <f t="shared" si="84"/>
        <v>装备</v>
      </c>
      <c r="D555" s="5">
        <v>40350030</v>
      </c>
      <c r="E555" s="4"/>
      <c r="F555" s="4">
        <v>1</v>
      </c>
      <c r="G555" s="4">
        <v>10000</v>
      </c>
      <c r="H555" s="4" t="str">
        <f t="shared" ref="H555:N570" si="85">H467</f>
        <v>10_10,50_20,80_30</v>
      </c>
      <c r="I555" s="4">
        <f t="shared" si="85"/>
        <v>5</v>
      </c>
      <c r="J555" s="4">
        <f t="shared" si="85"/>
        <v>50</v>
      </c>
      <c r="K555" s="4" t="str">
        <f t="shared" si="85"/>
        <v>10_10,50_20,80_30</v>
      </c>
      <c r="L555" s="4">
        <f t="shared" si="85"/>
        <v>5</v>
      </c>
      <c r="M555" s="4">
        <f>IF(INDEX([1]equip.xml!$B:$B,MATCH(D555&amp;"",[1]equip.xml!$A:$A,0))=0,0,N555)</f>
        <v>65</v>
      </c>
      <c r="N555" s="4">
        <f t="shared" si="85"/>
        <v>65</v>
      </c>
      <c r="O555" t="str">
        <f t="shared" si="79"/>
        <v>40000_40350030_1_65</v>
      </c>
      <c r="P55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</v>
      </c>
    </row>
    <row r="556" spans="1:16">
      <c r="A556" s="4">
        <v>10011</v>
      </c>
      <c r="B556" s="4">
        <f t="shared" si="84"/>
        <v>40000</v>
      </c>
      <c r="C556" s="4" t="str">
        <f t="shared" si="84"/>
        <v>装备</v>
      </c>
      <c r="D556" s="5">
        <v>40350080</v>
      </c>
      <c r="E556" s="4"/>
      <c r="F556" s="4">
        <v>1</v>
      </c>
      <c r="G556" s="4">
        <v>10000</v>
      </c>
      <c r="H556" s="4" t="str">
        <f t="shared" si="85"/>
        <v>10_10,50_20,80_30</v>
      </c>
      <c r="I556" s="4">
        <f t="shared" si="85"/>
        <v>5</v>
      </c>
      <c r="J556" s="4">
        <f t="shared" si="85"/>
        <v>50</v>
      </c>
      <c r="K556" s="4" t="str">
        <f t="shared" si="85"/>
        <v>10_10,50_20,80_30</v>
      </c>
      <c r="L556" s="4">
        <f t="shared" si="85"/>
        <v>5</v>
      </c>
      <c r="M556" s="4">
        <f>IF(INDEX([1]equip.xml!$B:$B,MATCH(D556&amp;"",[1]equip.xml!$A:$A,0))=0,0,N556)</f>
        <v>65</v>
      </c>
      <c r="N556" s="4">
        <f t="shared" si="85"/>
        <v>65</v>
      </c>
      <c r="O556" t="str">
        <f t="shared" si="79"/>
        <v>40000_40350080_1_65</v>
      </c>
      <c r="P55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</v>
      </c>
    </row>
    <row r="557" spans="1:16">
      <c r="A557" s="4">
        <v>10011</v>
      </c>
      <c r="B557" s="4">
        <f t="shared" si="84"/>
        <v>40000</v>
      </c>
      <c r="C557" s="4" t="str">
        <f t="shared" si="84"/>
        <v>装备</v>
      </c>
      <c r="D557" s="5">
        <v>40350090</v>
      </c>
      <c r="E557" s="4"/>
      <c r="F557" s="4">
        <v>1</v>
      </c>
      <c r="G557" s="4">
        <v>10000</v>
      </c>
      <c r="H557" s="4" t="str">
        <f t="shared" si="85"/>
        <v>10_10,50_20,80_30</v>
      </c>
      <c r="I557" s="4">
        <f t="shared" si="85"/>
        <v>5</v>
      </c>
      <c r="J557" s="4">
        <f t="shared" si="85"/>
        <v>50</v>
      </c>
      <c r="K557" s="4" t="str">
        <f t="shared" si="85"/>
        <v>10_10,50_20,80_30</v>
      </c>
      <c r="L557" s="4">
        <f t="shared" si="85"/>
        <v>5</v>
      </c>
      <c r="M557" s="4">
        <f>IF(INDEX([1]equip.xml!$B:$B,MATCH(D557&amp;"",[1]equip.xml!$A:$A,0))=0,0,N557)</f>
        <v>65</v>
      </c>
      <c r="N557" s="4">
        <f t="shared" si="85"/>
        <v>65</v>
      </c>
      <c r="O557" t="str">
        <f t="shared" si="79"/>
        <v>40000_40350090_1_65</v>
      </c>
      <c r="P55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</v>
      </c>
    </row>
    <row r="558" spans="1:16">
      <c r="A558" s="4">
        <v>10011</v>
      </c>
      <c r="B558" s="4">
        <f t="shared" si="84"/>
        <v>40000</v>
      </c>
      <c r="C558" s="4" t="str">
        <f t="shared" si="84"/>
        <v>装备</v>
      </c>
      <c r="D558" s="5">
        <v>40350100</v>
      </c>
      <c r="E558" s="4"/>
      <c r="F558" s="4">
        <v>1</v>
      </c>
      <c r="G558" s="4">
        <v>10000</v>
      </c>
      <c r="H558" s="4" t="str">
        <f t="shared" si="85"/>
        <v>10_10,50_20,80_30</v>
      </c>
      <c r="I558" s="4">
        <f t="shared" si="85"/>
        <v>5</v>
      </c>
      <c r="J558" s="4">
        <f t="shared" si="85"/>
        <v>50</v>
      </c>
      <c r="K558" s="4" t="str">
        <f t="shared" si="85"/>
        <v>10_10,50_20,80_30</v>
      </c>
      <c r="L558" s="4">
        <f t="shared" si="85"/>
        <v>5</v>
      </c>
      <c r="M558" s="4">
        <f>IF(INDEX([1]equip.xml!$B:$B,MATCH(D558&amp;"",[1]equip.xml!$A:$A,0))=0,0,N558)</f>
        <v>65</v>
      </c>
      <c r="N558" s="4">
        <f t="shared" si="85"/>
        <v>65</v>
      </c>
      <c r="O558" t="str">
        <f t="shared" si="79"/>
        <v>40000_40350100_1_65</v>
      </c>
      <c r="P55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</v>
      </c>
    </row>
    <row r="559" spans="1:16">
      <c r="A559" s="4">
        <v>10011</v>
      </c>
      <c r="B559" s="4">
        <f t="shared" si="84"/>
        <v>40000</v>
      </c>
      <c r="C559" s="4" t="str">
        <f t="shared" si="84"/>
        <v>装备</v>
      </c>
      <c r="D559" s="5">
        <v>40351050</v>
      </c>
      <c r="E559" s="4"/>
      <c r="F559" s="4">
        <v>1</v>
      </c>
      <c r="G559" s="4">
        <v>10000</v>
      </c>
      <c r="H559" s="4" t="str">
        <f t="shared" si="85"/>
        <v>10_10,50_20,80_30</v>
      </c>
      <c r="I559" s="4">
        <f t="shared" si="85"/>
        <v>5</v>
      </c>
      <c r="J559" s="4">
        <f t="shared" si="85"/>
        <v>50</v>
      </c>
      <c r="K559" s="4" t="str">
        <f t="shared" si="85"/>
        <v>10_10,50_20,80_30</v>
      </c>
      <c r="L559" s="4">
        <f t="shared" si="85"/>
        <v>5</v>
      </c>
      <c r="M559" s="4">
        <f>IF(INDEX([1]equip.xml!$B:$B,MATCH(D559&amp;"",[1]equip.xml!$A:$A,0))=0,0,N559)</f>
        <v>65</v>
      </c>
      <c r="N559" s="4">
        <f t="shared" si="85"/>
        <v>65</v>
      </c>
      <c r="O559" t="str">
        <f t="shared" si="79"/>
        <v>40000_40351050_1_65</v>
      </c>
      <c r="P55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</v>
      </c>
    </row>
    <row r="560" spans="1:16">
      <c r="A560" s="4">
        <v>10011</v>
      </c>
      <c r="B560" s="4">
        <f t="shared" si="84"/>
        <v>40000</v>
      </c>
      <c r="C560" s="4" t="str">
        <f t="shared" si="84"/>
        <v>装备</v>
      </c>
      <c r="D560" s="5">
        <v>40351051</v>
      </c>
      <c r="E560" s="4"/>
      <c r="F560" s="4">
        <v>1</v>
      </c>
      <c r="G560" s="4">
        <v>10000</v>
      </c>
      <c r="H560" s="4" t="str">
        <f t="shared" si="85"/>
        <v>10_10,50_20,80_30</v>
      </c>
      <c r="I560" s="4">
        <f t="shared" si="85"/>
        <v>5</v>
      </c>
      <c r="J560" s="4">
        <f t="shared" si="85"/>
        <v>50</v>
      </c>
      <c r="K560" s="4" t="str">
        <f t="shared" si="85"/>
        <v>10_10,50_20,80_30</v>
      </c>
      <c r="L560" s="4">
        <f t="shared" si="85"/>
        <v>5</v>
      </c>
      <c r="M560" s="4">
        <f>IF(INDEX([1]equip.xml!$B:$B,MATCH(D560&amp;"",[1]equip.xml!$A:$A,0))=0,0,N560)</f>
        <v>0</v>
      </c>
      <c r="N560" s="4">
        <f t="shared" si="85"/>
        <v>65</v>
      </c>
      <c r="O560" t="str">
        <f t="shared" si="79"/>
        <v>40000_40351051_1_0</v>
      </c>
      <c r="P56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</v>
      </c>
    </row>
    <row r="561" spans="1:16">
      <c r="A561" s="4">
        <v>10011</v>
      </c>
      <c r="B561" s="4">
        <f t="shared" si="84"/>
        <v>40000</v>
      </c>
      <c r="C561" s="4" t="str">
        <f t="shared" si="84"/>
        <v>装备</v>
      </c>
      <c r="D561" s="5">
        <v>40351060</v>
      </c>
      <c r="E561" s="4"/>
      <c r="F561" s="4">
        <v>1</v>
      </c>
      <c r="G561" s="4">
        <v>10000</v>
      </c>
      <c r="H561" s="4" t="str">
        <f t="shared" si="85"/>
        <v>10_10,50_20,80_30</v>
      </c>
      <c r="I561" s="4">
        <f t="shared" si="85"/>
        <v>5</v>
      </c>
      <c r="J561" s="4">
        <f t="shared" si="85"/>
        <v>50</v>
      </c>
      <c r="K561" s="4" t="str">
        <f t="shared" si="85"/>
        <v>10_10,50_20,80_30</v>
      </c>
      <c r="L561" s="4">
        <f t="shared" si="85"/>
        <v>5</v>
      </c>
      <c r="M561" s="4">
        <f>IF(INDEX([1]equip.xml!$B:$B,MATCH(D561&amp;"",[1]equip.xml!$A:$A,0))=0,0,N561)</f>
        <v>65</v>
      </c>
      <c r="N561" s="4">
        <f t="shared" si="85"/>
        <v>65</v>
      </c>
      <c r="O561" t="str">
        <f t="shared" si="79"/>
        <v>40000_40351060_1_65</v>
      </c>
      <c r="P56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</v>
      </c>
    </row>
    <row r="562" spans="1:16">
      <c r="A562" s="4">
        <v>10011</v>
      </c>
      <c r="B562" s="4">
        <f t="shared" si="84"/>
        <v>40000</v>
      </c>
      <c r="C562" s="4" t="str">
        <f t="shared" si="84"/>
        <v>装备</v>
      </c>
      <c r="D562" s="5">
        <v>40351061</v>
      </c>
      <c r="E562" s="4"/>
      <c r="F562" s="4">
        <v>1</v>
      </c>
      <c r="G562" s="4">
        <v>10000</v>
      </c>
      <c r="H562" s="4" t="str">
        <f t="shared" si="85"/>
        <v>10_10,50_20,80_30</v>
      </c>
      <c r="I562" s="4">
        <f t="shared" si="85"/>
        <v>5</v>
      </c>
      <c r="J562" s="4">
        <f t="shared" si="85"/>
        <v>50</v>
      </c>
      <c r="K562" s="4" t="str">
        <f t="shared" si="85"/>
        <v>10_10,50_20,80_30</v>
      </c>
      <c r="L562" s="4">
        <f t="shared" si="85"/>
        <v>5</v>
      </c>
      <c r="M562" s="4">
        <f>IF(INDEX([1]equip.xml!$B:$B,MATCH(D562&amp;"",[1]equip.xml!$A:$A,0))=0,0,N562)</f>
        <v>65</v>
      </c>
      <c r="N562" s="4">
        <f t="shared" si="85"/>
        <v>65</v>
      </c>
      <c r="O562" t="str">
        <f t="shared" si="79"/>
        <v>40000_40351061_1_65</v>
      </c>
      <c r="P56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</v>
      </c>
    </row>
    <row r="563" spans="1:16">
      <c r="A563" s="4">
        <v>10011</v>
      </c>
      <c r="B563" s="4">
        <f t="shared" si="84"/>
        <v>40000</v>
      </c>
      <c r="C563" s="4" t="str">
        <f t="shared" si="84"/>
        <v>装备</v>
      </c>
      <c r="D563" s="5">
        <v>40352050</v>
      </c>
      <c r="E563" s="4"/>
      <c r="F563" s="4">
        <v>1</v>
      </c>
      <c r="G563" s="4">
        <v>10000</v>
      </c>
      <c r="H563" s="4" t="str">
        <f t="shared" si="85"/>
        <v>10_10,50_20,80_30</v>
      </c>
      <c r="I563" s="4">
        <f t="shared" si="85"/>
        <v>5</v>
      </c>
      <c r="J563" s="4">
        <f t="shared" si="85"/>
        <v>50</v>
      </c>
      <c r="K563" s="4" t="str">
        <f t="shared" si="85"/>
        <v>10_10,50_20,80_30</v>
      </c>
      <c r="L563" s="4">
        <f t="shared" si="85"/>
        <v>5</v>
      </c>
      <c r="M563" s="4">
        <f>IF(INDEX([1]equip.xml!$B:$B,MATCH(D563&amp;"",[1]equip.xml!$A:$A,0))=0,0,N563)</f>
        <v>65</v>
      </c>
      <c r="N563" s="4">
        <f t="shared" si="85"/>
        <v>65</v>
      </c>
      <c r="O563" t="str">
        <f t="shared" si="79"/>
        <v>40000_40352050_1_65</v>
      </c>
      <c r="P56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</v>
      </c>
    </row>
    <row r="564" spans="1:16">
      <c r="A564" s="4">
        <v>10011</v>
      </c>
      <c r="B564" s="4">
        <f t="shared" ref="B564:C579" si="86">B476</f>
        <v>40000</v>
      </c>
      <c r="C564" s="4" t="str">
        <f t="shared" si="86"/>
        <v>装备</v>
      </c>
      <c r="D564" s="5">
        <v>40352051</v>
      </c>
      <c r="E564" s="4"/>
      <c r="F564" s="4">
        <v>1</v>
      </c>
      <c r="G564" s="4">
        <v>10000</v>
      </c>
      <c r="H564" s="4" t="str">
        <f t="shared" si="85"/>
        <v>10_10,50_20,80_30</v>
      </c>
      <c r="I564" s="4">
        <f t="shared" si="85"/>
        <v>5</v>
      </c>
      <c r="J564" s="4">
        <f t="shared" si="85"/>
        <v>50</v>
      </c>
      <c r="K564" s="4" t="str">
        <f t="shared" si="85"/>
        <v>10_10,50_20,80_30</v>
      </c>
      <c r="L564" s="4">
        <f t="shared" si="85"/>
        <v>5</v>
      </c>
      <c r="M564" s="4">
        <f>IF(INDEX([1]equip.xml!$B:$B,MATCH(D564&amp;"",[1]equip.xml!$A:$A,0))=0,0,N564)</f>
        <v>0</v>
      </c>
      <c r="N564" s="4">
        <f t="shared" si="85"/>
        <v>65</v>
      </c>
      <c r="O564" t="str">
        <f t="shared" si="79"/>
        <v>40000_40352051_1_0</v>
      </c>
      <c r="P56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</v>
      </c>
    </row>
    <row r="565" spans="1:16">
      <c r="A565" s="4">
        <v>10011</v>
      </c>
      <c r="B565" s="4">
        <f t="shared" si="86"/>
        <v>40000</v>
      </c>
      <c r="C565" s="4" t="str">
        <f t="shared" si="86"/>
        <v>装备</v>
      </c>
      <c r="D565" s="5">
        <v>40352060</v>
      </c>
      <c r="E565" s="4"/>
      <c r="F565" s="4">
        <v>1</v>
      </c>
      <c r="G565" s="4">
        <v>10000</v>
      </c>
      <c r="H565" s="4" t="str">
        <f t="shared" si="85"/>
        <v>10_10,50_20,80_30</v>
      </c>
      <c r="I565" s="4">
        <f t="shared" si="85"/>
        <v>5</v>
      </c>
      <c r="J565" s="4">
        <f t="shared" si="85"/>
        <v>50</v>
      </c>
      <c r="K565" s="4" t="str">
        <f t="shared" si="85"/>
        <v>10_10,50_20,80_30</v>
      </c>
      <c r="L565" s="4">
        <f t="shared" si="85"/>
        <v>5</v>
      </c>
      <c r="M565" s="4">
        <f>IF(INDEX([1]equip.xml!$B:$B,MATCH(D565&amp;"",[1]equip.xml!$A:$A,0))=0,0,N565)</f>
        <v>65</v>
      </c>
      <c r="N565" s="4">
        <f t="shared" si="85"/>
        <v>65</v>
      </c>
      <c r="O565" t="str">
        <f t="shared" si="79"/>
        <v>40000_40352060_1_65</v>
      </c>
      <c r="P56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</v>
      </c>
    </row>
    <row r="566" spans="1:16">
      <c r="A566" s="4">
        <v>10011</v>
      </c>
      <c r="B566" s="4">
        <f t="shared" si="86"/>
        <v>40000</v>
      </c>
      <c r="C566" s="4" t="str">
        <f t="shared" si="86"/>
        <v>装备</v>
      </c>
      <c r="D566" s="5">
        <v>40352061</v>
      </c>
      <c r="E566" s="4"/>
      <c r="F566" s="4">
        <v>1</v>
      </c>
      <c r="G566" s="4">
        <v>10000</v>
      </c>
      <c r="H566" s="4" t="str">
        <f t="shared" si="85"/>
        <v>10_10,50_20,80_30</v>
      </c>
      <c r="I566" s="4">
        <f t="shared" si="85"/>
        <v>5</v>
      </c>
      <c r="J566" s="4">
        <f t="shared" si="85"/>
        <v>50</v>
      </c>
      <c r="K566" s="4" t="str">
        <f t="shared" si="85"/>
        <v>10_10,50_20,80_30</v>
      </c>
      <c r="L566" s="4">
        <f t="shared" si="85"/>
        <v>5</v>
      </c>
      <c r="M566" s="4">
        <f>IF(INDEX([1]equip.xml!$B:$B,MATCH(D566&amp;"",[1]equip.xml!$A:$A,0))=0,0,N566)</f>
        <v>65</v>
      </c>
      <c r="N566" s="4">
        <f t="shared" si="85"/>
        <v>65</v>
      </c>
      <c r="O566" t="str">
        <f t="shared" si="79"/>
        <v>40000_40352061_1_65</v>
      </c>
      <c r="P56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</v>
      </c>
    </row>
    <row r="567" spans="1:16">
      <c r="A567" s="4">
        <v>10011</v>
      </c>
      <c r="B567" s="4">
        <f t="shared" si="86"/>
        <v>40000</v>
      </c>
      <c r="C567" s="4" t="str">
        <f t="shared" si="86"/>
        <v>装备</v>
      </c>
      <c r="D567" s="5">
        <v>40353050</v>
      </c>
      <c r="E567" s="4"/>
      <c r="F567" s="4">
        <v>1</v>
      </c>
      <c r="G567" s="4">
        <v>10000</v>
      </c>
      <c r="H567" s="4" t="str">
        <f t="shared" si="85"/>
        <v>10_10,50_20,80_30</v>
      </c>
      <c r="I567" s="4">
        <f t="shared" si="85"/>
        <v>5</v>
      </c>
      <c r="J567" s="4">
        <f t="shared" si="85"/>
        <v>50</v>
      </c>
      <c r="K567" s="4" t="str">
        <f t="shared" si="85"/>
        <v>10_10,50_20,80_30</v>
      </c>
      <c r="L567" s="4">
        <f t="shared" si="85"/>
        <v>5</v>
      </c>
      <c r="M567" s="4">
        <f>IF(INDEX([1]equip.xml!$B:$B,MATCH(D567&amp;"",[1]equip.xml!$A:$A,0))=0,0,N567)</f>
        <v>65</v>
      </c>
      <c r="N567" s="4">
        <f t="shared" si="85"/>
        <v>65</v>
      </c>
      <c r="O567" t="str">
        <f t="shared" si="79"/>
        <v>40000_40353050_1_65</v>
      </c>
      <c r="P56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</v>
      </c>
    </row>
    <row r="568" spans="1:16">
      <c r="A568" s="4">
        <v>10011</v>
      </c>
      <c r="B568" s="4">
        <f t="shared" si="86"/>
        <v>40000</v>
      </c>
      <c r="C568" s="4" t="str">
        <f t="shared" si="86"/>
        <v>装备</v>
      </c>
      <c r="D568" s="5">
        <v>40353051</v>
      </c>
      <c r="E568" s="4"/>
      <c r="F568" s="4">
        <v>1</v>
      </c>
      <c r="G568" s="4">
        <v>10000</v>
      </c>
      <c r="H568" s="4" t="str">
        <f t="shared" si="85"/>
        <v>10_10,50_20,80_30</v>
      </c>
      <c r="I568" s="4">
        <f t="shared" si="85"/>
        <v>5</v>
      </c>
      <c r="J568" s="4">
        <f t="shared" si="85"/>
        <v>50</v>
      </c>
      <c r="K568" s="4" t="str">
        <f t="shared" si="85"/>
        <v>10_10,50_20,80_30</v>
      </c>
      <c r="L568" s="4">
        <f t="shared" si="85"/>
        <v>5</v>
      </c>
      <c r="M568" s="4">
        <f>IF(INDEX([1]equip.xml!$B:$B,MATCH(D568&amp;"",[1]equip.xml!$A:$A,0))=0,0,N568)</f>
        <v>0</v>
      </c>
      <c r="N568" s="4">
        <f t="shared" si="85"/>
        <v>65</v>
      </c>
      <c r="O568" t="str">
        <f t="shared" si="79"/>
        <v>40000_40353051_1_0</v>
      </c>
      <c r="P56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</v>
      </c>
    </row>
    <row r="569" spans="1:16">
      <c r="A569" s="4">
        <v>10011</v>
      </c>
      <c r="B569" s="4">
        <f t="shared" si="86"/>
        <v>40000</v>
      </c>
      <c r="C569" s="4" t="str">
        <f t="shared" si="86"/>
        <v>装备</v>
      </c>
      <c r="D569" s="5">
        <v>40353060</v>
      </c>
      <c r="E569" s="4"/>
      <c r="F569" s="4">
        <v>1</v>
      </c>
      <c r="G569" s="4">
        <v>10000</v>
      </c>
      <c r="H569" s="4" t="str">
        <f t="shared" si="85"/>
        <v>10_10,50_20,80_30</v>
      </c>
      <c r="I569" s="4">
        <f t="shared" si="85"/>
        <v>5</v>
      </c>
      <c r="J569" s="4">
        <f t="shared" si="85"/>
        <v>50</v>
      </c>
      <c r="K569" s="4" t="str">
        <f t="shared" si="85"/>
        <v>10_10,50_20,80_30</v>
      </c>
      <c r="L569" s="4">
        <f t="shared" si="85"/>
        <v>5</v>
      </c>
      <c r="M569" s="4">
        <f>IF(INDEX([1]equip.xml!$B:$B,MATCH(D569&amp;"",[1]equip.xml!$A:$A,0))=0,0,N569)</f>
        <v>65</v>
      </c>
      <c r="N569" s="4">
        <f t="shared" si="85"/>
        <v>65</v>
      </c>
      <c r="O569" t="str">
        <f t="shared" si="79"/>
        <v>40000_40353060_1_65</v>
      </c>
      <c r="P56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</v>
      </c>
    </row>
    <row r="570" spans="1:16">
      <c r="A570" s="4">
        <v>10011</v>
      </c>
      <c r="B570" s="4">
        <f t="shared" si="86"/>
        <v>40000</v>
      </c>
      <c r="C570" s="4" t="str">
        <f t="shared" si="86"/>
        <v>装备</v>
      </c>
      <c r="D570" s="5">
        <v>40353061</v>
      </c>
      <c r="E570" s="4"/>
      <c r="F570" s="4">
        <v>1</v>
      </c>
      <c r="G570" s="4">
        <v>10000</v>
      </c>
      <c r="H570" s="4" t="str">
        <f t="shared" si="85"/>
        <v>10_10,50_20,80_30</v>
      </c>
      <c r="I570" s="4">
        <f t="shared" si="85"/>
        <v>5</v>
      </c>
      <c r="J570" s="4">
        <f t="shared" si="85"/>
        <v>50</v>
      </c>
      <c r="K570" s="4" t="str">
        <f t="shared" si="85"/>
        <v>10_10,50_20,80_30</v>
      </c>
      <c r="L570" s="4">
        <f t="shared" si="85"/>
        <v>5</v>
      </c>
      <c r="M570" s="4">
        <f>IF(INDEX([1]equip.xml!$B:$B,MATCH(D570&amp;"",[1]equip.xml!$A:$A,0))=0,0,N570)</f>
        <v>65</v>
      </c>
      <c r="N570" s="4">
        <f t="shared" si="85"/>
        <v>65</v>
      </c>
      <c r="O570" t="str">
        <f t="shared" si="79"/>
        <v>40000_40353061_1_65</v>
      </c>
      <c r="P57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</v>
      </c>
    </row>
    <row r="571" spans="1:16">
      <c r="A571" s="4">
        <v>10011</v>
      </c>
      <c r="B571" s="4">
        <f t="shared" si="86"/>
        <v>40000</v>
      </c>
      <c r="C571" s="4" t="str">
        <f t="shared" si="86"/>
        <v>装备</v>
      </c>
      <c r="D571" s="5">
        <v>40350040</v>
      </c>
      <c r="E571" s="4"/>
      <c r="F571" s="4">
        <v>1</v>
      </c>
      <c r="G571" s="4">
        <v>10000</v>
      </c>
      <c r="H571" s="4" t="str">
        <f t="shared" ref="H571:N586" si="87">H483</f>
        <v>10_10,50_20,80_30</v>
      </c>
      <c r="I571" s="4">
        <f t="shared" si="87"/>
        <v>5</v>
      </c>
      <c r="J571" s="4">
        <f t="shared" si="87"/>
        <v>50</v>
      </c>
      <c r="K571" s="4" t="str">
        <f t="shared" si="87"/>
        <v>10_10,50_20,80_30</v>
      </c>
      <c r="L571" s="4">
        <f t="shared" si="87"/>
        <v>5</v>
      </c>
      <c r="M571" s="4">
        <f>IF(INDEX([1]equip.xml!$B:$B,MATCH(D571&amp;"",[1]equip.xml!$A:$A,0))=0,0,N571)</f>
        <v>65</v>
      </c>
      <c r="N571" s="4">
        <f t="shared" si="87"/>
        <v>65</v>
      </c>
      <c r="O571" t="str">
        <f t="shared" si="79"/>
        <v>40000_40350040_1_65</v>
      </c>
      <c r="P57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</v>
      </c>
    </row>
    <row r="572" spans="1:16">
      <c r="A572" s="4">
        <v>10011</v>
      </c>
      <c r="B572" s="4">
        <f t="shared" si="86"/>
        <v>40000</v>
      </c>
      <c r="C572" s="4" t="str">
        <f t="shared" si="86"/>
        <v>装备</v>
      </c>
      <c r="D572" s="5">
        <v>40350041</v>
      </c>
      <c r="E572" s="4"/>
      <c r="F572" s="4">
        <v>1</v>
      </c>
      <c r="G572" s="4">
        <v>10000</v>
      </c>
      <c r="H572" s="4" t="str">
        <f t="shared" si="87"/>
        <v>10_10,50_20,80_30</v>
      </c>
      <c r="I572" s="4">
        <f t="shared" si="87"/>
        <v>5</v>
      </c>
      <c r="J572" s="4">
        <f t="shared" si="87"/>
        <v>50</v>
      </c>
      <c r="K572" s="4" t="str">
        <f t="shared" si="87"/>
        <v>10_10,50_20,80_30</v>
      </c>
      <c r="L572" s="4">
        <f t="shared" si="87"/>
        <v>5</v>
      </c>
      <c r="M572" s="4">
        <f>IF(INDEX([1]equip.xml!$B:$B,MATCH(D572&amp;"",[1]equip.xml!$A:$A,0))=0,0,N572)</f>
        <v>65</v>
      </c>
      <c r="N572" s="4">
        <f t="shared" si="87"/>
        <v>65</v>
      </c>
      <c r="O572" t="str">
        <f t="shared" si="79"/>
        <v>40000_40350041_1_65</v>
      </c>
      <c r="P57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</v>
      </c>
    </row>
    <row r="573" spans="1:16">
      <c r="A573" s="4">
        <v>10011</v>
      </c>
      <c r="B573" s="4">
        <f t="shared" si="86"/>
        <v>40000</v>
      </c>
      <c r="C573" s="4" t="str">
        <f t="shared" si="86"/>
        <v>装备</v>
      </c>
      <c r="D573" s="5">
        <v>40350070</v>
      </c>
      <c r="E573" s="4"/>
      <c r="F573" s="4">
        <v>1</v>
      </c>
      <c r="G573" s="4">
        <v>10000</v>
      </c>
      <c r="H573" s="4" t="str">
        <f t="shared" si="87"/>
        <v>10_10,50_20,80_30</v>
      </c>
      <c r="I573" s="4">
        <f t="shared" si="87"/>
        <v>5</v>
      </c>
      <c r="J573" s="4">
        <f t="shared" si="87"/>
        <v>50</v>
      </c>
      <c r="K573" s="4" t="str">
        <f t="shared" si="87"/>
        <v>10_10,50_20,80_30</v>
      </c>
      <c r="L573" s="4">
        <f t="shared" si="87"/>
        <v>5</v>
      </c>
      <c r="M573" s="4">
        <f>IF(INDEX([1]equip.xml!$B:$B,MATCH(D573&amp;"",[1]equip.xml!$A:$A,0))=0,0,N573)</f>
        <v>65</v>
      </c>
      <c r="N573" s="4">
        <f t="shared" si="87"/>
        <v>65</v>
      </c>
      <c r="O573" t="str">
        <f t="shared" si="79"/>
        <v>40000_40350070_1_65</v>
      </c>
      <c r="P57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</v>
      </c>
    </row>
    <row r="574" spans="1:16">
      <c r="A574" s="4">
        <v>10011</v>
      </c>
      <c r="B574" s="4">
        <f t="shared" si="86"/>
        <v>40000</v>
      </c>
      <c r="C574" s="4" t="str">
        <f t="shared" si="86"/>
        <v>装备</v>
      </c>
      <c r="D574" s="5">
        <v>40350071</v>
      </c>
      <c r="E574" s="4"/>
      <c r="F574" s="4">
        <v>1</v>
      </c>
      <c r="G574" s="4">
        <v>10000</v>
      </c>
      <c r="H574" s="4" t="str">
        <f t="shared" si="87"/>
        <v>10_10,50_20,80_30</v>
      </c>
      <c r="I574" s="4">
        <f t="shared" si="87"/>
        <v>5</v>
      </c>
      <c r="J574" s="4">
        <f t="shared" si="87"/>
        <v>50</v>
      </c>
      <c r="K574" s="4" t="str">
        <f t="shared" si="87"/>
        <v>10_10,50_20,80_30</v>
      </c>
      <c r="L574" s="4">
        <f t="shared" si="87"/>
        <v>5</v>
      </c>
      <c r="M574" s="4">
        <f>IF(INDEX([1]equip.xml!$B:$B,MATCH(D574&amp;"",[1]equip.xml!$A:$A,0))=0,0,N574)</f>
        <v>0</v>
      </c>
      <c r="N574" s="4">
        <f t="shared" si="87"/>
        <v>65</v>
      </c>
      <c r="O574" t="str">
        <f t="shared" si="79"/>
        <v>40000_40350071_1_0</v>
      </c>
      <c r="P57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</v>
      </c>
    </row>
    <row r="575" spans="1:16">
      <c r="A575" s="4">
        <v>10011</v>
      </c>
      <c r="B575" s="4">
        <f t="shared" si="86"/>
        <v>40000</v>
      </c>
      <c r="C575" s="4" t="str">
        <f t="shared" si="86"/>
        <v>装备</v>
      </c>
      <c r="D575" s="5">
        <v>50300010</v>
      </c>
      <c r="E575" s="4"/>
      <c r="F575" s="4">
        <v>1</v>
      </c>
      <c r="G575" s="4">
        <v>10000</v>
      </c>
      <c r="H575" s="4" t="str">
        <f t="shared" si="87"/>
        <v>10_10,50_20,80_30</v>
      </c>
      <c r="I575" s="4">
        <f t="shared" si="87"/>
        <v>5</v>
      </c>
      <c r="J575" s="4">
        <f t="shared" si="87"/>
        <v>50</v>
      </c>
      <c r="K575" s="4" t="str">
        <f t="shared" si="87"/>
        <v>10_10,50_20,80_30</v>
      </c>
      <c r="L575" s="4">
        <f t="shared" si="87"/>
        <v>5</v>
      </c>
      <c r="M575" s="4">
        <f>IF(INDEX([1]equip.xml!$B:$B,MATCH(D575&amp;"",[1]equip.xml!$A:$A,0))=0,0,N575)</f>
        <v>65</v>
      </c>
      <c r="N575" s="4">
        <f t="shared" si="87"/>
        <v>65</v>
      </c>
      <c r="O575" t="str">
        <f t="shared" si="79"/>
        <v>40000_50300010_1_65</v>
      </c>
      <c r="P57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</v>
      </c>
    </row>
    <row r="576" spans="1:16">
      <c r="A576" s="4">
        <v>10011</v>
      </c>
      <c r="B576" s="4">
        <f t="shared" si="86"/>
        <v>40000</v>
      </c>
      <c r="C576" s="4" t="str">
        <f t="shared" si="86"/>
        <v>装备</v>
      </c>
      <c r="D576" s="5">
        <v>50300020</v>
      </c>
      <c r="E576" s="4"/>
      <c r="F576" s="4">
        <v>1</v>
      </c>
      <c r="G576" s="4">
        <v>10000</v>
      </c>
      <c r="H576" s="4" t="str">
        <f t="shared" si="87"/>
        <v>10_10,50_20,80_30</v>
      </c>
      <c r="I576" s="4">
        <f t="shared" si="87"/>
        <v>5</v>
      </c>
      <c r="J576" s="4">
        <f t="shared" si="87"/>
        <v>50</v>
      </c>
      <c r="K576" s="4" t="str">
        <f t="shared" si="87"/>
        <v>10_10,50_20,80_30</v>
      </c>
      <c r="L576" s="4">
        <f t="shared" si="87"/>
        <v>5</v>
      </c>
      <c r="M576" s="4">
        <f>IF(INDEX([1]equip.xml!$B:$B,MATCH(D576&amp;"",[1]equip.xml!$A:$A,0))=0,0,N576)</f>
        <v>65</v>
      </c>
      <c r="N576" s="4">
        <f t="shared" si="87"/>
        <v>65</v>
      </c>
      <c r="O576" t="str">
        <f t="shared" si="79"/>
        <v>40000_50300020_1_65</v>
      </c>
      <c r="P57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</v>
      </c>
    </row>
    <row r="577" spans="1:16">
      <c r="A577" s="4">
        <v>10011</v>
      </c>
      <c r="B577" s="4">
        <f t="shared" si="86"/>
        <v>40000</v>
      </c>
      <c r="C577" s="4" t="str">
        <f t="shared" si="86"/>
        <v>装备</v>
      </c>
      <c r="D577" s="5">
        <v>50300030</v>
      </c>
      <c r="E577" s="4"/>
      <c r="F577" s="4">
        <v>1</v>
      </c>
      <c r="G577" s="4">
        <v>10000</v>
      </c>
      <c r="H577" s="4" t="str">
        <f t="shared" si="87"/>
        <v>10_10,50_20,80_30</v>
      </c>
      <c r="I577" s="4">
        <f t="shared" si="87"/>
        <v>5</v>
      </c>
      <c r="J577" s="4">
        <f t="shared" si="87"/>
        <v>50</v>
      </c>
      <c r="K577" s="4" t="str">
        <f t="shared" si="87"/>
        <v>10_10,50_20,80_30</v>
      </c>
      <c r="L577" s="4">
        <f t="shared" si="87"/>
        <v>5</v>
      </c>
      <c r="M577" s="4">
        <f>IF(INDEX([1]equip.xml!$B:$B,MATCH(D577&amp;"",[1]equip.xml!$A:$A,0))=0,0,N577)</f>
        <v>65</v>
      </c>
      <c r="N577" s="4">
        <f t="shared" si="87"/>
        <v>65</v>
      </c>
      <c r="O577" t="str">
        <f t="shared" si="79"/>
        <v>40000_50300030_1_65</v>
      </c>
      <c r="P57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</v>
      </c>
    </row>
    <row r="578" spans="1:16">
      <c r="A578" s="4">
        <v>10011</v>
      </c>
      <c r="B578" s="4">
        <f t="shared" si="86"/>
        <v>40000</v>
      </c>
      <c r="C578" s="4" t="str">
        <f t="shared" si="86"/>
        <v>装备</v>
      </c>
      <c r="D578" s="5">
        <v>50300080</v>
      </c>
      <c r="E578" s="4"/>
      <c r="F578" s="4">
        <v>1</v>
      </c>
      <c r="G578" s="4">
        <v>10000</v>
      </c>
      <c r="H578" s="4" t="str">
        <f t="shared" si="87"/>
        <v>10_10,50_20,80_30</v>
      </c>
      <c r="I578" s="4">
        <f t="shared" si="87"/>
        <v>5</v>
      </c>
      <c r="J578" s="4">
        <f t="shared" si="87"/>
        <v>50</v>
      </c>
      <c r="K578" s="4" t="str">
        <f t="shared" si="87"/>
        <v>10_10,50_20,80_30</v>
      </c>
      <c r="L578" s="4">
        <f t="shared" si="87"/>
        <v>5</v>
      </c>
      <c r="M578" s="4">
        <f>IF(INDEX([1]equip.xml!$B:$B,MATCH(D578&amp;"",[1]equip.xml!$A:$A,0))=0,0,N578)</f>
        <v>65</v>
      </c>
      <c r="N578" s="4">
        <f t="shared" si="87"/>
        <v>65</v>
      </c>
      <c r="O578" t="str">
        <f t="shared" si="79"/>
        <v>40000_50300080_1_65</v>
      </c>
      <c r="P57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</v>
      </c>
    </row>
    <row r="579" spans="1:16">
      <c r="A579" s="4">
        <v>10011</v>
      </c>
      <c r="B579" s="4">
        <f t="shared" si="86"/>
        <v>40000</v>
      </c>
      <c r="C579" s="4" t="str">
        <f t="shared" si="86"/>
        <v>装备</v>
      </c>
      <c r="D579" s="5">
        <v>50300090</v>
      </c>
      <c r="E579" s="4"/>
      <c r="F579" s="4">
        <v>1</v>
      </c>
      <c r="G579" s="4">
        <v>10000</v>
      </c>
      <c r="H579" s="4" t="str">
        <f t="shared" si="87"/>
        <v>10_10,50_20,80_30</v>
      </c>
      <c r="I579" s="4">
        <f t="shared" si="87"/>
        <v>5</v>
      </c>
      <c r="J579" s="4">
        <f t="shared" si="87"/>
        <v>50</v>
      </c>
      <c r="K579" s="4" t="str">
        <f t="shared" si="87"/>
        <v>10_10,50_20,80_30</v>
      </c>
      <c r="L579" s="4">
        <f t="shared" si="87"/>
        <v>5</v>
      </c>
      <c r="M579" s="4">
        <f>IF(INDEX([1]equip.xml!$B:$B,MATCH(D579&amp;"",[1]equip.xml!$A:$A,0))=0,0,N579)</f>
        <v>65</v>
      </c>
      <c r="N579" s="4">
        <f t="shared" si="87"/>
        <v>65</v>
      </c>
      <c r="O579" t="str">
        <f t="shared" si="79"/>
        <v>40000_50300090_1_65</v>
      </c>
      <c r="P57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</v>
      </c>
    </row>
    <row r="580" spans="1:16">
      <c r="A580" s="4">
        <v>10011</v>
      </c>
      <c r="B580" s="4">
        <f t="shared" ref="B580:C595" si="88">B492</f>
        <v>40000</v>
      </c>
      <c r="C580" s="4" t="str">
        <f t="shared" si="88"/>
        <v>装备</v>
      </c>
      <c r="D580" s="5">
        <v>50300100</v>
      </c>
      <c r="E580" s="4"/>
      <c r="F580" s="4">
        <v>1</v>
      </c>
      <c r="G580" s="4">
        <v>10000</v>
      </c>
      <c r="H580" s="4" t="str">
        <f t="shared" si="87"/>
        <v>10_10,50_20,80_30</v>
      </c>
      <c r="I580" s="4">
        <f t="shared" si="87"/>
        <v>5</v>
      </c>
      <c r="J580" s="4">
        <f t="shared" si="87"/>
        <v>50</v>
      </c>
      <c r="K580" s="4" t="str">
        <f t="shared" si="87"/>
        <v>10_10,50_20,80_30</v>
      </c>
      <c r="L580" s="4">
        <f t="shared" si="87"/>
        <v>5</v>
      </c>
      <c r="M580" s="4">
        <f>IF(INDEX([1]equip.xml!$B:$B,MATCH(D580&amp;"",[1]equip.xml!$A:$A,0))=0,0,N580)</f>
        <v>65</v>
      </c>
      <c r="N580" s="4">
        <f t="shared" si="87"/>
        <v>65</v>
      </c>
      <c r="O580" t="str">
        <f t="shared" ref="O580:O643" si="89">B580&amp;"_"&amp;D580&amp;"_"&amp;"1_"&amp;M580</f>
        <v>40000_50300100_1_65</v>
      </c>
      <c r="P58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</v>
      </c>
    </row>
    <row r="581" spans="1:16">
      <c r="A581" s="4">
        <v>10011</v>
      </c>
      <c r="B581" s="4">
        <f t="shared" si="88"/>
        <v>40000</v>
      </c>
      <c r="C581" s="4" t="str">
        <f t="shared" si="88"/>
        <v>装备</v>
      </c>
      <c r="D581" s="5">
        <v>50301050</v>
      </c>
      <c r="E581" s="4"/>
      <c r="F581" s="4">
        <v>1</v>
      </c>
      <c r="G581" s="4">
        <v>10000</v>
      </c>
      <c r="H581" s="4" t="str">
        <f t="shared" si="87"/>
        <v>10_10,50_20,80_30</v>
      </c>
      <c r="I581" s="4">
        <f t="shared" si="87"/>
        <v>5</v>
      </c>
      <c r="J581" s="4">
        <f t="shared" si="87"/>
        <v>50</v>
      </c>
      <c r="K581" s="4" t="str">
        <f t="shared" si="87"/>
        <v>10_10,50_20,80_30</v>
      </c>
      <c r="L581" s="4">
        <f t="shared" si="87"/>
        <v>5</v>
      </c>
      <c r="M581" s="4">
        <f>IF(INDEX([1]equip.xml!$B:$B,MATCH(D581&amp;"",[1]equip.xml!$A:$A,0))=0,0,N581)</f>
        <v>65</v>
      </c>
      <c r="N581" s="4">
        <f t="shared" si="87"/>
        <v>65</v>
      </c>
      <c r="O581" t="str">
        <f t="shared" si="89"/>
        <v>40000_50301050_1_65</v>
      </c>
      <c r="P58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</v>
      </c>
    </row>
    <row r="582" spans="1:16">
      <c r="A582" s="4">
        <v>10011</v>
      </c>
      <c r="B582" s="4">
        <f t="shared" si="88"/>
        <v>40000</v>
      </c>
      <c r="C582" s="4" t="str">
        <f t="shared" si="88"/>
        <v>装备</v>
      </c>
      <c r="D582" s="5">
        <v>50301051</v>
      </c>
      <c r="E582" s="4"/>
      <c r="F582" s="4">
        <v>1</v>
      </c>
      <c r="G582" s="4">
        <v>10000</v>
      </c>
      <c r="H582" s="4" t="str">
        <f t="shared" si="87"/>
        <v>10_10,50_20,80_30</v>
      </c>
      <c r="I582" s="4">
        <f t="shared" si="87"/>
        <v>5</v>
      </c>
      <c r="J582" s="4">
        <f t="shared" si="87"/>
        <v>50</v>
      </c>
      <c r="K582" s="4" t="str">
        <f t="shared" si="87"/>
        <v>10_10,50_20,80_30</v>
      </c>
      <c r="L582" s="4">
        <f t="shared" si="87"/>
        <v>5</v>
      </c>
      <c r="M582" s="4">
        <f>IF(INDEX([1]equip.xml!$B:$B,MATCH(D582&amp;"",[1]equip.xml!$A:$A,0))=0,0,N582)</f>
        <v>65</v>
      </c>
      <c r="N582" s="4">
        <f t="shared" si="87"/>
        <v>65</v>
      </c>
      <c r="O582" t="str">
        <f t="shared" si="89"/>
        <v>40000_50301051_1_65</v>
      </c>
      <c r="P58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</v>
      </c>
    </row>
    <row r="583" spans="1:16">
      <c r="A583" s="4">
        <v>10011</v>
      </c>
      <c r="B583" s="4">
        <f t="shared" si="88"/>
        <v>40000</v>
      </c>
      <c r="C583" s="4" t="str">
        <f t="shared" si="88"/>
        <v>装备</v>
      </c>
      <c r="D583" s="5">
        <v>50301060</v>
      </c>
      <c r="E583" s="4"/>
      <c r="F583" s="4">
        <v>1</v>
      </c>
      <c r="G583" s="4">
        <v>10000</v>
      </c>
      <c r="H583" s="4" t="str">
        <f t="shared" si="87"/>
        <v>10_10,50_20,80_30</v>
      </c>
      <c r="I583" s="4">
        <f t="shared" si="87"/>
        <v>5</v>
      </c>
      <c r="J583" s="4">
        <f t="shared" si="87"/>
        <v>50</v>
      </c>
      <c r="K583" s="4" t="str">
        <f t="shared" si="87"/>
        <v>10_10,50_20,80_30</v>
      </c>
      <c r="L583" s="4">
        <f t="shared" si="87"/>
        <v>5</v>
      </c>
      <c r="M583" s="4">
        <f>IF(INDEX([1]equip.xml!$B:$B,MATCH(D583&amp;"",[1]equip.xml!$A:$A,0))=0,0,N583)</f>
        <v>65</v>
      </c>
      <c r="N583" s="4">
        <f t="shared" si="87"/>
        <v>65</v>
      </c>
      <c r="O583" t="str">
        <f t="shared" si="89"/>
        <v>40000_50301060_1_65</v>
      </c>
      <c r="P58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</v>
      </c>
    </row>
    <row r="584" spans="1:16">
      <c r="A584" s="4">
        <v>10011</v>
      </c>
      <c r="B584" s="4">
        <f t="shared" si="88"/>
        <v>40000</v>
      </c>
      <c r="C584" s="4" t="str">
        <f t="shared" si="88"/>
        <v>装备</v>
      </c>
      <c r="D584" s="5">
        <v>50301061</v>
      </c>
      <c r="E584" s="4"/>
      <c r="F584" s="4">
        <v>1</v>
      </c>
      <c r="G584" s="4">
        <v>10000</v>
      </c>
      <c r="H584" s="4" t="str">
        <f t="shared" si="87"/>
        <v>10_10,50_20,80_30</v>
      </c>
      <c r="I584" s="4">
        <f t="shared" si="87"/>
        <v>5</v>
      </c>
      <c r="J584" s="4">
        <f t="shared" si="87"/>
        <v>50</v>
      </c>
      <c r="K584" s="4" t="str">
        <f t="shared" si="87"/>
        <v>10_10,50_20,80_30</v>
      </c>
      <c r="L584" s="4">
        <f t="shared" si="87"/>
        <v>5</v>
      </c>
      <c r="M584" s="4">
        <f>IF(INDEX([1]equip.xml!$B:$B,MATCH(D584&amp;"",[1]equip.xml!$A:$A,0))=0,0,N584)</f>
        <v>0</v>
      </c>
      <c r="N584" s="4">
        <f t="shared" si="87"/>
        <v>65</v>
      </c>
      <c r="O584" t="str">
        <f t="shared" si="89"/>
        <v>40000_50301061_1_0</v>
      </c>
      <c r="P58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</v>
      </c>
    </row>
    <row r="585" spans="1:16">
      <c r="A585" s="4">
        <v>10011</v>
      </c>
      <c r="B585" s="4">
        <f t="shared" si="88"/>
        <v>40000</v>
      </c>
      <c r="C585" s="4" t="str">
        <f t="shared" si="88"/>
        <v>装备</v>
      </c>
      <c r="D585" s="5">
        <v>50302050</v>
      </c>
      <c r="E585" s="4"/>
      <c r="F585" s="4">
        <v>1</v>
      </c>
      <c r="G585" s="4">
        <v>10000</v>
      </c>
      <c r="H585" s="4" t="str">
        <f t="shared" si="87"/>
        <v>10_10,50_20,80_30</v>
      </c>
      <c r="I585" s="4">
        <f t="shared" si="87"/>
        <v>5</v>
      </c>
      <c r="J585" s="4">
        <f t="shared" si="87"/>
        <v>50</v>
      </c>
      <c r="K585" s="4" t="str">
        <f t="shared" si="87"/>
        <v>10_10,50_20,80_30</v>
      </c>
      <c r="L585" s="4">
        <f t="shared" si="87"/>
        <v>5</v>
      </c>
      <c r="M585" s="4">
        <f>IF(INDEX([1]equip.xml!$B:$B,MATCH(D585&amp;"",[1]equip.xml!$A:$A,0))=0,0,N585)</f>
        <v>65</v>
      </c>
      <c r="N585" s="4">
        <f t="shared" si="87"/>
        <v>65</v>
      </c>
      <c r="O585" t="str">
        <f t="shared" si="89"/>
        <v>40000_50302050_1_65</v>
      </c>
      <c r="P58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</v>
      </c>
    </row>
    <row r="586" spans="1:16">
      <c r="A586" s="4">
        <v>10011</v>
      </c>
      <c r="B586" s="4">
        <f t="shared" si="88"/>
        <v>40000</v>
      </c>
      <c r="C586" s="4" t="str">
        <f t="shared" si="88"/>
        <v>装备</v>
      </c>
      <c r="D586" s="5">
        <v>50302051</v>
      </c>
      <c r="E586" s="4"/>
      <c r="F586" s="4">
        <v>1</v>
      </c>
      <c r="G586" s="4">
        <v>10000</v>
      </c>
      <c r="H586" s="4" t="str">
        <f t="shared" si="87"/>
        <v>10_10,50_20,80_30</v>
      </c>
      <c r="I586" s="4">
        <f t="shared" si="87"/>
        <v>5</v>
      </c>
      <c r="J586" s="4">
        <f t="shared" si="87"/>
        <v>50</v>
      </c>
      <c r="K586" s="4" t="str">
        <f t="shared" si="87"/>
        <v>10_10,50_20,80_30</v>
      </c>
      <c r="L586" s="4">
        <f t="shared" si="87"/>
        <v>5</v>
      </c>
      <c r="M586" s="4">
        <f>IF(INDEX([1]equip.xml!$B:$B,MATCH(D586&amp;"",[1]equip.xml!$A:$A,0))=0,0,N586)</f>
        <v>65</v>
      </c>
      <c r="N586" s="4">
        <f t="shared" si="87"/>
        <v>65</v>
      </c>
      <c r="O586" t="str">
        <f t="shared" si="89"/>
        <v>40000_50302051_1_65</v>
      </c>
      <c r="P58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</v>
      </c>
    </row>
    <row r="587" spans="1:16">
      <c r="A587" s="4">
        <v>10011</v>
      </c>
      <c r="B587" s="4">
        <f t="shared" si="88"/>
        <v>40000</v>
      </c>
      <c r="C587" s="4" t="str">
        <f t="shared" si="88"/>
        <v>装备</v>
      </c>
      <c r="D587" s="5">
        <v>50302060</v>
      </c>
      <c r="E587" s="4"/>
      <c r="F587" s="4">
        <v>1</v>
      </c>
      <c r="G587" s="4">
        <v>10000</v>
      </c>
      <c r="H587" s="4" t="str">
        <f t="shared" ref="H587:N602" si="90">H499</f>
        <v>10_10,50_20,80_30</v>
      </c>
      <c r="I587" s="4">
        <f t="shared" si="90"/>
        <v>5</v>
      </c>
      <c r="J587" s="4">
        <f t="shared" si="90"/>
        <v>50</v>
      </c>
      <c r="K587" s="4" t="str">
        <f t="shared" si="90"/>
        <v>10_10,50_20,80_30</v>
      </c>
      <c r="L587" s="4">
        <f t="shared" si="90"/>
        <v>5</v>
      </c>
      <c r="M587" s="4">
        <f>IF(INDEX([1]equip.xml!$B:$B,MATCH(D587&amp;"",[1]equip.xml!$A:$A,0))=0,0,N587)</f>
        <v>65</v>
      </c>
      <c r="N587" s="4">
        <f t="shared" si="90"/>
        <v>65</v>
      </c>
      <c r="O587" t="str">
        <f t="shared" si="89"/>
        <v>40000_50302060_1_65</v>
      </c>
      <c r="P587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</v>
      </c>
    </row>
    <row r="588" spans="1:16">
      <c r="A588" s="4">
        <v>10011</v>
      </c>
      <c r="B588" s="4">
        <f t="shared" si="88"/>
        <v>40000</v>
      </c>
      <c r="C588" s="4" t="str">
        <f t="shared" si="88"/>
        <v>装备</v>
      </c>
      <c r="D588" s="5">
        <v>50302061</v>
      </c>
      <c r="E588" s="4"/>
      <c r="F588" s="4">
        <v>1</v>
      </c>
      <c r="G588" s="4">
        <v>10000</v>
      </c>
      <c r="H588" s="4" t="str">
        <f t="shared" si="90"/>
        <v>10_10,50_20,80_30</v>
      </c>
      <c r="I588" s="4">
        <f t="shared" si="90"/>
        <v>5</v>
      </c>
      <c r="J588" s="4">
        <f t="shared" si="90"/>
        <v>50</v>
      </c>
      <c r="K588" s="4" t="str">
        <f t="shared" si="90"/>
        <v>10_10,50_20,80_30</v>
      </c>
      <c r="L588" s="4">
        <f t="shared" si="90"/>
        <v>5</v>
      </c>
      <c r="M588" s="4">
        <f>IF(INDEX([1]equip.xml!$B:$B,MATCH(D588&amp;"",[1]equip.xml!$A:$A,0))=0,0,N588)</f>
        <v>0</v>
      </c>
      <c r="N588" s="4">
        <f t="shared" si="90"/>
        <v>65</v>
      </c>
      <c r="O588" t="str">
        <f t="shared" si="89"/>
        <v>40000_50302061_1_0</v>
      </c>
      <c r="P588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</v>
      </c>
    </row>
    <row r="589" spans="1:16">
      <c r="A589" s="4">
        <v>10011</v>
      </c>
      <c r="B589" s="4">
        <f t="shared" si="88"/>
        <v>40000</v>
      </c>
      <c r="C589" s="4" t="str">
        <f t="shared" si="88"/>
        <v>装备</v>
      </c>
      <c r="D589" s="5">
        <v>50303050</v>
      </c>
      <c r="E589" s="4"/>
      <c r="F589" s="4">
        <v>1</v>
      </c>
      <c r="G589" s="4">
        <v>10000</v>
      </c>
      <c r="H589" s="4" t="str">
        <f t="shared" si="90"/>
        <v>10_10,50_20,80_30</v>
      </c>
      <c r="I589" s="4">
        <f t="shared" si="90"/>
        <v>5</v>
      </c>
      <c r="J589" s="4">
        <f t="shared" si="90"/>
        <v>50</v>
      </c>
      <c r="K589" s="4" t="str">
        <f t="shared" si="90"/>
        <v>10_10,50_20,80_30</v>
      </c>
      <c r="L589" s="4">
        <f t="shared" si="90"/>
        <v>5</v>
      </c>
      <c r="M589" s="4">
        <f>IF(INDEX([1]equip.xml!$B:$B,MATCH(D589&amp;"",[1]equip.xml!$A:$A,0))=0,0,N589)</f>
        <v>65</v>
      </c>
      <c r="N589" s="4">
        <f t="shared" si="90"/>
        <v>65</v>
      </c>
      <c r="O589" t="str">
        <f t="shared" si="89"/>
        <v>40000_50303050_1_65</v>
      </c>
      <c r="P589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</v>
      </c>
    </row>
    <row r="590" spans="1:16">
      <c r="A590" s="4">
        <v>10011</v>
      </c>
      <c r="B590" s="4">
        <f t="shared" si="88"/>
        <v>40000</v>
      </c>
      <c r="C590" s="4" t="str">
        <f t="shared" si="88"/>
        <v>装备</v>
      </c>
      <c r="D590" s="5">
        <v>50303051</v>
      </c>
      <c r="E590" s="4"/>
      <c r="F590" s="4">
        <v>1</v>
      </c>
      <c r="G590" s="4">
        <v>10000</v>
      </c>
      <c r="H590" s="4" t="str">
        <f t="shared" si="90"/>
        <v>10_10,50_20,80_30</v>
      </c>
      <c r="I590" s="4">
        <f t="shared" si="90"/>
        <v>5</v>
      </c>
      <c r="J590" s="4">
        <f t="shared" si="90"/>
        <v>50</v>
      </c>
      <c r="K590" s="4" t="str">
        <f t="shared" si="90"/>
        <v>10_10,50_20,80_30</v>
      </c>
      <c r="L590" s="4">
        <f t="shared" si="90"/>
        <v>5</v>
      </c>
      <c r="M590" s="4">
        <f>IF(INDEX([1]equip.xml!$B:$B,MATCH(D590&amp;"",[1]equip.xml!$A:$A,0))=0,0,N590)</f>
        <v>65</v>
      </c>
      <c r="N590" s="4">
        <f t="shared" si="90"/>
        <v>65</v>
      </c>
      <c r="O590" t="str">
        <f t="shared" si="89"/>
        <v>40000_50303051_1_65</v>
      </c>
      <c r="P590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</v>
      </c>
    </row>
    <row r="591" spans="1:16">
      <c r="A591" s="4">
        <v>10011</v>
      </c>
      <c r="B591" s="4">
        <f t="shared" si="88"/>
        <v>40000</v>
      </c>
      <c r="C591" s="4" t="str">
        <f t="shared" si="88"/>
        <v>装备</v>
      </c>
      <c r="D591" s="5">
        <v>50303060</v>
      </c>
      <c r="E591" s="4"/>
      <c r="F591" s="4">
        <v>1</v>
      </c>
      <c r="G591" s="4">
        <v>10000</v>
      </c>
      <c r="H591" s="4" t="str">
        <f t="shared" si="90"/>
        <v>10_10,50_20,80_30</v>
      </c>
      <c r="I591" s="4">
        <f t="shared" si="90"/>
        <v>5</v>
      </c>
      <c r="J591" s="4">
        <f t="shared" si="90"/>
        <v>50</v>
      </c>
      <c r="K591" s="4" t="str">
        <f t="shared" si="90"/>
        <v>10_10,50_20,80_30</v>
      </c>
      <c r="L591" s="4">
        <f t="shared" si="90"/>
        <v>5</v>
      </c>
      <c r="M591" s="4">
        <f>IF(INDEX([1]equip.xml!$B:$B,MATCH(D591&amp;"",[1]equip.xml!$A:$A,0))=0,0,N591)</f>
        <v>65</v>
      </c>
      <c r="N591" s="4">
        <f t="shared" si="90"/>
        <v>65</v>
      </c>
      <c r="O591" t="str">
        <f t="shared" si="89"/>
        <v>40000_50303060_1_65</v>
      </c>
      <c r="P591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</v>
      </c>
    </row>
    <row r="592" spans="1:16">
      <c r="A592" s="4">
        <v>10011</v>
      </c>
      <c r="B592" s="4">
        <f t="shared" si="88"/>
        <v>40000</v>
      </c>
      <c r="C592" s="4" t="str">
        <f t="shared" si="88"/>
        <v>装备</v>
      </c>
      <c r="D592" s="5">
        <v>50303061</v>
      </c>
      <c r="E592" s="4"/>
      <c r="F592" s="4">
        <v>1</v>
      </c>
      <c r="G592" s="4">
        <v>10000</v>
      </c>
      <c r="H592" s="4" t="str">
        <f t="shared" si="90"/>
        <v>10_10,50_20,80_30</v>
      </c>
      <c r="I592" s="4">
        <f t="shared" si="90"/>
        <v>5</v>
      </c>
      <c r="J592" s="4">
        <f t="shared" si="90"/>
        <v>50</v>
      </c>
      <c r="K592" s="4" t="str">
        <f t="shared" si="90"/>
        <v>10_10,50_20,80_30</v>
      </c>
      <c r="L592" s="4">
        <f t="shared" si="90"/>
        <v>5</v>
      </c>
      <c r="M592" s="4">
        <f>IF(INDEX([1]equip.xml!$B:$B,MATCH(D592&amp;"",[1]equip.xml!$A:$A,0))=0,0,N592)</f>
        <v>0</v>
      </c>
      <c r="N592" s="4">
        <f t="shared" si="90"/>
        <v>65</v>
      </c>
      <c r="O592" t="str">
        <f t="shared" si="89"/>
        <v>40000_50303061_1_0</v>
      </c>
      <c r="P592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</v>
      </c>
    </row>
    <row r="593" spans="1:16">
      <c r="A593" s="4">
        <v>10011</v>
      </c>
      <c r="B593" s="4">
        <f t="shared" si="88"/>
        <v>40000</v>
      </c>
      <c r="C593" s="4" t="str">
        <f t="shared" si="88"/>
        <v>装备</v>
      </c>
      <c r="D593" s="5">
        <v>50300040</v>
      </c>
      <c r="E593" s="4"/>
      <c r="F593" s="4">
        <v>1</v>
      </c>
      <c r="G593" s="4">
        <v>10000</v>
      </c>
      <c r="H593" s="4" t="str">
        <f t="shared" si="90"/>
        <v>10_10,50_20,80_30</v>
      </c>
      <c r="I593" s="4">
        <f t="shared" si="90"/>
        <v>5</v>
      </c>
      <c r="J593" s="4">
        <f t="shared" si="90"/>
        <v>50</v>
      </c>
      <c r="K593" s="4" t="str">
        <f t="shared" si="90"/>
        <v>10_10,50_20,80_30</v>
      </c>
      <c r="L593" s="4">
        <f t="shared" si="90"/>
        <v>5</v>
      </c>
      <c r="M593" s="4">
        <f>IF(INDEX([1]equip.xml!$B:$B,MATCH(D593&amp;"",[1]equip.xml!$A:$A,0))=0,0,N593)</f>
        <v>65</v>
      </c>
      <c r="N593" s="4">
        <f t="shared" si="90"/>
        <v>65</v>
      </c>
      <c r="O593" t="str">
        <f t="shared" si="89"/>
        <v>40000_50300040_1_65</v>
      </c>
      <c r="P593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</v>
      </c>
    </row>
    <row r="594" spans="1:16">
      <c r="A594" s="4">
        <v>10011</v>
      </c>
      <c r="B594" s="4">
        <f t="shared" si="88"/>
        <v>40000</v>
      </c>
      <c r="C594" s="4" t="str">
        <f t="shared" si="88"/>
        <v>装备</v>
      </c>
      <c r="D594" s="5">
        <v>50300041</v>
      </c>
      <c r="E594" s="4"/>
      <c r="F594" s="4">
        <v>1</v>
      </c>
      <c r="G594" s="4">
        <v>10000</v>
      </c>
      <c r="H594" s="4" t="str">
        <f t="shared" si="90"/>
        <v>10_10,50_20,80_30</v>
      </c>
      <c r="I594" s="4">
        <f t="shared" si="90"/>
        <v>5</v>
      </c>
      <c r="J594" s="4">
        <f t="shared" si="90"/>
        <v>50</v>
      </c>
      <c r="K594" s="4" t="str">
        <f t="shared" si="90"/>
        <v>10_10,50_20,80_30</v>
      </c>
      <c r="L594" s="4">
        <f t="shared" si="90"/>
        <v>5</v>
      </c>
      <c r="M594" s="4">
        <f>IF(INDEX([1]equip.xml!$B:$B,MATCH(D594&amp;"",[1]equip.xml!$A:$A,0))=0,0,N594)</f>
        <v>65</v>
      </c>
      <c r="N594" s="4">
        <f t="shared" si="90"/>
        <v>65</v>
      </c>
      <c r="O594" t="str">
        <f t="shared" si="89"/>
        <v>40000_50300041_1_65</v>
      </c>
      <c r="P594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</v>
      </c>
    </row>
    <row r="595" spans="1:16">
      <c r="A595" s="4">
        <v>10011</v>
      </c>
      <c r="B595" s="4">
        <f t="shared" si="88"/>
        <v>40000</v>
      </c>
      <c r="C595" s="4" t="str">
        <f t="shared" si="88"/>
        <v>装备</v>
      </c>
      <c r="D595" s="5">
        <v>50300070</v>
      </c>
      <c r="E595" s="4"/>
      <c r="F595" s="4">
        <v>1</v>
      </c>
      <c r="G595" s="4">
        <v>10000</v>
      </c>
      <c r="H595" s="4" t="str">
        <f t="shared" si="90"/>
        <v>10_10,50_20,80_30</v>
      </c>
      <c r="I595" s="4">
        <f t="shared" si="90"/>
        <v>5</v>
      </c>
      <c r="J595" s="4">
        <f t="shared" si="90"/>
        <v>50</v>
      </c>
      <c r="K595" s="4" t="str">
        <f t="shared" si="90"/>
        <v>10_10,50_20,80_30</v>
      </c>
      <c r="L595" s="4">
        <f t="shared" si="90"/>
        <v>5</v>
      </c>
      <c r="M595" s="4">
        <f>IF(INDEX([1]equip.xml!$B:$B,MATCH(D595&amp;"",[1]equip.xml!$A:$A,0))=0,0,N595)</f>
        <v>65</v>
      </c>
      <c r="N595" s="4">
        <f t="shared" si="90"/>
        <v>65</v>
      </c>
      <c r="O595" t="str">
        <f t="shared" si="89"/>
        <v>40000_50300070_1_65</v>
      </c>
      <c r="P595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</v>
      </c>
    </row>
    <row r="596" spans="1:16">
      <c r="A596" s="4">
        <v>10011</v>
      </c>
      <c r="B596" s="4">
        <f t="shared" ref="B596:C611" si="91">B508</f>
        <v>40000</v>
      </c>
      <c r="C596" s="4" t="str">
        <f t="shared" si="91"/>
        <v>装备</v>
      </c>
      <c r="D596" s="5">
        <v>50300071</v>
      </c>
      <c r="E596" s="4"/>
      <c r="F596" s="4">
        <v>1</v>
      </c>
      <c r="G596" s="4">
        <v>10000</v>
      </c>
      <c r="H596" s="4" t="str">
        <f t="shared" si="90"/>
        <v>10_10,50_20,80_30</v>
      </c>
      <c r="I596" s="4">
        <f t="shared" si="90"/>
        <v>5</v>
      </c>
      <c r="J596" s="4">
        <f t="shared" si="90"/>
        <v>50</v>
      </c>
      <c r="K596" s="4" t="str">
        <f t="shared" si="90"/>
        <v>10_10,50_20,80_30</v>
      </c>
      <c r="L596" s="4">
        <f t="shared" si="90"/>
        <v>5</v>
      </c>
      <c r="M596" s="4">
        <f>IF(INDEX([1]equip.xml!$B:$B,MATCH(D596&amp;"",[1]equip.xml!$A:$A,0))=0,0,N596)</f>
        <v>65</v>
      </c>
      <c r="N596" s="4">
        <f t="shared" si="90"/>
        <v>65</v>
      </c>
      <c r="O596" t="str">
        <f t="shared" si="89"/>
        <v>40000_50300071_1_65</v>
      </c>
      <c r="P596" t="str">
        <f t="shared" si="8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</v>
      </c>
    </row>
    <row r="597" spans="1:16">
      <c r="A597" s="4">
        <v>10011</v>
      </c>
      <c r="B597" s="4">
        <f t="shared" si="91"/>
        <v>40000</v>
      </c>
      <c r="C597" s="4" t="str">
        <f t="shared" si="91"/>
        <v>装备</v>
      </c>
      <c r="D597" s="5">
        <v>50350010</v>
      </c>
      <c r="E597" s="4"/>
      <c r="F597" s="4">
        <v>1</v>
      </c>
      <c r="G597" s="4">
        <v>10000</v>
      </c>
      <c r="H597" s="4" t="str">
        <f t="shared" si="90"/>
        <v>10_10,50_20,80_30</v>
      </c>
      <c r="I597" s="4">
        <f t="shared" si="90"/>
        <v>5</v>
      </c>
      <c r="J597" s="4">
        <f t="shared" si="90"/>
        <v>50</v>
      </c>
      <c r="K597" s="4" t="str">
        <f t="shared" si="90"/>
        <v>10_10,50_20,80_30</v>
      </c>
      <c r="L597" s="4">
        <f t="shared" si="90"/>
        <v>5</v>
      </c>
      <c r="M597" s="4">
        <f>IF(INDEX([1]equip.xml!$B:$B,MATCH(D597&amp;"",[1]equip.xml!$A:$A,0))=0,0,N597)</f>
        <v>32</v>
      </c>
      <c r="N597" s="4">
        <f t="shared" si="90"/>
        <v>32</v>
      </c>
      <c r="O597" t="str">
        <f t="shared" si="89"/>
        <v>40000_50350010_1_32</v>
      </c>
      <c r="P597" t="str">
        <f t="shared" ref="P597:P618" si="92">P596&amp;","&amp;O597</f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</v>
      </c>
    </row>
    <row r="598" spans="1:16">
      <c r="A598" s="4">
        <v>10011</v>
      </c>
      <c r="B598" s="4">
        <f t="shared" si="91"/>
        <v>40000</v>
      </c>
      <c r="C598" s="4" t="str">
        <f t="shared" si="91"/>
        <v>装备</v>
      </c>
      <c r="D598" s="5">
        <v>50350020</v>
      </c>
      <c r="E598" s="4"/>
      <c r="F598" s="4">
        <v>1</v>
      </c>
      <c r="G598" s="4">
        <v>10000</v>
      </c>
      <c r="H598" s="4" t="str">
        <f t="shared" si="90"/>
        <v>10_10,50_20,80_30</v>
      </c>
      <c r="I598" s="4">
        <f t="shared" si="90"/>
        <v>5</v>
      </c>
      <c r="J598" s="4">
        <f t="shared" si="90"/>
        <v>50</v>
      </c>
      <c r="K598" s="4" t="str">
        <f t="shared" si="90"/>
        <v>10_10,50_20,80_30</v>
      </c>
      <c r="L598" s="4">
        <f t="shared" si="90"/>
        <v>5</v>
      </c>
      <c r="M598" s="4">
        <f>IF(INDEX([1]equip.xml!$B:$B,MATCH(D598&amp;"",[1]equip.xml!$A:$A,0))=0,0,N598)</f>
        <v>32</v>
      </c>
      <c r="N598" s="4">
        <f t="shared" si="90"/>
        <v>32</v>
      </c>
      <c r="O598" t="str">
        <f t="shared" si="89"/>
        <v>40000_50350020_1_32</v>
      </c>
      <c r="P598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</v>
      </c>
    </row>
    <row r="599" spans="1:16">
      <c r="A599" s="4">
        <v>10011</v>
      </c>
      <c r="B599" s="4">
        <f t="shared" si="91"/>
        <v>40000</v>
      </c>
      <c r="C599" s="4" t="str">
        <f t="shared" si="91"/>
        <v>装备</v>
      </c>
      <c r="D599" s="5">
        <v>50350030</v>
      </c>
      <c r="E599" s="4"/>
      <c r="F599" s="4">
        <v>1</v>
      </c>
      <c r="G599" s="4">
        <v>10000</v>
      </c>
      <c r="H599" s="4" t="str">
        <f t="shared" si="90"/>
        <v>10_10,50_20,80_30</v>
      </c>
      <c r="I599" s="4">
        <f t="shared" si="90"/>
        <v>5</v>
      </c>
      <c r="J599" s="4">
        <f t="shared" si="90"/>
        <v>50</v>
      </c>
      <c r="K599" s="4" t="str">
        <f t="shared" si="90"/>
        <v>10_10,50_20,80_30</v>
      </c>
      <c r="L599" s="4">
        <f t="shared" si="90"/>
        <v>5</v>
      </c>
      <c r="M599" s="4">
        <f>IF(INDEX([1]equip.xml!$B:$B,MATCH(D599&amp;"",[1]equip.xml!$A:$A,0))=0,0,N599)</f>
        <v>32</v>
      </c>
      <c r="N599" s="4">
        <f t="shared" si="90"/>
        <v>32</v>
      </c>
      <c r="O599" t="str">
        <f t="shared" si="89"/>
        <v>40000_50350030_1_32</v>
      </c>
      <c r="P599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</v>
      </c>
    </row>
    <row r="600" spans="1:16">
      <c r="A600" s="4">
        <v>10011</v>
      </c>
      <c r="B600" s="4">
        <f t="shared" si="91"/>
        <v>40000</v>
      </c>
      <c r="C600" s="4" t="str">
        <f t="shared" si="91"/>
        <v>装备</v>
      </c>
      <c r="D600" s="5">
        <v>50350080</v>
      </c>
      <c r="E600" s="4"/>
      <c r="F600" s="4">
        <v>1</v>
      </c>
      <c r="G600" s="4">
        <v>10000</v>
      </c>
      <c r="H600" s="4" t="str">
        <f t="shared" si="90"/>
        <v>10_10,50_20,80_30</v>
      </c>
      <c r="I600" s="4">
        <f t="shared" si="90"/>
        <v>5</v>
      </c>
      <c r="J600" s="4">
        <f t="shared" si="90"/>
        <v>50</v>
      </c>
      <c r="K600" s="4" t="str">
        <f t="shared" si="90"/>
        <v>10_10,50_20,80_30</v>
      </c>
      <c r="L600" s="4">
        <f t="shared" si="90"/>
        <v>5</v>
      </c>
      <c r="M600" s="4">
        <f>IF(INDEX([1]equip.xml!$B:$B,MATCH(D600&amp;"",[1]equip.xml!$A:$A,0))=0,0,N600)</f>
        <v>32</v>
      </c>
      <c r="N600" s="4">
        <f t="shared" si="90"/>
        <v>32</v>
      </c>
      <c r="O600" t="str">
        <f t="shared" si="89"/>
        <v>40000_50350080_1_32</v>
      </c>
      <c r="P600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</v>
      </c>
    </row>
    <row r="601" spans="1:16">
      <c r="A601" s="4">
        <v>10011</v>
      </c>
      <c r="B601" s="4">
        <f t="shared" si="91"/>
        <v>40000</v>
      </c>
      <c r="C601" s="4" t="str">
        <f t="shared" si="91"/>
        <v>装备</v>
      </c>
      <c r="D601" s="5">
        <v>50350090</v>
      </c>
      <c r="E601" s="4"/>
      <c r="F601" s="4">
        <v>1</v>
      </c>
      <c r="G601" s="4">
        <v>10000</v>
      </c>
      <c r="H601" s="4" t="str">
        <f t="shared" si="90"/>
        <v>10_10,50_20,80_30</v>
      </c>
      <c r="I601" s="4">
        <f t="shared" si="90"/>
        <v>5</v>
      </c>
      <c r="J601" s="4">
        <f t="shared" si="90"/>
        <v>50</v>
      </c>
      <c r="K601" s="4" t="str">
        <f t="shared" si="90"/>
        <v>10_10,50_20,80_30</v>
      </c>
      <c r="L601" s="4">
        <f t="shared" si="90"/>
        <v>5</v>
      </c>
      <c r="M601" s="4">
        <f>IF(INDEX([1]equip.xml!$B:$B,MATCH(D601&amp;"",[1]equip.xml!$A:$A,0))=0,0,N601)</f>
        <v>32</v>
      </c>
      <c r="N601" s="4">
        <f t="shared" si="90"/>
        <v>32</v>
      </c>
      <c r="O601" t="str">
        <f t="shared" si="89"/>
        <v>40000_50350090_1_32</v>
      </c>
      <c r="P601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</v>
      </c>
    </row>
    <row r="602" spans="1:16">
      <c r="A602" s="4">
        <v>10011</v>
      </c>
      <c r="B602" s="4">
        <f t="shared" si="91"/>
        <v>40000</v>
      </c>
      <c r="C602" s="4" t="str">
        <f t="shared" si="91"/>
        <v>装备</v>
      </c>
      <c r="D602" s="5">
        <v>50350100</v>
      </c>
      <c r="E602" s="4"/>
      <c r="F602" s="4">
        <v>1</v>
      </c>
      <c r="G602" s="4">
        <v>10000</v>
      </c>
      <c r="H602" s="4" t="str">
        <f t="shared" si="90"/>
        <v>10_10,50_20,80_30</v>
      </c>
      <c r="I602" s="4">
        <f t="shared" si="90"/>
        <v>5</v>
      </c>
      <c r="J602" s="4">
        <f t="shared" si="90"/>
        <v>50</v>
      </c>
      <c r="K602" s="4" t="str">
        <f t="shared" si="90"/>
        <v>10_10,50_20,80_30</v>
      </c>
      <c r="L602" s="4">
        <f t="shared" si="90"/>
        <v>5</v>
      </c>
      <c r="M602" s="4">
        <f>IF(INDEX([1]equip.xml!$B:$B,MATCH(D602&amp;"",[1]equip.xml!$A:$A,0))=0,0,N602)</f>
        <v>32</v>
      </c>
      <c r="N602" s="4">
        <f t="shared" si="90"/>
        <v>32</v>
      </c>
      <c r="O602" t="str">
        <f t="shared" si="89"/>
        <v>40000_50350100_1_32</v>
      </c>
      <c r="P602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</v>
      </c>
    </row>
    <row r="603" spans="1:16">
      <c r="A603" s="4">
        <v>10011</v>
      </c>
      <c r="B603" s="4">
        <f t="shared" si="91"/>
        <v>40000</v>
      </c>
      <c r="C603" s="4" t="str">
        <f t="shared" si="91"/>
        <v>装备</v>
      </c>
      <c r="D603" s="5">
        <v>50351050</v>
      </c>
      <c r="E603" s="4"/>
      <c r="F603" s="4">
        <v>1</v>
      </c>
      <c r="G603" s="4">
        <v>10000</v>
      </c>
      <c r="H603" s="4" t="str">
        <f t="shared" ref="H603:N618" si="93">H515</f>
        <v>10_10,50_20,80_30</v>
      </c>
      <c r="I603" s="4">
        <f t="shared" si="93"/>
        <v>5</v>
      </c>
      <c r="J603" s="4">
        <f t="shared" si="93"/>
        <v>50</v>
      </c>
      <c r="K603" s="4" t="str">
        <f t="shared" si="93"/>
        <v>10_10,50_20,80_30</v>
      </c>
      <c r="L603" s="4">
        <f t="shared" si="93"/>
        <v>5</v>
      </c>
      <c r="M603" s="4">
        <f>IF(INDEX([1]equip.xml!$B:$B,MATCH(D603&amp;"",[1]equip.xml!$A:$A,0))=0,0,N603)</f>
        <v>32</v>
      </c>
      <c r="N603" s="4">
        <f t="shared" si="93"/>
        <v>32</v>
      </c>
      <c r="O603" t="str">
        <f t="shared" si="89"/>
        <v>40000_50351050_1_32</v>
      </c>
      <c r="P603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</v>
      </c>
    </row>
    <row r="604" spans="1:16">
      <c r="A604" s="4">
        <v>10011</v>
      </c>
      <c r="B604" s="4">
        <f t="shared" si="91"/>
        <v>40000</v>
      </c>
      <c r="C604" s="4" t="str">
        <f t="shared" si="91"/>
        <v>装备</v>
      </c>
      <c r="D604" s="5">
        <v>50351051</v>
      </c>
      <c r="E604" s="4"/>
      <c r="F604" s="4">
        <v>1</v>
      </c>
      <c r="G604" s="4">
        <v>10000</v>
      </c>
      <c r="H604" s="4" t="str">
        <f t="shared" si="93"/>
        <v>10_10,50_20,80_30</v>
      </c>
      <c r="I604" s="4">
        <f t="shared" si="93"/>
        <v>5</v>
      </c>
      <c r="J604" s="4">
        <f t="shared" si="93"/>
        <v>50</v>
      </c>
      <c r="K604" s="4" t="str">
        <f t="shared" si="93"/>
        <v>10_10,50_20,80_30</v>
      </c>
      <c r="L604" s="4">
        <f t="shared" si="93"/>
        <v>5</v>
      </c>
      <c r="M604" s="4">
        <f>IF(INDEX([1]equip.xml!$B:$B,MATCH(D604&amp;"",[1]equip.xml!$A:$A,0))=0,0,N604)</f>
        <v>0</v>
      </c>
      <c r="N604" s="4">
        <f t="shared" si="93"/>
        <v>32</v>
      </c>
      <c r="O604" t="str">
        <f t="shared" si="89"/>
        <v>40000_50351051_1_0</v>
      </c>
      <c r="P604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</v>
      </c>
    </row>
    <row r="605" spans="1:16">
      <c r="A605" s="4">
        <v>10011</v>
      </c>
      <c r="B605" s="4">
        <f t="shared" si="91"/>
        <v>40000</v>
      </c>
      <c r="C605" s="4" t="str">
        <f t="shared" si="91"/>
        <v>装备</v>
      </c>
      <c r="D605" s="5">
        <v>50351060</v>
      </c>
      <c r="E605" s="4"/>
      <c r="F605" s="4">
        <v>1</v>
      </c>
      <c r="G605" s="4">
        <v>10000</v>
      </c>
      <c r="H605" s="4" t="str">
        <f t="shared" si="93"/>
        <v>10_10,50_20,80_30</v>
      </c>
      <c r="I605" s="4">
        <f t="shared" si="93"/>
        <v>5</v>
      </c>
      <c r="J605" s="4">
        <f t="shared" si="93"/>
        <v>50</v>
      </c>
      <c r="K605" s="4" t="str">
        <f t="shared" si="93"/>
        <v>10_10,50_20,80_30</v>
      </c>
      <c r="L605" s="4">
        <f t="shared" si="93"/>
        <v>5</v>
      </c>
      <c r="M605" s="4">
        <f>IF(INDEX([1]equip.xml!$B:$B,MATCH(D605&amp;"",[1]equip.xml!$A:$A,0))=0,0,N605)</f>
        <v>32</v>
      </c>
      <c r="N605" s="4">
        <f t="shared" si="93"/>
        <v>32</v>
      </c>
      <c r="O605" t="str">
        <f t="shared" si="89"/>
        <v>40000_50351060_1_32</v>
      </c>
      <c r="P605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</v>
      </c>
    </row>
    <row r="606" spans="1:16">
      <c r="A606" s="4">
        <v>10011</v>
      </c>
      <c r="B606" s="4">
        <f t="shared" si="91"/>
        <v>40000</v>
      </c>
      <c r="C606" s="4" t="str">
        <f t="shared" si="91"/>
        <v>装备</v>
      </c>
      <c r="D606" s="5">
        <v>50351061</v>
      </c>
      <c r="E606" s="4"/>
      <c r="F606" s="4">
        <v>1</v>
      </c>
      <c r="G606" s="4">
        <v>10000</v>
      </c>
      <c r="H606" s="4" t="str">
        <f t="shared" si="93"/>
        <v>10_10,50_20,80_30</v>
      </c>
      <c r="I606" s="4">
        <f t="shared" si="93"/>
        <v>5</v>
      </c>
      <c r="J606" s="4">
        <f t="shared" si="93"/>
        <v>50</v>
      </c>
      <c r="K606" s="4" t="str">
        <f t="shared" si="93"/>
        <v>10_10,50_20,80_30</v>
      </c>
      <c r="L606" s="4">
        <f t="shared" si="93"/>
        <v>5</v>
      </c>
      <c r="M606" s="4">
        <f>IF(INDEX([1]equip.xml!$B:$B,MATCH(D606&amp;"",[1]equip.xml!$A:$A,0))=0,0,N606)</f>
        <v>32</v>
      </c>
      <c r="N606" s="4">
        <f t="shared" si="93"/>
        <v>32</v>
      </c>
      <c r="O606" t="str">
        <f t="shared" si="89"/>
        <v>40000_50351061_1_32</v>
      </c>
      <c r="P606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</v>
      </c>
    </row>
    <row r="607" spans="1:16">
      <c r="A607" s="4">
        <v>10011</v>
      </c>
      <c r="B607" s="4">
        <f t="shared" si="91"/>
        <v>40000</v>
      </c>
      <c r="C607" s="4" t="str">
        <f t="shared" si="91"/>
        <v>装备</v>
      </c>
      <c r="D607" s="5">
        <v>50352050</v>
      </c>
      <c r="E607" s="4"/>
      <c r="F607" s="4">
        <v>1</v>
      </c>
      <c r="G607" s="4">
        <v>10000</v>
      </c>
      <c r="H607" s="4" t="str">
        <f t="shared" si="93"/>
        <v>10_10,50_20,80_30</v>
      </c>
      <c r="I607" s="4">
        <f t="shared" si="93"/>
        <v>5</v>
      </c>
      <c r="J607" s="4">
        <f t="shared" si="93"/>
        <v>50</v>
      </c>
      <c r="K607" s="4" t="str">
        <f t="shared" si="93"/>
        <v>10_10,50_20,80_30</v>
      </c>
      <c r="L607" s="4">
        <f t="shared" si="93"/>
        <v>5</v>
      </c>
      <c r="M607" s="4">
        <f>IF(INDEX([1]equip.xml!$B:$B,MATCH(D607&amp;"",[1]equip.xml!$A:$A,0))=0,0,N607)</f>
        <v>32</v>
      </c>
      <c r="N607" s="4">
        <f t="shared" si="93"/>
        <v>32</v>
      </c>
      <c r="O607" t="str">
        <f t="shared" si="89"/>
        <v>40000_50352050_1_32</v>
      </c>
      <c r="P607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</v>
      </c>
    </row>
    <row r="608" spans="1:16">
      <c r="A608" s="4">
        <v>10011</v>
      </c>
      <c r="B608" s="4">
        <f t="shared" si="91"/>
        <v>40000</v>
      </c>
      <c r="C608" s="4" t="str">
        <f t="shared" si="91"/>
        <v>装备</v>
      </c>
      <c r="D608" s="5">
        <v>50352051</v>
      </c>
      <c r="E608" s="4"/>
      <c r="F608" s="4">
        <v>1</v>
      </c>
      <c r="G608" s="4">
        <v>10000</v>
      </c>
      <c r="H608" s="4" t="str">
        <f t="shared" si="93"/>
        <v>10_10,50_20,80_30</v>
      </c>
      <c r="I608" s="4">
        <f t="shared" si="93"/>
        <v>5</v>
      </c>
      <c r="J608" s="4">
        <f t="shared" si="93"/>
        <v>50</v>
      </c>
      <c r="K608" s="4" t="str">
        <f t="shared" si="93"/>
        <v>10_10,50_20,80_30</v>
      </c>
      <c r="L608" s="4">
        <f t="shared" si="93"/>
        <v>5</v>
      </c>
      <c r="M608" s="4">
        <f>IF(INDEX([1]equip.xml!$B:$B,MATCH(D608&amp;"",[1]equip.xml!$A:$A,0))=0,0,N608)</f>
        <v>0</v>
      </c>
      <c r="N608" s="4">
        <f t="shared" si="93"/>
        <v>32</v>
      </c>
      <c r="O608" t="str">
        <f t="shared" si="89"/>
        <v>40000_50352051_1_0</v>
      </c>
      <c r="P608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</v>
      </c>
    </row>
    <row r="609" spans="1:16">
      <c r="A609" s="4">
        <v>10011</v>
      </c>
      <c r="B609" s="4">
        <f t="shared" si="91"/>
        <v>40000</v>
      </c>
      <c r="C609" s="4" t="str">
        <f t="shared" si="91"/>
        <v>装备</v>
      </c>
      <c r="D609" s="5">
        <v>50352060</v>
      </c>
      <c r="E609" s="4"/>
      <c r="F609" s="4">
        <v>1</v>
      </c>
      <c r="G609" s="4">
        <v>10000</v>
      </c>
      <c r="H609" s="4" t="str">
        <f t="shared" si="93"/>
        <v>10_10,50_20,80_30</v>
      </c>
      <c r="I609" s="4">
        <f t="shared" si="93"/>
        <v>5</v>
      </c>
      <c r="J609" s="4">
        <f t="shared" si="93"/>
        <v>50</v>
      </c>
      <c r="K609" s="4" t="str">
        <f t="shared" si="93"/>
        <v>10_10,50_20,80_30</v>
      </c>
      <c r="L609" s="4">
        <f t="shared" si="93"/>
        <v>5</v>
      </c>
      <c r="M609" s="4">
        <f>IF(INDEX([1]equip.xml!$B:$B,MATCH(D609&amp;"",[1]equip.xml!$A:$A,0))=0,0,N609)</f>
        <v>32</v>
      </c>
      <c r="N609" s="4">
        <f t="shared" si="93"/>
        <v>32</v>
      </c>
      <c r="O609" t="str">
        <f t="shared" si="89"/>
        <v>40000_50352060_1_32</v>
      </c>
      <c r="P609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</v>
      </c>
    </row>
    <row r="610" spans="1:16">
      <c r="A610" s="4">
        <v>10011</v>
      </c>
      <c r="B610" s="4">
        <f t="shared" si="91"/>
        <v>40000</v>
      </c>
      <c r="C610" s="4" t="str">
        <f t="shared" si="91"/>
        <v>装备</v>
      </c>
      <c r="D610" s="5">
        <v>50352061</v>
      </c>
      <c r="E610" s="4"/>
      <c r="F610" s="4">
        <v>1</v>
      </c>
      <c r="G610" s="4">
        <v>10000</v>
      </c>
      <c r="H610" s="4" t="str">
        <f t="shared" si="93"/>
        <v>10_10,50_20,80_30</v>
      </c>
      <c r="I610" s="4">
        <f t="shared" si="93"/>
        <v>5</v>
      </c>
      <c r="J610" s="4">
        <f t="shared" si="93"/>
        <v>50</v>
      </c>
      <c r="K610" s="4" t="str">
        <f t="shared" si="93"/>
        <v>10_10,50_20,80_30</v>
      </c>
      <c r="L610" s="4">
        <f t="shared" si="93"/>
        <v>5</v>
      </c>
      <c r="M610" s="4">
        <f>IF(INDEX([1]equip.xml!$B:$B,MATCH(D610&amp;"",[1]equip.xml!$A:$A,0))=0,0,N610)</f>
        <v>32</v>
      </c>
      <c r="N610" s="4">
        <f t="shared" si="93"/>
        <v>32</v>
      </c>
      <c r="O610" t="str">
        <f t="shared" si="89"/>
        <v>40000_50352061_1_32</v>
      </c>
      <c r="P610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</v>
      </c>
    </row>
    <row r="611" spans="1:16">
      <c r="A611" s="4">
        <v>10011</v>
      </c>
      <c r="B611" s="4">
        <f t="shared" si="91"/>
        <v>40000</v>
      </c>
      <c r="C611" s="4" t="str">
        <f t="shared" si="91"/>
        <v>装备</v>
      </c>
      <c r="D611" s="5">
        <v>50353050</v>
      </c>
      <c r="E611" s="4"/>
      <c r="F611" s="4">
        <v>1</v>
      </c>
      <c r="G611" s="4">
        <v>10000</v>
      </c>
      <c r="H611" s="4" t="str">
        <f t="shared" si="93"/>
        <v>10_10,50_20,80_30</v>
      </c>
      <c r="I611" s="4">
        <f t="shared" si="93"/>
        <v>5</v>
      </c>
      <c r="J611" s="4">
        <f t="shared" si="93"/>
        <v>50</v>
      </c>
      <c r="K611" s="4" t="str">
        <f t="shared" si="93"/>
        <v>10_10,50_20,80_30</v>
      </c>
      <c r="L611" s="4">
        <f t="shared" si="93"/>
        <v>5</v>
      </c>
      <c r="M611" s="4">
        <f>IF(INDEX([1]equip.xml!$B:$B,MATCH(D611&amp;"",[1]equip.xml!$A:$A,0))=0,0,N611)</f>
        <v>32</v>
      </c>
      <c r="N611" s="4">
        <f t="shared" si="93"/>
        <v>32</v>
      </c>
      <c r="O611" t="str">
        <f t="shared" si="89"/>
        <v>40000_50353050_1_32</v>
      </c>
      <c r="P611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</v>
      </c>
    </row>
    <row r="612" spans="1:16">
      <c r="A612" s="4">
        <v>10011</v>
      </c>
      <c r="B612" s="4">
        <f t="shared" ref="B612:C627" si="94">B524</f>
        <v>40000</v>
      </c>
      <c r="C612" s="4" t="str">
        <f t="shared" si="94"/>
        <v>装备</v>
      </c>
      <c r="D612" s="5">
        <v>50353051</v>
      </c>
      <c r="E612" s="4"/>
      <c r="F612" s="4">
        <v>1</v>
      </c>
      <c r="G612" s="4">
        <v>10000</v>
      </c>
      <c r="H612" s="4" t="str">
        <f t="shared" si="93"/>
        <v>10_10,50_20,80_30</v>
      </c>
      <c r="I612" s="4">
        <f t="shared" si="93"/>
        <v>5</v>
      </c>
      <c r="J612" s="4">
        <f t="shared" si="93"/>
        <v>50</v>
      </c>
      <c r="K612" s="4" t="str">
        <f t="shared" si="93"/>
        <v>10_10,50_20,80_30</v>
      </c>
      <c r="L612" s="4">
        <f t="shared" si="93"/>
        <v>5</v>
      </c>
      <c r="M612" s="4">
        <f>IF(INDEX([1]equip.xml!$B:$B,MATCH(D612&amp;"",[1]equip.xml!$A:$A,0))=0,0,N612)</f>
        <v>0</v>
      </c>
      <c r="N612" s="4">
        <f t="shared" si="93"/>
        <v>32</v>
      </c>
      <c r="O612" t="str">
        <f t="shared" si="89"/>
        <v>40000_50353051_1_0</v>
      </c>
      <c r="P612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</v>
      </c>
    </row>
    <row r="613" spans="1:16">
      <c r="A613" s="4">
        <v>10011</v>
      </c>
      <c r="B613" s="4">
        <f t="shared" si="94"/>
        <v>40000</v>
      </c>
      <c r="C613" s="4" t="str">
        <f t="shared" si="94"/>
        <v>装备</v>
      </c>
      <c r="D613" s="5">
        <v>50353060</v>
      </c>
      <c r="E613" s="4"/>
      <c r="F613" s="4">
        <v>1</v>
      </c>
      <c r="G613" s="4">
        <v>10000</v>
      </c>
      <c r="H613" s="4" t="str">
        <f t="shared" si="93"/>
        <v>10_10,50_20,80_30</v>
      </c>
      <c r="I613" s="4">
        <f t="shared" si="93"/>
        <v>5</v>
      </c>
      <c r="J613" s="4">
        <f t="shared" si="93"/>
        <v>50</v>
      </c>
      <c r="K613" s="4" t="str">
        <f t="shared" si="93"/>
        <v>10_10,50_20,80_30</v>
      </c>
      <c r="L613" s="4">
        <f t="shared" si="93"/>
        <v>5</v>
      </c>
      <c r="M613" s="4">
        <f>IF(INDEX([1]equip.xml!$B:$B,MATCH(D613&amp;"",[1]equip.xml!$A:$A,0))=0,0,N613)</f>
        <v>32</v>
      </c>
      <c r="N613" s="4">
        <f t="shared" si="93"/>
        <v>32</v>
      </c>
      <c r="O613" t="str">
        <f t="shared" si="89"/>
        <v>40000_50353060_1_32</v>
      </c>
      <c r="P613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0,40000_50353060_1_32</v>
      </c>
    </row>
    <row r="614" spans="1:16">
      <c r="A614" s="4">
        <v>10011</v>
      </c>
      <c r="B614" s="4">
        <f t="shared" si="94"/>
        <v>40000</v>
      </c>
      <c r="C614" s="4" t="str">
        <f t="shared" si="94"/>
        <v>装备</v>
      </c>
      <c r="D614" s="5">
        <v>50353061</v>
      </c>
      <c r="E614" s="4"/>
      <c r="F614" s="4">
        <v>1</v>
      </c>
      <c r="G614" s="4">
        <v>10000</v>
      </c>
      <c r="H614" s="4" t="str">
        <f t="shared" si="93"/>
        <v>10_10,50_20,80_30</v>
      </c>
      <c r="I614" s="4">
        <f t="shared" si="93"/>
        <v>5</v>
      </c>
      <c r="J614" s="4">
        <f t="shared" si="93"/>
        <v>50</v>
      </c>
      <c r="K614" s="4" t="str">
        <f t="shared" si="93"/>
        <v>10_10,50_20,80_30</v>
      </c>
      <c r="L614" s="4">
        <f t="shared" si="93"/>
        <v>5</v>
      </c>
      <c r="M614" s="4">
        <f>IF(INDEX([1]equip.xml!$B:$B,MATCH(D614&amp;"",[1]equip.xml!$A:$A,0))=0,0,N614)</f>
        <v>32</v>
      </c>
      <c r="N614" s="4">
        <f t="shared" si="93"/>
        <v>32</v>
      </c>
      <c r="O614" t="str">
        <f t="shared" si="89"/>
        <v>40000_50353061_1_32</v>
      </c>
      <c r="P614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0,40000_50353060_1_32,40000_50353061_1_32</v>
      </c>
    </row>
    <row r="615" spans="1:16">
      <c r="A615" s="4">
        <v>10011</v>
      </c>
      <c r="B615" s="4">
        <f t="shared" si="94"/>
        <v>40000</v>
      </c>
      <c r="C615" s="4" t="str">
        <f t="shared" si="94"/>
        <v>装备</v>
      </c>
      <c r="D615" s="5">
        <v>50350040</v>
      </c>
      <c r="E615" s="4"/>
      <c r="F615" s="4">
        <v>1</v>
      </c>
      <c r="G615" s="4">
        <v>10000</v>
      </c>
      <c r="H615" s="4" t="str">
        <f t="shared" si="93"/>
        <v>10_10,50_20,80_30</v>
      </c>
      <c r="I615" s="4">
        <f t="shared" si="93"/>
        <v>5</v>
      </c>
      <c r="J615" s="4">
        <f t="shared" si="93"/>
        <v>50</v>
      </c>
      <c r="K615" s="4" t="str">
        <f t="shared" si="93"/>
        <v>10_10,50_20,80_30</v>
      </c>
      <c r="L615" s="4">
        <f t="shared" si="93"/>
        <v>5</v>
      </c>
      <c r="M615" s="4">
        <f>IF(INDEX([1]equip.xml!$B:$B,MATCH(D615&amp;"",[1]equip.xml!$A:$A,0))=0,0,N615)</f>
        <v>32</v>
      </c>
      <c r="N615" s="4">
        <f t="shared" si="93"/>
        <v>32</v>
      </c>
      <c r="O615" t="str">
        <f t="shared" si="89"/>
        <v>40000_50350040_1_32</v>
      </c>
      <c r="P615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0,40000_50353060_1_32,40000_50353061_1_32,40000_50350040_1_32</v>
      </c>
    </row>
    <row r="616" spans="1:16">
      <c r="A616" s="4">
        <v>10011</v>
      </c>
      <c r="B616" s="4">
        <f t="shared" si="94"/>
        <v>40000</v>
      </c>
      <c r="C616" s="4" t="str">
        <f t="shared" si="94"/>
        <v>装备</v>
      </c>
      <c r="D616" s="5">
        <v>50350041</v>
      </c>
      <c r="E616" s="4"/>
      <c r="F616" s="4">
        <v>1</v>
      </c>
      <c r="G616" s="4">
        <v>10000</v>
      </c>
      <c r="H616" s="4" t="str">
        <f t="shared" si="93"/>
        <v>10_10,50_20,80_30</v>
      </c>
      <c r="I616" s="4">
        <f t="shared" si="93"/>
        <v>5</v>
      </c>
      <c r="J616" s="4">
        <f t="shared" si="93"/>
        <v>50</v>
      </c>
      <c r="K616" s="4" t="str">
        <f t="shared" si="93"/>
        <v>10_10,50_20,80_30</v>
      </c>
      <c r="L616" s="4">
        <f t="shared" si="93"/>
        <v>5</v>
      </c>
      <c r="M616" s="4">
        <f>IF(INDEX([1]equip.xml!$B:$B,MATCH(D616&amp;"",[1]equip.xml!$A:$A,0))=0,0,N616)</f>
        <v>32</v>
      </c>
      <c r="N616" s="4">
        <f t="shared" si="93"/>
        <v>32</v>
      </c>
      <c r="O616" t="str">
        <f t="shared" si="89"/>
        <v>40000_50350041_1_32</v>
      </c>
      <c r="P616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0,40000_50353060_1_32,40000_50353061_1_32,40000_50350040_1_32,40000_50350041_1_32</v>
      </c>
    </row>
    <row r="617" spans="1:16">
      <c r="A617" s="4">
        <v>10011</v>
      </c>
      <c r="B617" s="4">
        <f t="shared" si="94"/>
        <v>40000</v>
      </c>
      <c r="C617" s="4" t="str">
        <f t="shared" si="94"/>
        <v>装备</v>
      </c>
      <c r="D617" s="5">
        <v>50350070</v>
      </c>
      <c r="E617" s="4"/>
      <c r="F617" s="4">
        <v>1</v>
      </c>
      <c r="G617" s="4">
        <v>10000</v>
      </c>
      <c r="H617" s="4" t="str">
        <f t="shared" si="93"/>
        <v>10_10,50_20,80_30</v>
      </c>
      <c r="I617" s="4">
        <f t="shared" si="93"/>
        <v>5</v>
      </c>
      <c r="J617" s="4">
        <f t="shared" si="93"/>
        <v>50</v>
      </c>
      <c r="K617" s="4" t="str">
        <f t="shared" si="93"/>
        <v>10_10,50_20,80_30</v>
      </c>
      <c r="L617" s="4">
        <f t="shared" si="93"/>
        <v>5</v>
      </c>
      <c r="M617" s="4">
        <f>IF(INDEX([1]equip.xml!$B:$B,MATCH(D617&amp;"",[1]equip.xml!$A:$A,0))=0,0,N617)</f>
        <v>32</v>
      </c>
      <c r="N617" s="4">
        <f t="shared" si="93"/>
        <v>32</v>
      </c>
      <c r="O617" t="str">
        <f t="shared" si="89"/>
        <v>40000_50350070_1_32</v>
      </c>
      <c r="P617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0,40000_50353060_1_32,40000_50353061_1_32,40000_50350040_1_32,40000_50350041_1_32,40000_50350070_1_32</v>
      </c>
    </row>
    <row r="618" spans="1:16">
      <c r="A618" s="4">
        <v>10011</v>
      </c>
      <c r="B618" s="4">
        <f t="shared" si="94"/>
        <v>40000</v>
      </c>
      <c r="C618" s="4" t="str">
        <f t="shared" si="94"/>
        <v>装备</v>
      </c>
      <c r="D618" s="5">
        <v>50350071</v>
      </c>
      <c r="E618" s="4"/>
      <c r="F618" s="4">
        <v>1</v>
      </c>
      <c r="G618" s="4">
        <v>10000</v>
      </c>
      <c r="H618" s="4" t="str">
        <f t="shared" si="93"/>
        <v>10_10,50_20,80_30</v>
      </c>
      <c r="I618" s="4">
        <f t="shared" si="93"/>
        <v>5</v>
      </c>
      <c r="J618" s="4">
        <f t="shared" si="93"/>
        <v>50</v>
      </c>
      <c r="K618" s="4" t="str">
        <f t="shared" si="93"/>
        <v>10_10,50_20,80_30</v>
      </c>
      <c r="L618" s="4">
        <f t="shared" si="93"/>
        <v>5</v>
      </c>
      <c r="M618" s="4">
        <f>IF(INDEX([1]equip.xml!$B:$B,MATCH(D618&amp;"",[1]equip.xml!$A:$A,0))=0,0,N618)</f>
        <v>0</v>
      </c>
      <c r="N618" s="4">
        <f t="shared" si="93"/>
        <v>32</v>
      </c>
      <c r="O618" t="str">
        <f t="shared" si="89"/>
        <v>40000_50350071_1_0</v>
      </c>
      <c r="P618" t="str">
        <f t="shared" si="92"/>
        <v>40000_40300010_1_130,40000_40300020_1_130,40000_40300030_1_130,40000_40300080_1_130,40000_40300090_1_130,40000_40300100_1_130,40000_40301050_1_130,40000_40301051_1_130,40000_40301060_1_130,40000_40301061_1_0,40000_40302050_1_130,40000_40302051_1_130,40000_40302060_1_130,40000_40302061_1_0,40000_40303050_1_130,40000_40303051_1_130,40000_40303060_1_130,40000_40303061_1_0,40000_40300040_1_130,40000_40300041_1_130,40000_40300070_1_130,40000_40300071_1_130,40000_40350010_1_65,40000_40350020_1_65,40000_40350030_1_65,40000_40350080_1_65,40000_40350090_1_65,40000_40350100_1_65,40000_40351050_1_65,40000_40351051_1_0,40000_40351060_1_65,40000_40351061_1_65,40000_40352050_1_65,40000_40352051_1_0,40000_40352060_1_65,40000_40352061_1_65,40000_40353050_1_65,40000_40353051_1_0,40000_40353060_1_65,40000_40353061_1_65,40000_40350040_1_65,40000_40350041_1_65,40000_40350070_1_65,40000_40350071_1_0,40000_50300010_1_65,40000_50300020_1_65,40000_50300030_1_65,40000_50300080_1_65,40000_50300090_1_65,40000_50300100_1_65,40000_50301050_1_65,40000_50301051_1_65,40000_50301060_1_65,40000_50301061_1_0,40000_50302050_1_65,40000_50302051_1_65,40000_50302060_1_65,40000_50302061_1_0,40000_50303050_1_65,40000_50303051_1_65,40000_50303060_1_65,40000_50303061_1_0,40000_50300040_1_65,40000_50300041_1_65,40000_50300070_1_65,40000_50300071_1_65,40000_50350010_1_32,40000_50350020_1_32,40000_50350030_1_32,40000_50350080_1_32,40000_50350090_1_32,40000_50350100_1_32,40000_50351050_1_32,40000_50351051_1_0,40000_50351060_1_32,40000_50351061_1_32,40000_50352050_1_32,40000_50352051_1_0,40000_50352060_1_32,40000_50352061_1_32,40000_50353050_1_32,40000_50353051_1_0,40000_50353060_1_32,40000_50353061_1_32,40000_50350040_1_32,40000_50350041_1_32,40000_50350070_1_32,40000_50350071_1_0</v>
      </c>
    </row>
    <row r="619" spans="1:16">
      <c r="A619" s="6">
        <v>10012</v>
      </c>
      <c r="B619" s="6">
        <f t="shared" si="94"/>
        <v>40000</v>
      </c>
      <c r="C619" s="6" t="str">
        <f t="shared" si="94"/>
        <v>装备</v>
      </c>
      <c r="D619" s="7">
        <v>40350010</v>
      </c>
      <c r="E619" s="6"/>
      <c r="F619" s="6">
        <v>1</v>
      </c>
      <c r="G619" s="6">
        <v>10000</v>
      </c>
      <c r="H619" s="6" t="str">
        <f t="shared" ref="H619:N634" si="95">H531</f>
        <v>10_10,50_20,80_30</v>
      </c>
      <c r="I619" s="6">
        <f t="shared" si="95"/>
        <v>5</v>
      </c>
      <c r="J619" s="6">
        <f t="shared" si="95"/>
        <v>50</v>
      </c>
      <c r="K619" s="6" t="str">
        <f t="shared" si="95"/>
        <v>10_10,50_20,80_30</v>
      </c>
      <c r="L619" s="6">
        <f t="shared" si="95"/>
        <v>5</v>
      </c>
      <c r="M619" s="6">
        <f>IF(INDEX([1]equip.xml!$B:$B,MATCH(D619&amp;"",[1]equip.xml!$A:$A,0))=0,0,N619)</f>
        <v>130</v>
      </c>
      <c r="N619" s="6">
        <f t="shared" si="95"/>
        <v>130</v>
      </c>
      <c r="O619" t="str">
        <f t="shared" si="89"/>
        <v>40000_40350010_1_130</v>
      </c>
      <c r="P619" t="str">
        <f>O619</f>
        <v>40000_40350010_1_130</v>
      </c>
    </row>
    <row r="620" spans="1:16">
      <c r="A620" s="6">
        <v>10012</v>
      </c>
      <c r="B620" s="6">
        <f t="shared" si="94"/>
        <v>40000</v>
      </c>
      <c r="C620" s="6" t="str">
        <f t="shared" si="94"/>
        <v>装备</v>
      </c>
      <c r="D620" s="7">
        <v>40350020</v>
      </c>
      <c r="E620" s="6"/>
      <c r="F620" s="6">
        <v>1</v>
      </c>
      <c r="G620" s="6">
        <v>10000</v>
      </c>
      <c r="H620" s="6" t="str">
        <f t="shared" si="95"/>
        <v>10_10,50_20,80_30</v>
      </c>
      <c r="I620" s="6">
        <f t="shared" si="95"/>
        <v>5</v>
      </c>
      <c r="J620" s="6">
        <f t="shared" si="95"/>
        <v>50</v>
      </c>
      <c r="K620" s="6" t="str">
        <f t="shared" si="95"/>
        <v>10_10,50_20,80_30</v>
      </c>
      <c r="L620" s="6">
        <f t="shared" si="95"/>
        <v>5</v>
      </c>
      <c r="M620" s="6">
        <f>IF(INDEX([1]equip.xml!$B:$B,MATCH(D620&amp;"",[1]equip.xml!$A:$A,0))=0,0,N620)</f>
        <v>130</v>
      </c>
      <c r="N620" s="6">
        <f t="shared" si="95"/>
        <v>130</v>
      </c>
      <c r="O620" t="str">
        <f t="shared" si="89"/>
        <v>40000_40350020_1_130</v>
      </c>
      <c r="P620" t="str">
        <f>P619&amp;","&amp;O620</f>
        <v>40000_40350010_1_130,40000_40350020_1_130</v>
      </c>
    </row>
    <row r="621" spans="1:16">
      <c r="A621" s="6">
        <v>10012</v>
      </c>
      <c r="B621" s="6">
        <f t="shared" si="94"/>
        <v>40000</v>
      </c>
      <c r="C621" s="6" t="str">
        <f t="shared" si="94"/>
        <v>装备</v>
      </c>
      <c r="D621" s="7">
        <v>40350030</v>
      </c>
      <c r="E621" s="6"/>
      <c r="F621" s="6">
        <v>1</v>
      </c>
      <c r="G621" s="6">
        <v>10000</v>
      </c>
      <c r="H621" s="6" t="str">
        <f t="shared" si="95"/>
        <v>10_10,50_20,80_30</v>
      </c>
      <c r="I621" s="6">
        <f t="shared" si="95"/>
        <v>5</v>
      </c>
      <c r="J621" s="6">
        <f t="shared" si="95"/>
        <v>50</v>
      </c>
      <c r="K621" s="6" t="str">
        <f t="shared" si="95"/>
        <v>10_10,50_20,80_30</v>
      </c>
      <c r="L621" s="6">
        <f t="shared" si="95"/>
        <v>5</v>
      </c>
      <c r="M621" s="6">
        <f>IF(INDEX([1]equip.xml!$B:$B,MATCH(D621&amp;"",[1]equip.xml!$A:$A,0))=0,0,N621)</f>
        <v>130</v>
      </c>
      <c r="N621" s="6">
        <f t="shared" si="95"/>
        <v>130</v>
      </c>
      <c r="O621" t="str">
        <f t="shared" si="89"/>
        <v>40000_40350030_1_130</v>
      </c>
      <c r="P621" t="str">
        <f t="shared" ref="P621:P684" si="96">P620&amp;","&amp;O621</f>
        <v>40000_40350010_1_130,40000_40350020_1_130,40000_40350030_1_130</v>
      </c>
    </row>
    <row r="622" spans="1:16">
      <c r="A622" s="6">
        <v>10012</v>
      </c>
      <c r="B622" s="6">
        <f t="shared" si="94"/>
        <v>40000</v>
      </c>
      <c r="C622" s="6" t="str">
        <f t="shared" si="94"/>
        <v>装备</v>
      </c>
      <c r="D622" s="7">
        <v>40350080</v>
      </c>
      <c r="E622" s="6"/>
      <c r="F622" s="6">
        <v>1</v>
      </c>
      <c r="G622" s="6">
        <v>10000</v>
      </c>
      <c r="H622" s="6" t="str">
        <f t="shared" si="95"/>
        <v>10_10,50_20,80_30</v>
      </c>
      <c r="I622" s="6">
        <f t="shared" si="95"/>
        <v>5</v>
      </c>
      <c r="J622" s="6">
        <f t="shared" si="95"/>
        <v>50</v>
      </c>
      <c r="K622" s="6" t="str">
        <f t="shared" si="95"/>
        <v>10_10,50_20,80_30</v>
      </c>
      <c r="L622" s="6">
        <f t="shared" si="95"/>
        <v>5</v>
      </c>
      <c r="M622" s="6">
        <f>IF(INDEX([1]equip.xml!$B:$B,MATCH(D622&amp;"",[1]equip.xml!$A:$A,0))=0,0,N622)</f>
        <v>130</v>
      </c>
      <c r="N622" s="6">
        <f t="shared" si="95"/>
        <v>130</v>
      </c>
      <c r="O622" t="str">
        <f t="shared" si="89"/>
        <v>40000_40350080_1_130</v>
      </c>
      <c r="P622" t="str">
        <f t="shared" si="96"/>
        <v>40000_40350010_1_130,40000_40350020_1_130,40000_40350030_1_130,40000_40350080_1_130</v>
      </c>
    </row>
    <row r="623" spans="1:16">
      <c r="A623" s="6">
        <v>10012</v>
      </c>
      <c r="B623" s="6">
        <f t="shared" si="94"/>
        <v>40000</v>
      </c>
      <c r="C623" s="6" t="str">
        <f t="shared" si="94"/>
        <v>装备</v>
      </c>
      <c r="D623" s="7">
        <v>40350090</v>
      </c>
      <c r="E623" s="6"/>
      <c r="F623" s="6">
        <v>1</v>
      </c>
      <c r="G623" s="6">
        <v>10000</v>
      </c>
      <c r="H623" s="6" t="str">
        <f t="shared" si="95"/>
        <v>10_10,50_20,80_30</v>
      </c>
      <c r="I623" s="6">
        <f t="shared" si="95"/>
        <v>5</v>
      </c>
      <c r="J623" s="6">
        <f t="shared" si="95"/>
        <v>50</v>
      </c>
      <c r="K623" s="6" t="str">
        <f t="shared" si="95"/>
        <v>10_10,50_20,80_30</v>
      </c>
      <c r="L623" s="6">
        <f t="shared" si="95"/>
        <v>5</v>
      </c>
      <c r="M623" s="6">
        <f>IF(INDEX([1]equip.xml!$B:$B,MATCH(D623&amp;"",[1]equip.xml!$A:$A,0))=0,0,N623)</f>
        <v>130</v>
      </c>
      <c r="N623" s="6">
        <f t="shared" si="95"/>
        <v>130</v>
      </c>
      <c r="O623" t="str">
        <f t="shared" si="89"/>
        <v>40000_40350090_1_130</v>
      </c>
      <c r="P623" t="str">
        <f t="shared" si="96"/>
        <v>40000_40350010_1_130,40000_40350020_1_130,40000_40350030_1_130,40000_40350080_1_130,40000_40350090_1_130</v>
      </c>
    </row>
    <row r="624" spans="1:16">
      <c r="A624" s="6">
        <v>10012</v>
      </c>
      <c r="B624" s="6">
        <f t="shared" si="94"/>
        <v>40000</v>
      </c>
      <c r="C624" s="6" t="str">
        <f t="shared" si="94"/>
        <v>装备</v>
      </c>
      <c r="D624" s="7">
        <v>40350100</v>
      </c>
      <c r="E624" s="6"/>
      <c r="F624" s="6">
        <v>1</v>
      </c>
      <c r="G624" s="6">
        <v>10000</v>
      </c>
      <c r="H624" s="6" t="str">
        <f t="shared" si="95"/>
        <v>10_10,50_20,80_30</v>
      </c>
      <c r="I624" s="6">
        <f t="shared" si="95"/>
        <v>5</v>
      </c>
      <c r="J624" s="6">
        <f t="shared" si="95"/>
        <v>50</v>
      </c>
      <c r="K624" s="6" t="str">
        <f t="shared" si="95"/>
        <v>10_10,50_20,80_30</v>
      </c>
      <c r="L624" s="6">
        <f t="shared" si="95"/>
        <v>5</v>
      </c>
      <c r="M624" s="6">
        <f>IF(INDEX([1]equip.xml!$B:$B,MATCH(D624&amp;"",[1]equip.xml!$A:$A,0))=0,0,N624)</f>
        <v>130</v>
      </c>
      <c r="N624" s="6">
        <f t="shared" si="95"/>
        <v>130</v>
      </c>
      <c r="O624" t="str">
        <f t="shared" si="89"/>
        <v>40000_40350100_1_130</v>
      </c>
      <c r="P624" t="str">
        <f t="shared" si="96"/>
        <v>40000_40350010_1_130,40000_40350020_1_130,40000_40350030_1_130,40000_40350080_1_130,40000_40350090_1_130,40000_40350100_1_130</v>
      </c>
    </row>
    <row r="625" spans="1:16">
      <c r="A625" s="6">
        <v>10012</v>
      </c>
      <c r="B625" s="6">
        <f t="shared" si="94"/>
        <v>40000</v>
      </c>
      <c r="C625" s="6" t="str">
        <f t="shared" si="94"/>
        <v>装备</v>
      </c>
      <c r="D625" s="7">
        <v>40351050</v>
      </c>
      <c r="E625" s="6"/>
      <c r="F625" s="6">
        <v>1</v>
      </c>
      <c r="G625" s="6">
        <v>10000</v>
      </c>
      <c r="H625" s="6" t="str">
        <f t="shared" si="95"/>
        <v>10_10,50_20,80_30</v>
      </c>
      <c r="I625" s="6">
        <f t="shared" si="95"/>
        <v>5</v>
      </c>
      <c r="J625" s="6">
        <f t="shared" si="95"/>
        <v>50</v>
      </c>
      <c r="K625" s="6" t="str">
        <f t="shared" si="95"/>
        <v>10_10,50_20,80_30</v>
      </c>
      <c r="L625" s="6">
        <f t="shared" si="95"/>
        <v>5</v>
      </c>
      <c r="M625" s="6">
        <f>IF(INDEX([1]equip.xml!$B:$B,MATCH(D625&amp;"",[1]equip.xml!$A:$A,0))=0,0,N625)</f>
        <v>130</v>
      </c>
      <c r="N625" s="6">
        <f t="shared" si="95"/>
        <v>130</v>
      </c>
      <c r="O625" t="str">
        <f t="shared" si="89"/>
        <v>40000_40351050_1_130</v>
      </c>
      <c r="P625" t="str">
        <f t="shared" si="96"/>
        <v>40000_40350010_1_130,40000_40350020_1_130,40000_40350030_1_130,40000_40350080_1_130,40000_40350090_1_130,40000_40350100_1_130,40000_40351050_1_130</v>
      </c>
    </row>
    <row r="626" spans="1:16">
      <c r="A626" s="6">
        <v>10012</v>
      </c>
      <c r="B626" s="6">
        <f t="shared" si="94"/>
        <v>40000</v>
      </c>
      <c r="C626" s="6" t="str">
        <f t="shared" si="94"/>
        <v>装备</v>
      </c>
      <c r="D626" s="7">
        <v>40351051</v>
      </c>
      <c r="E626" s="6"/>
      <c r="F626" s="6">
        <v>1</v>
      </c>
      <c r="G626" s="6">
        <v>10000</v>
      </c>
      <c r="H626" s="6" t="str">
        <f t="shared" si="95"/>
        <v>10_10,50_20,80_30</v>
      </c>
      <c r="I626" s="6">
        <f t="shared" si="95"/>
        <v>5</v>
      </c>
      <c r="J626" s="6">
        <f t="shared" si="95"/>
        <v>50</v>
      </c>
      <c r="K626" s="6" t="str">
        <f t="shared" si="95"/>
        <v>10_10,50_20,80_30</v>
      </c>
      <c r="L626" s="6">
        <f t="shared" si="95"/>
        <v>5</v>
      </c>
      <c r="M626" s="6">
        <f>IF(INDEX([1]equip.xml!$B:$B,MATCH(D626&amp;"",[1]equip.xml!$A:$A,0))=0,0,N626)</f>
        <v>0</v>
      </c>
      <c r="N626" s="6">
        <f t="shared" si="95"/>
        <v>130</v>
      </c>
      <c r="O626" t="str">
        <f t="shared" si="89"/>
        <v>40000_40351051_1_0</v>
      </c>
      <c r="P626" t="str">
        <f t="shared" si="96"/>
        <v>40000_40350010_1_130,40000_40350020_1_130,40000_40350030_1_130,40000_40350080_1_130,40000_40350090_1_130,40000_40350100_1_130,40000_40351050_1_130,40000_40351051_1_0</v>
      </c>
    </row>
    <row r="627" spans="1:16">
      <c r="A627" s="6">
        <v>10012</v>
      </c>
      <c r="B627" s="6">
        <f t="shared" si="94"/>
        <v>40000</v>
      </c>
      <c r="C627" s="6" t="str">
        <f t="shared" si="94"/>
        <v>装备</v>
      </c>
      <c r="D627" s="7">
        <v>40351060</v>
      </c>
      <c r="E627" s="6"/>
      <c r="F627" s="6">
        <v>1</v>
      </c>
      <c r="G627" s="6">
        <v>10000</v>
      </c>
      <c r="H627" s="6" t="str">
        <f t="shared" si="95"/>
        <v>10_10,50_20,80_30</v>
      </c>
      <c r="I627" s="6">
        <f t="shared" si="95"/>
        <v>5</v>
      </c>
      <c r="J627" s="6">
        <f t="shared" si="95"/>
        <v>50</v>
      </c>
      <c r="K627" s="6" t="str">
        <f t="shared" si="95"/>
        <v>10_10,50_20,80_30</v>
      </c>
      <c r="L627" s="6">
        <f t="shared" si="95"/>
        <v>5</v>
      </c>
      <c r="M627" s="6">
        <f>IF(INDEX([1]equip.xml!$B:$B,MATCH(D627&amp;"",[1]equip.xml!$A:$A,0))=0,0,N627)</f>
        <v>130</v>
      </c>
      <c r="N627" s="6">
        <f t="shared" si="95"/>
        <v>130</v>
      </c>
      <c r="O627" t="str">
        <f t="shared" si="89"/>
        <v>40000_40351060_1_130</v>
      </c>
      <c r="P627" t="str">
        <f t="shared" si="96"/>
        <v>40000_40350010_1_130,40000_40350020_1_130,40000_40350030_1_130,40000_40350080_1_130,40000_40350090_1_130,40000_40350100_1_130,40000_40351050_1_130,40000_40351051_1_0,40000_40351060_1_130</v>
      </c>
    </row>
    <row r="628" spans="1:16">
      <c r="A628" s="6">
        <v>10012</v>
      </c>
      <c r="B628" s="6">
        <f t="shared" ref="B628:C643" si="97">B540</f>
        <v>40000</v>
      </c>
      <c r="C628" s="6" t="str">
        <f t="shared" si="97"/>
        <v>装备</v>
      </c>
      <c r="D628" s="7">
        <v>40351061</v>
      </c>
      <c r="E628" s="6"/>
      <c r="F628" s="6">
        <v>1</v>
      </c>
      <c r="G628" s="6">
        <v>10000</v>
      </c>
      <c r="H628" s="6" t="str">
        <f t="shared" si="95"/>
        <v>10_10,50_20,80_30</v>
      </c>
      <c r="I628" s="6">
        <f t="shared" si="95"/>
        <v>5</v>
      </c>
      <c r="J628" s="6">
        <f t="shared" si="95"/>
        <v>50</v>
      </c>
      <c r="K628" s="6" t="str">
        <f t="shared" si="95"/>
        <v>10_10,50_20,80_30</v>
      </c>
      <c r="L628" s="6">
        <f t="shared" si="95"/>
        <v>5</v>
      </c>
      <c r="M628" s="6">
        <f>IF(INDEX([1]equip.xml!$B:$B,MATCH(D628&amp;"",[1]equip.xml!$A:$A,0))=0,0,N628)</f>
        <v>130</v>
      </c>
      <c r="N628" s="6">
        <f t="shared" si="95"/>
        <v>130</v>
      </c>
      <c r="O628" t="str">
        <f t="shared" si="89"/>
        <v>40000_40351061_1_130</v>
      </c>
      <c r="P628" t="str">
        <f t="shared" si="96"/>
        <v>40000_40350010_1_130,40000_40350020_1_130,40000_40350030_1_130,40000_40350080_1_130,40000_40350090_1_130,40000_40350100_1_130,40000_40351050_1_130,40000_40351051_1_0,40000_40351060_1_130,40000_40351061_1_130</v>
      </c>
    </row>
    <row r="629" spans="1:16">
      <c r="A629" s="6">
        <v>10012</v>
      </c>
      <c r="B629" s="6">
        <f t="shared" si="97"/>
        <v>40000</v>
      </c>
      <c r="C629" s="6" t="str">
        <f t="shared" si="97"/>
        <v>装备</v>
      </c>
      <c r="D629" s="7">
        <v>40352050</v>
      </c>
      <c r="E629" s="6"/>
      <c r="F629" s="6">
        <v>1</v>
      </c>
      <c r="G629" s="6">
        <v>10000</v>
      </c>
      <c r="H629" s="6" t="str">
        <f t="shared" si="95"/>
        <v>10_10,50_20,80_30</v>
      </c>
      <c r="I629" s="6">
        <f t="shared" si="95"/>
        <v>5</v>
      </c>
      <c r="J629" s="6">
        <f t="shared" si="95"/>
        <v>50</v>
      </c>
      <c r="K629" s="6" t="str">
        <f t="shared" si="95"/>
        <v>10_10,50_20,80_30</v>
      </c>
      <c r="L629" s="6">
        <f t="shared" si="95"/>
        <v>5</v>
      </c>
      <c r="M629" s="6">
        <f>IF(INDEX([1]equip.xml!$B:$B,MATCH(D629&amp;"",[1]equip.xml!$A:$A,0))=0,0,N629)</f>
        <v>130</v>
      </c>
      <c r="N629" s="6">
        <f t="shared" si="95"/>
        <v>130</v>
      </c>
      <c r="O629" t="str">
        <f t="shared" si="89"/>
        <v>40000_40352050_1_130</v>
      </c>
      <c r="P62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</v>
      </c>
    </row>
    <row r="630" spans="1:16">
      <c r="A630" s="6">
        <v>10012</v>
      </c>
      <c r="B630" s="6">
        <f t="shared" si="97"/>
        <v>40000</v>
      </c>
      <c r="C630" s="6" t="str">
        <f t="shared" si="97"/>
        <v>装备</v>
      </c>
      <c r="D630" s="7">
        <v>40352051</v>
      </c>
      <c r="E630" s="6"/>
      <c r="F630" s="6">
        <v>1</v>
      </c>
      <c r="G630" s="6">
        <v>10000</v>
      </c>
      <c r="H630" s="6" t="str">
        <f t="shared" si="95"/>
        <v>10_10,50_20,80_30</v>
      </c>
      <c r="I630" s="6">
        <f t="shared" si="95"/>
        <v>5</v>
      </c>
      <c r="J630" s="6">
        <f t="shared" si="95"/>
        <v>50</v>
      </c>
      <c r="K630" s="6" t="str">
        <f t="shared" si="95"/>
        <v>10_10,50_20,80_30</v>
      </c>
      <c r="L630" s="6">
        <f t="shared" si="95"/>
        <v>5</v>
      </c>
      <c r="M630" s="6">
        <f>IF(INDEX([1]equip.xml!$B:$B,MATCH(D630&amp;"",[1]equip.xml!$A:$A,0))=0,0,N630)</f>
        <v>0</v>
      </c>
      <c r="N630" s="6">
        <f t="shared" si="95"/>
        <v>130</v>
      </c>
      <c r="O630" t="str">
        <f t="shared" si="89"/>
        <v>40000_40352051_1_0</v>
      </c>
      <c r="P63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</v>
      </c>
    </row>
    <row r="631" spans="1:16">
      <c r="A631" s="6">
        <v>10012</v>
      </c>
      <c r="B631" s="6">
        <f t="shared" si="97"/>
        <v>40000</v>
      </c>
      <c r="C631" s="6" t="str">
        <f t="shared" si="97"/>
        <v>装备</v>
      </c>
      <c r="D631" s="7">
        <v>40352060</v>
      </c>
      <c r="E631" s="6"/>
      <c r="F631" s="6">
        <v>1</v>
      </c>
      <c r="G631" s="6">
        <v>10000</v>
      </c>
      <c r="H631" s="6" t="str">
        <f t="shared" si="95"/>
        <v>10_10,50_20,80_30</v>
      </c>
      <c r="I631" s="6">
        <f t="shared" si="95"/>
        <v>5</v>
      </c>
      <c r="J631" s="6">
        <f t="shared" si="95"/>
        <v>50</v>
      </c>
      <c r="K631" s="6" t="str">
        <f t="shared" si="95"/>
        <v>10_10,50_20,80_30</v>
      </c>
      <c r="L631" s="6">
        <f t="shared" si="95"/>
        <v>5</v>
      </c>
      <c r="M631" s="6">
        <f>IF(INDEX([1]equip.xml!$B:$B,MATCH(D631&amp;"",[1]equip.xml!$A:$A,0))=0,0,N631)</f>
        <v>130</v>
      </c>
      <c r="N631" s="6">
        <f t="shared" si="95"/>
        <v>130</v>
      </c>
      <c r="O631" t="str">
        <f t="shared" si="89"/>
        <v>40000_40352060_1_130</v>
      </c>
      <c r="P63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</v>
      </c>
    </row>
    <row r="632" spans="1:16">
      <c r="A632" s="6">
        <v>10012</v>
      </c>
      <c r="B632" s="6">
        <f t="shared" si="97"/>
        <v>40000</v>
      </c>
      <c r="C632" s="6" t="str">
        <f t="shared" si="97"/>
        <v>装备</v>
      </c>
      <c r="D632" s="7">
        <v>40352061</v>
      </c>
      <c r="E632" s="6"/>
      <c r="F632" s="6">
        <v>1</v>
      </c>
      <c r="G632" s="6">
        <v>10000</v>
      </c>
      <c r="H632" s="6" t="str">
        <f t="shared" si="95"/>
        <v>10_10,50_20,80_30</v>
      </c>
      <c r="I632" s="6">
        <f t="shared" si="95"/>
        <v>5</v>
      </c>
      <c r="J632" s="6">
        <f t="shared" si="95"/>
        <v>50</v>
      </c>
      <c r="K632" s="6" t="str">
        <f t="shared" si="95"/>
        <v>10_10,50_20,80_30</v>
      </c>
      <c r="L632" s="6">
        <f t="shared" si="95"/>
        <v>5</v>
      </c>
      <c r="M632" s="6">
        <f>IF(INDEX([1]equip.xml!$B:$B,MATCH(D632&amp;"",[1]equip.xml!$A:$A,0))=0,0,N632)</f>
        <v>130</v>
      </c>
      <c r="N632" s="6">
        <f t="shared" si="95"/>
        <v>130</v>
      </c>
      <c r="O632" t="str">
        <f t="shared" si="89"/>
        <v>40000_40352061_1_130</v>
      </c>
      <c r="P63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</v>
      </c>
    </row>
    <row r="633" spans="1:16">
      <c r="A633" s="6">
        <v>10012</v>
      </c>
      <c r="B633" s="6">
        <f t="shared" si="97"/>
        <v>40000</v>
      </c>
      <c r="C633" s="6" t="str">
        <f t="shared" si="97"/>
        <v>装备</v>
      </c>
      <c r="D633" s="7">
        <v>40353050</v>
      </c>
      <c r="E633" s="6"/>
      <c r="F633" s="6">
        <v>1</v>
      </c>
      <c r="G633" s="6">
        <v>10000</v>
      </c>
      <c r="H633" s="6" t="str">
        <f t="shared" si="95"/>
        <v>10_10,50_20,80_30</v>
      </c>
      <c r="I633" s="6">
        <f t="shared" si="95"/>
        <v>5</v>
      </c>
      <c r="J633" s="6">
        <f t="shared" si="95"/>
        <v>50</v>
      </c>
      <c r="K633" s="6" t="str">
        <f t="shared" si="95"/>
        <v>10_10,50_20,80_30</v>
      </c>
      <c r="L633" s="6">
        <f t="shared" si="95"/>
        <v>5</v>
      </c>
      <c r="M633" s="6">
        <f>IF(INDEX([1]equip.xml!$B:$B,MATCH(D633&amp;"",[1]equip.xml!$A:$A,0))=0,0,N633)</f>
        <v>130</v>
      </c>
      <c r="N633" s="6">
        <f t="shared" si="95"/>
        <v>130</v>
      </c>
      <c r="O633" t="str">
        <f t="shared" si="89"/>
        <v>40000_40353050_1_130</v>
      </c>
      <c r="P63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</v>
      </c>
    </row>
    <row r="634" spans="1:16">
      <c r="A634" s="6">
        <v>10012</v>
      </c>
      <c r="B634" s="6">
        <f t="shared" si="97"/>
        <v>40000</v>
      </c>
      <c r="C634" s="6" t="str">
        <f t="shared" si="97"/>
        <v>装备</v>
      </c>
      <c r="D634" s="7">
        <v>40353051</v>
      </c>
      <c r="E634" s="6"/>
      <c r="F634" s="6">
        <v>1</v>
      </c>
      <c r="G634" s="6">
        <v>10000</v>
      </c>
      <c r="H634" s="6" t="str">
        <f t="shared" si="95"/>
        <v>10_10,50_20,80_30</v>
      </c>
      <c r="I634" s="6">
        <f t="shared" si="95"/>
        <v>5</v>
      </c>
      <c r="J634" s="6">
        <f t="shared" si="95"/>
        <v>50</v>
      </c>
      <c r="K634" s="6" t="str">
        <f t="shared" si="95"/>
        <v>10_10,50_20,80_30</v>
      </c>
      <c r="L634" s="6">
        <f t="shared" si="95"/>
        <v>5</v>
      </c>
      <c r="M634" s="6">
        <f>IF(INDEX([1]equip.xml!$B:$B,MATCH(D634&amp;"",[1]equip.xml!$A:$A,0))=0,0,N634)</f>
        <v>0</v>
      </c>
      <c r="N634" s="6">
        <f t="shared" si="95"/>
        <v>130</v>
      </c>
      <c r="O634" t="str">
        <f t="shared" si="89"/>
        <v>40000_40353051_1_0</v>
      </c>
      <c r="P63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</v>
      </c>
    </row>
    <row r="635" spans="1:16">
      <c r="A635" s="6">
        <v>10012</v>
      </c>
      <c r="B635" s="6">
        <f t="shared" si="97"/>
        <v>40000</v>
      </c>
      <c r="C635" s="6" t="str">
        <f t="shared" si="97"/>
        <v>装备</v>
      </c>
      <c r="D635" s="7">
        <v>40353060</v>
      </c>
      <c r="E635" s="6"/>
      <c r="F635" s="6">
        <v>1</v>
      </c>
      <c r="G635" s="6">
        <v>10000</v>
      </c>
      <c r="H635" s="6" t="str">
        <f t="shared" ref="H635:N650" si="98">H547</f>
        <v>10_10,50_20,80_30</v>
      </c>
      <c r="I635" s="6">
        <f t="shared" si="98"/>
        <v>5</v>
      </c>
      <c r="J635" s="6">
        <f t="shared" si="98"/>
        <v>50</v>
      </c>
      <c r="K635" s="6" t="str">
        <f t="shared" si="98"/>
        <v>10_10,50_20,80_30</v>
      </c>
      <c r="L635" s="6">
        <f t="shared" si="98"/>
        <v>5</v>
      </c>
      <c r="M635" s="6">
        <f>IF(INDEX([1]equip.xml!$B:$B,MATCH(D635&amp;"",[1]equip.xml!$A:$A,0))=0,0,N635)</f>
        <v>130</v>
      </c>
      <c r="N635" s="6">
        <f t="shared" si="98"/>
        <v>130</v>
      </c>
      <c r="O635" t="str">
        <f t="shared" si="89"/>
        <v>40000_40353060_1_130</v>
      </c>
      <c r="P63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</v>
      </c>
    </row>
    <row r="636" spans="1:16">
      <c r="A636" s="6">
        <v>10012</v>
      </c>
      <c r="B636" s="6">
        <f t="shared" si="97"/>
        <v>40000</v>
      </c>
      <c r="C636" s="6" t="str">
        <f t="shared" si="97"/>
        <v>装备</v>
      </c>
      <c r="D636" s="7">
        <v>40353061</v>
      </c>
      <c r="E636" s="6"/>
      <c r="F636" s="6">
        <v>1</v>
      </c>
      <c r="G636" s="6">
        <v>10000</v>
      </c>
      <c r="H636" s="6" t="str">
        <f t="shared" si="98"/>
        <v>10_10,50_20,80_30</v>
      </c>
      <c r="I636" s="6">
        <f t="shared" si="98"/>
        <v>5</v>
      </c>
      <c r="J636" s="6">
        <f t="shared" si="98"/>
        <v>50</v>
      </c>
      <c r="K636" s="6" t="str">
        <f t="shared" si="98"/>
        <v>10_10,50_20,80_30</v>
      </c>
      <c r="L636" s="6">
        <f t="shared" si="98"/>
        <v>5</v>
      </c>
      <c r="M636" s="6">
        <f>IF(INDEX([1]equip.xml!$B:$B,MATCH(D636&amp;"",[1]equip.xml!$A:$A,0))=0,0,N636)</f>
        <v>130</v>
      </c>
      <c r="N636" s="6">
        <f t="shared" si="98"/>
        <v>130</v>
      </c>
      <c r="O636" t="str">
        <f t="shared" si="89"/>
        <v>40000_40353061_1_130</v>
      </c>
      <c r="P63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</v>
      </c>
    </row>
    <row r="637" spans="1:16">
      <c r="A637" s="6">
        <v>10012</v>
      </c>
      <c r="B637" s="6">
        <f t="shared" si="97"/>
        <v>40000</v>
      </c>
      <c r="C637" s="6" t="str">
        <f t="shared" si="97"/>
        <v>装备</v>
      </c>
      <c r="D637" s="7">
        <v>40350040</v>
      </c>
      <c r="E637" s="6"/>
      <c r="F637" s="6">
        <v>1</v>
      </c>
      <c r="G637" s="6">
        <v>10000</v>
      </c>
      <c r="H637" s="6" t="str">
        <f t="shared" si="98"/>
        <v>10_10,50_20,80_30</v>
      </c>
      <c r="I637" s="6">
        <f t="shared" si="98"/>
        <v>5</v>
      </c>
      <c r="J637" s="6">
        <f t="shared" si="98"/>
        <v>50</v>
      </c>
      <c r="K637" s="6" t="str">
        <f t="shared" si="98"/>
        <v>10_10,50_20,80_30</v>
      </c>
      <c r="L637" s="6">
        <f t="shared" si="98"/>
        <v>5</v>
      </c>
      <c r="M637" s="6">
        <f>IF(INDEX([1]equip.xml!$B:$B,MATCH(D637&amp;"",[1]equip.xml!$A:$A,0))=0,0,N637)</f>
        <v>130</v>
      </c>
      <c r="N637" s="6">
        <f t="shared" si="98"/>
        <v>130</v>
      </c>
      <c r="O637" t="str">
        <f t="shared" si="89"/>
        <v>40000_40350040_1_130</v>
      </c>
      <c r="P63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</v>
      </c>
    </row>
    <row r="638" spans="1:16">
      <c r="A638" s="6">
        <v>10012</v>
      </c>
      <c r="B638" s="6">
        <f t="shared" si="97"/>
        <v>40000</v>
      </c>
      <c r="C638" s="6" t="str">
        <f t="shared" si="97"/>
        <v>装备</v>
      </c>
      <c r="D638" s="7">
        <v>40350041</v>
      </c>
      <c r="E638" s="6"/>
      <c r="F638" s="6">
        <v>1</v>
      </c>
      <c r="G638" s="6">
        <v>10000</v>
      </c>
      <c r="H638" s="6" t="str">
        <f t="shared" si="98"/>
        <v>10_10,50_20,80_30</v>
      </c>
      <c r="I638" s="6">
        <f t="shared" si="98"/>
        <v>5</v>
      </c>
      <c r="J638" s="6">
        <f t="shared" si="98"/>
        <v>50</v>
      </c>
      <c r="K638" s="6" t="str">
        <f t="shared" si="98"/>
        <v>10_10,50_20,80_30</v>
      </c>
      <c r="L638" s="6">
        <f t="shared" si="98"/>
        <v>5</v>
      </c>
      <c r="M638" s="6">
        <f>IF(INDEX([1]equip.xml!$B:$B,MATCH(D638&amp;"",[1]equip.xml!$A:$A,0))=0,0,N638)</f>
        <v>130</v>
      </c>
      <c r="N638" s="6">
        <f t="shared" si="98"/>
        <v>130</v>
      </c>
      <c r="O638" t="str">
        <f t="shared" si="89"/>
        <v>40000_40350041_1_130</v>
      </c>
      <c r="P63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</v>
      </c>
    </row>
    <row r="639" spans="1:16">
      <c r="A639" s="6">
        <v>10012</v>
      </c>
      <c r="B639" s="6">
        <f t="shared" si="97"/>
        <v>40000</v>
      </c>
      <c r="C639" s="6" t="str">
        <f t="shared" si="97"/>
        <v>装备</v>
      </c>
      <c r="D639" s="7">
        <v>40350070</v>
      </c>
      <c r="E639" s="6"/>
      <c r="F639" s="6">
        <v>1</v>
      </c>
      <c r="G639" s="6">
        <v>10000</v>
      </c>
      <c r="H639" s="6" t="str">
        <f t="shared" si="98"/>
        <v>10_10,50_20,80_30</v>
      </c>
      <c r="I639" s="6">
        <f t="shared" si="98"/>
        <v>5</v>
      </c>
      <c r="J639" s="6">
        <f t="shared" si="98"/>
        <v>50</v>
      </c>
      <c r="K639" s="6" t="str">
        <f t="shared" si="98"/>
        <v>10_10,50_20,80_30</v>
      </c>
      <c r="L639" s="6">
        <f t="shared" si="98"/>
        <v>5</v>
      </c>
      <c r="M639" s="6">
        <f>IF(INDEX([1]equip.xml!$B:$B,MATCH(D639&amp;"",[1]equip.xml!$A:$A,0))=0,0,N639)</f>
        <v>130</v>
      </c>
      <c r="N639" s="6">
        <f t="shared" si="98"/>
        <v>130</v>
      </c>
      <c r="O639" t="str">
        <f t="shared" si="89"/>
        <v>40000_40350070_1_130</v>
      </c>
      <c r="P63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</v>
      </c>
    </row>
    <row r="640" spans="1:16">
      <c r="A640" s="6">
        <v>10012</v>
      </c>
      <c r="B640" s="6">
        <f t="shared" si="97"/>
        <v>40000</v>
      </c>
      <c r="C640" s="6" t="str">
        <f t="shared" si="97"/>
        <v>装备</v>
      </c>
      <c r="D640" s="7">
        <v>40350071</v>
      </c>
      <c r="E640" s="6"/>
      <c r="F640" s="6">
        <v>1</v>
      </c>
      <c r="G640" s="6">
        <v>10000</v>
      </c>
      <c r="H640" s="6" t="str">
        <f t="shared" si="98"/>
        <v>10_10,50_20,80_30</v>
      </c>
      <c r="I640" s="6">
        <f t="shared" si="98"/>
        <v>5</v>
      </c>
      <c r="J640" s="6">
        <f t="shared" si="98"/>
        <v>50</v>
      </c>
      <c r="K640" s="6" t="str">
        <f t="shared" si="98"/>
        <v>10_10,50_20,80_30</v>
      </c>
      <c r="L640" s="6">
        <f t="shared" si="98"/>
        <v>5</v>
      </c>
      <c r="M640" s="6">
        <f>IF(INDEX([1]equip.xml!$B:$B,MATCH(D640&amp;"",[1]equip.xml!$A:$A,0))=0,0,N640)</f>
        <v>0</v>
      </c>
      <c r="N640" s="6">
        <f t="shared" si="98"/>
        <v>130</v>
      </c>
      <c r="O640" t="str">
        <f t="shared" si="89"/>
        <v>40000_40350071_1_0</v>
      </c>
      <c r="P64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</v>
      </c>
    </row>
    <row r="641" spans="1:16">
      <c r="A641" s="6">
        <v>10012</v>
      </c>
      <c r="B641" s="6">
        <f t="shared" si="97"/>
        <v>40000</v>
      </c>
      <c r="C641" s="6" t="str">
        <f t="shared" si="97"/>
        <v>装备</v>
      </c>
      <c r="D641" s="7">
        <v>40400010</v>
      </c>
      <c r="E641" s="6"/>
      <c r="F641" s="6">
        <v>1</v>
      </c>
      <c r="G641" s="6">
        <v>10000</v>
      </c>
      <c r="H641" s="6" t="str">
        <f t="shared" si="98"/>
        <v>10_10,50_20,80_30</v>
      </c>
      <c r="I641" s="6">
        <f t="shared" si="98"/>
        <v>5</v>
      </c>
      <c r="J641" s="6">
        <f t="shared" si="98"/>
        <v>50</v>
      </c>
      <c r="K641" s="6" t="str">
        <f t="shared" si="98"/>
        <v>10_10,50_20,80_30</v>
      </c>
      <c r="L641" s="6">
        <f t="shared" si="98"/>
        <v>5</v>
      </c>
      <c r="M641" s="6">
        <f>IF(INDEX([1]equip.xml!$B:$B,MATCH(D641&amp;"",[1]equip.xml!$A:$A,0))=0,0,N641)</f>
        <v>65</v>
      </c>
      <c r="N641" s="6">
        <f t="shared" si="98"/>
        <v>65</v>
      </c>
      <c r="O641" t="str">
        <f t="shared" si="89"/>
        <v>40000_40400010_1_65</v>
      </c>
      <c r="P64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</v>
      </c>
    </row>
    <row r="642" spans="1:16">
      <c r="A642" s="6">
        <v>10012</v>
      </c>
      <c r="B642" s="6">
        <f t="shared" si="97"/>
        <v>40000</v>
      </c>
      <c r="C642" s="6" t="str">
        <f t="shared" si="97"/>
        <v>装备</v>
      </c>
      <c r="D642" s="7">
        <v>40400020</v>
      </c>
      <c r="E642" s="6"/>
      <c r="F642" s="6">
        <v>1</v>
      </c>
      <c r="G642" s="6">
        <v>10000</v>
      </c>
      <c r="H642" s="6" t="str">
        <f t="shared" si="98"/>
        <v>10_10,50_20,80_30</v>
      </c>
      <c r="I642" s="6">
        <f t="shared" si="98"/>
        <v>5</v>
      </c>
      <c r="J642" s="6">
        <f t="shared" si="98"/>
        <v>50</v>
      </c>
      <c r="K642" s="6" t="str">
        <f t="shared" si="98"/>
        <v>10_10,50_20,80_30</v>
      </c>
      <c r="L642" s="6">
        <f t="shared" si="98"/>
        <v>5</v>
      </c>
      <c r="M642" s="6">
        <f>IF(INDEX([1]equip.xml!$B:$B,MATCH(D642&amp;"",[1]equip.xml!$A:$A,0))=0,0,N642)</f>
        <v>65</v>
      </c>
      <c r="N642" s="6">
        <f t="shared" si="98"/>
        <v>65</v>
      </c>
      <c r="O642" t="str">
        <f t="shared" si="89"/>
        <v>40000_40400020_1_65</v>
      </c>
      <c r="P64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</v>
      </c>
    </row>
    <row r="643" spans="1:16">
      <c r="A643" s="6">
        <v>10012</v>
      </c>
      <c r="B643" s="6">
        <f t="shared" si="97"/>
        <v>40000</v>
      </c>
      <c r="C643" s="6" t="str">
        <f t="shared" si="97"/>
        <v>装备</v>
      </c>
      <c r="D643" s="7">
        <v>40400030</v>
      </c>
      <c r="E643" s="6"/>
      <c r="F643" s="6">
        <v>1</v>
      </c>
      <c r="G643" s="6">
        <v>10000</v>
      </c>
      <c r="H643" s="6" t="str">
        <f t="shared" si="98"/>
        <v>10_10,50_20,80_30</v>
      </c>
      <c r="I643" s="6">
        <f t="shared" si="98"/>
        <v>5</v>
      </c>
      <c r="J643" s="6">
        <f t="shared" si="98"/>
        <v>50</v>
      </c>
      <c r="K643" s="6" t="str">
        <f t="shared" si="98"/>
        <v>10_10,50_20,80_30</v>
      </c>
      <c r="L643" s="6">
        <f t="shared" si="98"/>
        <v>5</v>
      </c>
      <c r="M643" s="6">
        <f>IF(INDEX([1]equip.xml!$B:$B,MATCH(D643&amp;"",[1]equip.xml!$A:$A,0))=0,0,N643)</f>
        <v>65</v>
      </c>
      <c r="N643" s="6">
        <f t="shared" si="98"/>
        <v>65</v>
      </c>
      <c r="O643" t="str">
        <f t="shared" si="89"/>
        <v>40000_40400030_1_65</v>
      </c>
      <c r="P64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</v>
      </c>
    </row>
    <row r="644" spans="1:16">
      <c r="A644" s="6">
        <v>10012</v>
      </c>
      <c r="B644" s="6">
        <f t="shared" ref="B644:C659" si="99">B556</f>
        <v>40000</v>
      </c>
      <c r="C644" s="6" t="str">
        <f t="shared" si="99"/>
        <v>装备</v>
      </c>
      <c r="D644" s="7">
        <v>40400080</v>
      </c>
      <c r="E644" s="6"/>
      <c r="F644" s="6">
        <v>1</v>
      </c>
      <c r="G644" s="6">
        <v>10000</v>
      </c>
      <c r="H644" s="6" t="str">
        <f t="shared" si="98"/>
        <v>10_10,50_20,80_30</v>
      </c>
      <c r="I644" s="6">
        <f t="shared" si="98"/>
        <v>5</v>
      </c>
      <c r="J644" s="6">
        <f t="shared" si="98"/>
        <v>50</v>
      </c>
      <c r="K644" s="6" t="str">
        <f t="shared" si="98"/>
        <v>10_10,50_20,80_30</v>
      </c>
      <c r="L644" s="6">
        <f t="shared" si="98"/>
        <v>5</v>
      </c>
      <c r="M644" s="6">
        <f>IF(INDEX([1]equip.xml!$B:$B,MATCH(D644&amp;"",[1]equip.xml!$A:$A,0))=0,0,N644)</f>
        <v>65</v>
      </c>
      <c r="N644" s="6">
        <f t="shared" si="98"/>
        <v>65</v>
      </c>
      <c r="O644" t="str">
        <f t="shared" ref="O644:O707" si="100">B644&amp;"_"&amp;D644&amp;"_"&amp;"1_"&amp;M644</f>
        <v>40000_40400080_1_65</v>
      </c>
      <c r="P64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</v>
      </c>
    </row>
    <row r="645" spans="1:16">
      <c r="A645" s="6">
        <v>10012</v>
      </c>
      <c r="B645" s="6">
        <f t="shared" si="99"/>
        <v>40000</v>
      </c>
      <c r="C645" s="6" t="str">
        <f t="shared" si="99"/>
        <v>装备</v>
      </c>
      <c r="D645" s="7">
        <v>40400090</v>
      </c>
      <c r="E645" s="6"/>
      <c r="F645" s="6">
        <v>1</v>
      </c>
      <c r="G645" s="6">
        <v>10000</v>
      </c>
      <c r="H645" s="6" t="str">
        <f t="shared" si="98"/>
        <v>10_10,50_20,80_30</v>
      </c>
      <c r="I645" s="6">
        <f t="shared" si="98"/>
        <v>5</v>
      </c>
      <c r="J645" s="6">
        <f t="shared" si="98"/>
        <v>50</v>
      </c>
      <c r="K645" s="6" t="str">
        <f t="shared" si="98"/>
        <v>10_10,50_20,80_30</v>
      </c>
      <c r="L645" s="6">
        <f t="shared" si="98"/>
        <v>5</v>
      </c>
      <c r="M645" s="6">
        <f>IF(INDEX([1]equip.xml!$B:$B,MATCH(D645&amp;"",[1]equip.xml!$A:$A,0))=0,0,N645)</f>
        <v>65</v>
      </c>
      <c r="N645" s="6">
        <f t="shared" si="98"/>
        <v>65</v>
      </c>
      <c r="O645" t="str">
        <f t="shared" si="100"/>
        <v>40000_40400090_1_65</v>
      </c>
      <c r="P64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</v>
      </c>
    </row>
    <row r="646" spans="1:16">
      <c r="A646" s="6">
        <v>10012</v>
      </c>
      <c r="B646" s="6">
        <f t="shared" si="99"/>
        <v>40000</v>
      </c>
      <c r="C646" s="6" t="str">
        <f t="shared" si="99"/>
        <v>装备</v>
      </c>
      <c r="D646" s="7">
        <v>40400100</v>
      </c>
      <c r="E646" s="6"/>
      <c r="F646" s="6">
        <v>1</v>
      </c>
      <c r="G646" s="6">
        <v>10000</v>
      </c>
      <c r="H646" s="6" t="str">
        <f t="shared" si="98"/>
        <v>10_10,50_20,80_30</v>
      </c>
      <c r="I646" s="6">
        <f t="shared" si="98"/>
        <v>5</v>
      </c>
      <c r="J646" s="6">
        <f t="shared" si="98"/>
        <v>50</v>
      </c>
      <c r="K646" s="6" t="str">
        <f t="shared" si="98"/>
        <v>10_10,50_20,80_30</v>
      </c>
      <c r="L646" s="6">
        <f t="shared" si="98"/>
        <v>5</v>
      </c>
      <c r="M646" s="6">
        <f>IF(INDEX([1]equip.xml!$B:$B,MATCH(D646&amp;"",[1]equip.xml!$A:$A,0))=0,0,N646)</f>
        <v>65</v>
      </c>
      <c r="N646" s="6">
        <f t="shared" si="98"/>
        <v>65</v>
      </c>
      <c r="O646" t="str">
        <f t="shared" si="100"/>
        <v>40000_40400100_1_65</v>
      </c>
      <c r="P64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</v>
      </c>
    </row>
    <row r="647" spans="1:16">
      <c r="A647" s="6">
        <v>10012</v>
      </c>
      <c r="B647" s="6">
        <f t="shared" si="99"/>
        <v>40000</v>
      </c>
      <c r="C647" s="6" t="str">
        <f t="shared" si="99"/>
        <v>装备</v>
      </c>
      <c r="D647" s="7">
        <v>40401050</v>
      </c>
      <c r="E647" s="6"/>
      <c r="F647" s="6">
        <v>1</v>
      </c>
      <c r="G647" s="6">
        <v>10000</v>
      </c>
      <c r="H647" s="6" t="str">
        <f t="shared" si="98"/>
        <v>10_10,50_20,80_30</v>
      </c>
      <c r="I647" s="6">
        <f t="shared" si="98"/>
        <v>5</v>
      </c>
      <c r="J647" s="6">
        <f t="shared" si="98"/>
        <v>50</v>
      </c>
      <c r="K647" s="6" t="str">
        <f t="shared" si="98"/>
        <v>10_10,50_20,80_30</v>
      </c>
      <c r="L647" s="6">
        <f t="shared" si="98"/>
        <v>5</v>
      </c>
      <c r="M647" s="6">
        <f>IF(INDEX([1]equip.xml!$B:$B,MATCH(D647&amp;"",[1]equip.xml!$A:$A,0))=0,0,N647)</f>
        <v>65</v>
      </c>
      <c r="N647" s="6">
        <f t="shared" si="98"/>
        <v>65</v>
      </c>
      <c r="O647" t="str">
        <f t="shared" si="100"/>
        <v>40000_40401050_1_65</v>
      </c>
      <c r="P64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</v>
      </c>
    </row>
    <row r="648" spans="1:16">
      <c r="A648" s="6">
        <v>10012</v>
      </c>
      <c r="B648" s="6">
        <f t="shared" si="99"/>
        <v>40000</v>
      </c>
      <c r="C648" s="6" t="str">
        <f t="shared" si="99"/>
        <v>装备</v>
      </c>
      <c r="D648" s="7">
        <v>40401051</v>
      </c>
      <c r="E648" s="6"/>
      <c r="F648" s="6">
        <v>1</v>
      </c>
      <c r="G648" s="6">
        <v>10000</v>
      </c>
      <c r="H648" s="6" t="str">
        <f t="shared" si="98"/>
        <v>10_10,50_20,80_30</v>
      </c>
      <c r="I648" s="6">
        <f t="shared" si="98"/>
        <v>5</v>
      </c>
      <c r="J648" s="6">
        <f t="shared" si="98"/>
        <v>50</v>
      </c>
      <c r="K648" s="6" t="str">
        <f t="shared" si="98"/>
        <v>10_10,50_20,80_30</v>
      </c>
      <c r="L648" s="6">
        <f t="shared" si="98"/>
        <v>5</v>
      </c>
      <c r="M648" s="6">
        <f>IF(INDEX([1]equip.xml!$B:$B,MATCH(D648&amp;"",[1]equip.xml!$A:$A,0))=0,0,N648)</f>
        <v>65</v>
      </c>
      <c r="N648" s="6">
        <f t="shared" si="98"/>
        <v>65</v>
      </c>
      <c r="O648" t="str">
        <f t="shared" si="100"/>
        <v>40000_40401051_1_65</v>
      </c>
      <c r="P64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</v>
      </c>
    </row>
    <row r="649" spans="1:16">
      <c r="A649" s="6">
        <v>10012</v>
      </c>
      <c r="B649" s="6">
        <f t="shared" si="99"/>
        <v>40000</v>
      </c>
      <c r="C649" s="6" t="str">
        <f t="shared" si="99"/>
        <v>装备</v>
      </c>
      <c r="D649" s="7">
        <v>40401060</v>
      </c>
      <c r="E649" s="6"/>
      <c r="F649" s="6">
        <v>1</v>
      </c>
      <c r="G649" s="6">
        <v>10000</v>
      </c>
      <c r="H649" s="6" t="str">
        <f t="shared" si="98"/>
        <v>10_10,50_20,80_30</v>
      </c>
      <c r="I649" s="6">
        <f t="shared" si="98"/>
        <v>5</v>
      </c>
      <c r="J649" s="6">
        <f t="shared" si="98"/>
        <v>50</v>
      </c>
      <c r="K649" s="6" t="str">
        <f t="shared" si="98"/>
        <v>10_10,50_20,80_30</v>
      </c>
      <c r="L649" s="6">
        <f t="shared" si="98"/>
        <v>5</v>
      </c>
      <c r="M649" s="6">
        <f>IF(INDEX([1]equip.xml!$B:$B,MATCH(D649&amp;"",[1]equip.xml!$A:$A,0))=0,0,N649)</f>
        <v>65</v>
      </c>
      <c r="N649" s="6">
        <f t="shared" si="98"/>
        <v>65</v>
      </c>
      <c r="O649" t="str">
        <f t="shared" si="100"/>
        <v>40000_40401060_1_65</v>
      </c>
      <c r="P64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</v>
      </c>
    </row>
    <row r="650" spans="1:16">
      <c r="A650" s="6">
        <v>10012</v>
      </c>
      <c r="B650" s="6">
        <f t="shared" si="99"/>
        <v>40000</v>
      </c>
      <c r="C650" s="6" t="str">
        <f t="shared" si="99"/>
        <v>装备</v>
      </c>
      <c r="D650" s="7">
        <v>40401061</v>
      </c>
      <c r="E650" s="6"/>
      <c r="F650" s="6">
        <v>1</v>
      </c>
      <c r="G650" s="6">
        <v>10000</v>
      </c>
      <c r="H650" s="6" t="str">
        <f t="shared" si="98"/>
        <v>10_10,50_20,80_30</v>
      </c>
      <c r="I650" s="6">
        <f t="shared" si="98"/>
        <v>5</v>
      </c>
      <c r="J650" s="6">
        <f t="shared" si="98"/>
        <v>50</v>
      </c>
      <c r="K650" s="6" t="str">
        <f t="shared" si="98"/>
        <v>10_10,50_20,80_30</v>
      </c>
      <c r="L650" s="6">
        <f t="shared" si="98"/>
        <v>5</v>
      </c>
      <c r="M650" s="6">
        <f>IF(INDEX([1]equip.xml!$B:$B,MATCH(D650&amp;"",[1]equip.xml!$A:$A,0))=0,0,N650)</f>
        <v>0</v>
      </c>
      <c r="N650" s="6">
        <f t="shared" si="98"/>
        <v>65</v>
      </c>
      <c r="O650" t="str">
        <f t="shared" si="100"/>
        <v>40000_40401061_1_0</v>
      </c>
      <c r="P65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</v>
      </c>
    </row>
    <row r="651" spans="1:16">
      <c r="A651" s="6">
        <v>10012</v>
      </c>
      <c r="B651" s="6">
        <f t="shared" si="99"/>
        <v>40000</v>
      </c>
      <c r="C651" s="6" t="str">
        <f t="shared" si="99"/>
        <v>装备</v>
      </c>
      <c r="D651" s="7">
        <v>40402050</v>
      </c>
      <c r="E651" s="6"/>
      <c r="F651" s="6">
        <v>1</v>
      </c>
      <c r="G651" s="6">
        <v>10000</v>
      </c>
      <c r="H651" s="6" t="str">
        <f t="shared" ref="H651:N666" si="101">H563</f>
        <v>10_10,50_20,80_30</v>
      </c>
      <c r="I651" s="6">
        <f t="shared" si="101"/>
        <v>5</v>
      </c>
      <c r="J651" s="6">
        <f t="shared" si="101"/>
        <v>50</v>
      </c>
      <c r="K651" s="6" t="str">
        <f t="shared" si="101"/>
        <v>10_10,50_20,80_30</v>
      </c>
      <c r="L651" s="6">
        <f t="shared" si="101"/>
        <v>5</v>
      </c>
      <c r="M651" s="6">
        <f>IF(INDEX([1]equip.xml!$B:$B,MATCH(D651&amp;"",[1]equip.xml!$A:$A,0))=0,0,N651)</f>
        <v>65</v>
      </c>
      <c r="N651" s="6">
        <f t="shared" si="101"/>
        <v>65</v>
      </c>
      <c r="O651" t="str">
        <f t="shared" si="100"/>
        <v>40000_40402050_1_65</v>
      </c>
      <c r="P65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</v>
      </c>
    </row>
    <row r="652" spans="1:16">
      <c r="A652" s="6">
        <v>10012</v>
      </c>
      <c r="B652" s="6">
        <f t="shared" si="99"/>
        <v>40000</v>
      </c>
      <c r="C652" s="6" t="str">
        <f t="shared" si="99"/>
        <v>装备</v>
      </c>
      <c r="D652" s="7">
        <v>40402051</v>
      </c>
      <c r="E652" s="6"/>
      <c r="F652" s="6">
        <v>1</v>
      </c>
      <c r="G652" s="6">
        <v>10000</v>
      </c>
      <c r="H652" s="6" t="str">
        <f t="shared" si="101"/>
        <v>10_10,50_20,80_30</v>
      </c>
      <c r="I652" s="6">
        <f t="shared" si="101"/>
        <v>5</v>
      </c>
      <c r="J652" s="6">
        <f t="shared" si="101"/>
        <v>50</v>
      </c>
      <c r="K652" s="6" t="str">
        <f t="shared" si="101"/>
        <v>10_10,50_20,80_30</v>
      </c>
      <c r="L652" s="6">
        <f t="shared" si="101"/>
        <v>5</v>
      </c>
      <c r="M652" s="6">
        <f>IF(INDEX([1]equip.xml!$B:$B,MATCH(D652&amp;"",[1]equip.xml!$A:$A,0))=0,0,N652)</f>
        <v>65</v>
      </c>
      <c r="N652" s="6">
        <f t="shared" si="101"/>
        <v>65</v>
      </c>
      <c r="O652" t="str">
        <f t="shared" si="100"/>
        <v>40000_40402051_1_65</v>
      </c>
      <c r="P65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</v>
      </c>
    </row>
    <row r="653" spans="1:16">
      <c r="A653" s="6">
        <v>10012</v>
      </c>
      <c r="B653" s="6">
        <f t="shared" si="99"/>
        <v>40000</v>
      </c>
      <c r="C653" s="6" t="str">
        <f t="shared" si="99"/>
        <v>装备</v>
      </c>
      <c r="D653" s="7">
        <v>40402060</v>
      </c>
      <c r="E653" s="6"/>
      <c r="F653" s="6">
        <v>1</v>
      </c>
      <c r="G653" s="6">
        <v>10000</v>
      </c>
      <c r="H653" s="6" t="str">
        <f t="shared" si="101"/>
        <v>10_10,50_20,80_30</v>
      </c>
      <c r="I653" s="6">
        <f t="shared" si="101"/>
        <v>5</v>
      </c>
      <c r="J653" s="6">
        <f t="shared" si="101"/>
        <v>50</v>
      </c>
      <c r="K653" s="6" t="str">
        <f t="shared" si="101"/>
        <v>10_10,50_20,80_30</v>
      </c>
      <c r="L653" s="6">
        <f t="shared" si="101"/>
        <v>5</v>
      </c>
      <c r="M653" s="6">
        <f>IF(INDEX([1]equip.xml!$B:$B,MATCH(D653&amp;"",[1]equip.xml!$A:$A,0))=0,0,N653)</f>
        <v>65</v>
      </c>
      <c r="N653" s="6">
        <f t="shared" si="101"/>
        <v>65</v>
      </c>
      <c r="O653" t="str">
        <f t="shared" si="100"/>
        <v>40000_40402060_1_65</v>
      </c>
      <c r="P65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</v>
      </c>
    </row>
    <row r="654" spans="1:16">
      <c r="A654" s="6">
        <v>10012</v>
      </c>
      <c r="B654" s="6">
        <f t="shared" si="99"/>
        <v>40000</v>
      </c>
      <c r="C654" s="6" t="str">
        <f t="shared" si="99"/>
        <v>装备</v>
      </c>
      <c r="D654" s="7">
        <v>40402061</v>
      </c>
      <c r="E654" s="6"/>
      <c r="F654" s="6">
        <v>1</v>
      </c>
      <c r="G654" s="6">
        <v>10000</v>
      </c>
      <c r="H654" s="6" t="str">
        <f t="shared" si="101"/>
        <v>10_10,50_20,80_30</v>
      </c>
      <c r="I654" s="6">
        <f t="shared" si="101"/>
        <v>5</v>
      </c>
      <c r="J654" s="6">
        <f t="shared" si="101"/>
        <v>50</v>
      </c>
      <c r="K654" s="6" t="str">
        <f t="shared" si="101"/>
        <v>10_10,50_20,80_30</v>
      </c>
      <c r="L654" s="6">
        <f t="shared" si="101"/>
        <v>5</v>
      </c>
      <c r="M654" s="6">
        <f>IF(INDEX([1]equip.xml!$B:$B,MATCH(D654&amp;"",[1]equip.xml!$A:$A,0))=0,0,N654)</f>
        <v>0</v>
      </c>
      <c r="N654" s="6">
        <f t="shared" si="101"/>
        <v>65</v>
      </c>
      <c r="O654" t="str">
        <f t="shared" si="100"/>
        <v>40000_40402061_1_0</v>
      </c>
      <c r="P65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</v>
      </c>
    </row>
    <row r="655" spans="1:16">
      <c r="A655" s="6">
        <v>10012</v>
      </c>
      <c r="B655" s="6">
        <f t="shared" si="99"/>
        <v>40000</v>
      </c>
      <c r="C655" s="6" t="str">
        <f t="shared" si="99"/>
        <v>装备</v>
      </c>
      <c r="D655" s="7">
        <v>40403050</v>
      </c>
      <c r="E655" s="6"/>
      <c r="F655" s="6">
        <v>1</v>
      </c>
      <c r="G655" s="6">
        <v>10000</v>
      </c>
      <c r="H655" s="6" t="str">
        <f t="shared" si="101"/>
        <v>10_10,50_20,80_30</v>
      </c>
      <c r="I655" s="6">
        <f t="shared" si="101"/>
        <v>5</v>
      </c>
      <c r="J655" s="6">
        <f t="shared" si="101"/>
        <v>50</v>
      </c>
      <c r="K655" s="6" t="str">
        <f t="shared" si="101"/>
        <v>10_10,50_20,80_30</v>
      </c>
      <c r="L655" s="6">
        <f t="shared" si="101"/>
        <v>5</v>
      </c>
      <c r="M655" s="6">
        <f>IF(INDEX([1]equip.xml!$B:$B,MATCH(D655&amp;"",[1]equip.xml!$A:$A,0))=0,0,N655)</f>
        <v>65</v>
      </c>
      <c r="N655" s="6">
        <f t="shared" si="101"/>
        <v>65</v>
      </c>
      <c r="O655" t="str">
        <f t="shared" si="100"/>
        <v>40000_40403050_1_65</v>
      </c>
      <c r="P65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</v>
      </c>
    </row>
    <row r="656" spans="1:16">
      <c r="A656" s="6">
        <v>10012</v>
      </c>
      <c r="B656" s="6">
        <f t="shared" si="99"/>
        <v>40000</v>
      </c>
      <c r="C656" s="6" t="str">
        <f t="shared" si="99"/>
        <v>装备</v>
      </c>
      <c r="D656" s="7">
        <v>40403051</v>
      </c>
      <c r="E656" s="6"/>
      <c r="F656" s="6">
        <v>1</v>
      </c>
      <c r="G656" s="6">
        <v>10000</v>
      </c>
      <c r="H656" s="6" t="str">
        <f t="shared" si="101"/>
        <v>10_10,50_20,80_30</v>
      </c>
      <c r="I656" s="6">
        <f t="shared" si="101"/>
        <v>5</v>
      </c>
      <c r="J656" s="6">
        <f t="shared" si="101"/>
        <v>50</v>
      </c>
      <c r="K656" s="6" t="str">
        <f t="shared" si="101"/>
        <v>10_10,50_20,80_30</v>
      </c>
      <c r="L656" s="6">
        <f t="shared" si="101"/>
        <v>5</v>
      </c>
      <c r="M656" s="6">
        <f>IF(INDEX([1]equip.xml!$B:$B,MATCH(D656&amp;"",[1]equip.xml!$A:$A,0))=0,0,N656)</f>
        <v>65</v>
      </c>
      <c r="N656" s="6">
        <f t="shared" si="101"/>
        <v>65</v>
      </c>
      <c r="O656" t="str">
        <f t="shared" si="100"/>
        <v>40000_40403051_1_65</v>
      </c>
      <c r="P65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</v>
      </c>
    </row>
    <row r="657" spans="1:16">
      <c r="A657" s="6">
        <v>10012</v>
      </c>
      <c r="B657" s="6">
        <f t="shared" si="99"/>
        <v>40000</v>
      </c>
      <c r="C657" s="6" t="str">
        <f t="shared" si="99"/>
        <v>装备</v>
      </c>
      <c r="D657" s="7">
        <v>40403060</v>
      </c>
      <c r="E657" s="6"/>
      <c r="F657" s="6">
        <v>1</v>
      </c>
      <c r="G657" s="6">
        <v>10000</v>
      </c>
      <c r="H657" s="6" t="str">
        <f t="shared" si="101"/>
        <v>10_10,50_20,80_30</v>
      </c>
      <c r="I657" s="6">
        <f t="shared" si="101"/>
        <v>5</v>
      </c>
      <c r="J657" s="6">
        <f t="shared" si="101"/>
        <v>50</v>
      </c>
      <c r="K657" s="6" t="str">
        <f t="shared" si="101"/>
        <v>10_10,50_20,80_30</v>
      </c>
      <c r="L657" s="6">
        <f t="shared" si="101"/>
        <v>5</v>
      </c>
      <c r="M657" s="6">
        <f>IF(INDEX([1]equip.xml!$B:$B,MATCH(D657&amp;"",[1]equip.xml!$A:$A,0))=0,0,N657)</f>
        <v>65</v>
      </c>
      <c r="N657" s="6">
        <f t="shared" si="101"/>
        <v>65</v>
      </c>
      <c r="O657" t="str">
        <f t="shared" si="100"/>
        <v>40000_40403060_1_65</v>
      </c>
      <c r="P65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</v>
      </c>
    </row>
    <row r="658" spans="1:16">
      <c r="A658" s="6">
        <v>10012</v>
      </c>
      <c r="B658" s="6">
        <f t="shared" si="99"/>
        <v>40000</v>
      </c>
      <c r="C658" s="6" t="str">
        <f t="shared" si="99"/>
        <v>装备</v>
      </c>
      <c r="D658" s="7">
        <v>40403061</v>
      </c>
      <c r="E658" s="6"/>
      <c r="F658" s="6">
        <v>1</v>
      </c>
      <c r="G658" s="6">
        <v>10000</v>
      </c>
      <c r="H658" s="6" t="str">
        <f t="shared" si="101"/>
        <v>10_10,50_20,80_30</v>
      </c>
      <c r="I658" s="6">
        <f t="shared" si="101"/>
        <v>5</v>
      </c>
      <c r="J658" s="6">
        <f t="shared" si="101"/>
        <v>50</v>
      </c>
      <c r="K658" s="6" t="str">
        <f t="shared" si="101"/>
        <v>10_10,50_20,80_30</v>
      </c>
      <c r="L658" s="6">
        <f t="shared" si="101"/>
        <v>5</v>
      </c>
      <c r="M658" s="6">
        <f>IF(INDEX([1]equip.xml!$B:$B,MATCH(D658&amp;"",[1]equip.xml!$A:$A,0))=0,0,N658)</f>
        <v>0</v>
      </c>
      <c r="N658" s="6">
        <f t="shared" si="101"/>
        <v>65</v>
      </c>
      <c r="O658" t="str">
        <f t="shared" si="100"/>
        <v>40000_40403061_1_0</v>
      </c>
      <c r="P65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</v>
      </c>
    </row>
    <row r="659" spans="1:16">
      <c r="A659" s="6">
        <v>10012</v>
      </c>
      <c r="B659" s="6">
        <f t="shared" si="99"/>
        <v>40000</v>
      </c>
      <c r="C659" s="6" t="str">
        <f t="shared" si="99"/>
        <v>装备</v>
      </c>
      <c r="D659" s="7">
        <v>40400040</v>
      </c>
      <c r="E659" s="6"/>
      <c r="F659" s="6">
        <v>1</v>
      </c>
      <c r="G659" s="6">
        <v>10000</v>
      </c>
      <c r="H659" s="6" t="str">
        <f t="shared" si="101"/>
        <v>10_10,50_20,80_30</v>
      </c>
      <c r="I659" s="6">
        <f t="shared" si="101"/>
        <v>5</v>
      </c>
      <c r="J659" s="6">
        <f t="shared" si="101"/>
        <v>50</v>
      </c>
      <c r="K659" s="6" t="str">
        <f t="shared" si="101"/>
        <v>10_10,50_20,80_30</v>
      </c>
      <c r="L659" s="6">
        <f t="shared" si="101"/>
        <v>5</v>
      </c>
      <c r="M659" s="6">
        <f>IF(INDEX([1]equip.xml!$B:$B,MATCH(D659&amp;"",[1]equip.xml!$A:$A,0))=0,0,N659)</f>
        <v>65</v>
      </c>
      <c r="N659" s="6">
        <f t="shared" si="101"/>
        <v>65</v>
      </c>
      <c r="O659" t="str">
        <f t="shared" si="100"/>
        <v>40000_40400040_1_65</v>
      </c>
      <c r="P65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</v>
      </c>
    </row>
    <row r="660" spans="1:16">
      <c r="A660" s="6">
        <v>10012</v>
      </c>
      <c r="B660" s="6">
        <f t="shared" ref="B660:C675" si="102">B572</f>
        <v>40000</v>
      </c>
      <c r="C660" s="6" t="str">
        <f t="shared" si="102"/>
        <v>装备</v>
      </c>
      <c r="D660" s="7">
        <v>40400041</v>
      </c>
      <c r="E660" s="6"/>
      <c r="F660" s="6">
        <v>1</v>
      </c>
      <c r="G660" s="6">
        <v>10000</v>
      </c>
      <c r="H660" s="6" t="str">
        <f t="shared" si="101"/>
        <v>10_10,50_20,80_30</v>
      </c>
      <c r="I660" s="6">
        <f t="shared" si="101"/>
        <v>5</v>
      </c>
      <c r="J660" s="6">
        <f t="shared" si="101"/>
        <v>50</v>
      </c>
      <c r="K660" s="6" t="str">
        <f t="shared" si="101"/>
        <v>10_10,50_20,80_30</v>
      </c>
      <c r="L660" s="6">
        <f t="shared" si="101"/>
        <v>5</v>
      </c>
      <c r="M660" s="6">
        <f>IF(INDEX([1]equip.xml!$B:$B,MATCH(D660&amp;"",[1]equip.xml!$A:$A,0))=0,0,N660)</f>
        <v>0</v>
      </c>
      <c r="N660" s="6">
        <f t="shared" si="101"/>
        <v>65</v>
      </c>
      <c r="O660" t="str">
        <f t="shared" si="100"/>
        <v>40000_40400041_1_0</v>
      </c>
      <c r="P66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</v>
      </c>
    </row>
    <row r="661" spans="1:16">
      <c r="A661" s="6">
        <v>10012</v>
      </c>
      <c r="B661" s="6">
        <f t="shared" si="102"/>
        <v>40000</v>
      </c>
      <c r="C661" s="6" t="str">
        <f t="shared" si="102"/>
        <v>装备</v>
      </c>
      <c r="D661" s="7">
        <v>40400070</v>
      </c>
      <c r="E661" s="6"/>
      <c r="F661" s="6">
        <v>1</v>
      </c>
      <c r="G661" s="6">
        <v>10000</v>
      </c>
      <c r="H661" s="6" t="str">
        <f t="shared" si="101"/>
        <v>10_10,50_20,80_30</v>
      </c>
      <c r="I661" s="6">
        <f t="shared" si="101"/>
        <v>5</v>
      </c>
      <c r="J661" s="6">
        <f t="shared" si="101"/>
        <v>50</v>
      </c>
      <c r="K661" s="6" t="str">
        <f t="shared" si="101"/>
        <v>10_10,50_20,80_30</v>
      </c>
      <c r="L661" s="6">
        <f t="shared" si="101"/>
        <v>5</v>
      </c>
      <c r="M661" s="6">
        <f>IF(INDEX([1]equip.xml!$B:$B,MATCH(D661&amp;"",[1]equip.xml!$A:$A,0))=0,0,N661)</f>
        <v>65</v>
      </c>
      <c r="N661" s="6">
        <f t="shared" si="101"/>
        <v>65</v>
      </c>
      <c r="O661" t="str">
        <f t="shared" si="100"/>
        <v>40000_40400070_1_65</v>
      </c>
      <c r="P66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</v>
      </c>
    </row>
    <row r="662" spans="1:16">
      <c r="A662" s="6">
        <v>10012</v>
      </c>
      <c r="B662" s="6">
        <f t="shared" si="102"/>
        <v>40000</v>
      </c>
      <c r="C662" s="6" t="str">
        <f t="shared" si="102"/>
        <v>装备</v>
      </c>
      <c r="D662" s="7">
        <v>40400071</v>
      </c>
      <c r="E662" s="6"/>
      <c r="F662" s="6">
        <v>1</v>
      </c>
      <c r="G662" s="6">
        <v>10000</v>
      </c>
      <c r="H662" s="6" t="str">
        <f t="shared" si="101"/>
        <v>10_10,50_20,80_30</v>
      </c>
      <c r="I662" s="6">
        <f t="shared" si="101"/>
        <v>5</v>
      </c>
      <c r="J662" s="6">
        <f t="shared" si="101"/>
        <v>50</v>
      </c>
      <c r="K662" s="6" t="str">
        <f t="shared" si="101"/>
        <v>10_10,50_20,80_30</v>
      </c>
      <c r="L662" s="6">
        <f t="shared" si="101"/>
        <v>5</v>
      </c>
      <c r="M662" s="6">
        <f>IF(INDEX([1]equip.xml!$B:$B,MATCH(D662&amp;"",[1]equip.xml!$A:$A,0))=0,0,N662)</f>
        <v>0</v>
      </c>
      <c r="N662" s="6">
        <f t="shared" si="101"/>
        <v>65</v>
      </c>
      <c r="O662" t="str">
        <f t="shared" si="100"/>
        <v>40000_40400071_1_0</v>
      </c>
      <c r="P66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</v>
      </c>
    </row>
    <row r="663" spans="1:16">
      <c r="A663" s="6">
        <v>10012</v>
      </c>
      <c r="B663" s="6">
        <f t="shared" si="102"/>
        <v>40000</v>
      </c>
      <c r="C663" s="6" t="str">
        <f t="shared" si="102"/>
        <v>装备</v>
      </c>
      <c r="D663" s="7">
        <v>50350010</v>
      </c>
      <c r="E663" s="6"/>
      <c r="F663" s="6">
        <v>1</v>
      </c>
      <c r="G663" s="6">
        <v>10000</v>
      </c>
      <c r="H663" s="6" t="str">
        <f t="shared" si="101"/>
        <v>10_10,50_20,80_30</v>
      </c>
      <c r="I663" s="6">
        <f t="shared" si="101"/>
        <v>5</v>
      </c>
      <c r="J663" s="6">
        <f t="shared" si="101"/>
        <v>50</v>
      </c>
      <c r="K663" s="6" t="str">
        <f t="shared" si="101"/>
        <v>10_10,50_20,80_30</v>
      </c>
      <c r="L663" s="6">
        <f t="shared" si="101"/>
        <v>5</v>
      </c>
      <c r="M663" s="6">
        <f>IF(INDEX([1]equip.xml!$B:$B,MATCH(D663&amp;"",[1]equip.xml!$A:$A,0))=0,0,N663)</f>
        <v>86</v>
      </c>
      <c r="N663" s="6">
        <f>INT(N619/1.5)</f>
        <v>86</v>
      </c>
      <c r="O663" t="str">
        <f t="shared" si="100"/>
        <v>40000_50350010_1_86</v>
      </c>
      <c r="P66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</v>
      </c>
    </row>
    <row r="664" spans="1:16">
      <c r="A664" s="6">
        <v>10012</v>
      </c>
      <c r="B664" s="6">
        <f t="shared" si="102"/>
        <v>40000</v>
      </c>
      <c r="C664" s="6" t="str">
        <f t="shared" si="102"/>
        <v>装备</v>
      </c>
      <c r="D664" s="7">
        <v>50350020</v>
      </c>
      <c r="E664" s="6"/>
      <c r="F664" s="6">
        <v>1</v>
      </c>
      <c r="G664" s="6">
        <v>10000</v>
      </c>
      <c r="H664" s="6" t="str">
        <f t="shared" si="101"/>
        <v>10_10,50_20,80_30</v>
      </c>
      <c r="I664" s="6">
        <f t="shared" si="101"/>
        <v>5</v>
      </c>
      <c r="J664" s="6">
        <f t="shared" si="101"/>
        <v>50</v>
      </c>
      <c r="K664" s="6" t="str">
        <f t="shared" si="101"/>
        <v>10_10,50_20,80_30</v>
      </c>
      <c r="L664" s="6">
        <f t="shared" si="101"/>
        <v>5</v>
      </c>
      <c r="M664" s="6">
        <f>IF(INDEX([1]equip.xml!$B:$B,MATCH(D664&amp;"",[1]equip.xml!$A:$A,0))=0,0,N664)</f>
        <v>86</v>
      </c>
      <c r="N664" s="6">
        <f t="shared" ref="N664:N706" si="103">INT(N620/1.5)</f>
        <v>86</v>
      </c>
      <c r="O664" t="str">
        <f t="shared" si="100"/>
        <v>40000_50350020_1_86</v>
      </c>
      <c r="P66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</v>
      </c>
    </row>
    <row r="665" spans="1:16">
      <c r="A665" s="6">
        <v>10012</v>
      </c>
      <c r="B665" s="6">
        <f t="shared" si="102"/>
        <v>40000</v>
      </c>
      <c r="C665" s="6" t="str">
        <f t="shared" si="102"/>
        <v>装备</v>
      </c>
      <c r="D665" s="7">
        <v>50350030</v>
      </c>
      <c r="E665" s="6"/>
      <c r="F665" s="6">
        <v>1</v>
      </c>
      <c r="G665" s="6">
        <v>10000</v>
      </c>
      <c r="H665" s="6" t="str">
        <f t="shared" si="101"/>
        <v>10_10,50_20,80_30</v>
      </c>
      <c r="I665" s="6">
        <f t="shared" si="101"/>
        <v>5</v>
      </c>
      <c r="J665" s="6">
        <f t="shared" si="101"/>
        <v>50</v>
      </c>
      <c r="K665" s="6" t="str">
        <f t="shared" si="101"/>
        <v>10_10,50_20,80_30</v>
      </c>
      <c r="L665" s="6">
        <f t="shared" si="101"/>
        <v>5</v>
      </c>
      <c r="M665" s="6">
        <f>IF(INDEX([1]equip.xml!$B:$B,MATCH(D665&amp;"",[1]equip.xml!$A:$A,0))=0,0,N665)</f>
        <v>86</v>
      </c>
      <c r="N665" s="6">
        <f t="shared" si="103"/>
        <v>86</v>
      </c>
      <c r="O665" t="str">
        <f t="shared" si="100"/>
        <v>40000_50350030_1_86</v>
      </c>
      <c r="P66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</v>
      </c>
    </row>
    <row r="666" spans="1:16">
      <c r="A666" s="6">
        <v>10012</v>
      </c>
      <c r="B666" s="6">
        <f t="shared" si="102"/>
        <v>40000</v>
      </c>
      <c r="C666" s="6" t="str">
        <f t="shared" si="102"/>
        <v>装备</v>
      </c>
      <c r="D666" s="7">
        <v>50350080</v>
      </c>
      <c r="E666" s="6"/>
      <c r="F666" s="6">
        <v>1</v>
      </c>
      <c r="G666" s="6">
        <v>10000</v>
      </c>
      <c r="H666" s="6" t="str">
        <f t="shared" si="101"/>
        <v>10_10,50_20,80_30</v>
      </c>
      <c r="I666" s="6">
        <f t="shared" si="101"/>
        <v>5</v>
      </c>
      <c r="J666" s="6">
        <f t="shared" si="101"/>
        <v>50</v>
      </c>
      <c r="K666" s="6" t="str">
        <f t="shared" si="101"/>
        <v>10_10,50_20,80_30</v>
      </c>
      <c r="L666" s="6">
        <f t="shared" si="101"/>
        <v>5</v>
      </c>
      <c r="M666" s="6">
        <f>IF(INDEX([1]equip.xml!$B:$B,MATCH(D666&amp;"",[1]equip.xml!$A:$A,0))=0,0,N666)</f>
        <v>86</v>
      </c>
      <c r="N666" s="6">
        <f t="shared" si="103"/>
        <v>86</v>
      </c>
      <c r="O666" t="str">
        <f t="shared" si="100"/>
        <v>40000_50350080_1_86</v>
      </c>
      <c r="P66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</v>
      </c>
    </row>
    <row r="667" spans="1:16">
      <c r="A667" s="6">
        <v>10012</v>
      </c>
      <c r="B667" s="6">
        <f t="shared" si="102"/>
        <v>40000</v>
      </c>
      <c r="C667" s="6" t="str">
        <f t="shared" si="102"/>
        <v>装备</v>
      </c>
      <c r="D667" s="7">
        <v>50350090</v>
      </c>
      <c r="E667" s="6"/>
      <c r="F667" s="6">
        <v>1</v>
      </c>
      <c r="G667" s="6">
        <v>10000</v>
      </c>
      <c r="H667" s="6" t="str">
        <f t="shared" ref="H667:L682" si="104">H579</f>
        <v>10_10,50_20,80_30</v>
      </c>
      <c r="I667" s="6">
        <f t="shared" si="104"/>
        <v>5</v>
      </c>
      <c r="J667" s="6">
        <f t="shared" si="104"/>
        <v>50</v>
      </c>
      <c r="K667" s="6" t="str">
        <f t="shared" si="104"/>
        <v>10_10,50_20,80_30</v>
      </c>
      <c r="L667" s="6">
        <f t="shared" si="104"/>
        <v>5</v>
      </c>
      <c r="M667" s="6">
        <f>IF(INDEX([1]equip.xml!$B:$B,MATCH(D667&amp;"",[1]equip.xml!$A:$A,0))=0,0,N667)</f>
        <v>86</v>
      </c>
      <c r="N667" s="6">
        <f t="shared" si="103"/>
        <v>86</v>
      </c>
      <c r="O667" t="str">
        <f t="shared" si="100"/>
        <v>40000_50350090_1_86</v>
      </c>
      <c r="P66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</v>
      </c>
    </row>
    <row r="668" spans="1:16">
      <c r="A668" s="6">
        <v>10012</v>
      </c>
      <c r="B668" s="6">
        <f t="shared" si="102"/>
        <v>40000</v>
      </c>
      <c r="C668" s="6" t="str">
        <f t="shared" si="102"/>
        <v>装备</v>
      </c>
      <c r="D668" s="7">
        <v>50350100</v>
      </c>
      <c r="E668" s="6"/>
      <c r="F668" s="6">
        <v>1</v>
      </c>
      <c r="G668" s="6">
        <v>10000</v>
      </c>
      <c r="H668" s="6" t="str">
        <f t="shared" si="104"/>
        <v>10_10,50_20,80_30</v>
      </c>
      <c r="I668" s="6">
        <f t="shared" si="104"/>
        <v>5</v>
      </c>
      <c r="J668" s="6">
        <f t="shared" si="104"/>
        <v>50</v>
      </c>
      <c r="K668" s="6" t="str">
        <f t="shared" si="104"/>
        <v>10_10,50_20,80_30</v>
      </c>
      <c r="L668" s="6">
        <f t="shared" si="104"/>
        <v>5</v>
      </c>
      <c r="M668" s="6">
        <f>IF(INDEX([1]equip.xml!$B:$B,MATCH(D668&amp;"",[1]equip.xml!$A:$A,0))=0,0,N668)</f>
        <v>86</v>
      </c>
      <c r="N668" s="6">
        <f t="shared" si="103"/>
        <v>86</v>
      </c>
      <c r="O668" t="str">
        <f t="shared" si="100"/>
        <v>40000_50350100_1_86</v>
      </c>
      <c r="P66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</v>
      </c>
    </row>
    <row r="669" spans="1:16">
      <c r="A669" s="6">
        <v>10012</v>
      </c>
      <c r="B669" s="6">
        <f t="shared" si="102"/>
        <v>40000</v>
      </c>
      <c r="C669" s="6" t="str">
        <f t="shared" si="102"/>
        <v>装备</v>
      </c>
      <c r="D669" s="7">
        <v>50351050</v>
      </c>
      <c r="E669" s="6"/>
      <c r="F669" s="6">
        <v>1</v>
      </c>
      <c r="G669" s="6">
        <v>10000</v>
      </c>
      <c r="H669" s="6" t="str">
        <f t="shared" si="104"/>
        <v>10_10,50_20,80_30</v>
      </c>
      <c r="I669" s="6">
        <f t="shared" si="104"/>
        <v>5</v>
      </c>
      <c r="J669" s="6">
        <f t="shared" si="104"/>
        <v>50</v>
      </c>
      <c r="K669" s="6" t="str">
        <f t="shared" si="104"/>
        <v>10_10,50_20,80_30</v>
      </c>
      <c r="L669" s="6">
        <f t="shared" si="104"/>
        <v>5</v>
      </c>
      <c r="M669" s="6">
        <f>IF(INDEX([1]equip.xml!$B:$B,MATCH(D669&amp;"",[1]equip.xml!$A:$A,0))=0,0,N669)</f>
        <v>86</v>
      </c>
      <c r="N669" s="6">
        <f t="shared" si="103"/>
        <v>86</v>
      </c>
      <c r="O669" t="str">
        <f t="shared" si="100"/>
        <v>40000_50351050_1_86</v>
      </c>
      <c r="P66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</v>
      </c>
    </row>
    <row r="670" spans="1:16">
      <c r="A670" s="6">
        <v>10012</v>
      </c>
      <c r="B670" s="6">
        <f t="shared" si="102"/>
        <v>40000</v>
      </c>
      <c r="C670" s="6" t="str">
        <f t="shared" si="102"/>
        <v>装备</v>
      </c>
      <c r="D670" s="7">
        <v>50351051</v>
      </c>
      <c r="E670" s="6"/>
      <c r="F670" s="6">
        <v>1</v>
      </c>
      <c r="G670" s="6">
        <v>10000</v>
      </c>
      <c r="H670" s="6" t="str">
        <f t="shared" si="104"/>
        <v>10_10,50_20,80_30</v>
      </c>
      <c r="I670" s="6">
        <f t="shared" si="104"/>
        <v>5</v>
      </c>
      <c r="J670" s="6">
        <f t="shared" si="104"/>
        <v>50</v>
      </c>
      <c r="K670" s="6" t="str">
        <f t="shared" si="104"/>
        <v>10_10,50_20,80_30</v>
      </c>
      <c r="L670" s="6">
        <f t="shared" si="104"/>
        <v>5</v>
      </c>
      <c r="M670" s="6">
        <f>IF(INDEX([1]equip.xml!$B:$B,MATCH(D670&amp;"",[1]equip.xml!$A:$A,0))=0,0,N670)</f>
        <v>0</v>
      </c>
      <c r="N670" s="6">
        <f t="shared" si="103"/>
        <v>86</v>
      </c>
      <c r="O670" t="str">
        <f t="shared" si="100"/>
        <v>40000_50351051_1_0</v>
      </c>
      <c r="P67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</v>
      </c>
    </row>
    <row r="671" spans="1:16">
      <c r="A671" s="6">
        <v>10012</v>
      </c>
      <c r="B671" s="6">
        <f t="shared" si="102"/>
        <v>40000</v>
      </c>
      <c r="C671" s="6" t="str">
        <f t="shared" si="102"/>
        <v>装备</v>
      </c>
      <c r="D671" s="7">
        <v>50351060</v>
      </c>
      <c r="E671" s="6"/>
      <c r="F671" s="6">
        <v>1</v>
      </c>
      <c r="G671" s="6">
        <v>10000</v>
      </c>
      <c r="H671" s="6" t="str">
        <f t="shared" si="104"/>
        <v>10_10,50_20,80_30</v>
      </c>
      <c r="I671" s="6">
        <f t="shared" si="104"/>
        <v>5</v>
      </c>
      <c r="J671" s="6">
        <f t="shared" si="104"/>
        <v>50</v>
      </c>
      <c r="K671" s="6" t="str">
        <f t="shared" si="104"/>
        <v>10_10,50_20,80_30</v>
      </c>
      <c r="L671" s="6">
        <f t="shared" si="104"/>
        <v>5</v>
      </c>
      <c r="M671" s="6">
        <f>IF(INDEX([1]equip.xml!$B:$B,MATCH(D671&amp;"",[1]equip.xml!$A:$A,0))=0,0,N671)</f>
        <v>86</v>
      </c>
      <c r="N671" s="6">
        <f t="shared" si="103"/>
        <v>86</v>
      </c>
      <c r="O671" t="str">
        <f t="shared" si="100"/>
        <v>40000_50351060_1_86</v>
      </c>
      <c r="P67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</v>
      </c>
    </row>
    <row r="672" spans="1:16">
      <c r="A672" s="6">
        <v>10012</v>
      </c>
      <c r="B672" s="6">
        <f t="shared" si="102"/>
        <v>40000</v>
      </c>
      <c r="C672" s="6" t="str">
        <f t="shared" si="102"/>
        <v>装备</v>
      </c>
      <c r="D672" s="7">
        <v>50351061</v>
      </c>
      <c r="E672" s="6"/>
      <c r="F672" s="6">
        <v>1</v>
      </c>
      <c r="G672" s="6">
        <v>10000</v>
      </c>
      <c r="H672" s="6" t="str">
        <f t="shared" si="104"/>
        <v>10_10,50_20,80_30</v>
      </c>
      <c r="I672" s="6">
        <f t="shared" si="104"/>
        <v>5</v>
      </c>
      <c r="J672" s="6">
        <f t="shared" si="104"/>
        <v>50</v>
      </c>
      <c r="K672" s="6" t="str">
        <f t="shared" si="104"/>
        <v>10_10,50_20,80_30</v>
      </c>
      <c r="L672" s="6">
        <f t="shared" si="104"/>
        <v>5</v>
      </c>
      <c r="M672" s="6">
        <f>IF(INDEX([1]equip.xml!$B:$B,MATCH(D672&amp;"",[1]equip.xml!$A:$A,0))=0,0,N672)</f>
        <v>86</v>
      </c>
      <c r="N672" s="6">
        <f t="shared" si="103"/>
        <v>86</v>
      </c>
      <c r="O672" t="str">
        <f t="shared" si="100"/>
        <v>40000_50351061_1_86</v>
      </c>
      <c r="P67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</v>
      </c>
    </row>
    <row r="673" spans="1:16">
      <c r="A673" s="6">
        <v>10012</v>
      </c>
      <c r="B673" s="6">
        <f t="shared" si="102"/>
        <v>40000</v>
      </c>
      <c r="C673" s="6" t="str">
        <f t="shared" si="102"/>
        <v>装备</v>
      </c>
      <c r="D673" s="7">
        <v>50352050</v>
      </c>
      <c r="E673" s="6"/>
      <c r="F673" s="6">
        <v>1</v>
      </c>
      <c r="G673" s="6">
        <v>10000</v>
      </c>
      <c r="H673" s="6" t="str">
        <f t="shared" si="104"/>
        <v>10_10,50_20,80_30</v>
      </c>
      <c r="I673" s="6">
        <f t="shared" si="104"/>
        <v>5</v>
      </c>
      <c r="J673" s="6">
        <f t="shared" si="104"/>
        <v>50</v>
      </c>
      <c r="K673" s="6" t="str">
        <f t="shared" si="104"/>
        <v>10_10,50_20,80_30</v>
      </c>
      <c r="L673" s="6">
        <f t="shared" si="104"/>
        <v>5</v>
      </c>
      <c r="M673" s="6">
        <f>IF(INDEX([1]equip.xml!$B:$B,MATCH(D673&amp;"",[1]equip.xml!$A:$A,0))=0,0,N673)</f>
        <v>86</v>
      </c>
      <c r="N673" s="6">
        <f t="shared" si="103"/>
        <v>86</v>
      </c>
      <c r="O673" t="str">
        <f t="shared" si="100"/>
        <v>40000_50352050_1_86</v>
      </c>
      <c r="P67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</v>
      </c>
    </row>
    <row r="674" spans="1:16">
      <c r="A674" s="6">
        <v>10012</v>
      </c>
      <c r="B674" s="6">
        <f t="shared" si="102"/>
        <v>40000</v>
      </c>
      <c r="C674" s="6" t="str">
        <f t="shared" si="102"/>
        <v>装备</v>
      </c>
      <c r="D674" s="7">
        <v>50352051</v>
      </c>
      <c r="E674" s="6"/>
      <c r="F674" s="6">
        <v>1</v>
      </c>
      <c r="G674" s="6">
        <v>10000</v>
      </c>
      <c r="H674" s="6" t="str">
        <f t="shared" si="104"/>
        <v>10_10,50_20,80_30</v>
      </c>
      <c r="I674" s="6">
        <f t="shared" si="104"/>
        <v>5</v>
      </c>
      <c r="J674" s="6">
        <f t="shared" si="104"/>
        <v>50</v>
      </c>
      <c r="K674" s="6" t="str">
        <f t="shared" si="104"/>
        <v>10_10,50_20,80_30</v>
      </c>
      <c r="L674" s="6">
        <f t="shared" si="104"/>
        <v>5</v>
      </c>
      <c r="M674" s="6">
        <f>IF(INDEX([1]equip.xml!$B:$B,MATCH(D674&amp;"",[1]equip.xml!$A:$A,0))=0,0,N674)</f>
        <v>0</v>
      </c>
      <c r="N674" s="6">
        <f t="shared" si="103"/>
        <v>86</v>
      </c>
      <c r="O674" t="str">
        <f t="shared" si="100"/>
        <v>40000_50352051_1_0</v>
      </c>
      <c r="P67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</v>
      </c>
    </row>
    <row r="675" spans="1:16">
      <c r="A675" s="6">
        <v>10012</v>
      </c>
      <c r="B675" s="6">
        <f t="shared" si="102"/>
        <v>40000</v>
      </c>
      <c r="C675" s="6" t="str">
        <f t="shared" si="102"/>
        <v>装备</v>
      </c>
      <c r="D675" s="7">
        <v>50352060</v>
      </c>
      <c r="E675" s="6"/>
      <c r="F675" s="6">
        <v>1</v>
      </c>
      <c r="G675" s="6">
        <v>10000</v>
      </c>
      <c r="H675" s="6" t="str">
        <f t="shared" si="104"/>
        <v>10_10,50_20,80_30</v>
      </c>
      <c r="I675" s="6">
        <f t="shared" si="104"/>
        <v>5</v>
      </c>
      <c r="J675" s="6">
        <f t="shared" si="104"/>
        <v>50</v>
      </c>
      <c r="K675" s="6" t="str">
        <f t="shared" si="104"/>
        <v>10_10,50_20,80_30</v>
      </c>
      <c r="L675" s="6">
        <f t="shared" si="104"/>
        <v>5</v>
      </c>
      <c r="M675" s="6">
        <f>IF(INDEX([1]equip.xml!$B:$B,MATCH(D675&amp;"",[1]equip.xml!$A:$A,0))=0,0,N675)</f>
        <v>86</v>
      </c>
      <c r="N675" s="6">
        <f t="shared" si="103"/>
        <v>86</v>
      </c>
      <c r="O675" t="str">
        <f t="shared" si="100"/>
        <v>40000_50352060_1_86</v>
      </c>
      <c r="P675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</v>
      </c>
    </row>
    <row r="676" spans="1:16">
      <c r="A676" s="6">
        <v>10012</v>
      </c>
      <c r="B676" s="6">
        <f t="shared" ref="B676:C691" si="105">B588</f>
        <v>40000</v>
      </c>
      <c r="C676" s="6" t="str">
        <f t="shared" si="105"/>
        <v>装备</v>
      </c>
      <c r="D676" s="7">
        <v>50352061</v>
      </c>
      <c r="E676" s="6"/>
      <c r="F676" s="6">
        <v>1</v>
      </c>
      <c r="G676" s="6">
        <v>10000</v>
      </c>
      <c r="H676" s="6" t="str">
        <f t="shared" si="104"/>
        <v>10_10,50_20,80_30</v>
      </c>
      <c r="I676" s="6">
        <f t="shared" si="104"/>
        <v>5</v>
      </c>
      <c r="J676" s="6">
        <f t="shared" si="104"/>
        <v>50</v>
      </c>
      <c r="K676" s="6" t="str">
        <f t="shared" si="104"/>
        <v>10_10,50_20,80_30</v>
      </c>
      <c r="L676" s="6">
        <f t="shared" si="104"/>
        <v>5</v>
      </c>
      <c r="M676" s="6">
        <f>IF(INDEX([1]equip.xml!$B:$B,MATCH(D676&amp;"",[1]equip.xml!$A:$A,0))=0,0,N676)</f>
        <v>86</v>
      </c>
      <c r="N676" s="6">
        <f t="shared" si="103"/>
        <v>86</v>
      </c>
      <c r="O676" t="str">
        <f t="shared" si="100"/>
        <v>40000_50352061_1_86</v>
      </c>
      <c r="P676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</v>
      </c>
    </row>
    <row r="677" spans="1:16">
      <c r="A677" s="6">
        <v>10012</v>
      </c>
      <c r="B677" s="6">
        <f t="shared" si="105"/>
        <v>40000</v>
      </c>
      <c r="C677" s="6" t="str">
        <f t="shared" si="105"/>
        <v>装备</v>
      </c>
      <c r="D677" s="7">
        <v>50353050</v>
      </c>
      <c r="E677" s="6"/>
      <c r="F677" s="6">
        <v>1</v>
      </c>
      <c r="G677" s="6">
        <v>10000</v>
      </c>
      <c r="H677" s="6" t="str">
        <f t="shared" si="104"/>
        <v>10_10,50_20,80_30</v>
      </c>
      <c r="I677" s="6">
        <f t="shared" si="104"/>
        <v>5</v>
      </c>
      <c r="J677" s="6">
        <f t="shared" si="104"/>
        <v>50</v>
      </c>
      <c r="K677" s="6" t="str">
        <f t="shared" si="104"/>
        <v>10_10,50_20,80_30</v>
      </c>
      <c r="L677" s="6">
        <f t="shared" si="104"/>
        <v>5</v>
      </c>
      <c r="M677" s="6">
        <f>IF(INDEX([1]equip.xml!$B:$B,MATCH(D677&amp;"",[1]equip.xml!$A:$A,0))=0,0,N677)</f>
        <v>86</v>
      </c>
      <c r="N677" s="6">
        <f t="shared" si="103"/>
        <v>86</v>
      </c>
      <c r="O677" t="str">
        <f t="shared" si="100"/>
        <v>40000_50353050_1_86</v>
      </c>
      <c r="P677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</v>
      </c>
    </row>
    <row r="678" spans="1:16">
      <c r="A678" s="6">
        <v>10012</v>
      </c>
      <c r="B678" s="6">
        <f t="shared" si="105"/>
        <v>40000</v>
      </c>
      <c r="C678" s="6" t="str">
        <f t="shared" si="105"/>
        <v>装备</v>
      </c>
      <c r="D678" s="7">
        <v>50353051</v>
      </c>
      <c r="E678" s="6"/>
      <c r="F678" s="6">
        <v>1</v>
      </c>
      <c r="G678" s="6">
        <v>10000</v>
      </c>
      <c r="H678" s="6" t="str">
        <f t="shared" si="104"/>
        <v>10_10,50_20,80_30</v>
      </c>
      <c r="I678" s="6">
        <f t="shared" si="104"/>
        <v>5</v>
      </c>
      <c r="J678" s="6">
        <f t="shared" si="104"/>
        <v>50</v>
      </c>
      <c r="K678" s="6" t="str">
        <f t="shared" si="104"/>
        <v>10_10,50_20,80_30</v>
      </c>
      <c r="L678" s="6">
        <f t="shared" si="104"/>
        <v>5</v>
      </c>
      <c r="M678" s="6">
        <f>IF(INDEX([1]equip.xml!$B:$B,MATCH(D678&amp;"",[1]equip.xml!$A:$A,0))=0,0,N678)</f>
        <v>0</v>
      </c>
      <c r="N678" s="6">
        <f t="shared" si="103"/>
        <v>86</v>
      </c>
      <c r="O678" t="str">
        <f t="shared" si="100"/>
        <v>40000_50353051_1_0</v>
      </c>
      <c r="P678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</v>
      </c>
    </row>
    <row r="679" spans="1:16">
      <c r="A679" s="6">
        <v>10012</v>
      </c>
      <c r="B679" s="6">
        <f t="shared" si="105"/>
        <v>40000</v>
      </c>
      <c r="C679" s="6" t="str">
        <f t="shared" si="105"/>
        <v>装备</v>
      </c>
      <c r="D679" s="7">
        <v>50353060</v>
      </c>
      <c r="E679" s="6"/>
      <c r="F679" s="6">
        <v>1</v>
      </c>
      <c r="G679" s="6">
        <v>10000</v>
      </c>
      <c r="H679" s="6" t="str">
        <f t="shared" si="104"/>
        <v>10_10,50_20,80_30</v>
      </c>
      <c r="I679" s="6">
        <f t="shared" si="104"/>
        <v>5</v>
      </c>
      <c r="J679" s="6">
        <f t="shared" si="104"/>
        <v>50</v>
      </c>
      <c r="K679" s="6" t="str">
        <f t="shared" si="104"/>
        <v>10_10,50_20,80_30</v>
      </c>
      <c r="L679" s="6">
        <f t="shared" si="104"/>
        <v>5</v>
      </c>
      <c r="M679" s="6">
        <f>IF(INDEX([1]equip.xml!$B:$B,MATCH(D679&amp;"",[1]equip.xml!$A:$A,0))=0,0,N679)</f>
        <v>86</v>
      </c>
      <c r="N679" s="6">
        <f t="shared" si="103"/>
        <v>86</v>
      </c>
      <c r="O679" t="str">
        <f t="shared" si="100"/>
        <v>40000_50353060_1_86</v>
      </c>
      <c r="P679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</v>
      </c>
    </row>
    <row r="680" spans="1:16">
      <c r="A680" s="6">
        <v>10012</v>
      </c>
      <c r="B680" s="6">
        <f t="shared" si="105"/>
        <v>40000</v>
      </c>
      <c r="C680" s="6" t="str">
        <f t="shared" si="105"/>
        <v>装备</v>
      </c>
      <c r="D680" s="7">
        <v>50353061</v>
      </c>
      <c r="E680" s="6"/>
      <c r="F680" s="6">
        <v>1</v>
      </c>
      <c r="G680" s="6">
        <v>10000</v>
      </c>
      <c r="H680" s="6" t="str">
        <f t="shared" si="104"/>
        <v>10_10,50_20,80_30</v>
      </c>
      <c r="I680" s="6">
        <f t="shared" si="104"/>
        <v>5</v>
      </c>
      <c r="J680" s="6">
        <f t="shared" si="104"/>
        <v>50</v>
      </c>
      <c r="K680" s="6" t="str">
        <f t="shared" si="104"/>
        <v>10_10,50_20,80_30</v>
      </c>
      <c r="L680" s="6">
        <f t="shared" si="104"/>
        <v>5</v>
      </c>
      <c r="M680" s="6">
        <f>IF(INDEX([1]equip.xml!$B:$B,MATCH(D680&amp;"",[1]equip.xml!$A:$A,0))=0,0,N680)</f>
        <v>86</v>
      </c>
      <c r="N680" s="6">
        <f t="shared" si="103"/>
        <v>86</v>
      </c>
      <c r="O680" t="str">
        <f t="shared" si="100"/>
        <v>40000_50353061_1_86</v>
      </c>
      <c r="P680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</v>
      </c>
    </row>
    <row r="681" spans="1:16">
      <c r="A681" s="6">
        <v>10012</v>
      </c>
      <c r="B681" s="6">
        <f t="shared" si="105"/>
        <v>40000</v>
      </c>
      <c r="C681" s="6" t="str">
        <f t="shared" si="105"/>
        <v>装备</v>
      </c>
      <c r="D681" s="7">
        <v>50350040</v>
      </c>
      <c r="E681" s="6"/>
      <c r="F681" s="6">
        <v>1</v>
      </c>
      <c r="G681" s="6">
        <v>10000</v>
      </c>
      <c r="H681" s="6" t="str">
        <f t="shared" si="104"/>
        <v>10_10,50_20,80_30</v>
      </c>
      <c r="I681" s="6">
        <f t="shared" si="104"/>
        <v>5</v>
      </c>
      <c r="J681" s="6">
        <f t="shared" si="104"/>
        <v>50</v>
      </c>
      <c r="K681" s="6" t="str">
        <f t="shared" si="104"/>
        <v>10_10,50_20,80_30</v>
      </c>
      <c r="L681" s="6">
        <f t="shared" si="104"/>
        <v>5</v>
      </c>
      <c r="M681" s="6">
        <f>IF(INDEX([1]equip.xml!$B:$B,MATCH(D681&amp;"",[1]equip.xml!$A:$A,0))=0,0,N681)</f>
        <v>86</v>
      </c>
      <c r="N681" s="6">
        <f t="shared" si="103"/>
        <v>86</v>
      </c>
      <c r="O681" t="str">
        <f t="shared" si="100"/>
        <v>40000_50350040_1_86</v>
      </c>
      <c r="P681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</v>
      </c>
    </row>
    <row r="682" spans="1:16">
      <c r="A682" s="6">
        <v>10012</v>
      </c>
      <c r="B682" s="6">
        <f t="shared" si="105"/>
        <v>40000</v>
      </c>
      <c r="C682" s="6" t="str">
        <f t="shared" si="105"/>
        <v>装备</v>
      </c>
      <c r="D682" s="7">
        <v>50350041</v>
      </c>
      <c r="E682" s="6"/>
      <c r="F682" s="6">
        <v>1</v>
      </c>
      <c r="G682" s="6">
        <v>10000</v>
      </c>
      <c r="H682" s="6" t="str">
        <f t="shared" si="104"/>
        <v>10_10,50_20,80_30</v>
      </c>
      <c r="I682" s="6">
        <f t="shared" si="104"/>
        <v>5</v>
      </c>
      <c r="J682" s="6">
        <f t="shared" si="104"/>
        <v>50</v>
      </c>
      <c r="K682" s="6" t="str">
        <f t="shared" si="104"/>
        <v>10_10,50_20,80_30</v>
      </c>
      <c r="L682" s="6">
        <f t="shared" si="104"/>
        <v>5</v>
      </c>
      <c r="M682" s="6">
        <f>IF(INDEX([1]equip.xml!$B:$B,MATCH(D682&amp;"",[1]equip.xml!$A:$A,0))=0,0,N682)</f>
        <v>86</v>
      </c>
      <c r="N682" s="6">
        <f t="shared" si="103"/>
        <v>86</v>
      </c>
      <c r="O682" t="str">
        <f t="shared" si="100"/>
        <v>40000_50350041_1_86</v>
      </c>
      <c r="P682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</v>
      </c>
    </row>
    <row r="683" spans="1:16">
      <c r="A683" s="6">
        <v>10012</v>
      </c>
      <c r="B683" s="6">
        <f t="shared" si="105"/>
        <v>40000</v>
      </c>
      <c r="C683" s="6" t="str">
        <f t="shared" si="105"/>
        <v>装备</v>
      </c>
      <c r="D683" s="7">
        <v>50350070</v>
      </c>
      <c r="E683" s="6"/>
      <c r="F683" s="6">
        <v>1</v>
      </c>
      <c r="G683" s="6">
        <v>10000</v>
      </c>
      <c r="H683" s="6" t="str">
        <f t="shared" ref="H683:L698" si="106">H595</f>
        <v>10_10,50_20,80_30</v>
      </c>
      <c r="I683" s="6">
        <f t="shared" si="106"/>
        <v>5</v>
      </c>
      <c r="J683" s="6">
        <f t="shared" si="106"/>
        <v>50</v>
      </c>
      <c r="K683" s="6" t="str">
        <f t="shared" si="106"/>
        <v>10_10,50_20,80_30</v>
      </c>
      <c r="L683" s="6">
        <f t="shared" si="106"/>
        <v>5</v>
      </c>
      <c r="M683" s="6">
        <f>IF(INDEX([1]equip.xml!$B:$B,MATCH(D683&amp;"",[1]equip.xml!$A:$A,0))=0,0,N683)</f>
        <v>86</v>
      </c>
      <c r="N683" s="6">
        <f t="shared" si="103"/>
        <v>86</v>
      </c>
      <c r="O683" t="str">
        <f t="shared" si="100"/>
        <v>40000_50350070_1_86</v>
      </c>
      <c r="P683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</v>
      </c>
    </row>
    <row r="684" spans="1:16">
      <c r="A684" s="6">
        <v>10012</v>
      </c>
      <c r="B684" s="6">
        <f t="shared" si="105"/>
        <v>40000</v>
      </c>
      <c r="C684" s="6" t="str">
        <f t="shared" si="105"/>
        <v>装备</v>
      </c>
      <c r="D684" s="7">
        <v>50350071</v>
      </c>
      <c r="E684" s="6"/>
      <c r="F684" s="6">
        <v>1</v>
      </c>
      <c r="G684" s="6">
        <v>10000</v>
      </c>
      <c r="H684" s="6" t="str">
        <f t="shared" si="106"/>
        <v>10_10,50_20,80_30</v>
      </c>
      <c r="I684" s="6">
        <f t="shared" si="106"/>
        <v>5</v>
      </c>
      <c r="J684" s="6">
        <f t="shared" si="106"/>
        <v>50</v>
      </c>
      <c r="K684" s="6" t="str">
        <f t="shared" si="106"/>
        <v>10_10,50_20,80_30</v>
      </c>
      <c r="L684" s="6">
        <f t="shared" si="106"/>
        <v>5</v>
      </c>
      <c r="M684" s="6">
        <f>IF(INDEX([1]equip.xml!$B:$B,MATCH(D684&amp;"",[1]equip.xml!$A:$A,0))=0,0,N684)</f>
        <v>0</v>
      </c>
      <c r="N684" s="6">
        <f t="shared" si="103"/>
        <v>86</v>
      </c>
      <c r="O684" t="str">
        <f t="shared" si="100"/>
        <v>40000_50350071_1_0</v>
      </c>
      <c r="P684" t="str">
        <f t="shared" si="96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</v>
      </c>
    </row>
    <row r="685" spans="1:16">
      <c r="A685" s="6">
        <v>10012</v>
      </c>
      <c r="B685" s="6">
        <f t="shared" si="105"/>
        <v>40000</v>
      </c>
      <c r="C685" s="6" t="str">
        <f t="shared" si="105"/>
        <v>装备</v>
      </c>
      <c r="D685" s="7">
        <v>50400010</v>
      </c>
      <c r="E685" s="6"/>
      <c r="F685" s="6">
        <v>1</v>
      </c>
      <c r="G685" s="6">
        <v>10000</v>
      </c>
      <c r="H685" s="6" t="str">
        <f t="shared" si="106"/>
        <v>10_10,50_20,80_30</v>
      </c>
      <c r="I685" s="6">
        <f t="shared" si="106"/>
        <v>5</v>
      </c>
      <c r="J685" s="6">
        <f t="shared" si="106"/>
        <v>50</v>
      </c>
      <c r="K685" s="6" t="str">
        <f t="shared" si="106"/>
        <v>10_10,50_20,80_30</v>
      </c>
      <c r="L685" s="6">
        <f t="shared" si="106"/>
        <v>5</v>
      </c>
      <c r="M685" s="6">
        <f>IF(INDEX([1]equip.xml!$B:$B,MATCH(D685&amp;"",[1]equip.xml!$A:$A,0))=0,0,N685)</f>
        <v>43</v>
      </c>
      <c r="N685" s="6">
        <f t="shared" si="103"/>
        <v>43</v>
      </c>
      <c r="O685" t="str">
        <f t="shared" si="100"/>
        <v>40000_50400010_1_43</v>
      </c>
      <c r="P685" t="str">
        <f t="shared" ref="P685:P706" si="107">P684&amp;","&amp;O685</f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</v>
      </c>
    </row>
    <row r="686" spans="1:16">
      <c r="A686" s="6">
        <v>10012</v>
      </c>
      <c r="B686" s="6">
        <f t="shared" si="105"/>
        <v>40000</v>
      </c>
      <c r="C686" s="6" t="str">
        <f t="shared" si="105"/>
        <v>装备</v>
      </c>
      <c r="D686" s="7">
        <v>50400020</v>
      </c>
      <c r="E686" s="6"/>
      <c r="F686" s="6">
        <v>1</v>
      </c>
      <c r="G686" s="6">
        <v>10000</v>
      </c>
      <c r="H686" s="6" t="str">
        <f t="shared" si="106"/>
        <v>10_10,50_20,80_30</v>
      </c>
      <c r="I686" s="6">
        <f t="shared" si="106"/>
        <v>5</v>
      </c>
      <c r="J686" s="6">
        <f t="shared" si="106"/>
        <v>50</v>
      </c>
      <c r="K686" s="6" t="str">
        <f t="shared" si="106"/>
        <v>10_10,50_20,80_30</v>
      </c>
      <c r="L686" s="6">
        <f t="shared" si="106"/>
        <v>5</v>
      </c>
      <c r="M686" s="6">
        <f>IF(INDEX([1]equip.xml!$B:$B,MATCH(D686&amp;"",[1]equip.xml!$A:$A,0))=0,0,N686)</f>
        <v>43</v>
      </c>
      <c r="N686" s="6">
        <f t="shared" si="103"/>
        <v>43</v>
      </c>
      <c r="O686" t="str">
        <f t="shared" si="100"/>
        <v>40000_50400020_1_43</v>
      </c>
      <c r="P686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</v>
      </c>
    </row>
    <row r="687" spans="1:16">
      <c r="A687" s="6">
        <v>10012</v>
      </c>
      <c r="B687" s="6">
        <f t="shared" si="105"/>
        <v>40000</v>
      </c>
      <c r="C687" s="6" t="str">
        <f t="shared" si="105"/>
        <v>装备</v>
      </c>
      <c r="D687" s="7">
        <v>50400030</v>
      </c>
      <c r="E687" s="6"/>
      <c r="F687" s="6">
        <v>1</v>
      </c>
      <c r="G687" s="6">
        <v>10000</v>
      </c>
      <c r="H687" s="6" t="str">
        <f t="shared" si="106"/>
        <v>10_10,50_20,80_30</v>
      </c>
      <c r="I687" s="6">
        <f t="shared" si="106"/>
        <v>5</v>
      </c>
      <c r="J687" s="6">
        <f t="shared" si="106"/>
        <v>50</v>
      </c>
      <c r="K687" s="6" t="str">
        <f t="shared" si="106"/>
        <v>10_10,50_20,80_30</v>
      </c>
      <c r="L687" s="6">
        <f t="shared" si="106"/>
        <v>5</v>
      </c>
      <c r="M687" s="6">
        <f>IF(INDEX([1]equip.xml!$B:$B,MATCH(D687&amp;"",[1]equip.xml!$A:$A,0))=0,0,N687)</f>
        <v>43</v>
      </c>
      <c r="N687" s="6">
        <f t="shared" si="103"/>
        <v>43</v>
      </c>
      <c r="O687" t="str">
        <f t="shared" si="100"/>
        <v>40000_50400030_1_43</v>
      </c>
      <c r="P687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</v>
      </c>
    </row>
    <row r="688" spans="1:16">
      <c r="A688" s="6">
        <v>10012</v>
      </c>
      <c r="B688" s="6">
        <f t="shared" si="105"/>
        <v>40000</v>
      </c>
      <c r="C688" s="6" t="str">
        <f t="shared" si="105"/>
        <v>装备</v>
      </c>
      <c r="D688" s="7">
        <v>50400080</v>
      </c>
      <c r="E688" s="6"/>
      <c r="F688" s="6">
        <v>1</v>
      </c>
      <c r="G688" s="6">
        <v>10000</v>
      </c>
      <c r="H688" s="6" t="str">
        <f t="shared" si="106"/>
        <v>10_10,50_20,80_30</v>
      </c>
      <c r="I688" s="6">
        <f t="shared" si="106"/>
        <v>5</v>
      </c>
      <c r="J688" s="6">
        <f t="shared" si="106"/>
        <v>50</v>
      </c>
      <c r="K688" s="6" t="str">
        <f t="shared" si="106"/>
        <v>10_10,50_20,80_30</v>
      </c>
      <c r="L688" s="6">
        <f t="shared" si="106"/>
        <v>5</v>
      </c>
      <c r="M688" s="6">
        <f>IF(INDEX([1]equip.xml!$B:$B,MATCH(D688&amp;"",[1]equip.xml!$A:$A,0))=0,0,N688)</f>
        <v>43</v>
      </c>
      <c r="N688" s="6">
        <f t="shared" si="103"/>
        <v>43</v>
      </c>
      <c r="O688" t="str">
        <f t="shared" si="100"/>
        <v>40000_50400080_1_43</v>
      </c>
      <c r="P688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</v>
      </c>
    </row>
    <row r="689" spans="1:16">
      <c r="A689" s="6">
        <v>10012</v>
      </c>
      <c r="B689" s="6">
        <f t="shared" si="105"/>
        <v>40000</v>
      </c>
      <c r="C689" s="6" t="str">
        <f t="shared" si="105"/>
        <v>装备</v>
      </c>
      <c r="D689" s="7">
        <v>50400090</v>
      </c>
      <c r="E689" s="6"/>
      <c r="F689" s="6">
        <v>1</v>
      </c>
      <c r="G689" s="6">
        <v>10000</v>
      </c>
      <c r="H689" s="6" t="str">
        <f t="shared" si="106"/>
        <v>10_10,50_20,80_30</v>
      </c>
      <c r="I689" s="6">
        <f t="shared" si="106"/>
        <v>5</v>
      </c>
      <c r="J689" s="6">
        <f t="shared" si="106"/>
        <v>50</v>
      </c>
      <c r="K689" s="6" t="str">
        <f t="shared" si="106"/>
        <v>10_10,50_20,80_30</v>
      </c>
      <c r="L689" s="6">
        <f t="shared" si="106"/>
        <v>5</v>
      </c>
      <c r="M689" s="6">
        <f>IF(INDEX([1]equip.xml!$B:$B,MATCH(D689&amp;"",[1]equip.xml!$A:$A,0))=0,0,N689)</f>
        <v>43</v>
      </c>
      <c r="N689" s="6">
        <f t="shared" si="103"/>
        <v>43</v>
      </c>
      <c r="O689" t="str">
        <f t="shared" si="100"/>
        <v>40000_50400090_1_43</v>
      </c>
      <c r="P689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</v>
      </c>
    </row>
    <row r="690" spans="1:16">
      <c r="A690" s="6">
        <v>10012</v>
      </c>
      <c r="B690" s="6">
        <f t="shared" si="105"/>
        <v>40000</v>
      </c>
      <c r="C690" s="6" t="str">
        <f t="shared" si="105"/>
        <v>装备</v>
      </c>
      <c r="D690" s="7">
        <v>50400100</v>
      </c>
      <c r="E690" s="6"/>
      <c r="F690" s="6">
        <v>1</v>
      </c>
      <c r="G690" s="6">
        <v>10000</v>
      </c>
      <c r="H690" s="6" t="str">
        <f t="shared" si="106"/>
        <v>10_10,50_20,80_30</v>
      </c>
      <c r="I690" s="6">
        <f t="shared" si="106"/>
        <v>5</v>
      </c>
      <c r="J690" s="6">
        <f t="shared" si="106"/>
        <v>50</v>
      </c>
      <c r="K690" s="6" t="str">
        <f t="shared" si="106"/>
        <v>10_10,50_20,80_30</v>
      </c>
      <c r="L690" s="6">
        <f t="shared" si="106"/>
        <v>5</v>
      </c>
      <c r="M690" s="6">
        <f>IF(INDEX([1]equip.xml!$B:$B,MATCH(D690&amp;"",[1]equip.xml!$A:$A,0))=0,0,N690)</f>
        <v>43</v>
      </c>
      <c r="N690" s="6">
        <f t="shared" si="103"/>
        <v>43</v>
      </c>
      <c r="O690" t="str">
        <f t="shared" si="100"/>
        <v>40000_50400100_1_43</v>
      </c>
      <c r="P690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</v>
      </c>
    </row>
    <row r="691" spans="1:16">
      <c r="A691" s="6">
        <v>10012</v>
      </c>
      <c r="B691" s="6">
        <f t="shared" si="105"/>
        <v>40000</v>
      </c>
      <c r="C691" s="6" t="str">
        <f t="shared" si="105"/>
        <v>装备</v>
      </c>
      <c r="D691" s="7">
        <v>50401050</v>
      </c>
      <c r="E691" s="6"/>
      <c r="F691" s="6">
        <v>1</v>
      </c>
      <c r="G691" s="6">
        <v>10000</v>
      </c>
      <c r="H691" s="6" t="str">
        <f t="shared" si="106"/>
        <v>10_10,50_20,80_30</v>
      </c>
      <c r="I691" s="6">
        <f t="shared" si="106"/>
        <v>5</v>
      </c>
      <c r="J691" s="6">
        <f t="shared" si="106"/>
        <v>50</v>
      </c>
      <c r="K691" s="6" t="str">
        <f t="shared" si="106"/>
        <v>10_10,50_20,80_30</v>
      </c>
      <c r="L691" s="6">
        <f t="shared" si="106"/>
        <v>5</v>
      </c>
      <c r="M691" s="6">
        <f>IF(INDEX([1]equip.xml!$B:$B,MATCH(D691&amp;"",[1]equip.xml!$A:$A,0))=0,0,N691)</f>
        <v>43</v>
      </c>
      <c r="N691" s="6">
        <f t="shared" si="103"/>
        <v>43</v>
      </c>
      <c r="O691" t="str">
        <f t="shared" si="100"/>
        <v>40000_50401050_1_43</v>
      </c>
      <c r="P691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</v>
      </c>
    </row>
    <row r="692" spans="1:16">
      <c r="A692" s="6">
        <v>10012</v>
      </c>
      <c r="B692" s="6">
        <f t="shared" ref="B692:C707" si="108">B604</f>
        <v>40000</v>
      </c>
      <c r="C692" s="6" t="str">
        <f t="shared" si="108"/>
        <v>装备</v>
      </c>
      <c r="D692" s="7">
        <v>50401051</v>
      </c>
      <c r="E692" s="6"/>
      <c r="F692" s="6">
        <v>1</v>
      </c>
      <c r="G692" s="6">
        <v>10000</v>
      </c>
      <c r="H692" s="6" t="str">
        <f t="shared" si="106"/>
        <v>10_10,50_20,80_30</v>
      </c>
      <c r="I692" s="6">
        <f t="shared" si="106"/>
        <v>5</v>
      </c>
      <c r="J692" s="6">
        <f t="shared" si="106"/>
        <v>50</v>
      </c>
      <c r="K692" s="6" t="str">
        <f t="shared" si="106"/>
        <v>10_10,50_20,80_30</v>
      </c>
      <c r="L692" s="6">
        <f t="shared" si="106"/>
        <v>5</v>
      </c>
      <c r="M692" s="6">
        <f>IF(INDEX([1]equip.xml!$B:$B,MATCH(D692&amp;"",[1]equip.xml!$A:$A,0))=0,0,N692)</f>
        <v>43</v>
      </c>
      <c r="N692" s="6">
        <f t="shared" si="103"/>
        <v>43</v>
      </c>
      <c r="O692" t="str">
        <f t="shared" si="100"/>
        <v>40000_50401051_1_43</v>
      </c>
      <c r="P692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</v>
      </c>
    </row>
    <row r="693" spans="1:16">
      <c r="A693" s="6">
        <v>10012</v>
      </c>
      <c r="B693" s="6">
        <f t="shared" si="108"/>
        <v>40000</v>
      </c>
      <c r="C693" s="6" t="str">
        <f t="shared" si="108"/>
        <v>装备</v>
      </c>
      <c r="D693" s="7">
        <v>50401060</v>
      </c>
      <c r="E693" s="6"/>
      <c r="F693" s="6">
        <v>1</v>
      </c>
      <c r="G693" s="6">
        <v>10000</v>
      </c>
      <c r="H693" s="6" t="str">
        <f t="shared" si="106"/>
        <v>10_10,50_20,80_30</v>
      </c>
      <c r="I693" s="6">
        <f t="shared" si="106"/>
        <v>5</v>
      </c>
      <c r="J693" s="6">
        <f t="shared" si="106"/>
        <v>50</v>
      </c>
      <c r="K693" s="6" t="str">
        <f t="shared" si="106"/>
        <v>10_10,50_20,80_30</v>
      </c>
      <c r="L693" s="6">
        <f t="shared" si="106"/>
        <v>5</v>
      </c>
      <c r="M693" s="6">
        <f>IF(INDEX([1]equip.xml!$B:$B,MATCH(D693&amp;"",[1]equip.xml!$A:$A,0))=0,0,N693)</f>
        <v>43</v>
      </c>
      <c r="N693" s="6">
        <f t="shared" si="103"/>
        <v>43</v>
      </c>
      <c r="O693" t="str">
        <f t="shared" si="100"/>
        <v>40000_50401060_1_43</v>
      </c>
      <c r="P693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</v>
      </c>
    </row>
    <row r="694" spans="1:16">
      <c r="A694" s="6">
        <v>10012</v>
      </c>
      <c r="B694" s="6">
        <f t="shared" si="108"/>
        <v>40000</v>
      </c>
      <c r="C694" s="6" t="str">
        <f t="shared" si="108"/>
        <v>装备</v>
      </c>
      <c r="D694" s="7">
        <v>50401061</v>
      </c>
      <c r="E694" s="6"/>
      <c r="F694" s="6">
        <v>1</v>
      </c>
      <c r="G694" s="6">
        <v>10000</v>
      </c>
      <c r="H694" s="6" t="str">
        <f t="shared" si="106"/>
        <v>10_10,50_20,80_30</v>
      </c>
      <c r="I694" s="6">
        <f t="shared" si="106"/>
        <v>5</v>
      </c>
      <c r="J694" s="6">
        <f t="shared" si="106"/>
        <v>50</v>
      </c>
      <c r="K694" s="6" t="str">
        <f t="shared" si="106"/>
        <v>10_10,50_20,80_30</v>
      </c>
      <c r="L694" s="6">
        <f t="shared" si="106"/>
        <v>5</v>
      </c>
      <c r="M694" s="6">
        <f>IF(INDEX([1]equip.xml!$B:$B,MATCH(D694&amp;"",[1]equip.xml!$A:$A,0))=0,0,N694)</f>
        <v>0</v>
      </c>
      <c r="N694" s="6">
        <f t="shared" si="103"/>
        <v>43</v>
      </c>
      <c r="O694" t="str">
        <f t="shared" si="100"/>
        <v>40000_50401061_1_0</v>
      </c>
      <c r="P694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</v>
      </c>
    </row>
    <row r="695" spans="1:16">
      <c r="A695" s="6">
        <v>10012</v>
      </c>
      <c r="B695" s="6">
        <f t="shared" si="108"/>
        <v>40000</v>
      </c>
      <c r="C695" s="6" t="str">
        <f t="shared" si="108"/>
        <v>装备</v>
      </c>
      <c r="D695" s="7">
        <v>50402050</v>
      </c>
      <c r="E695" s="6"/>
      <c r="F695" s="6">
        <v>1</v>
      </c>
      <c r="G695" s="6">
        <v>10000</v>
      </c>
      <c r="H695" s="6" t="str">
        <f t="shared" si="106"/>
        <v>10_10,50_20,80_30</v>
      </c>
      <c r="I695" s="6">
        <f t="shared" si="106"/>
        <v>5</v>
      </c>
      <c r="J695" s="6">
        <f t="shared" si="106"/>
        <v>50</v>
      </c>
      <c r="K695" s="6" t="str">
        <f t="shared" si="106"/>
        <v>10_10,50_20,80_30</v>
      </c>
      <c r="L695" s="6">
        <f t="shared" si="106"/>
        <v>5</v>
      </c>
      <c r="M695" s="6">
        <f>IF(INDEX([1]equip.xml!$B:$B,MATCH(D695&amp;"",[1]equip.xml!$A:$A,0))=0,0,N695)</f>
        <v>43</v>
      </c>
      <c r="N695" s="6">
        <f t="shared" si="103"/>
        <v>43</v>
      </c>
      <c r="O695" t="str">
        <f t="shared" si="100"/>
        <v>40000_50402050_1_43</v>
      </c>
      <c r="P695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</v>
      </c>
    </row>
    <row r="696" spans="1:16">
      <c r="A696" s="6">
        <v>10012</v>
      </c>
      <c r="B696" s="6">
        <f t="shared" si="108"/>
        <v>40000</v>
      </c>
      <c r="C696" s="6" t="str">
        <f t="shared" si="108"/>
        <v>装备</v>
      </c>
      <c r="D696" s="7">
        <v>50402051</v>
      </c>
      <c r="E696" s="6"/>
      <c r="F696" s="6">
        <v>1</v>
      </c>
      <c r="G696" s="6">
        <v>10000</v>
      </c>
      <c r="H696" s="6" t="str">
        <f t="shared" si="106"/>
        <v>10_10,50_20,80_30</v>
      </c>
      <c r="I696" s="6">
        <f t="shared" si="106"/>
        <v>5</v>
      </c>
      <c r="J696" s="6">
        <f t="shared" si="106"/>
        <v>50</v>
      </c>
      <c r="K696" s="6" t="str">
        <f t="shared" si="106"/>
        <v>10_10,50_20,80_30</v>
      </c>
      <c r="L696" s="6">
        <f t="shared" si="106"/>
        <v>5</v>
      </c>
      <c r="M696" s="6">
        <f>IF(INDEX([1]equip.xml!$B:$B,MATCH(D696&amp;"",[1]equip.xml!$A:$A,0))=0,0,N696)</f>
        <v>43</v>
      </c>
      <c r="N696" s="6">
        <f t="shared" si="103"/>
        <v>43</v>
      </c>
      <c r="O696" t="str">
        <f t="shared" si="100"/>
        <v>40000_50402051_1_43</v>
      </c>
      <c r="P696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</v>
      </c>
    </row>
    <row r="697" spans="1:16">
      <c r="A697" s="6">
        <v>10012</v>
      </c>
      <c r="B697" s="6">
        <f t="shared" si="108"/>
        <v>40000</v>
      </c>
      <c r="C697" s="6" t="str">
        <f t="shared" si="108"/>
        <v>装备</v>
      </c>
      <c r="D697" s="7">
        <v>50402060</v>
      </c>
      <c r="E697" s="6"/>
      <c r="F697" s="6">
        <v>1</v>
      </c>
      <c r="G697" s="6">
        <v>10000</v>
      </c>
      <c r="H697" s="6" t="str">
        <f t="shared" si="106"/>
        <v>10_10,50_20,80_30</v>
      </c>
      <c r="I697" s="6">
        <f t="shared" si="106"/>
        <v>5</v>
      </c>
      <c r="J697" s="6">
        <f t="shared" si="106"/>
        <v>50</v>
      </c>
      <c r="K697" s="6" t="str">
        <f t="shared" si="106"/>
        <v>10_10,50_20,80_30</v>
      </c>
      <c r="L697" s="6">
        <f t="shared" si="106"/>
        <v>5</v>
      </c>
      <c r="M697" s="6">
        <f>IF(INDEX([1]equip.xml!$B:$B,MATCH(D697&amp;"",[1]equip.xml!$A:$A,0))=0,0,N697)</f>
        <v>43</v>
      </c>
      <c r="N697" s="6">
        <f t="shared" si="103"/>
        <v>43</v>
      </c>
      <c r="O697" t="str">
        <f t="shared" si="100"/>
        <v>40000_50402060_1_43</v>
      </c>
      <c r="P697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</v>
      </c>
    </row>
    <row r="698" spans="1:16">
      <c r="A698" s="6">
        <v>10012</v>
      </c>
      <c r="B698" s="6">
        <f t="shared" si="108"/>
        <v>40000</v>
      </c>
      <c r="C698" s="6" t="str">
        <f t="shared" si="108"/>
        <v>装备</v>
      </c>
      <c r="D698" s="7">
        <v>50402061</v>
      </c>
      <c r="E698" s="6"/>
      <c r="F698" s="6">
        <v>1</v>
      </c>
      <c r="G698" s="6">
        <v>10000</v>
      </c>
      <c r="H698" s="6" t="str">
        <f t="shared" si="106"/>
        <v>10_10,50_20,80_30</v>
      </c>
      <c r="I698" s="6">
        <f t="shared" si="106"/>
        <v>5</v>
      </c>
      <c r="J698" s="6">
        <f t="shared" si="106"/>
        <v>50</v>
      </c>
      <c r="K698" s="6" t="str">
        <f t="shared" si="106"/>
        <v>10_10,50_20,80_30</v>
      </c>
      <c r="L698" s="6">
        <f t="shared" si="106"/>
        <v>5</v>
      </c>
      <c r="M698" s="6">
        <f>IF(INDEX([1]equip.xml!$B:$B,MATCH(D698&amp;"",[1]equip.xml!$A:$A,0))=0,0,N698)</f>
        <v>0</v>
      </c>
      <c r="N698" s="6">
        <f t="shared" si="103"/>
        <v>43</v>
      </c>
      <c r="O698" t="str">
        <f t="shared" si="100"/>
        <v>40000_50402061_1_0</v>
      </c>
      <c r="P698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</v>
      </c>
    </row>
    <row r="699" spans="1:16">
      <c r="A699" s="6">
        <v>10012</v>
      </c>
      <c r="B699" s="6">
        <f t="shared" si="108"/>
        <v>40000</v>
      </c>
      <c r="C699" s="6" t="str">
        <f t="shared" si="108"/>
        <v>装备</v>
      </c>
      <c r="D699" s="7">
        <v>50403050</v>
      </c>
      <c r="E699" s="6"/>
      <c r="F699" s="6">
        <v>1</v>
      </c>
      <c r="G699" s="6">
        <v>10000</v>
      </c>
      <c r="H699" s="6" t="str">
        <f t="shared" ref="H699:N714" si="109">H611</f>
        <v>10_10,50_20,80_30</v>
      </c>
      <c r="I699" s="6">
        <f t="shared" si="109"/>
        <v>5</v>
      </c>
      <c r="J699" s="6">
        <f t="shared" si="109"/>
        <v>50</v>
      </c>
      <c r="K699" s="6" t="str">
        <f t="shared" si="109"/>
        <v>10_10,50_20,80_30</v>
      </c>
      <c r="L699" s="6">
        <f t="shared" si="109"/>
        <v>5</v>
      </c>
      <c r="M699" s="6">
        <f>IF(INDEX([1]equip.xml!$B:$B,MATCH(D699&amp;"",[1]equip.xml!$A:$A,0))=0,0,N699)</f>
        <v>43</v>
      </c>
      <c r="N699" s="6">
        <f t="shared" si="103"/>
        <v>43</v>
      </c>
      <c r="O699" t="str">
        <f t="shared" si="100"/>
        <v>40000_50403050_1_43</v>
      </c>
      <c r="P699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</v>
      </c>
    </row>
    <row r="700" spans="1:16">
      <c r="A700" s="6">
        <v>10012</v>
      </c>
      <c r="B700" s="6">
        <f t="shared" si="108"/>
        <v>40000</v>
      </c>
      <c r="C700" s="6" t="str">
        <f t="shared" si="108"/>
        <v>装备</v>
      </c>
      <c r="D700" s="7">
        <v>50403051</v>
      </c>
      <c r="E700" s="6"/>
      <c r="F700" s="6">
        <v>1</v>
      </c>
      <c r="G700" s="6">
        <v>10000</v>
      </c>
      <c r="H700" s="6" t="str">
        <f t="shared" si="109"/>
        <v>10_10,50_20,80_30</v>
      </c>
      <c r="I700" s="6">
        <f t="shared" si="109"/>
        <v>5</v>
      </c>
      <c r="J700" s="6">
        <f t="shared" si="109"/>
        <v>50</v>
      </c>
      <c r="K700" s="6" t="str">
        <f t="shared" si="109"/>
        <v>10_10,50_20,80_30</v>
      </c>
      <c r="L700" s="6">
        <f t="shared" si="109"/>
        <v>5</v>
      </c>
      <c r="M700" s="6">
        <f>IF(INDEX([1]equip.xml!$B:$B,MATCH(D700&amp;"",[1]equip.xml!$A:$A,0))=0,0,N700)</f>
        <v>43</v>
      </c>
      <c r="N700" s="6">
        <f t="shared" si="103"/>
        <v>43</v>
      </c>
      <c r="O700" t="str">
        <f t="shared" si="100"/>
        <v>40000_50403051_1_43</v>
      </c>
      <c r="P700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</v>
      </c>
    </row>
    <row r="701" spans="1:16">
      <c r="A701" s="6">
        <v>10012</v>
      </c>
      <c r="B701" s="6">
        <f t="shared" si="108"/>
        <v>40000</v>
      </c>
      <c r="C701" s="6" t="str">
        <f t="shared" si="108"/>
        <v>装备</v>
      </c>
      <c r="D701" s="7">
        <v>50403060</v>
      </c>
      <c r="E701" s="6"/>
      <c r="F701" s="6">
        <v>1</v>
      </c>
      <c r="G701" s="6">
        <v>10000</v>
      </c>
      <c r="H701" s="6" t="str">
        <f t="shared" si="109"/>
        <v>10_10,50_20,80_30</v>
      </c>
      <c r="I701" s="6">
        <f t="shared" si="109"/>
        <v>5</v>
      </c>
      <c r="J701" s="6">
        <f t="shared" si="109"/>
        <v>50</v>
      </c>
      <c r="K701" s="6" t="str">
        <f t="shared" si="109"/>
        <v>10_10,50_20,80_30</v>
      </c>
      <c r="L701" s="6">
        <f t="shared" si="109"/>
        <v>5</v>
      </c>
      <c r="M701" s="6">
        <f>IF(INDEX([1]equip.xml!$B:$B,MATCH(D701&amp;"",[1]equip.xml!$A:$A,0))=0,0,N701)</f>
        <v>43</v>
      </c>
      <c r="N701" s="6">
        <f t="shared" si="103"/>
        <v>43</v>
      </c>
      <c r="O701" t="str">
        <f t="shared" si="100"/>
        <v>40000_50403060_1_43</v>
      </c>
      <c r="P701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43,40000_50403060_1_43</v>
      </c>
    </row>
    <row r="702" spans="1:16">
      <c r="A702" s="6">
        <v>10012</v>
      </c>
      <c r="B702" s="6">
        <f t="shared" si="108"/>
        <v>40000</v>
      </c>
      <c r="C702" s="6" t="str">
        <f t="shared" si="108"/>
        <v>装备</v>
      </c>
      <c r="D702" s="7">
        <v>50403061</v>
      </c>
      <c r="E702" s="6"/>
      <c r="F702" s="6">
        <v>1</v>
      </c>
      <c r="G702" s="6">
        <v>10000</v>
      </c>
      <c r="H702" s="6" t="str">
        <f t="shared" si="109"/>
        <v>10_10,50_20,80_30</v>
      </c>
      <c r="I702" s="6">
        <f t="shared" si="109"/>
        <v>5</v>
      </c>
      <c r="J702" s="6">
        <f t="shared" si="109"/>
        <v>50</v>
      </c>
      <c r="K702" s="6" t="str">
        <f t="shared" si="109"/>
        <v>10_10,50_20,80_30</v>
      </c>
      <c r="L702" s="6">
        <f t="shared" si="109"/>
        <v>5</v>
      </c>
      <c r="M702" s="6">
        <f>IF(INDEX([1]equip.xml!$B:$B,MATCH(D702&amp;"",[1]equip.xml!$A:$A,0))=0,0,N702)</f>
        <v>0</v>
      </c>
      <c r="N702" s="6">
        <f t="shared" si="103"/>
        <v>43</v>
      </c>
      <c r="O702" t="str">
        <f t="shared" si="100"/>
        <v>40000_50403061_1_0</v>
      </c>
      <c r="P702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43,40000_50403060_1_43,40000_50403061_1_0</v>
      </c>
    </row>
    <row r="703" spans="1:16">
      <c r="A703" s="6">
        <v>10012</v>
      </c>
      <c r="B703" s="6">
        <f t="shared" si="108"/>
        <v>40000</v>
      </c>
      <c r="C703" s="6" t="str">
        <f t="shared" si="108"/>
        <v>装备</v>
      </c>
      <c r="D703" s="7">
        <v>50400040</v>
      </c>
      <c r="E703" s="6"/>
      <c r="F703" s="6">
        <v>1</v>
      </c>
      <c r="G703" s="6">
        <v>10000</v>
      </c>
      <c r="H703" s="6" t="str">
        <f t="shared" si="109"/>
        <v>10_10,50_20,80_30</v>
      </c>
      <c r="I703" s="6">
        <f t="shared" si="109"/>
        <v>5</v>
      </c>
      <c r="J703" s="6">
        <f t="shared" si="109"/>
        <v>50</v>
      </c>
      <c r="K703" s="6" t="str">
        <f t="shared" si="109"/>
        <v>10_10,50_20,80_30</v>
      </c>
      <c r="L703" s="6">
        <f t="shared" si="109"/>
        <v>5</v>
      </c>
      <c r="M703" s="6">
        <f>IF(INDEX([1]equip.xml!$B:$B,MATCH(D703&amp;"",[1]equip.xml!$A:$A,0))=0,0,N703)</f>
        <v>43</v>
      </c>
      <c r="N703" s="6">
        <f t="shared" si="103"/>
        <v>43</v>
      </c>
      <c r="O703" t="str">
        <f t="shared" si="100"/>
        <v>40000_50400040_1_43</v>
      </c>
      <c r="P703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43,40000_50403060_1_43,40000_50403061_1_0,40000_50400040_1_43</v>
      </c>
    </row>
    <row r="704" spans="1:16">
      <c r="A704" s="6">
        <v>10012</v>
      </c>
      <c r="B704" s="6">
        <f t="shared" si="108"/>
        <v>40000</v>
      </c>
      <c r="C704" s="6" t="str">
        <f t="shared" si="108"/>
        <v>装备</v>
      </c>
      <c r="D704" s="7">
        <v>50400041</v>
      </c>
      <c r="E704" s="6"/>
      <c r="F704" s="6">
        <v>1</v>
      </c>
      <c r="G704" s="6">
        <v>10000</v>
      </c>
      <c r="H704" s="6" t="str">
        <f t="shared" si="109"/>
        <v>10_10,50_20,80_30</v>
      </c>
      <c r="I704" s="6">
        <f t="shared" si="109"/>
        <v>5</v>
      </c>
      <c r="J704" s="6">
        <f t="shared" si="109"/>
        <v>50</v>
      </c>
      <c r="K704" s="6" t="str">
        <f t="shared" si="109"/>
        <v>10_10,50_20,80_30</v>
      </c>
      <c r="L704" s="6">
        <f t="shared" si="109"/>
        <v>5</v>
      </c>
      <c r="M704" s="6">
        <f>IF(INDEX([1]equip.xml!$B:$B,MATCH(D704&amp;"",[1]equip.xml!$A:$A,0))=0,0,N704)</f>
        <v>0</v>
      </c>
      <c r="N704" s="6">
        <f t="shared" si="103"/>
        <v>43</v>
      </c>
      <c r="O704" t="str">
        <f t="shared" si="100"/>
        <v>40000_50400041_1_0</v>
      </c>
      <c r="P704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43,40000_50403060_1_43,40000_50403061_1_0,40000_50400040_1_43,40000_50400041_1_0</v>
      </c>
    </row>
    <row r="705" spans="1:16">
      <c r="A705" s="6">
        <v>10012</v>
      </c>
      <c r="B705" s="6">
        <f t="shared" si="108"/>
        <v>40000</v>
      </c>
      <c r="C705" s="6" t="str">
        <f t="shared" si="108"/>
        <v>装备</v>
      </c>
      <c r="D705" s="7">
        <v>50400070</v>
      </c>
      <c r="E705" s="6"/>
      <c r="F705" s="6">
        <v>1</v>
      </c>
      <c r="G705" s="6">
        <v>10000</v>
      </c>
      <c r="H705" s="6" t="str">
        <f t="shared" si="109"/>
        <v>10_10,50_20,80_30</v>
      </c>
      <c r="I705" s="6">
        <f t="shared" si="109"/>
        <v>5</v>
      </c>
      <c r="J705" s="6">
        <f t="shared" si="109"/>
        <v>50</v>
      </c>
      <c r="K705" s="6" t="str">
        <f t="shared" si="109"/>
        <v>10_10,50_20,80_30</v>
      </c>
      <c r="L705" s="6">
        <f t="shared" si="109"/>
        <v>5</v>
      </c>
      <c r="M705" s="6">
        <f>IF(INDEX([1]equip.xml!$B:$B,MATCH(D705&amp;"",[1]equip.xml!$A:$A,0))=0,0,N705)</f>
        <v>43</v>
      </c>
      <c r="N705" s="6">
        <f t="shared" si="103"/>
        <v>43</v>
      </c>
      <c r="O705" t="str">
        <f t="shared" si="100"/>
        <v>40000_50400070_1_43</v>
      </c>
      <c r="P705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43,40000_50403060_1_43,40000_50403061_1_0,40000_50400040_1_43,40000_50400041_1_0,40000_50400070_1_43</v>
      </c>
    </row>
    <row r="706" spans="1:16">
      <c r="A706" s="6">
        <v>10012</v>
      </c>
      <c r="B706" s="6">
        <f t="shared" si="108"/>
        <v>40000</v>
      </c>
      <c r="C706" s="6" t="str">
        <f t="shared" si="108"/>
        <v>装备</v>
      </c>
      <c r="D706" s="7">
        <v>50400071</v>
      </c>
      <c r="E706" s="6"/>
      <c r="F706" s="6">
        <v>1</v>
      </c>
      <c r="G706" s="6">
        <v>10000</v>
      </c>
      <c r="H706" s="6" t="str">
        <f t="shared" si="109"/>
        <v>10_10,50_20,80_30</v>
      </c>
      <c r="I706" s="6">
        <f t="shared" si="109"/>
        <v>5</v>
      </c>
      <c r="J706" s="6">
        <f t="shared" si="109"/>
        <v>50</v>
      </c>
      <c r="K706" s="6" t="str">
        <f t="shared" si="109"/>
        <v>10_10,50_20,80_30</v>
      </c>
      <c r="L706" s="6">
        <f t="shared" si="109"/>
        <v>5</v>
      </c>
      <c r="M706" s="6">
        <f>IF(INDEX([1]equip.xml!$B:$B,MATCH(D706&amp;"",[1]equip.xml!$A:$A,0))=0,0,N706)</f>
        <v>0</v>
      </c>
      <c r="N706" s="6">
        <f t="shared" si="103"/>
        <v>43</v>
      </c>
      <c r="O706" t="str">
        <f t="shared" si="100"/>
        <v>40000_50400071_1_0</v>
      </c>
      <c r="P706" t="str">
        <f t="shared" si="107"/>
        <v>40000_40350010_1_130,40000_40350020_1_130,40000_40350030_1_130,40000_40350080_1_130,40000_40350090_1_130,40000_40350100_1_130,40000_40351050_1_130,40000_40351051_1_0,40000_40351060_1_130,40000_40351061_1_130,40000_40352050_1_130,40000_40352051_1_0,40000_40352060_1_130,40000_40352061_1_130,40000_40353050_1_130,40000_40353051_1_0,40000_40353060_1_130,40000_40353061_1_130,40000_40350040_1_130,40000_40350041_1_130,40000_40350070_1_130,40000_40350071_1_0,40000_40400010_1_65,40000_40400020_1_65,40000_40400030_1_65,40000_40400080_1_65,40000_40400090_1_65,40000_40400100_1_65,40000_40401050_1_65,40000_40401051_1_65,40000_40401060_1_65,40000_40401061_1_0,40000_40402050_1_65,40000_40402051_1_65,40000_40402060_1_65,40000_40402061_1_0,40000_40403050_1_65,40000_40403051_1_65,40000_40403060_1_65,40000_40403061_1_0,40000_40400040_1_65,40000_40400041_1_0,40000_40400070_1_65,40000_40400071_1_0,40000_50350010_1_86,40000_50350020_1_86,40000_50350030_1_86,40000_50350080_1_86,40000_50350090_1_86,40000_50350100_1_86,40000_50351050_1_86,40000_50351051_1_0,40000_50351060_1_86,40000_50351061_1_86,40000_50352050_1_86,40000_50352051_1_0,40000_50352060_1_86,40000_50352061_1_86,40000_50353050_1_86,40000_50353051_1_0,40000_50353060_1_86,40000_50353061_1_86,40000_50350040_1_86,40000_50350041_1_86,40000_50350070_1_86,40000_50350071_1_0,40000_50400010_1_43,40000_50400020_1_43,40000_50400030_1_43,40000_50400080_1_43,40000_50400090_1_43,40000_50400100_1_43,40000_50401050_1_43,40000_50401051_1_43,40000_50401060_1_43,40000_50401061_1_0,40000_50402050_1_43,40000_50402051_1_43,40000_50402060_1_43,40000_50402061_1_0,40000_50403050_1_43,40000_50403051_1_43,40000_50403060_1_43,40000_50403061_1_0,40000_50400040_1_43,40000_50400041_1_0,40000_50400070_1_43,40000_50400071_1_0</v>
      </c>
    </row>
    <row r="707" spans="1:16">
      <c r="A707" s="4">
        <v>10013</v>
      </c>
      <c r="B707" s="4">
        <f t="shared" si="108"/>
        <v>40000</v>
      </c>
      <c r="C707" s="4" t="str">
        <f t="shared" si="108"/>
        <v>装备</v>
      </c>
      <c r="D707" s="5">
        <v>40400010</v>
      </c>
      <c r="E707" s="4"/>
      <c r="F707" s="4">
        <v>1</v>
      </c>
      <c r="G707" s="4">
        <v>10000</v>
      </c>
      <c r="H707" s="4" t="str">
        <f t="shared" si="109"/>
        <v>10_10,50_20,80_30</v>
      </c>
      <c r="I707" s="4">
        <f t="shared" si="109"/>
        <v>5</v>
      </c>
      <c r="J707" s="4">
        <f t="shared" si="109"/>
        <v>50</v>
      </c>
      <c r="K707" s="4" t="str">
        <f t="shared" si="109"/>
        <v>10_10,50_20,80_30</v>
      </c>
      <c r="L707" s="4">
        <f t="shared" si="109"/>
        <v>5</v>
      </c>
      <c r="M707" s="4">
        <f>IF(INDEX([1]equip.xml!$B:$B,MATCH(D707&amp;"",[1]equip.xml!$A:$A,0))=0,0,N707)</f>
        <v>130</v>
      </c>
      <c r="N707" s="4">
        <f t="shared" si="109"/>
        <v>130</v>
      </c>
      <c r="O707" t="str">
        <f t="shared" si="100"/>
        <v>40000_40400010_1_130</v>
      </c>
      <c r="P707" t="str">
        <f>O707</f>
        <v>40000_40400010_1_130</v>
      </c>
    </row>
    <row r="708" spans="1:16">
      <c r="A708" s="4">
        <v>10013</v>
      </c>
      <c r="B708" s="4">
        <f t="shared" ref="B708:C723" si="110">B620</f>
        <v>40000</v>
      </c>
      <c r="C708" s="4" t="str">
        <f t="shared" si="110"/>
        <v>装备</v>
      </c>
      <c r="D708" s="5">
        <v>40400020</v>
      </c>
      <c r="E708" s="4"/>
      <c r="F708" s="4">
        <v>1</v>
      </c>
      <c r="G708" s="4">
        <v>10000</v>
      </c>
      <c r="H708" s="4" t="str">
        <f t="shared" si="109"/>
        <v>10_10,50_20,80_30</v>
      </c>
      <c r="I708" s="4">
        <f t="shared" si="109"/>
        <v>5</v>
      </c>
      <c r="J708" s="4">
        <f t="shared" si="109"/>
        <v>50</v>
      </c>
      <c r="K708" s="4" t="str">
        <f t="shared" si="109"/>
        <v>10_10,50_20,80_30</v>
      </c>
      <c r="L708" s="4">
        <f t="shared" si="109"/>
        <v>5</v>
      </c>
      <c r="M708" s="4">
        <f>IF(INDEX([1]equip.xml!$B:$B,MATCH(D708&amp;"",[1]equip.xml!$A:$A,0))=0,0,N708)</f>
        <v>130</v>
      </c>
      <c r="N708" s="4">
        <f t="shared" si="109"/>
        <v>130</v>
      </c>
      <c r="O708" t="str">
        <f t="shared" ref="O708:O771" si="111">B708&amp;"_"&amp;D708&amp;"_"&amp;"1_"&amp;M708</f>
        <v>40000_40400020_1_130</v>
      </c>
      <c r="P708" t="str">
        <f>P707&amp;","&amp;O708</f>
        <v>40000_40400010_1_130,40000_40400020_1_130</v>
      </c>
    </row>
    <row r="709" spans="1:16">
      <c r="A709" s="4">
        <v>10013</v>
      </c>
      <c r="B709" s="4">
        <f t="shared" si="110"/>
        <v>40000</v>
      </c>
      <c r="C709" s="4" t="str">
        <f t="shared" si="110"/>
        <v>装备</v>
      </c>
      <c r="D709" s="5">
        <v>40400030</v>
      </c>
      <c r="E709" s="4"/>
      <c r="F709" s="4">
        <v>1</v>
      </c>
      <c r="G709" s="4">
        <v>10000</v>
      </c>
      <c r="H709" s="4" t="str">
        <f t="shared" si="109"/>
        <v>10_10,50_20,80_30</v>
      </c>
      <c r="I709" s="4">
        <f t="shared" si="109"/>
        <v>5</v>
      </c>
      <c r="J709" s="4">
        <f t="shared" si="109"/>
        <v>50</v>
      </c>
      <c r="K709" s="4" t="str">
        <f t="shared" si="109"/>
        <v>10_10,50_20,80_30</v>
      </c>
      <c r="L709" s="4">
        <f t="shared" si="109"/>
        <v>5</v>
      </c>
      <c r="M709" s="4">
        <f>IF(INDEX([1]equip.xml!$B:$B,MATCH(D709&amp;"",[1]equip.xml!$A:$A,0))=0,0,N709)</f>
        <v>130</v>
      </c>
      <c r="N709" s="4">
        <f t="shared" si="109"/>
        <v>130</v>
      </c>
      <c r="O709" t="str">
        <f t="shared" si="111"/>
        <v>40000_40400030_1_130</v>
      </c>
      <c r="P709" t="str">
        <f t="shared" ref="P709:P772" si="112">P708&amp;","&amp;O709</f>
        <v>40000_40400010_1_130,40000_40400020_1_130,40000_40400030_1_130</v>
      </c>
    </row>
    <row r="710" spans="1:16">
      <c r="A710" s="4">
        <v>10013</v>
      </c>
      <c r="B710" s="4">
        <f t="shared" si="110"/>
        <v>40000</v>
      </c>
      <c r="C710" s="4" t="str">
        <f t="shared" si="110"/>
        <v>装备</v>
      </c>
      <c r="D710" s="5">
        <v>40400080</v>
      </c>
      <c r="E710" s="4"/>
      <c r="F710" s="4">
        <v>1</v>
      </c>
      <c r="G710" s="4">
        <v>10000</v>
      </c>
      <c r="H710" s="4" t="str">
        <f t="shared" si="109"/>
        <v>10_10,50_20,80_30</v>
      </c>
      <c r="I710" s="4">
        <f t="shared" si="109"/>
        <v>5</v>
      </c>
      <c r="J710" s="4">
        <f t="shared" si="109"/>
        <v>50</v>
      </c>
      <c r="K710" s="4" t="str">
        <f t="shared" si="109"/>
        <v>10_10,50_20,80_30</v>
      </c>
      <c r="L710" s="4">
        <f t="shared" si="109"/>
        <v>5</v>
      </c>
      <c r="M710" s="4">
        <f>IF(INDEX([1]equip.xml!$B:$B,MATCH(D710&amp;"",[1]equip.xml!$A:$A,0))=0,0,N710)</f>
        <v>130</v>
      </c>
      <c r="N710" s="4">
        <f t="shared" si="109"/>
        <v>130</v>
      </c>
      <c r="O710" t="str">
        <f t="shared" si="111"/>
        <v>40000_40400080_1_130</v>
      </c>
      <c r="P710" t="str">
        <f t="shared" si="112"/>
        <v>40000_40400010_1_130,40000_40400020_1_130,40000_40400030_1_130,40000_40400080_1_130</v>
      </c>
    </row>
    <row r="711" spans="1:16">
      <c r="A711" s="4">
        <v>10013</v>
      </c>
      <c r="B711" s="4">
        <f t="shared" si="110"/>
        <v>40000</v>
      </c>
      <c r="C711" s="4" t="str">
        <f t="shared" si="110"/>
        <v>装备</v>
      </c>
      <c r="D711" s="5">
        <v>40400090</v>
      </c>
      <c r="E711" s="4"/>
      <c r="F711" s="4">
        <v>1</v>
      </c>
      <c r="G711" s="4">
        <v>10000</v>
      </c>
      <c r="H711" s="4" t="str">
        <f t="shared" si="109"/>
        <v>10_10,50_20,80_30</v>
      </c>
      <c r="I711" s="4">
        <f t="shared" si="109"/>
        <v>5</v>
      </c>
      <c r="J711" s="4">
        <f t="shared" si="109"/>
        <v>50</v>
      </c>
      <c r="K711" s="4" t="str">
        <f t="shared" si="109"/>
        <v>10_10,50_20,80_30</v>
      </c>
      <c r="L711" s="4">
        <f t="shared" si="109"/>
        <v>5</v>
      </c>
      <c r="M711" s="4">
        <f>IF(INDEX([1]equip.xml!$B:$B,MATCH(D711&amp;"",[1]equip.xml!$A:$A,0))=0,0,N711)</f>
        <v>130</v>
      </c>
      <c r="N711" s="4">
        <f t="shared" si="109"/>
        <v>130</v>
      </c>
      <c r="O711" t="str">
        <f t="shared" si="111"/>
        <v>40000_40400090_1_130</v>
      </c>
      <c r="P711" t="str">
        <f t="shared" si="112"/>
        <v>40000_40400010_1_130,40000_40400020_1_130,40000_40400030_1_130,40000_40400080_1_130,40000_40400090_1_130</v>
      </c>
    </row>
    <row r="712" spans="1:16">
      <c r="A712" s="4">
        <v>10013</v>
      </c>
      <c r="B712" s="4">
        <f t="shared" si="110"/>
        <v>40000</v>
      </c>
      <c r="C712" s="4" t="str">
        <f t="shared" si="110"/>
        <v>装备</v>
      </c>
      <c r="D712" s="5">
        <v>40400100</v>
      </c>
      <c r="E712" s="4"/>
      <c r="F712" s="4">
        <v>1</v>
      </c>
      <c r="G712" s="4">
        <v>10000</v>
      </c>
      <c r="H712" s="4" t="str">
        <f t="shared" si="109"/>
        <v>10_10,50_20,80_30</v>
      </c>
      <c r="I712" s="4">
        <f t="shared" si="109"/>
        <v>5</v>
      </c>
      <c r="J712" s="4">
        <f t="shared" si="109"/>
        <v>50</v>
      </c>
      <c r="K712" s="4" t="str">
        <f t="shared" si="109"/>
        <v>10_10,50_20,80_30</v>
      </c>
      <c r="L712" s="4">
        <f t="shared" si="109"/>
        <v>5</v>
      </c>
      <c r="M712" s="4">
        <f>IF(INDEX([1]equip.xml!$B:$B,MATCH(D712&amp;"",[1]equip.xml!$A:$A,0))=0,0,N712)</f>
        <v>130</v>
      </c>
      <c r="N712" s="4">
        <f t="shared" si="109"/>
        <v>130</v>
      </c>
      <c r="O712" t="str">
        <f t="shared" si="111"/>
        <v>40000_40400100_1_130</v>
      </c>
      <c r="P712" t="str">
        <f t="shared" si="112"/>
        <v>40000_40400010_1_130,40000_40400020_1_130,40000_40400030_1_130,40000_40400080_1_130,40000_40400090_1_130,40000_40400100_1_130</v>
      </c>
    </row>
    <row r="713" spans="1:16">
      <c r="A713" s="4">
        <v>10013</v>
      </c>
      <c r="B713" s="4">
        <f t="shared" si="110"/>
        <v>40000</v>
      </c>
      <c r="C713" s="4" t="str">
        <f t="shared" si="110"/>
        <v>装备</v>
      </c>
      <c r="D713" s="5">
        <v>40401050</v>
      </c>
      <c r="E713" s="4"/>
      <c r="F713" s="4">
        <v>1</v>
      </c>
      <c r="G713" s="4">
        <v>10000</v>
      </c>
      <c r="H713" s="4" t="str">
        <f t="shared" si="109"/>
        <v>10_10,50_20,80_30</v>
      </c>
      <c r="I713" s="4">
        <f t="shared" si="109"/>
        <v>5</v>
      </c>
      <c r="J713" s="4">
        <f t="shared" si="109"/>
        <v>50</v>
      </c>
      <c r="K713" s="4" t="str">
        <f t="shared" si="109"/>
        <v>10_10,50_20,80_30</v>
      </c>
      <c r="L713" s="4">
        <f t="shared" si="109"/>
        <v>5</v>
      </c>
      <c r="M713" s="4">
        <f>IF(INDEX([1]equip.xml!$B:$B,MATCH(D713&amp;"",[1]equip.xml!$A:$A,0))=0,0,N713)</f>
        <v>130</v>
      </c>
      <c r="N713" s="4">
        <f t="shared" si="109"/>
        <v>130</v>
      </c>
      <c r="O713" t="str">
        <f t="shared" si="111"/>
        <v>40000_40401050_1_130</v>
      </c>
      <c r="P713" t="str">
        <f t="shared" si="112"/>
        <v>40000_40400010_1_130,40000_40400020_1_130,40000_40400030_1_130,40000_40400080_1_130,40000_40400090_1_130,40000_40400100_1_130,40000_40401050_1_130</v>
      </c>
    </row>
    <row r="714" spans="1:16">
      <c r="A714" s="4">
        <v>10013</v>
      </c>
      <c r="B714" s="4">
        <f t="shared" si="110"/>
        <v>40000</v>
      </c>
      <c r="C714" s="4" t="str">
        <f t="shared" si="110"/>
        <v>装备</v>
      </c>
      <c r="D714" s="5">
        <v>40401051</v>
      </c>
      <c r="E714" s="4"/>
      <c r="F714" s="4">
        <v>1</v>
      </c>
      <c r="G714" s="4">
        <v>10000</v>
      </c>
      <c r="H714" s="4" t="str">
        <f t="shared" si="109"/>
        <v>10_10,50_20,80_30</v>
      </c>
      <c r="I714" s="4">
        <f t="shared" si="109"/>
        <v>5</v>
      </c>
      <c r="J714" s="4">
        <f t="shared" si="109"/>
        <v>50</v>
      </c>
      <c r="K714" s="4" t="str">
        <f t="shared" si="109"/>
        <v>10_10,50_20,80_30</v>
      </c>
      <c r="L714" s="4">
        <f t="shared" si="109"/>
        <v>5</v>
      </c>
      <c r="M714" s="4">
        <f>IF(INDEX([1]equip.xml!$B:$B,MATCH(D714&amp;"",[1]equip.xml!$A:$A,0))=0,0,N714)</f>
        <v>130</v>
      </c>
      <c r="N714" s="4">
        <f t="shared" si="109"/>
        <v>130</v>
      </c>
      <c r="O714" t="str">
        <f t="shared" si="111"/>
        <v>40000_40401051_1_130</v>
      </c>
      <c r="P714" t="str">
        <f t="shared" si="112"/>
        <v>40000_40400010_1_130,40000_40400020_1_130,40000_40400030_1_130,40000_40400080_1_130,40000_40400090_1_130,40000_40400100_1_130,40000_40401050_1_130,40000_40401051_1_130</v>
      </c>
    </row>
    <row r="715" spans="1:16">
      <c r="A715" s="4">
        <v>10013</v>
      </c>
      <c r="B715" s="4">
        <f t="shared" si="110"/>
        <v>40000</v>
      </c>
      <c r="C715" s="4" t="str">
        <f t="shared" si="110"/>
        <v>装备</v>
      </c>
      <c r="D715" s="5">
        <v>40401060</v>
      </c>
      <c r="E715" s="4"/>
      <c r="F715" s="4">
        <v>1</v>
      </c>
      <c r="G715" s="4">
        <v>10000</v>
      </c>
      <c r="H715" s="4" t="str">
        <f t="shared" ref="H715:N730" si="113">H627</f>
        <v>10_10,50_20,80_30</v>
      </c>
      <c r="I715" s="4">
        <f t="shared" si="113"/>
        <v>5</v>
      </c>
      <c r="J715" s="4">
        <f t="shared" si="113"/>
        <v>50</v>
      </c>
      <c r="K715" s="4" t="str">
        <f t="shared" si="113"/>
        <v>10_10,50_20,80_30</v>
      </c>
      <c r="L715" s="4">
        <f t="shared" si="113"/>
        <v>5</v>
      </c>
      <c r="M715" s="4">
        <f>IF(INDEX([1]equip.xml!$B:$B,MATCH(D715&amp;"",[1]equip.xml!$A:$A,0))=0,0,N715)</f>
        <v>130</v>
      </c>
      <c r="N715" s="4">
        <f t="shared" si="113"/>
        <v>130</v>
      </c>
      <c r="O715" t="str">
        <f t="shared" si="111"/>
        <v>40000_40401060_1_130</v>
      </c>
      <c r="P715" t="str">
        <f t="shared" si="112"/>
        <v>40000_40400010_1_130,40000_40400020_1_130,40000_40400030_1_130,40000_40400080_1_130,40000_40400090_1_130,40000_40400100_1_130,40000_40401050_1_130,40000_40401051_1_130,40000_40401060_1_130</v>
      </c>
    </row>
    <row r="716" spans="1:16">
      <c r="A716" s="4">
        <v>10013</v>
      </c>
      <c r="B716" s="4">
        <f t="shared" si="110"/>
        <v>40000</v>
      </c>
      <c r="C716" s="4" t="str">
        <f t="shared" si="110"/>
        <v>装备</v>
      </c>
      <c r="D716" s="5">
        <v>40401061</v>
      </c>
      <c r="E716" s="4"/>
      <c r="F716" s="4">
        <v>1</v>
      </c>
      <c r="G716" s="4">
        <v>10000</v>
      </c>
      <c r="H716" s="4" t="str">
        <f t="shared" si="113"/>
        <v>10_10,50_20,80_30</v>
      </c>
      <c r="I716" s="4">
        <f t="shared" si="113"/>
        <v>5</v>
      </c>
      <c r="J716" s="4">
        <f t="shared" si="113"/>
        <v>50</v>
      </c>
      <c r="K716" s="4" t="str">
        <f t="shared" si="113"/>
        <v>10_10,50_20,80_30</v>
      </c>
      <c r="L716" s="4">
        <f t="shared" si="113"/>
        <v>5</v>
      </c>
      <c r="M716" s="4">
        <f>IF(INDEX([1]equip.xml!$B:$B,MATCH(D716&amp;"",[1]equip.xml!$A:$A,0))=0,0,N716)</f>
        <v>0</v>
      </c>
      <c r="N716" s="4">
        <f t="shared" si="113"/>
        <v>130</v>
      </c>
      <c r="O716" t="str">
        <f t="shared" si="111"/>
        <v>40000_40401061_1_0</v>
      </c>
      <c r="P716" t="str">
        <f t="shared" si="112"/>
        <v>40000_40400010_1_130,40000_40400020_1_130,40000_40400030_1_130,40000_40400080_1_130,40000_40400090_1_130,40000_40400100_1_130,40000_40401050_1_130,40000_40401051_1_130,40000_40401060_1_130,40000_40401061_1_0</v>
      </c>
    </row>
    <row r="717" spans="1:16">
      <c r="A717" s="4">
        <v>10013</v>
      </c>
      <c r="B717" s="4">
        <f t="shared" si="110"/>
        <v>40000</v>
      </c>
      <c r="C717" s="4" t="str">
        <f t="shared" si="110"/>
        <v>装备</v>
      </c>
      <c r="D717" s="5">
        <v>40402050</v>
      </c>
      <c r="E717" s="4"/>
      <c r="F717" s="4">
        <v>1</v>
      </c>
      <c r="G717" s="4">
        <v>10000</v>
      </c>
      <c r="H717" s="4" t="str">
        <f t="shared" si="113"/>
        <v>10_10,50_20,80_30</v>
      </c>
      <c r="I717" s="4">
        <f t="shared" si="113"/>
        <v>5</v>
      </c>
      <c r="J717" s="4">
        <f t="shared" si="113"/>
        <v>50</v>
      </c>
      <c r="K717" s="4" t="str">
        <f t="shared" si="113"/>
        <v>10_10,50_20,80_30</v>
      </c>
      <c r="L717" s="4">
        <f t="shared" si="113"/>
        <v>5</v>
      </c>
      <c r="M717" s="4">
        <f>IF(INDEX([1]equip.xml!$B:$B,MATCH(D717&amp;"",[1]equip.xml!$A:$A,0))=0,0,N717)</f>
        <v>130</v>
      </c>
      <c r="N717" s="4">
        <f t="shared" si="113"/>
        <v>130</v>
      </c>
      <c r="O717" t="str">
        <f t="shared" si="111"/>
        <v>40000_40402050_1_130</v>
      </c>
      <c r="P71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</v>
      </c>
    </row>
    <row r="718" spans="1:16">
      <c r="A718" s="4">
        <v>10013</v>
      </c>
      <c r="B718" s="4">
        <f t="shared" si="110"/>
        <v>40000</v>
      </c>
      <c r="C718" s="4" t="str">
        <f t="shared" si="110"/>
        <v>装备</v>
      </c>
      <c r="D718" s="5">
        <v>40402051</v>
      </c>
      <c r="E718" s="4"/>
      <c r="F718" s="4">
        <v>1</v>
      </c>
      <c r="G718" s="4">
        <v>10000</v>
      </c>
      <c r="H718" s="4" t="str">
        <f t="shared" si="113"/>
        <v>10_10,50_20,80_30</v>
      </c>
      <c r="I718" s="4">
        <f t="shared" si="113"/>
        <v>5</v>
      </c>
      <c r="J718" s="4">
        <f t="shared" si="113"/>
        <v>50</v>
      </c>
      <c r="K718" s="4" t="str">
        <f t="shared" si="113"/>
        <v>10_10,50_20,80_30</v>
      </c>
      <c r="L718" s="4">
        <f t="shared" si="113"/>
        <v>5</v>
      </c>
      <c r="M718" s="4">
        <f>IF(INDEX([1]equip.xml!$B:$B,MATCH(D718&amp;"",[1]equip.xml!$A:$A,0))=0,0,N718)</f>
        <v>130</v>
      </c>
      <c r="N718" s="4">
        <f t="shared" si="113"/>
        <v>130</v>
      </c>
      <c r="O718" t="str">
        <f t="shared" si="111"/>
        <v>40000_40402051_1_130</v>
      </c>
      <c r="P71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</v>
      </c>
    </row>
    <row r="719" spans="1:16">
      <c r="A719" s="4">
        <v>10013</v>
      </c>
      <c r="B719" s="4">
        <f t="shared" si="110"/>
        <v>40000</v>
      </c>
      <c r="C719" s="4" t="str">
        <f t="shared" si="110"/>
        <v>装备</v>
      </c>
      <c r="D719" s="5">
        <v>40402060</v>
      </c>
      <c r="E719" s="4"/>
      <c r="F719" s="4">
        <v>1</v>
      </c>
      <c r="G719" s="4">
        <v>10000</v>
      </c>
      <c r="H719" s="4" t="str">
        <f t="shared" si="113"/>
        <v>10_10,50_20,80_30</v>
      </c>
      <c r="I719" s="4">
        <f t="shared" si="113"/>
        <v>5</v>
      </c>
      <c r="J719" s="4">
        <f t="shared" si="113"/>
        <v>50</v>
      </c>
      <c r="K719" s="4" t="str">
        <f t="shared" si="113"/>
        <v>10_10,50_20,80_30</v>
      </c>
      <c r="L719" s="4">
        <f t="shared" si="113"/>
        <v>5</v>
      </c>
      <c r="M719" s="4">
        <f>IF(INDEX([1]equip.xml!$B:$B,MATCH(D719&amp;"",[1]equip.xml!$A:$A,0))=0,0,N719)</f>
        <v>130</v>
      </c>
      <c r="N719" s="4">
        <f t="shared" si="113"/>
        <v>130</v>
      </c>
      <c r="O719" t="str">
        <f t="shared" si="111"/>
        <v>40000_40402060_1_130</v>
      </c>
      <c r="P71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</v>
      </c>
    </row>
    <row r="720" spans="1:16">
      <c r="A720" s="4">
        <v>10013</v>
      </c>
      <c r="B720" s="4">
        <f t="shared" si="110"/>
        <v>40000</v>
      </c>
      <c r="C720" s="4" t="str">
        <f t="shared" si="110"/>
        <v>装备</v>
      </c>
      <c r="D720" s="5">
        <v>40402061</v>
      </c>
      <c r="E720" s="4"/>
      <c r="F720" s="4">
        <v>1</v>
      </c>
      <c r="G720" s="4">
        <v>10000</v>
      </c>
      <c r="H720" s="4" t="str">
        <f t="shared" si="113"/>
        <v>10_10,50_20,80_30</v>
      </c>
      <c r="I720" s="4">
        <f t="shared" si="113"/>
        <v>5</v>
      </c>
      <c r="J720" s="4">
        <f t="shared" si="113"/>
        <v>50</v>
      </c>
      <c r="K720" s="4" t="str">
        <f t="shared" si="113"/>
        <v>10_10,50_20,80_30</v>
      </c>
      <c r="L720" s="4">
        <f t="shared" si="113"/>
        <v>5</v>
      </c>
      <c r="M720" s="4">
        <f>IF(INDEX([1]equip.xml!$B:$B,MATCH(D720&amp;"",[1]equip.xml!$A:$A,0))=0,0,N720)</f>
        <v>0</v>
      </c>
      <c r="N720" s="4">
        <f t="shared" si="113"/>
        <v>130</v>
      </c>
      <c r="O720" t="str">
        <f t="shared" si="111"/>
        <v>40000_40402061_1_0</v>
      </c>
      <c r="P72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</v>
      </c>
    </row>
    <row r="721" spans="1:16">
      <c r="A721" s="4">
        <v>10013</v>
      </c>
      <c r="B721" s="4">
        <f t="shared" si="110"/>
        <v>40000</v>
      </c>
      <c r="C721" s="4" t="str">
        <f t="shared" si="110"/>
        <v>装备</v>
      </c>
      <c r="D721" s="5">
        <v>40403050</v>
      </c>
      <c r="E721" s="4"/>
      <c r="F721" s="4">
        <v>1</v>
      </c>
      <c r="G721" s="4">
        <v>10000</v>
      </c>
      <c r="H721" s="4" t="str">
        <f t="shared" si="113"/>
        <v>10_10,50_20,80_30</v>
      </c>
      <c r="I721" s="4">
        <f t="shared" si="113"/>
        <v>5</v>
      </c>
      <c r="J721" s="4">
        <f t="shared" si="113"/>
        <v>50</v>
      </c>
      <c r="K721" s="4" t="str">
        <f t="shared" si="113"/>
        <v>10_10,50_20,80_30</v>
      </c>
      <c r="L721" s="4">
        <f t="shared" si="113"/>
        <v>5</v>
      </c>
      <c r="M721" s="4">
        <f>IF(INDEX([1]equip.xml!$B:$B,MATCH(D721&amp;"",[1]equip.xml!$A:$A,0))=0,0,N721)</f>
        <v>130</v>
      </c>
      <c r="N721" s="4">
        <f t="shared" si="113"/>
        <v>130</v>
      </c>
      <c r="O721" t="str">
        <f t="shared" si="111"/>
        <v>40000_40403050_1_130</v>
      </c>
      <c r="P72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</v>
      </c>
    </row>
    <row r="722" spans="1:16">
      <c r="A722" s="4">
        <v>10013</v>
      </c>
      <c r="B722" s="4">
        <f t="shared" si="110"/>
        <v>40000</v>
      </c>
      <c r="C722" s="4" t="str">
        <f t="shared" si="110"/>
        <v>装备</v>
      </c>
      <c r="D722" s="5">
        <v>40403051</v>
      </c>
      <c r="E722" s="4"/>
      <c r="F722" s="4">
        <v>1</v>
      </c>
      <c r="G722" s="4">
        <v>10000</v>
      </c>
      <c r="H722" s="4" t="str">
        <f t="shared" si="113"/>
        <v>10_10,50_20,80_30</v>
      </c>
      <c r="I722" s="4">
        <f t="shared" si="113"/>
        <v>5</v>
      </c>
      <c r="J722" s="4">
        <f t="shared" si="113"/>
        <v>50</v>
      </c>
      <c r="K722" s="4" t="str">
        <f t="shared" si="113"/>
        <v>10_10,50_20,80_30</v>
      </c>
      <c r="L722" s="4">
        <f t="shared" si="113"/>
        <v>5</v>
      </c>
      <c r="M722" s="4">
        <f>IF(INDEX([1]equip.xml!$B:$B,MATCH(D722&amp;"",[1]equip.xml!$A:$A,0))=0,0,N722)</f>
        <v>130</v>
      </c>
      <c r="N722" s="4">
        <f t="shared" si="113"/>
        <v>130</v>
      </c>
      <c r="O722" t="str">
        <f t="shared" si="111"/>
        <v>40000_40403051_1_130</v>
      </c>
      <c r="P72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</v>
      </c>
    </row>
    <row r="723" spans="1:16">
      <c r="A723" s="4">
        <v>10013</v>
      </c>
      <c r="B723" s="4">
        <f t="shared" si="110"/>
        <v>40000</v>
      </c>
      <c r="C723" s="4" t="str">
        <f t="shared" si="110"/>
        <v>装备</v>
      </c>
      <c r="D723" s="5">
        <v>40403060</v>
      </c>
      <c r="E723" s="4"/>
      <c r="F723" s="4">
        <v>1</v>
      </c>
      <c r="G723" s="4">
        <v>10000</v>
      </c>
      <c r="H723" s="4" t="str">
        <f t="shared" si="113"/>
        <v>10_10,50_20,80_30</v>
      </c>
      <c r="I723" s="4">
        <f t="shared" si="113"/>
        <v>5</v>
      </c>
      <c r="J723" s="4">
        <f t="shared" si="113"/>
        <v>50</v>
      </c>
      <c r="K723" s="4" t="str">
        <f t="shared" si="113"/>
        <v>10_10,50_20,80_30</v>
      </c>
      <c r="L723" s="4">
        <f t="shared" si="113"/>
        <v>5</v>
      </c>
      <c r="M723" s="4">
        <f>IF(INDEX([1]equip.xml!$B:$B,MATCH(D723&amp;"",[1]equip.xml!$A:$A,0))=0,0,N723)</f>
        <v>130</v>
      </c>
      <c r="N723" s="4">
        <f t="shared" si="113"/>
        <v>130</v>
      </c>
      <c r="O723" t="str">
        <f t="shared" si="111"/>
        <v>40000_40403060_1_130</v>
      </c>
      <c r="P72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</v>
      </c>
    </row>
    <row r="724" spans="1:16">
      <c r="A724" s="4">
        <v>10013</v>
      </c>
      <c r="B724" s="4">
        <f t="shared" ref="B724:C739" si="114">B636</f>
        <v>40000</v>
      </c>
      <c r="C724" s="4" t="str">
        <f t="shared" si="114"/>
        <v>装备</v>
      </c>
      <c r="D724" s="5">
        <v>40403061</v>
      </c>
      <c r="E724" s="4"/>
      <c r="F724" s="4">
        <v>1</v>
      </c>
      <c r="G724" s="4">
        <v>10000</v>
      </c>
      <c r="H724" s="4" t="str">
        <f t="shared" si="113"/>
        <v>10_10,50_20,80_30</v>
      </c>
      <c r="I724" s="4">
        <f t="shared" si="113"/>
        <v>5</v>
      </c>
      <c r="J724" s="4">
        <f t="shared" si="113"/>
        <v>50</v>
      </c>
      <c r="K724" s="4" t="str">
        <f t="shared" si="113"/>
        <v>10_10,50_20,80_30</v>
      </c>
      <c r="L724" s="4">
        <f t="shared" si="113"/>
        <v>5</v>
      </c>
      <c r="M724" s="4">
        <f>IF(INDEX([1]equip.xml!$B:$B,MATCH(D724&amp;"",[1]equip.xml!$A:$A,0))=0,0,N724)</f>
        <v>0</v>
      </c>
      <c r="N724" s="4">
        <f t="shared" si="113"/>
        <v>130</v>
      </c>
      <c r="O724" t="str">
        <f t="shared" si="111"/>
        <v>40000_40403061_1_0</v>
      </c>
      <c r="P72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</v>
      </c>
    </row>
    <row r="725" spans="1:16">
      <c r="A725" s="4">
        <v>10013</v>
      </c>
      <c r="B725" s="4">
        <f t="shared" si="114"/>
        <v>40000</v>
      </c>
      <c r="C725" s="4" t="str">
        <f t="shared" si="114"/>
        <v>装备</v>
      </c>
      <c r="D725" s="5">
        <v>40400040</v>
      </c>
      <c r="E725" s="4"/>
      <c r="F725" s="4">
        <v>1</v>
      </c>
      <c r="G725" s="4">
        <v>10000</v>
      </c>
      <c r="H725" s="4" t="str">
        <f t="shared" si="113"/>
        <v>10_10,50_20,80_30</v>
      </c>
      <c r="I725" s="4">
        <f t="shared" si="113"/>
        <v>5</v>
      </c>
      <c r="J725" s="4">
        <f t="shared" si="113"/>
        <v>50</v>
      </c>
      <c r="K725" s="4" t="str">
        <f t="shared" si="113"/>
        <v>10_10,50_20,80_30</v>
      </c>
      <c r="L725" s="4">
        <f t="shared" si="113"/>
        <v>5</v>
      </c>
      <c r="M725" s="4">
        <f>IF(INDEX([1]equip.xml!$B:$B,MATCH(D725&amp;"",[1]equip.xml!$A:$A,0))=0,0,N725)</f>
        <v>130</v>
      </c>
      <c r="N725" s="4">
        <f t="shared" si="113"/>
        <v>130</v>
      </c>
      <c r="O725" t="str">
        <f t="shared" si="111"/>
        <v>40000_40400040_1_130</v>
      </c>
      <c r="P72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</v>
      </c>
    </row>
    <row r="726" spans="1:16">
      <c r="A726" s="4">
        <v>10013</v>
      </c>
      <c r="B726" s="4">
        <f t="shared" si="114"/>
        <v>40000</v>
      </c>
      <c r="C726" s="4" t="str">
        <f t="shared" si="114"/>
        <v>装备</v>
      </c>
      <c r="D726" s="5">
        <v>40400041</v>
      </c>
      <c r="E726" s="4"/>
      <c r="F726" s="4">
        <v>1</v>
      </c>
      <c r="G726" s="4">
        <v>10000</v>
      </c>
      <c r="H726" s="4" t="str">
        <f t="shared" si="113"/>
        <v>10_10,50_20,80_30</v>
      </c>
      <c r="I726" s="4">
        <f t="shared" si="113"/>
        <v>5</v>
      </c>
      <c r="J726" s="4">
        <f t="shared" si="113"/>
        <v>50</v>
      </c>
      <c r="K726" s="4" t="str">
        <f t="shared" si="113"/>
        <v>10_10,50_20,80_30</v>
      </c>
      <c r="L726" s="4">
        <f t="shared" si="113"/>
        <v>5</v>
      </c>
      <c r="M726" s="4">
        <f>IF(INDEX([1]equip.xml!$B:$B,MATCH(D726&amp;"",[1]equip.xml!$A:$A,0))=0,0,N726)</f>
        <v>0</v>
      </c>
      <c r="N726" s="4">
        <f t="shared" si="113"/>
        <v>130</v>
      </c>
      <c r="O726" t="str">
        <f t="shared" si="111"/>
        <v>40000_40400041_1_0</v>
      </c>
      <c r="P72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</v>
      </c>
    </row>
    <row r="727" spans="1:16">
      <c r="A727" s="4">
        <v>10013</v>
      </c>
      <c r="B727" s="4">
        <f t="shared" si="114"/>
        <v>40000</v>
      </c>
      <c r="C727" s="4" t="str">
        <f t="shared" si="114"/>
        <v>装备</v>
      </c>
      <c r="D727" s="5">
        <v>40400070</v>
      </c>
      <c r="E727" s="4"/>
      <c r="F727" s="4">
        <v>1</v>
      </c>
      <c r="G727" s="4">
        <v>10000</v>
      </c>
      <c r="H727" s="4" t="str">
        <f t="shared" si="113"/>
        <v>10_10,50_20,80_30</v>
      </c>
      <c r="I727" s="4">
        <f t="shared" si="113"/>
        <v>5</v>
      </c>
      <c r="J727" s="4">
        <f t="shared" si="113"/>
        <v>50</v>
      </c>
      <c r="K727" s="4" t="str">
        <f t="shared" si="113"/>
        <v>10_10,50_20,80_30</v>
      </c>
      <c r="L727" s="4">
        <f t="shared" si="113"/>
        <v>5</v>
      </c>
      <c r="M727" s="4">
        <f>IF(INDEX([1]equip.xml!$B:$B,MATCH(D727&amp;"",[1]equip.xml!$A:$A,0))=0,0,N727)</f>
        <v>130</v>
      </c>
      <c r="N727" s="4">
        <f t="shared" si="113"/>
        <v>130</v>
      </c>
      <c r="O727" t="str">
        <f t="shared" si="111"/>
        <v>40000_40400070_1_130</v>
      </c>
      <c r="P72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</v>
      </c>
    </row>
    <row r="728" spans="1:16">
      <c r="A728" s="4">
        <v>10013</v>
      </c>
      <c r="B728" s="4">
        <f t="shared" si="114"/>
        <v>40000</v>
      </c>
      <c r="C728" s="4" t="str">
        <f t="shared" si="114"/>
        <v>装备</v>
      </c>
      <c r="D728" s="5">
        <v>40400071</v>
      </c>
      <c r="E728" s="4"/>
      <c r="F728" s="4">
        <v>1</v>
      </c>
      <c r="G728" s="4">
        <v>10000</v>
      </c>
      <c r="H728" s="4" t="str">
        <f t="shared" si="113"/>
        <v>10_10,50_20,80_30</v>
      </c>
      <c r="I728" s="4">
        <f t="shared" si="113"/>
        <v>5</v>
      </c>
      <c r="J728" s="4">
        <f t="shared" si="113"/>
        <v>50</v>
      </c>
      <c r="K728" s="4" t="str">
        <f t="shared" si="113"/>
        <v>10_10,50_20,80_30</v>
      </c>
      <c r="L728" s="4">
        <f t="shared" si="113"/>
        <v>5</v>
      </c>
      <c r="M728" s="4">
        <f>IF(INDEX([1]equip.xml!$B:$B,MATCH(D728&amp;"",[1]equip.xml!$A:$A,0))=0,0,N728)</f>
        <v>0</v>
      </c>
      <c r="N728" s="4">
        <f t="shared" si="113"/>
        <v>130</v>
      </c>
      <c r="O728" t="str">
        <f t="shared" si="111"/>
        <v>40000_40400071_1_0</v>
      </c>
      <c r="P72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</v>
      </c>
    </row>
    <row r="729" spans="1:16">
      <c r="A729" s="4">
        <v>10013</v>
      </c>
      <c r="B729" s="4">
        <f t="shared" si="114"/>
        <v>40000</v>
      </c>
      <c r="C729" s="4" t="str">
        <f t="shared" si="114"/>
        <v>装备</v>
      </c>
      <c r="D729" s="5">
        <v>40450010</v>
      </c>
      <c r="E729" s="4"/>
      <c r="F729" s="4">
        <v>1</v>
      </c>
      <c r="G729" s="4">
        <v>10000</v>
      </c>
      <c r="H729" s="4" t="str">
        <f t="shared" si="113"/>
        <v>10_10,50_20,80_30</v>
      </c>
      <c r="I729" s="4">
        <f t="shared" si="113"/>
        <v>5</v>
      </c>
      <c r="J729" s="4">
        <f t="shared" si="113"/>
        <v>50</v>
      </c>
      <c r="K729" s="4" t="str">
        <f t="shared" si="113"/>
        <v>10_10,50_20,80_30</v>
      </c>
      <c r="L729" s="4">
        <f t="shared" si="113"/>
        <v>5</v>
      </c>
      <c r="M729" s="4">
        <f>IF(INDEX([1]equip.xml!$B:$B,MATCH(D729&amp;"",[1]equip.xml!$A:$A,0))=0,0,N729)</f>
        <v>65</v>
      </c>
      <c r="N729" s="4">
        <f t="shared" si="113"/>
        <v>65</v>
      </c>
      <c r="O729" t="str">
        <f t="shared" si="111"/>
        <v>40000_40450010_1_65</v>
      </c>
      <c r="P72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</v>
      </c>
    </row>
    <row r="730" spans="1:16">
      <c r="A730" s="4">
        <v>10013</v>
      </c>
      <c r="B730" s="4">
        <f t="shared" si="114"/>
        <v>40000</v>
      </c>
      <c r="C730" s="4" t="str">
        <f t="shared" si="114"/>
        <v>装备</v>
      </c>
      <c r="D730" s="5">
        <v>40450020</v>
      </c>
      <c r="E730" s="4"/>
      <c r="F730" s="4">
        <v>1</v>
      </c>
      <c r="G730" s="4">
        <v>10000</v>
      </c>
      <c r="H730" s="4" t="str">
        <f t="shared" si="113"/>
        <v>10_10,50_20,80_30</v>
      </c>
      <c r="I730" s="4">
        <f t="shared" si="113"/>
        <v>5</v>
      </c>
      <c r="J730" s="4">
        <f t="shared" si="113"/>
        <v>50</v>
      </c>
      <c r="K730" s="4" t="str">
        <f t="shared" si="113"/>
        <v>10_10,50_20,80_30</v>
      </c>
      <c r="L730" s="4">
        <f t="shared" si="113"/>
        <v>5</v>
      </c>
      <c r="M730" s="4">
        <f>IF(INDEX([1]equip.xml!$B:$B,MATCH(D730&amp;"",[1]equip.xml!$A:$A,0))=0,0,N730)</f>
        <v>65</v>
      </c>
      <c r="N730" s="4">
        <f t="shared" si="113"/>
        <v>65</v>
      </c>
      <c r="O730" t="str">
        <f t="shared" si="111"/>
        <v>40000_40450020_1_65</v>
      </c>
      <c r="P73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</v>
      </c>
    </row>
    <row r="731" spans="1:16">
      <c r="A731" s="4">
        <v>10013</v>
      </c>
      <c r="B731" s="4">
        <f t="shared" si="114"/>
        <v>40000</v>
      </c>
      <c r="C731" s="4" t="str">
        <f t="shared" si="114"/>
        <v>装备</v>
      </c>
      <c r="D731" s="5">
        <v>40450030</v>
      </c>
      <c r="E731" s="4"/>
      <c r="F731" s="4">
        <v>1</v>
      </c>
      <c r="G731" s="4">
        <v>10000</v>
      </c>
      <c r="H731" s="4" t="str">
        <f t="shared" ref="H731:N746" si="115">H643</f>
        <v>10_10,50_20,80_30</v>
      </c>
      <c r="I731" s="4">
        <f t="shared" si="115"/>
        <v>5</v>
      </c>
      <c r="J731" s="4">
        <f t="shared" si="115"/>
        <v>50</v>
      </c>
      <c r="K731" s="4" t="str">
        <f t="shared" si="115"/>
        <v>10_10,50_20,80_30</v>
      </c>
      <c r="L731" s="4">
        <f t="shared" si="115"/>
        <v>5</v>
      </c>
      <c r="M731" s="4">
        <f>IF(INDEX([1]equip.xml!$B:$B,MATCH(D731&amp;"",[1]equip.xml!$A:$A,0))=0,0,N731)</f>
        <v>65</v>
      </c>
      <c r="N731" s="4">
        <f t="shared" si="115"/>
        <v>65</v>
      </c>
      <c r="O731" t="str">
        <f t="shared" si="111"/>
        <v>40000_40450030_1_65</v>
      </c>
      <c r="P73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</v>
      </c>
    </row>
    <row r="732" spans="1:16">
      <c r="A732" s="4">
        <v>10013</v>
      </c>
      <c r="B732" s="4">
        <f t="shared" si="114"/>
        <v>40000</v>
      </c>
      <c r="C732" s="4" t="str">
        <f t="shared" si="114"/>
        <v>装备</v>
      </c>
      <c r="D732" s="5">
        <v>40450080</v>
      </c>
      <c r="E732" s="4"/>
      <c r="F732" s="4">
        <v>1</v>
      </c>
      <c r="G732" s="4">
        <v>10000</v>
      </c>
      <c r="H732" s="4" t="str">
        <f t="shared" si="115"/>
        <v>10_10,50_20,80_30</v>
      </c>
      <c r="I732" s="4">
        <f t="shared" si="115"/>
        <v>5</v>
      </c>
      <c r="J732" s="4">
        <f t="shared" si="115"/>
        <v>50</v>
      </c>
      <c r="K732" s="4" t="str">
        <f t="shared" si="115"/>
        <v>10_10,50_20,80_30</v>
      </c>
      <c r="L732" s="4">
        <f t="shared" si="115"/>
        <v>5</v>
      </c>
      <c r="M732" s="4">
        <f>IF(INDEX([1]equip.xml!$B:$B,MATCH(D732&amp;"",[1]equip.xml!$A:$A,0))=0,0,N732)</f>
        <v>65</v>
      </c>
      <c r="N732" s="4">
        <f t="shared" si="115"/>
        <v>65</v>
      </c>
      <c r="O732" t="str">
        <f t="shared" si="111"/>
        <v>40000_40450080_1_65</v>
      </c>
      <c r="P73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</v>
      </c>
    </row>
    <row r="733" spans="1:16">
      <c r="A733" s="4">
        <v>10013</v>
      </c>
      <c r="B733" s="4">
        <f t="shared" si="114"/>
        <v>40000</v>
      </c>
      <c r="C733" s="4" t="str">
        <f t="shared" si="114"/>
        <v>装备</v>
      </c>
      <c r="D733" s="5">
        <v>40450090</v>
      </c>
      <c r="E733" s="4"/>
      <c r="F733" s="4">
        <v>1</v>
      </c>
      <c r="G733" s="4">
        <v>10000</v>
      </c>
      <c r="H733" s="4" t="str">
        <f t="shared" si="115"/>
        <v>10_10,50_20,80_30</v>
      </c>
      <c r="I733" s="4">
        <f t="shared" si="115"/>
        <v>5</v>
      </c>
      <c r="J733" s="4">
        <f t="shared" si="115"/>
        <v>50</v>
      </c>
      <c r="K733" s="4" t="str">
        <f t="shared" si="115"/>
        <v>10_10,50_20,80_30</v>
      </c>
      <c r="L733" s="4">
        <f t="shared" si="115"/>
        <v>5</v>
      </c>
      <c r="M733" s="4">
        <f>IF(INDEX([1]equip.xml!$B:$B,MATCH(D733&amp;"",[1]equip.xml!$A:$A,0))=0,0,N733)</f>
        <v>65</v>
      </c>
      <c r="N733" s="4">
        <f t="shared" si="115"/>
        <v>65</v>
      </c>
      <c r="O733" t="str">
        <f t="shared" si="111"/>
        <v>40000_40450090_1_65</v>
      </c>
      <c r="P73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</v>
      </c>
    </row>
    <row r="734" spans="1:16">
      <c r="A734" s="4">
        <v>10013</v>
      </c>
      <c r="B734" s="4">
        <f t="shared" si="114"/>
        <v>40000</v>
      </c>
      <c r="C734" s="4" t="str">
        <f t="shared" si="114"/>
        <v>装备</v>
      </c>
      <c r="D734" s="5">
        <v>40450100</v>
      </c>
      <c r="E734" s="4"/>
      <c r="F734" s="4">
        <v>1</v>
      </c>
      <c r="G734" s="4">
        <v>10000</v>
      </c>
      <c r="H734" s="4" t="str">
        <f t="shared" si="115"/>
        <v>10_10,50_20,80_30</v>
      </c>
      <c r="I734" s="4">
        <f t="shared" si="115"/>
        <v>5</v>
      </c>
      <c r="J734" s="4">
        <f t="shared" si="115"/>
        <v>50</v>
      </c>
      <c r="K734" s="4" t="str">
        <f t="shared" si="115"/>
        <v>10_10,50_20,80_30</v>
      </c>
      <c r="L734" s="4">
        <f t="shared" si="115"/>
        <v>5</v>
      </c>
      <c r="M734" s="4">
        <f>IF(INDEX([1]equip.xml!$B:$B,MATCH(D734&amp;"",[1]equip.xml!$A:$A,0))=0,0,N734)</f>
        <v>65</v>
      </c>
      <c r="N734" s="4">
        <f t="shared" si="115"/>
        <v>65</v>
      </c>
      <c r="O734" t="str">
        <f t="shared" si="111"/>
        <v>40000_40450100_1_65</v>
      </c>
      <c r="P73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</v>
      </c>
    </row>
    <row r="735" spans="1:16">
      <c r="A735" s="4">
        <v>10013</v>
      </c>
      <c r="B735" s="4">
        <f t="shared" si="114"/>
        <v>40000</v>
      </c>
      <c r="C735" s="4" t="str">
        <f t="shared" si="114"/>
        <v>装备</v>
      </c>
      <c r="D735" s="5">
        <v>40451050</v>
      </c>
      <c r="E735" s="4"/>
      <c r="F735" s="4">
        <v>1</v>
      </c>
      <c r="G735" s="4">
        <v>10000</v>
      </c>
      <c r="H735" s="4" t="str">
        <f t="shared" si="115"/>
        <v>10_10,50_20,80_30</v>
      </c>
      <c r="I735" s="4">
        <f t="shared" si="115"/>
        <v>5</v>
      </c>
      <c r="J735" s="4">
        <f t="shared" si="115"/>
        <v>50</v>
      </c>
      <c r="K735" s="4" t="str">
        <f t="shared" si="115"/>
        <v>10_10,50_20,80_30</v>
      </c>
      <c r="L735" s="4">
        <f t="shared" si="115"/>
        <v>5</v>
      </c>
      <c r="M735" s="4">
        <f>IF(INDEX([1]equip.xml!$B:$B,MATCH(D735&amp;"",[1]equip.xml!$A:$A,0))=0,0,N735)</f>
        <v>65</v>
      </c>
      <c r="N735" s="4">
        <f t="shared" si="115"/>
        <v>65</v>
      </c>
      <c r="O735" t="str">
        <f t="shared" si="111"/>
        <v>40000_40451050_1_65</v>
      </c>
      <c r="P73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</v>
      </c>
    </row>
    <row r="736" spans="1:16">
      <c r="A736" s="4">
        <v>10013</v>
      </c>
      <c r="B736" s="4">
        <f t="shared" si="114"/>
        <v>40000</v>
      </c>
      <c r="C736" s="4" t="str">
        <f t="shared" si="114"/>
        <v>装备</v>
      </c>
      <c r="D736" s="5">
        <v>40451051</v>
      </c>
      <c r="E736" s="4"/>
      <c r="F736" s="4">
        <v>1</v>
      </c>
      <c r="G736" s="4">
        <v>10000</v>
      </c>
      <c r="H736" s="4" t="str">
        <f t="shared" si="115"/>
        <v>10_10,50_20,80_30</v>
      </c>
      <c r="I736" s="4">
        <f t="shared" si="115"/>
        <v>5</v>
      </c>
      <c r="J736" s="4">
        <f t="shared" si="115"/>
        <v>50</v>
      </c>
      <c r="K736" s="4" t="str">
        <f t="shared" si="115"/>
        <v>10_10,50_20,80_30</v>
      </c>
      <c r="L736" s="4">
        <f t="shared" si="115"/>
        <v>5</v>
      </c>
      <c r="M736" s="4">
        <f>IF(INDEX([1]equip.xml!$B:$B,MATCH(D736&amp;"",[1]equip.xml!$A:$A,0))=0,0,N736)</f>
        <v>0</v>
      </c>
      <c r="N736" s="4">
        <f t="shared" si="115"/>
        <v>65</v>
      </c>
      <c r="O736" t="str">
        <f t="shared" si="111"/>
        <v>40000_40451051_1_0</v>
      </c>
      <c r="P73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</v>
      </c>
    </row>
    <row r="737" spans="1:16">
      <c r="A737" s="4">
        <v>10013</v>
      </c>
      <c r="B737" s="4">
        <f t="shared" si="114"/>
        <v>40000</v>
      </c>
      <c r="C737" s="4" t="str">
        <f t="shared" si="114"/>
        <v>装备</v>
      </c>
      <c r="D737" s="5">
        <v>40451060</v>
      </c>
      <c r="E737" s="4"/>
      <c r="F737" s="4">
        <v>1</v>
      </c>
      <c r="G737" s="4">
        <v>10000</v>
      </c>
      <c r="H737" s="4" t="str">
        <f t="shared" si="115"/>
        <v>10_10,50_20,80_30</v>
      </c>
      <c r="I737" s="4">
        <f t="shared" si="115"/>
        <v>5</v>
      </c>
      <c r="J737" s="4">
        <f t="shared" si="115"/>
        <v>50</v>
      </c>
      <c r="K737" s="4" t="str">
        <f t="shared" si="115"/>
        <v>10_10,50_20,80_30</v>
      </c>
      <c r="L737" s="4">
        <f t="shared" si="115"/>
        <v>5</v>
      </c>
      <c r="M737" s="4">
        <f>IF(INDEX([1]equip.xml!$B:$B,MATCH(D737&amp;"",[1]equip.xml!$A:$A,0))=0,0,N737)</f>
        <v>65</v>
      </c>
      <c r="N737" s="4">
        <f t="shared" si="115"/>
        <v>65</v>
      </c>
      <c r="O737" t="str">
        <f t="shared" si="111"/>
        <v>40000_40451060_1_65</v>
      </c>
      <c r="P73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</v>
      </c>
    </row>
    <row r="738" spans="1:16">
      <c r="A738" s="4">
        <v>10013</v>
      </c>
      <c r="B738" s="4">
        <f t="shared" si="114"/>
        <v>40000</v>
      </c>
      <c r="C738" s="4" t="str">
        <f t="shared" si="114"/>
        <v>装备</v>
      </c>
      <c r="D738" s="5">
        <v>40451061</v>
      </c>
      <c r="E738" s="4"/>
      <c r="F738" s="4">
        <v>1</v>
      </c>
      <c r="G738" s="4">
        <v>10000</v>
      </c>
      <c r="H738" s="4" t="str">
        <f t="shared" si="115"/>
        <v>10_10,50_20,80_30</v>
      </c>
      <c r="I738" s="4">
        <f t="shared" si="115"/>
        <v>5</v>
      </c>
      <c r="J738" s="4">
        <f t="shared" si="115"/>
        <v>50</v>
      </c>
      <c r="K738" s="4" t="str">
        <f t="shared" si="115"/>
        <v>10_10,50_20,80_30</v>
      </c>
      <c r="L738" s="4">
        <f t="shared" si="115"/>
        <v>5</v>
      </c>
      <c r="M738" s="4">
        <f>IF(INDEX([1]equip.xml!$B:$B,MATCH(D738&amp;"",[1]equip.xml!$A:$A,0))=0,0,N738)</f>
        <v>0</v>
      </c>
      <c r="N738" s="4">
        <f t="shared" si="115"/>
        <v>65</v>
      </c>
      <c r="O738" t="str">
        <f t="shared" si="111"/>
        <v>40000_40451061_1_0</v>
      </c>
      <c r="P73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</v>
      </c>
    </row>
    <row r="739" spans="1:16">
      <c r="A739" s="4">
        <v>10013</v>
      </c>
      <c r="B739" s="4">
        <f t="shared" si="114"/>
        <v>40000</v>
      </c>
      <c r="C739" s="4" t="str">
        <f t="shared" si="114"/>
        <v>装备</v>
      </c>
      <c r="D739" s="5">
        <v>40452050</v>
      </c>
      <c r="E739" s="4"/>
      <c r="F739" s="4">
        <v>1</v>
      </c>
      <c r="G739" s="4">
        <v>10000</v>
      </c>
      <c r="H739" s="4" t="str">
        <f t="shared" si="115"/>
        <v>10_10,50_20,80_30</v>
      </c>
      <c r="I739" s="4">
        <f t="shared" si="115"/>
        <v>5</v>
      </c>
      <c r="J739" s="4">
        <f t="shared" si="115"/>
        <v>50</v>
      </c>
      <c r="K739" s="4" t="str">
        <f t="shared" si="115"/>
        <v>10_10,50_20,80_30</v>
      </c>
      <c r="L739" s="4">
        <f t="shared" si="115"/>
        <v>5</v>
      </c>
      <c r="M739" s="4">
        <f>IF(INDEX([1]equip.xml!$B:$B,MATCH(D739&amp;"",[1]equip.xml!$A:$A,0))=0,0,N739)</f>
        <v>65</v>
      </c>
      <c r="N739" s="4">
        <f t="shared" si="115"/>
        <v>65</v>
      </c>
      <c r="O739" t="str">
        <f t="shared" si="111"/>
        <v>40000_40452050_1_65</v>
      </c>
      <c r="P73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</v>
      </c>
    </row>
    <row r="740" spans="1:16">
      <c r="A740" s="4">
        <v>10013</v>
      </c>
      <c r="B740" s="4">
        <f t="shared" ref="B740:C755" si="116">B652</f>
        <v>40000</v>
      </c>
      <c r="C740" s="4" t="str">
        <f t="shared" si="116"/>
        <v>装备</v>
      </c>
      <c r="D740" s="5">
        <v>40452051</v>
      </c>
      <c r="E740" s="4"/>
      <c r="F740" s="4">
        <v>1</v>
      </c>
      <c r="G740" s="4">
        <v>10000</v>
      </c>
      <c r="H740" s="4" t="str">
        <f t="shared" si="115"/>
        <v>10_10,50_20,80_30</v>
      </c>
      <c r="I740" s="4">
        <f t="shared" si="115"/>
        <v>5</v>
      </c>
      <c r="J740" s="4">
        <f t="shared" si="115"/>
        <v>50</v>
      </c>
      <c r="K740" s="4" t="str">
        <f t="shared" si="115"/>
        <v>10_10,50_20,80_30</v>
      </c>
      <c r="L740" s="4">
        <f t="shared" si="115"/>
        <v>5</v>
      </c>
      <c r="M740" s="4">
        <f>IF(INDEX([1]equip.xml!$B:$B,MATCH(D740&amp;"",[1]equip.xml!$A:$A,0))=0,0,N740)</f>
        <v>0</v>
      </c>
      <c r="N740" s="4">
        <f t="shared" si="115"/>
        <v>65</v>
      </c>
      <c r="O740" t="str">
        <f t="shared" si="111"/>
        <v>40000_40452051_1_0</v>
      </c>
      <c r="P74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</v>
      </c>
    </row>
    <row r="741" spans="1:16">
      <c r="A741" s="4">
        <v>10013</v>
      </c>
      <c r="B741" s="4">
        <f t="shared" si="116"/>
        <v>40000</v>
      </c>
      <c r="C741" s="4" t="str">
        <f t="shared" si="116"/>
        <v>装备</v>
      </c>
      <c r="D741" s="5">
        <v>40452060</v>
      </c>
      <c r="E741" s="4"/>
      <c r="F741" s="4">
        <v>1</v>
      </c>
      <c r="G741" s="4">
        <v>10000</v>
      </c>
      <c r="H741" s="4" t="str">
        <f t="shared" si="115"/>
        <v>10_10,50_20,80_30</v>
      </c>
      <c r="I741" s="4">
        <f t="shared" si="115"/>
        <v>5</v>
      </c>
      <c r="J741" s="4">
        <f t="shared" si="115"/>
        <v>50</v>
      </c>
      <c r="K741" s="4" t="str">
        <f t="shared" si="115"/>
        <v>10_10,50_20,80_30</v>
      </c>
      <c r="L741" s="4">
        <f t="shared" si="115"/>
        <v>5</v>
      </c>
      <c r="M741" s="4">
        <f>IF(INDEX([1]equip.xml!$B:$B,MATCH(D741&amp;"",[1]equip.xml!$A:$A,0))=0,0,N741)</f>
        <v>65</v>
      </c>
      <c r="N741" s="4">
        <f t="shared" si="115"/>
        <v>65</v>
      </c>
      <c r="O741" t="str">
        <f t="shared" si="111"/>
        <v>40000_40452060_1_65</v>
      </c>
      <c r="P74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</v>
      </c>
    </row>
    <row r="742" spans="1:16">
      <c r="A742" s="4">
        <v>10013</v>
      </c>
      <c r="B742" s="4">
        <f t="shared" si="116"/>
        <v>40000</v>
      </c>
      <c r="C742" s="4" t="str">
        <f t="shared" si="116"/>
        <v>装备</v>
      </c>
      <c r="D742" s="5">
        <v>40452061</v>
      </c>
      <c r="E742" s="4"/>
      <c r="F742" s="4">
        <v>1</v>
      </c>
      <c r="G742" s="4">
        <v>10000</v>
      </c>
      <c r="H742" s="4" t="str">
        <f t="shared" si="115"/>
        <v>10_10,50_20,80_30</v>
      </c>
      <c r="I742" s="4">
        <f t="shared" si="115"/>
        <v>5</v>
      </c>
      <c r="J742" s="4">
        <f t="shared" si="115"/>
        <v>50</v>
      </c>
      <c r="K742" s="4" t="str">
        <f t="shared" si="115"/>
        <v>10_10,50_20,80_30</v>
      </c>
      <c r="L742" s="4">
        <f t="shared" si="115"/>
        <v>5</v>
      </c>
      <c r="M742" s="4">
        <f>IF(INDEX([1]equip.xml!$B:$B,MATCH(D742&amp;"",[1]equip.xml!$A:$A,0))=0,0,N742)</f>
        <v>0</v>
      </c>
      <c r="N742" s="4">
        <f t="shared" si="115"/>
        <v>65</v>
      </c>
      <c r="O742" t="str">
        <f t="shared" si="111"/>
        <v>40000_40452061_1_0</v>
      </c>
      <c r="P74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</v>
      </c>
    </row>
    <row r="743" spans="1:16">
      <c r="A743" s="4">
        <v>10013</v>
      </c>
      <c r="B743" s="4">
        <f t="shared" si="116"/>
        <v>40000</v>
      </c>
      <c r="C743" s="4" t="str">
        <f t="shared" si="116"/>
        <v>装备</v>
      </c>
      <c r="D743" s="5">
        <v>40453050</v>
      </c>
      <c r="E743" s="4"/>
      <c r="F743" s="4">
        <v>1</v>
      </c>
      <c r="G743" s="4">
        <v>10000</v>
      </c>
      <c r="H743" s="4" t="str">
        <f t="shared" si="115"/>
        <v>10_10,50_20,80_30</v>
      </c>
      <c r="I743" s="4">
        <f t="shared" si="115"/>
        <v>5</v>
      </c>
      <c r="J743" s="4">
        <f t="shared" si="115"/>
        <v>50</v>
      </c>
      <c r="K743" s="4" t="str">
        <f t="shared" si="115"/>
        <v>10_10,50_20,80_30</v>
      </c>
      <c r="L743" s="4">
        <f t="shared" si="115"/>
        <v>5</v>
      </c>
      <c r="M743" s="4">
        <f>IF(INDEX([1]equip.xml!$B:$B,MATCH(D743&amp;"",[1]equip.xml!$A:$A,0))=0,0,N743)</f>
        <v>65</v>
      </c>
      <c r="N743" s="4">
        <f t="shared" si="115"/>
        <v>65</v>
      </c>
      <c r="O743" t="str">
        <f t="shared" si="111"/>
        <v>40000_40453050_1_65</v>
      </c>
      <c r="P74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</v>
      </c>
    </row>
    <row r="744" spans="1:16">
      <c r="A744" s="4">
        <v>10013</v>
      </c>
      <c r="B744" s="4">
        <f t="shared" si="116"/>
        <v>40000</v>
      </c>
      <c r="C744" s="4" t="str">
        <f t="shared" si="116"/>
        <v>装备</v>
      </c>
      <c r="D744" s="5">
        <v>40453051</v>
      </c>
      <c r="E744" s="4"/>
      <c r="F744" s="4">
        <v>1</v>
      </c>
      <c r="G744" s="4">
        <v>10000</v>
      </c>
      <c r="H744" s="4" t="str">
        <f t="shared" si="115"/>
        <v>10_10,50_20,80_30</v>
      </c>
      <c r="I744" s="4">
        <f t="shared" si="115"/>
        <v>5</v>
      </c>
      <c r="J744" s="4">
        <f t="shared" si="115"/>
        <v>50</v>
      </c>
      <c r="K744" s="4" t="str">
        <f t="shared" si="115"/>
        <v>10_10,50_20,80_30</v>
      </c>
      <c r="L744" s="4">
        <f t="shared" si="115"/>
        <v>5</v>
      </c>
      <c r="M744" s="4">
        <f>IF(INDEX([1]equip.xml!$B:$B,MATCH(D744&amp;"",[1]equip.xml!$A:$A,0))=0,0,N744)</f>
        <v>65</v>
      </c>
      <c r="N744" s="4">
        <f t="shared" si="115"/>
        <v>65</v>
      </c>
      <c r="O744" t="str">
        <f t="shared" si="111"/>
        <v>40000_40453051_1_65</v>
      </c>
      <c r="P74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</v>
      </c>
    </row>
    <row r="745" spans="1:16">
      <c r="A745" s="4">
        <v>10013</v>
      </c>
      <c r="B745" s="4">
        <f t="shared" si="116"/>
        <v>40000</v>
      </c>
      <c r="C745" s="4" t="str">
        <f t="shared" si="116"/>
        <v>装备</v>
      </c>
      <c r="D745" s="5">
        <v>40453060</v>
      </c>
      <c r="E745" s="4"/>
      <c r="F745" s="4">
        <v>1</v>
      </c>
      <c r="G745" s="4">
        <v>10000</v>
      </c>
      <c r="H745" s="4" t="str">
        <f t="shared" si="115"/>
        <v>10_10,50_20,80_30</v>
      </c>
      <c r="I745" s="4">
        <f t="shared" si="115"/>
        <v>5</v>
      </c>
      <c r="J745" s="4">
        <f t="shared" si="115"/>
        <v>50</v>
      </c>
      <c r="K745" s="4" t="str">
        <f t="shared" si="115"/>
        <v>10_10,50_20,80_30</v>
      </c>
      <c r="L745" s="4">
        <f t="shared" si="115"/>
        <v>5</v>
      </c>
      <c r="M745" s="4">
        <f>IF(INDEX([1]equip.xml!$B:$B,MATCH(D745&amp;"",[1]equip.xml!$A:$A,0))=0,0,N745)</f>
        <v>65</v>
      </c>
      <c r="N745" s="4">
        <f t="shared" si="115"/>
        <v>65</v>
      </c>
      <c r="O745" t="str">
        <f t="shared" si="111"/>
        <v>40000_40453060_1_65</v>
      </c>
      <c r="P74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</v>
      </c>
    </row>
    <row r="746" spans="1:16">
      <c r="A746" s="4">
        <v>10013</v>
      </c>
      <c r="B746" s="4">
        <f t="shared" si="116"/>
        <v>40000</v>
      </c>
      <c r="C746" s="4" t="str">
        <f t="shared" si="116"/>
        <v>装备</v>
      </c>
      <c r="D746" s="5">
        <v>40453061</v>
      </c>
      <c r="E746" s="4"/>
      <c r="F746" s="4">
        <v>1</v>
      </c>
      <c r="G746" s="4">
        <v>10000</v>
      </c>
      <c r="H746" s="4" t="str">
        <f t="shared" si="115"/>
        <v>10_10,50_20,80_30</v>
      </c>
      <c r="I746" s="4">
        <f t="shared" si="115"/>
        <v>5</v>
      </c>
      <c r="J746" s="4">
        <f t="shared" si="115"/>
        <v>50</v>
      </c>
      <c r="K746" s="4" t="str">
        <f t="shared" si="115"/>
        <v>10_10,50_20,80_30</v>
      </c>
      <c r="L746" s="4">
        <f t="shared" si="115"/>
        <v>5</v>
      </c>
      <c r="M746" s="4">
        <f>IF(INDEX([1]equip.xml!$B:$B,MATCH(D746&amp;"",[1]equip.xml!$A:$A,0))=0,0,N746)</f>
        <v>0</v>
      </c>
      <c r="N746" s="4">
        <f t="shared" si="115"/>
        <v>65</v>
      </c>
      <c r="O746" t="str">
        <f t="shared" si="111"/>
        <v>40000_40453061_1_0</v>
      </c>
      <c r="P74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</v>
      </c>
    </row>
    <row r="747" spans="1:16">
      <c r="A747" s="4">
        <v>10013</v>
      </c>
      <c r="B747" s="4">
        <f t="shared" si="116"/>
        <v>40000</v>
      </c>
      <c r="C747" s="4" t="str">
        <f t="shared" si="116"/>
        <v>装备</v>
      </c>
      <c r="D747" s="5">
        <v>40450040</v>
      </c>
      <c r="E747" s="4"/>
      <c r="F747" s="4">
        <v>1</v>
      </c>
      <c r="G747" s="4">
        <v>10000</v>
      </c>
      <c r="H747" s="4" t="str">
        <f t="shared" ref="H747:N762" si="117">H659</f>
        <v>10_10,50_20,80_30</v>
      </c>
      <c r="I747" s="4">
        <f t="shared" si="117"/>
        <v>5</v>
      </c>
      <c r="J747" s="4">
        <f t="shared" si="117"/>
        <v>50</v>
      </c>
      <c r="K747" s="4" t="str">
        <f t="shared" si="117"/>
        <v>10_10,50_20,80_30</v>
      </c>
      <c r="L747" s="4">
        <f t="shared" si="117"/>
        <v>5</v>
      </c>
      <c r="M747" s="4">
        <f>IF(INDEX([1]equip.xml!$B:$B,MATCH(D747&amp;"",[1]equip.xml!$A:$A,0))=0,0,N747)</f>
        <v>65</v>
      </c>
      <c r="N747" s="4">
        <f t="shared" si="117"/>
        <v>65</v>
      </c>
      <c r="O747" t="str">
        <f t="shared" si="111"/>
        <v>40000_40450040_1_65</v>
      </c>
      <c r="P74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</v>
      </c>
    </row>
    <row r="748" spans="1:16">
      <c r="A748" s="4">
        <v>10013</v>
      </c>
      <c r="B748" s="4">
        <f t="shared" si="116"/>
        <v>40000</v>
      </c>
      <c r="C748" s="4" t="str">
        <f t="shared" si="116"/>
        <v>装备</v>
      </c>
      <c r="D748" s="5">
        <v>40450041</v>
      </c>
      <c r="E748" s="4"/>
      <c r="F748" s="4">
        <v>1</v>
      </c>
      <c r="G748" s="4">
        <v>10000</v>
      </c>
      <c r="H748" s="4" t="str">
        <f t="shared" si="117"/>
        <v>10_10,50_20,80_30</v>
      </c>
      <c r="I748" s="4">
        <f t="shared" si="117"/>
        <v>5</v>
      </c>
      <c r="J748" s="4">
        <f t="shared" si="117"/>
        <v>50</v>
      </c>
      <c r="K748" s="4" t="str">
        <f t="shared" si="117"/>
        <v>10_10,50_20,80_30</v>
      </c>
      <c r="L748" s="4">
        <f t="shared" si="117"/>
        <v>5</v>
      </c>
      <c r="M748" s="4">
        <f>IF(INDEX([1]equip.xml!$B:$B,MATCH(D748&amp;"",[1]equip.xml!$A:$A,0))=0,0,N748)</f>
        <v>65</v>
      </c>
      <c r="N748" s="4">
        <f t="shared" si="117"/>
        <v>65</v>
      </c>
      <c r="O748" t="str">
        <f t="shared" si="111"/>
        <v>40000_40450041_1_65</v>
      </c>
      <c r="P74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</v>
      </c>
    </row>
    <row r="749" spans="1:16">
      <c r="A749" s="4">
        <v>10013</v>
      </c>
      <c r="B749" s="4">
        <f t="shared" si="116"/>
        <v>40000</v>
      </c>
      <c r="C749" s="4" t="str">
        <f t="shared" si="116"/>
        <v>装备</v>
      </c>
      <c r="D749" s="5">
        <v>40450070</v>
      </c>
      <c r="E749" s="4"/>
      <c r="F749" s="4">
        <v>1</v>
      </c>
      <c r="G749" s="4">
        <v>10000</v>
      </c>
      <c r="H749" s="4" t="str">
        <f t="shared" si="117"/>
        <v>10_10,50_20,80_30</v>
      </c>
      <c r="I749" s="4">
        <f t="shared" si="117"/>
        <v>5</v>
      </c>
      <c r="J749" s="4">
        <f t="shared" si="117"/>
        <v>50</v>
      </c>
      <c r="K749" s="4" t="str">
        <f t="shared" si="117"/>
        <v>10_10,50_20,80_30</v>
      </c>
      <c r="L749" s="4">
        <f t="shared" si="117"/>
        <v>5</v>
      </c>
      <c r="M749" s="4">
        <f>IF(INDEX([1]equip.xml!$B:$B,MATCH(D749&amp;"",[1]equip.xml!$A:$A,0))=0,0,N749)</f>
        <v>65</v>
      </c>
      <c r="N749" s="4">
        <f t="shared" si="117"/>
        <v>65</v>
      </c>
      <c r="O749" t="str">
        <f t="shared" si="111"/>
        <v>40000_40450070_1_65</v>
      </c>
      <c r="P74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</v>
      </c>
    </row>
    <row r="750" spans="1:16">
      <c r="A750" s="4">
        <v>10013</v>
      </c>
      <c r="B750" s="4">
        <f t="shared" si="116"/>
        <v>40000</v>
      </c>
      <c r="C750" s="4" t="str">
        <f t="shared" si="116"/>
        <v>装备</v>
      </c>
      <c r="D750" s="5">
        <v>40450071</v>
      </c>
      <c r="E750" s="4"/>
      <c r="F750" s="4">
        <v>1</v>
      </c>
      <c r="G750" s="4">
        <v>10000</v>
      </c>
      <c r="H750" s="4" t="str">
        <f t="shared" si="117"/>
        <v>10_10,50_20,80_30</v>
      </c>
      <c r="I750" s="4">
        <f t="shared" si="117"/>
        <v>5</v>
      </c>
      <c r="J750" s="4">
        <f t="shared" si="117"/>
        <v>50</v>
      </c>
      <c r="K750" s="4" t="str">
        <f t="shared" si="117"/>
        <v>10_10,50_20,80_30</v>
      </c>
      <c r="L750" s="4">
        <f t="shared" si="117"/>
        <v>5</v>
      </c>
      <c r="M750" s="4">
        <f>IF(INDEX([1]equip.xml!$B:$B,MATCH(D750&amp;"",[1]equip.xml!$A:$A,0))=0,0,N750)</f>
        <v>65</v>
      </c>
      <c r="N750" s="4">
        <f t="shared" si="117"/>
        <v>65</v>
      </c>
      <c r="O750" t="str">
        <f t="shared" si="111"/>
        <v>40000_40450071_1_65</v>
      </c>
      <c r="P75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</v>
      </c>
    </row>
    <row r="751" spans="1:16">
      <c r="A751" s="4">
        <v>10013</v>
      </c>
      <c r="B751" s="4">
        <f t="shared" si="116"/>
        <v>40000</v>
      </c>
      <c r="C751" s="4" t="str">
        <f t="shared" si="116"/>
        <v>装备</v>
      </c>
      <c r="D751" s="5">
        <v>50400010</v>
      </c>
      <c r="E751" s="4"/>
      <c r="F751" s="4">
        <v>1</v>
      </c>
      <c r="G751" s="4">
        <v>10000</v>
      </c>
      <c r="H751" s="4" t="str">
        <f t="shared" si="117"/>
        <v>10_10,50_20,80_30</v>
      </c>
      <c r="I751" s="4">
        <f t="shared" si="117"/>
        <v>5</v>
      </c>
      <c r="J751" s="4">
        <f t="shared" si="117"/>
        <v>50</v>
      </c>
      <c r="K751" s="4" t="str">
        <f t="shared" si="117"/>
        <v>10_10,50_20,80_30</v>
      </c>
      <c r="L751" s="4">
        <f t="shared" si="117"/>
        <v>5</v>
      </c>
      <c r="M751" s="4">
        <f>IF(INDEX([1]equip.xml!$B:$B,MATCH(D751&amp;"",[1]equip.xml!$A:$A,0))=0,0,N751)</f>
        <v>130</v>
      </c>
      <c r="N751" s="4">
        <f>N707</f>
        <v>130</v>
      </c>
      <c r="O751" t="str">
        <f t="shared" si="111"/>
        <v>40000_50400010_1_130</v>
      </c>
      <c r="P75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</v>
      </c>
    </row>
    <row r="752" spans="1:16">
      <c r="A752" s="4">
        <v>10013</v>
      </c>
      <c r="B752" s="4">
        <f t="shared" si="116"/>
        <v>40000</v>
      </c>
      <c r="C752" s="4" t="str">
        <f t="shared" si="116"/>
        <v>装备</v>
      </c>
      <c r="D752" s="5">
        <v>50400020</v>
      </c>
      <c r="E752" s="4"/>
      <c r="F752" s="4">
        <v>1</v>
      </c>
      <c r="G752" s="4">
        <v>10000</v>
      </c>
      <c r="H752" s="4" t="str">
        <f t="shared" si="117"/>
        <v>10_10,50_20,80_30</v>
      </c>
      <c r="I752" s="4">
        <f t="shared" si="117"/>
        <v>5</v>
      </c>
      <c r="J752" s="4">
        <f t="shared" si="117"/>
        <v>50</v>
      </c>
      <c r="K752" s="4" t="str">
        <f t="shared" si="117"/>
        <v>10_10,50_20,80_30</v>
      </c>
      <c r="L752" s="4">
        <f t="shared" si="117"/>
        <v>5</v>
      </c>
      <c r="M752" s="4">
        <f>IF(INDEX([1]equip.xml!$B:$B,MATCH(D752&amp;"",[1]equip.xml!$A:$A,0))=0,0,N752)</f>
        <v>130</v>
      </c>
      <c r="N752" s="4">
        <f t="shared" ref="N752:N794" si="118">N708</f>
        <v>130</v>
      </c>
      <c r="O752" t="str">
        <f t="shared" si="111"/>
        <v>40000_50400020_1_130</v>
      </c>
      <c r="P75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</v>
      </c>
    </row>
    <row r="753" spans="1:16">
      <c r="A753" s="4">
        <v>10013</v>
      </c>
      <c r="B753" s="4">
        <f t="shared" si="116"/>
        <v>40000</v>
      </c>
      <c r="C753" s="4" t="str">
        <f t="shared" si="116"/>
        <v>装备</v>
      </c>
      <c r="D753" s="5">
        <v>50400030</v>
      </c>
      <c r="E753" s="4"/>
      <c r="F753" s="4">
        <v>1</v>
      </c>
      <c r="G753" s="4">
        <v>10000</v>
      </c>
      <c r="H753" s="4" t="str">
        <f t="shared" si="117"/>
        <v>10_10,50_20,80_30</v>
      </c>
      <c r="I753" s="4">
        <f t="shared" si="117"/>
        <v>5</v>
      </c>
      <c r="J753" s="4">
        <f t="shared" si="117"/>
        <v>50</v>
      </c>
      <c r="K753" s="4" t="str">
        <f t="shared" si="117"/>
        <v>10_10,50_20,80_30</v>
      </c>
      <c r="L753" s="4">
        <f t="shared" si="117"/>
        <v>5</v>
      </c>
      <c r="M753" s="4">
        <f>IF(INDEX([1]equip.xml!$B:$B,MATCH(D753&amp;"",[1]equip.xml!$A:$A,0))=0,0,N753)</f>
        <v>130</v>
      </c>
      <c r="N753" s="4">
        <f t="shared" si="118"/>
        <v>130</v>
      </c>
      <c r="O753" t="str">
        <f t="shared" si="111"/>
        <v>40000_50400030_1_130</v>
      </c>
      <c r="P75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</v>
      </c>
    </row>
    <row r="754" spans="1:16">
      <c r="A754" s="4">
        <v>10013</v>
      </c>
      <c r="B754" s="4">
        <f t="shared" si="116"/>
        <v>40000</v>
      </c>
      <c r="C754" s="4" t="str">
        <f t="shared" si="116"/>
        <v>装备</v>
      </c>
      <c r="D754" s="5">
        <v>50400080</v>
      </c>
      <c r="E754" s="4"/>
      <c r="F754" s="4">
        <v>1</v>
      </c>
      <c r="G754" s="4">
        <v>10000</v>
      </c>
      <c r="H754" s="4" t="str">
        <f t="shared" si="117"/>
        <v>10_10,50_20,80_30</v>
      </c>
      <c r="I754" s="4">
        <f t="shared" si="117"/>
        <v>5</v>
      </c>
      <c r="J754" s="4">
        <f t="shared" si="117"/>
        <v>50</v>
      </c>
      <c r="K754" s="4" t="str">
        <f t="shared" si="117"/>
        <v>10_10,50_20,80_30</v>
      </c>
      <c r="L754" s="4">
        <f t="shared" si="117"/>
        <v>5</v>
      </c>
      <c r="M754" s="4">
        <f>IF(INDEX([1]equip.xml!$B:$B,MATCH(D754&amp;"",[1]equip.xml!$A:$A,0))=0,0,N754)</f>
        <v>130</v>
      </c>
      <c r="N754" s="4">
        <f t="shared" si="118"/>
        <v>130</v>
      </c>
      <c r="O754" t="str">
        <f t="shared" si="111"/>
        <v>40000_50400080_1_130</v>
      </c>
      <c r="P75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</v>
      </c>
    </row>
    <row r="755" spans="1:16">
      <c r="A755" s="4">
        <v>10013</v>
      </c>
      <c r="B755" s="4">
        <f t="shared" si="116"/>
        <v>40000</v>
      </c>
      <c r="C755" s="4" t="str">
        <f t="shared" si="116"/>
        <v>装备</v>
      </c>
      <c r="D755" s="5">
        <v>50400090</v>
      </c>
      <c r="E755" s="4"/>
      <c r="F755" s="4">
        <v>1</v>
      </c>
      <c r="G755" s="4">
        <v>10000</v>
      </c>
      <c r="H755" s="4" t="str">
        <f t="shared" si="117"/>
        <v>10_10,50_20,80_30</v>
      </c>
      <c r="I755" s="4">
        <f t="shared" si="117"/>
        <v>5</v>
      </c>
      <c r="J755" s="4">
        <f t="shared" si="117"/>
        <v>50</v>
      </c>
      <c r="K755" s="4" t="str">
        <f t="shared" si="117"/>
        <v>10_10,50_20,80_30</v>
      </c>
      <c r="L755" s="4">
        <f t="shared" si="117"/>
        <v>5</v>
      </c>
      <c r="M755" s="4">
        <f>IF(INDEX([1]equip.xml!$B:$B,MATCH(D755&amp;"",[1]equip.xml!$A:$A,0))=0,0,N755)</f>
        <v>130</v>
      </c>
      <c r="N755" s="4">
        <f t="shared" si="118"/>
        <v>130</v>
      </c>
      <c r="O755" t="str">
        <f t="shared" si="111"/>
        <v>40000_50400090_1_130</v>
      </c>
      <c r="P75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</v>
      </c>
    </row>
    <row r="756" spans="1:16">
      <c r="A756" s="4">
        <v>10013</v>
      </c>
      <c r="B756" s="4">
        <f t="shared" ref="B756:C771" si="119">B668</f>
        <v>40000</v>
      </c>
      <c r="C756" s="4" t="str">
        <f t="shared" si="119"/>
        <v>装备</v>
      </c>
      <c r="D756" s="5">
        <v>50400100</v>
      </c>
      <c r="E756" s="4"/>
      <c r="F756" s="4">
        <v>1</v>
      </c>
      <c r="G756" s="4">
        <v>10000</v>
      </c>
      <c r="H756" s="4" t="str">
        <f t="shared" si="117"/>
        <v>10_10,50_20,80_30</v>
      </c>
      <c r="I756" s="4">
        <f t="shared" si="117"/>
        <v>5</v>
      </c>
      <c r="J756" s="4">
        <f t="shared" si="117"/>
        <v>50</v>
      </c>
      <c r="K756" s="4" t="str">
        <f t="shared" si="117"/>
        <v>10_10,50_20,80_30</v>
      </c>
      <c r="L756" s="4">
        <f t="shared" si="117"/>
        <v>5</v>
      </c>
      <c r="M756" s="4">
        <f>IF(INDEX([1]equip.xml!$B:$B,MATCH(D756&amp;"",[1]equip.xml!$A:$A,0))=0,0,N756)</f>
        <v>130</v>
      </c>
      <c r="N756" s="4">
        <f t="shared" si="118"/>
        <v>130</v>
      </c>
      <c r="O756" t="str">
        <f t="shared" si="111"/>
        <v>40000_50400100_1_130</v>
      </c>
      <c r="P75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</v>
      </c>
    </row>
    <row r="757" spans="1:16">
      <c r="A757" s="4">
        <v>10013</v>
      </c>
      <c r="B757" s="4">
        <f t="shared" si="119"/>
        <v>40000</v>
      </c>
      <c r="C757" s="4" t="str">
        <f t="shared" si="119"/>
        <v>装备</v>
      </c>
      <c r="D757" s="5">
        <v>50401050</v>
      </c>
      <c r="E757" s="4"/>
      <c r="F757" s="4">
        <v>1</v>
      </c>
      <c r="G757" s="4">
        <v>10000</v>
      </c>
      <c r="H757" s="4" t="str">
        <f t="shared" si="117"/>
        <v>10_10,50_20,80_30</v>
      </c>
      <c r="I757" s="4">
        <f t="shared" si="117"/>
        <v>5</v>
      </c>
      <c r="J757" s="4">
        <f t="shared" si="117"/>
        <v>50</v>
      </c>
      <c r="K757" s="4" t="str">
        <f t="shared" si="117"/>
        <v>10_10,50_20,80_30</v>
      </c>
      <c r="L757" s="4">
        <f t="shared" si="117"/>
        <v>5</v>
      </c>
      <c r="M757" s="4">
        <f>IF(INDEX([1]equip.xml!$B:$B,MATCH(D757&amp;"",[1]equip.xml!$A:$A,0))=0,0,N757)</f>
        <v>130</v>
      </c>
      <c r="N757" s="4">
        <f t="shared" si="118"/>
        <v>130</v>
      </c>
      <c r="O757" t="str">
        <f t="shared" si="111"/>
        <v>40000_50401050_1_130</v>
      </c>
      <c r="P75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</v>
      </c>
    </row>
    <row r="758" spans="1:16">
      <c r="A758" s="4">
        <v>10013</v>
      </c>
      <c r="B758" s="4">
        <f t="shared" si="119"/>
        <v>40000</v>
      </c>
      <c r="C758" s="4" t="str">
        <f t="shared" si="119"/>
        <v>装备</v>
      </c>
      <c r="D758" s="5">
        <v>50401051</v>
      </c>
      <c r="E758" s="4"/>
      <c r="F758" s="4">
        <v>1</v>
      </c>
      <c r="G758" s="4">
        <v>10000</v>
      </c>
      <c r="H758" s="4" t="str">
        <f t="shared" si="117"/>
        <v>10_10,50_20,80_30</v>
      </c>
      <c r="I758" s="4">
        <f t="shared" si="117"/>
        <v>5</v>
      </c>
      <c r="J758" s="4">
        <f t="shared" si="117"/>
        <v>50</v>
      </c>
      <c r="K758" s="4" t="str">
        <f t="shared" si="117"/>
        <v>10_10,50_20,80_30</v>
      </c>
      <c r="L758" s="4">
        <f t="shared" si="117"/>
        <v>5</v>
      </c>
      <c r="M758" s="4">
        <f>IF(INDEX([1]equip.xml!$B:$B,MATCH(D758&amp;"",[1]equip.xml!$A:$A,0))=0,0,N758)</f>
        <v>130</v>
      </c>
      <c r="N758" s="4">
        <f t="shared" si="118"/>
        <v>130</v>
      </c>
      <c r="O758" t="str">
        <f t="shared" si="111"/>
        <v>40000_50401051_1_130</v>
      </c>
      <c r="P75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</v>
      </c>
    </row>
    <row r="759" spans="1:16">
      <c r="A759" s="4">
        <v>10013</v>
      </c>
      <c r="B759" s="4">
        <f t="shared" si="119"/>
        <v>40000</v>
      </c>
      <c r="C759" s="4" t="str">
        <f t="shared" si="119"/>
        <v>装备</v>
      </c>
      <c r="D759" s="5">
        <v>50401060</v>
      </c>
      <c r="E759" s="4"/>
      <c r="F759" s="4">
        <v>1</v>
      </c>
      <c r="G759" s="4">
        <v>10000</v>
      </c>
      <c r="H759" s="4" t="str">
        <f t="shared" si="117"/>
        <v>10_10,50_20,80_30</v>
      </c>
      <c r="I759" s="4">
        <f t="shared" si="117"/>
        <v>5</v>
      </c>
      <c r="J759" s="4">
        <f t="shared" si="117"/>
        <v>50</v>
      </c>
      <c r="K759" s="4" t="str">
        <f t="shared" si="117"/>
        <v>10_10,50_20,80_30</v>
      </c>
      <c r="L759" s="4">
        <f t="shared" si="117"/>
        <v>5</v>
      </c>
      <c r="M759" s="4">
        <f>IF(INDEX([1]equip.xml!$B:$B,MATCH(D759&amp;"",[1]equip.xml!$A:$A,0))=0,0,N759)</f>
        <v>130</v>
      </c>
      <c r="N759" s="4">
        <f t="shared" si="118"/>
        <v>130</v>
      </c>
      <c r="O759" t="str">
        <f t="shared" si="111"/>
        <v>40000_50401060_1_130</v>
      </c>
      <c r="P75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</v>
      </c>
    </row>
    <row r="760" spans="1:16">
      <c r="A760" s="4">
        <v>10013</v>
      </c>
      <c r="B760" s="4">
        <f t="shared" si="119"/>
        <v>40000</v>
      </c>
      <c r="C760" s="4" t="str">
        <f t="shared" si="119"/>
        <v>装备</v>
      </c>
      <c r="D760" s="5">
        <v>50401061</v>
      </c>
      <c r="E760" s="4"/>
      <c r="F760" s="4">
        <v>1</v>
      </c>
      <c r="G760" s="4">
        <v>10000</v>
      </c>
      <c r="H760" s="4" t="str">
        <f t="shared" si="117"/>
        <v>10_10,50_20,80_30</v>
      </c>
      <c r="I760" s="4">
        <f t="shared" si="117"/>
        <v>5</v>
      </c>
      <c r="J760" s="4">
        <f t="shared" si="117"/>
        <v>50</v>
      </c>
      <c r="K760" s="4" t="str">
        <f t="shared" si="117"/>
        <v>10_10,50_20,80_30</v>
      </c>
      <c r="L760" s="4">
        <f t="shared" si="117"/>
        <v>5</v>
      </c>
      <c r="M760" s="4">
        <f>IF(INDEX([1]equip.xml!$B:$B,MATCH(D760&amp;"",[1]equip.xml!$A:$A,0))=0,0,N760)</f>
        <v>0</v>
      </c>
      <c r="N760" s="4">
        <f t="shared" si="118"/>
        <v>130</v>
      </c>
      <c r="O760" t="str">
        <f t="shared" si="111"/>
        <v>40000_50401061_1_0</v>
      </c>
      <c r="P76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</v>
      </c>
    </row>
    <row r="761" spans="1:16">
      <c r="A761" s="4">
        <v>10013</v>
      </c>
      <c r="B761" s="4">
        <f t="shared" si="119"/>
        <v>40000</v>
      </c>
      <c r="C761" s="4" t="str">
        <f t="shared" si="119"/>
        <v>装备</v>
      </c>
      <c r="D761" s="5">
        <v>50402050</v>
      </c>
      <c r="E761" s="4"/>
      <c r="F761" s="4">
        <v>1</v>
      </c>
      <c r="G761" s="4">
        <v>10000</v>
      </c>
      <c r="H761" s="4" t="str">
        <f t="shared" si="117"/>
        <v>10_10,50_20,80_30</v>
      </c>
      <c r="I761" s="4">
        <f t="shared" si="117"/>
        <v>5</v>
      </c>
      <c r="J761" s="4">
        <f t="shared" si="117"/>
        <v>50</v>
      </c>
      <c r="K761" s="4" t="str">
        <f t="shared" si="117"/>
        <v>10_10,50_20,80_30</v>
      </c>
      <c r="L761" s="4">
        <f t="shared" si="117"/>
        <v>5</v>
      </c>
      <c r="M761" s="4">
        <f>IF(INDEX([1]equip.xml!$B:$B,MATCH(D761&amp;"",[1]equip.xml!$A:$A,0))=0,0,N761)</f>
        <v>130</v>
      </c>
      <c r="N761" s="4">
        <f t="shared" si="118"/>
        <v>130</v>
      </c>
      <c r="O761" t="str">
        <f t="shared" si="111"/>
        <v>40000_50402050_1_130</v>
      </c>
      <c r="P76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</v>
      </c>
    </row>
    <row r="762" spans="1:16">
      <c r="A762" s="4">
        <v>10013</v>
      </c>
      <c r="B762" s="4">
        <f t="shared" si="119"/>
        <v>40000</v>
      </c>
      <c r="C762" s="4" t="str">
        <f t="shared" si="119"/>
        <v>装备</v>
      </c>
      <c r="D762" s="5">
        <v>50402051</v>
      </c>
      <c r="E762" s="4"/>
      <c r="F762" s="4">
        <v>1</v>
      </c>
      <c r="G762" s="4">
        <v>10000</v>
      </c>
      <c r="H762" s="4" t="str">
        <f t="shared" si="117"/>
        <v>10_10,50_20,80_30</v>
      </c>
      <c r="I762" s="4">
        <f t="shared" si="117"/>
        <v>5</v>
      </c>
      <c r="J762" s="4">
        <f t="shared" si="117"/>
        <v>50</v>
      </c>
      <c r="K762" s="4" t="str">
        <f t="shared" si="117"/>
        <v>10_10,50_20,80_30</v>
      </c>
      <c r="L762" s="4">
        <f t="shared" si="117"/>
        <v>5</v>
      </c>
      <c r="M762" s="4">
        <f>IF(INDEX([1]equip.xml!$B:$B,MATCH(D762&amp;"",[1]equip.xml!$A:$A,0))=0,0,N762)</f>
        <v>130</v>
      </c>
      <c r="N762" s="4">
        <f t="shared" si="118"/>
        <v>130</v>
      </c>
      <c r="O762" t="str">
        <f t="shared" si="111"/>
        <v>40000_50402051_1_130</v>
      </c>
      <c r="P76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</v>
      </c>
    </row>
    <row r="763" spans="1:16">
      <c r="A763" s="4">
        <v>10013</v>
      </c>
      <c r="B763" s="4">
        <f t="shared" si="119"/>
        <v>40000</v>
      </c>
      <c r="C763" s="4" t="str">
        <f t="shared" si="119"/>
        <v>装备</v>
      </c>
      <c r="D763" s="5">
        <v>50402060</v>
      </c>
      <c r="E763" s="4"/>
      <c r="F763" s="4">
        <v>1</v>
      </c>
      <c r="G763" s="4">
        <v>10000</v>
      </c>
      <c r="H763" s="4" t="str">
        <f t="shared" ref="H763:L778" si="120">H675</f>
        <v>10_10,50_20,80_30</v>
      </c>
      <c r="I763" s="4">
        <f t="shared" si="120"/>
        <v>5</v>
      </c>
      <c r="J763" s="4">
        <f t="shared" si="120"/>
        <v>50</v>
      </c>
      <c r="K763" s="4" t="str">
        <f t="shared" si="120"/>
        <v>10_10,50_20,80_30</v>
      </c>
      <c r="L763" s="4">
        <f t="shared" si="120"/>
        <v>5</v>
      </c>
      <c r="M763" s="4">
        <f>IF(INDEX([1]equip.xml!$B:$B,MATCH(D763&amp;"",[1]equip.xml!$A:$A,0))=0,0,N763)</f>
        <v>130</v>
      </c>
      <c r="N763" s="4">
        <f t="shared" si="118"/>
        <v>130</v>
      </c>
      <c r="O763" t="str">
        <f t="shared" si="111"/>
        <v>40000_50402060_1_130</v>
      </c>
      <c r="P763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</v>
      </c>
    </row>
    <row r="764" spans="1:16">
      <c r="A764" s="4">
        <v>10013</v>
      </c>
      <c r="B764" s="4">
        <f t="shared" si="119"/>
        <v>40000</v>
      </c>
      <c r="C764" s="4" t="str">
        <f t="shared" si="119"/>
        <v>装备</v>
      </c>
      <c r="D764" s="5">
        <v>50402061</v>
      </c>
      <c r="E764" s="4"/>
      <c r="F764" s="4">
        <v>1</v>
      </c>
      <c r="G764" s="4">
        <v>10000</v>
      </c>
      <c r="H764" s="4" t="str">
        <f t="shared" si="120"/>
        <v>10_10,50_20,80_30</v>
      </c>
      <c r="I764" s="4">
        <f t="shared" si="120"/>
        <v>5</v>
      </c>
      <c r="J764" s="4">
        <f t="shared" si="120"/>
        <v>50</v>
      </c>
      <c r="K764" s="4" t="str">
        <f t="shared" si="120"/>
        <v>10_10,50_20,80_30</v>
      </c>
      <c r="L764" s="4">
        <f t="shared" si="120"/>
        <v>5</v>
      </c>
      <c r="M764" s="4">
        <f>IF(INDEX([1]equip.xml!$B:$B,MATCH(D764&amp;"",[1]equip.xml!$A:$A,0))=0,0,N764)</f>
        <v>0</v>
      </c>
      <c r="N764" s="4">
        <f t="shared" si="118"/>
        <v>130</v>
      </c>
      <c r="O764" t="str">
        <f t="shared" si="111"/>
        <v>40000_50402061_1_0</v>
      </c>
      <c r="P764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</v>
      </c>
    </row>
    <row r="765" spans="1:16">
      <c r="A765" s="4">
        <v>10013</v>
      </c>
      <c r="B765" s="4">
        <f t="shared" si="119"/>
        <v>40000</v>
      </c>
      <c r="C765" s="4" t="str">
        <f t="shared" si="119"/>
        <v>装备</v>
      </c>
      <c r="D765" s="5">
        <v>50403050</v>
      </c>
      <c r="E765" s="4"/>
      <c r="F765" s="4">
        <v>1</v>
      </c>
      <c r="G765" s="4">
        <v>10000</v>
      </c>
      <c r="H765" s="4" t="str">
        <f t="shared" si="120"/>
        <v>10_10,50_20,80_30</v>
      </c>
      <c r="I765" s="4">
        <f t="shared" si="120"/>
        <v>5</v>
      </c>
      <c r="J765" s="4">
        <f t="shared" si="120"/>
        <v>50</v>
      </c>
      <c r="K765" s="4" t="str">
        <f t="shared" si="120"/>
        <v>10_10,50_20,80_30</v>
      </c>
      <c r="L765" s="4">
        <f t="shared" si="120"/>
        <v>5</v>
      </c>
      <c r="M765" s="4">
        <f>IF(INDEX([1]equip.xml!$B:$B,MATCH(D765&amp;"",[1]equip.xml!$A:$A,0))=0,0,N765)</f>
        <v>130</v>
      </c>
      <c r="N765" s="4">
        <f t="shared" si="118"/>
        <v>130</v>
      </c>
      <c r="O765" t="str">
        <f t="shared" si="111"/>
        <v>40000_50403050_1_130</v>
      </c>
      <c r="P765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</v>
      </c>
    </row>
    <row r="766" spans="1:16">
      <c r="A766" s="4">
        <v>10013</v>
      </c>
      <c r="B766" s="4">
        <f t="shared" si="119"/>
        <v>40000</v>
      </c>
      <c r="C766" s="4" t="str">
        <f t="shared" si="119"/>
        <v>装备</v>
      </c>
      <c r="D766" s="5">
        <v>50403051</v>
      </c>
      <c r="E766" s="4"/>
      <c r="F766" s="4">
        <v>1</v>
      </c>
      <c r="G766" s="4">
        <v>10000</v>
      </c>
      <c r="H766" s="4" t="str">
        <f t="shared" si="120"/>
        <v>10_10,50_20,80_30</v>
      </c>
      <c r="I766" s="4">
        <f t="shared" si="120"/>
        <v>5</v>
      </c>
      <c r="J766" s="4">
        <f t="shared" si="120"/>
        <v>50</v>
      </c>
      <c r="K766" s="4" t="str">
        <f t="shared" si="120"/>
        <v>10_10,50_20,80_30</v>
      </c>
      <c r="L766" s="4">
        <f t="shared" si="120"/>
        <v>5</v>
      </c>
      <c r="M766" s="4">
        <f>IF(INDEX([1]equip.xml!$B:$B,MATCH(D766&amp;"",[1]equip.xml!$A:$A,0))=0,0,N766)</f>
        <v>130</v>
      </c>
      <c r="N766" s="4">
        <f t="shared" si="118"/>
        <v>130</v>
      </c>
      <c r="O766" t="str">
        <f t="shared" si="111"/>
        <v>40000_50403051_1_130</v>
      </c>
      <c r="P766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</v>
      </c>
    </row>
    <row r="767" spans="1:16">
      <c r="A767" s="4">
        <v>10013</v>
      </c>
      <c r="B767" s="4">
        <f t="shared" si="119"/>
        <v>40000</v>
      </c>
      <c r="C767" s="4" t="str">
        <f t="shared" si="119"/>
        <v>装备</v>
      </c>
      <c r="D767" s="5">
        <v>50403060</v>
      </c>
      <c r="E767" s="4"/>
      <c r="F767" s="4">
        <v>1</v>
      </c>
      <c r="G767" s="4">
        <v>10000</v>
      </c>
      <c r="H767" s="4" t="str">
        <f t="shared" si="120"/>
        <v>10_10,50_20,80_30</v>
      </c>
      <c r="I767" s="4">
        <f t="shared" si="120"/>
        <v>5</v>
      </c>
      <c r="J767" s="4">
        <f t="shared" si="120"/>
        <v>50</v>
      </c>
      <c r="K767" s="4" t="str">
        <f t="shared" si="120"/>
        <v>10_10,50_20,80_30</v>
      </c>
      <c r="L767" s="4">
        <f t="shared" si="120"/>
        <v>5</v>
      </c>
      <c r="M767" s="4">
        <f>IF(INDEX([1]equip.xml!$B:$B,MATCH(D767&amp;"",[1]equip.xml!$A:$A,0))=0,0,N767)</f>
        <v>130</v>
      </c>
      <c r="N767" s="4">
        <f t="shared" si="118"/>
        <v>130</v>
      </c>
      <c r="O767" t="str">
        <f t="shared" si="111"/>
        <v>40000_50403060_1_130</v>
      </c>
      <c r="P767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</v>
      </c>
    </row>
    <row r="768" spans="1:16">
      <c r="A768" s="4">
        <v>10013</v>
      </c>
      <c r="B768" s="4">
        <f t="shared" si="119"/>
        <v>40000</v>
      </c>
      <c r="C768" s="4" t="str">
        <f t="shared" si="119"/>
        <v>装备</v>
      </c>
      <c r="D768" s="5">
        <v>50403061</v>
      </c>
      <c r="E768" s="4"/>
      <c r="F768" s="4">
        <v>1</v>
      </c>
      <c r="G768" s="4">
        <v>10000</v>
      </c>
      <c r="H768" s="4" t="str">
        <f t="shared" si="120"/>
        <v>10_10,50_20,80_30</v>
      </c>
      <c r="I768" s="4">
        <f t="shared" si="120"/>
        <v>5</v>
      </c>
      <c r="J768" s="4">
        <f t="shared" si="120"/>
        <v>50</v>
      </c>
      <c r="K768" s="4" t="str">
        <f t="shared" si="120"/>
        <v>10_10,50_20,80_30</v>
      </c>
      <c r="L768" s="4">
        <f t="shared" si="120"/>
        <v>5</v>
      </c>
      <c r="M768" s="4">
        <f>IF(INDEX([1]equip.xml!$B:$B,MATCH(D768&amp;"",[1]equip.xml!$A:$A,0))=0,0,N768)</f>
        <v>0</v>
      </c>
      <c r="N768" s="4">
        <f t="shared" si="118"/>
        <v>130</v>
      </c>
      <c r="O768" t="str">
        <f t="shared" si="111"/>
        <v>40000_50403061_1_0</v>
      </c>
      <c r="P768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</v>
      </c>
    </row>
    <row r="769" spans="1:16">
      <c r="A769" s="4">
        <v>10013</v>
      </c>
      <c r="B769" s="4">
        <f t="shared" si="119"/>
        <v>40000</v>
      </c>
      <c r="C769" s="4" t="str">
        <f t="shared" si="119"/>
        <v>装备</v>
      </c>
      <c r="D769" s="5">
        <v>50400040</v>
      </c>
      <c r="E769" s="4"/>
      <c r="F769" s="4">
        <v>1</v>
      </c>
      <c r="G769" s="4">
        <v>10000</v>
      </c>
      <c r="H769" s="4" t="str">
        <f t="shared" si="120"/>
        <v>10_10,50_20,80_30</v>
      </c>
      <c r="I769" s="4">
        <f t="shared" si="120"/>
        <v>5</v>
      </c>
      <c r="J769" s="4">
        <f t="shared" si="120"/>
        <v>50</v>
      </c>
      <c r="K769" s="4" t="str">
        <f t="shared" si="120"/>
        <v>10_10,50_20,80_30</v>
      </c>
      <c r="L769" s="4">
        <f t="shared" si="120"/>
        <v>5</v>
      </c>
      <c r="M769" s="4">
        <f>IF(INDEX([1]equip.xml!$B:$B,MATCH(D769&amp;"",[1]equip.xml!$A:$A,0))=0,0,N769)</f>
        <v>130</v>
      </c>
      <c r="N769" s="4">
        <f t="shared" si="118"/>
        <v>130</v>
      </c>
      <c r="O769" t="str">
        <f t="shared" si="111"/>
        <v>40000_50400040_1_130</v>
      </c>
      <c r="P769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</v>
      </c>
    </row>
    <row r="770" spans="1:16">
      <c r="A770" s="4">
        <v>10013</v>
      </c>
      <c r="B770" s="4">
        <f t="shared" si="119"/>
        <v>40000</v>
      </c>
      <c r="C770" s="4" t="str">
        <f t="shared" si="119"/>
        <v>装备</v>
      </c>
      <c r="D770" s="5">
        <v>50400041</v>
      </c>
      <c r="E770" s="4"/>
      <c r="F770" s="4">
        <v>1</v>
      </c>
      <c r="G770" s="4">
        <v>10000</v>
      </c>
      <c r="H770" s="4" t="str">
        <f t="shared" si="120"/>
        <v>10_10,50_20,80_30</v>
      </c>
      <c r="I770" s="4">
        <f t="shared" si="120"/>
        <v>5</v>
      </c>
      <c r="J770" s="4">
        <f t="shared" si="120"/>
        <v>50</v>
      </c>
      <c r="K770" s="4" t="str">
        <f t="shared" si="120"/>
        <v>10_10,50_20,80_30</v>
      </c>
      <c r="L770" s="4">
        <f t="shared" si="120"/>
        <v>5</v>
      </c>
      <c r="M770" s="4">
        <f>IF(INDEX([1]equip.xml!$B:$B,MATCH(D770&amp;"",[1]equip.xml!$A:$A,0))=0,0,N770)</f>
        <v>0</v>
      </c>
      <c r="N770" s="4">
        <f t="shared" si="118"/>
        <v>130</v>
      </c>
      <c r="O770" t="str">
        <f t="shared" si="111"/>
        <v>40000_50400041_1_0</v>
      </c>
      <c r="P770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</v>
      </c>
    </row>
    <row r="771" spans="1:16">
      <c r="A771" s="4">
        <v>10013</v>
      </c>
      <c r="B771" s="4">
        <f t="shared" si="119"/>
        <v>40000</v>
      </c>
      <c r="C771" s="4" t="str">
        <f t="shared" si="119"/>
        <v>装备</v>
      </c>
      <c r="D771" s="5">
        <v>50400070</v>
      </c>
      <c r="E771" s="4"/>
      <c r="F771" s="4">
        <v>1</v>
      </c>
      <c r="G771" s="4">
        <v>10000</v>
      </c>
      <c r="H771" s="4" t="str">
        <f t="shared" si="120"/>
        <v>10_10,50_20,80_30</v>
      </c>
      <c r="I771" s="4">
        <f t="shared" si="120"/>
        <v>5</v>
      </c>
      <c r="J771" s="4">
        <f t="shared" si="120"/>
        <v>50</v>
      </c>
      <c r="K771" s="4" t="str">
        <f t="shared" si="120"/>
        <v>10_10,50_20,80_30</v>
      </c>
      <c r="L771" s="4">
        <f t="shared" si="120"/>
        <v>5</v>
      </c>
      <c r="M771" s="4">
        <f>IF(INDEX([1]equip.xml!$B:$B,MATCH(D771&amp;"",[1]equip.xml!$A:$A,0))=0,0,N771)</f>
        <v>130</v>
      </c>
      <c r="N771" s="4">
        <f t="shared" si="118"/>
        <v>130</v>
      </c>
      <c r="O771" t="str">
        <f t="shared" si="111"/>
        <v>40000_50400070_1_130</v>
      </c>
      <c r="P771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</v>
      </c>
    </row>
    <row r="772" spans="1:16">
      <c r="A772" s="4">
        <v>10013</v>
      </c>
      <c r="B772" s="4">
        <f t="shared" ref="B772:C787" si="121">B684</f>
        <v>40000</v>
      </c>
      <c r="C772" s="4" t="str">
        <f t="shared" si="121"/>
        <v>装备</v>
      </c>
      <c r="D772" s="5">
        <v>50400071</v>
      </c>
      <c r="E772" s="4"/>
      <c r="F772" s="4">
        <v>1</v>
      </c>
      <c r="G772" s="4">
        <v>10000</v>
      </c>
      <c r="H772" s="4" t="str">
        <f t="shared" si="120"/>
        <v>10_10,50_20,80_30</v>
      </c>
      <c r="I772" s="4">
        <f t="shared" si="120"/>
        <v>5</v>
      </c>
      <c r="J772" s="4">
        <f t="shared" si="120"/>
        <v>50</v>
      </c>
      <c r="K772" s="4" t="str">
        <f t="shared" si="120"/>
        <v>10_10,50_20,80_30</v>
      </c>
      <c r="L772" s="4">
        <f t="shared" si="120"/>
        <v>5</v>
      </c>
      <c r="M772" s="4">
        <f>IF(INDEX([1]equip.xml!$B:$B,MATCH(D772&amp;"",[1]equip.xml!$A:$A,0))=0,0,N772)</f>
        <v>0</v>
      </c>
      <c r="N772" s="4">
        <f t="shared" si="118"/>
        <v>130</v>
      </c>
      <c r="O772" t="str">
        <f t="shared" ref="O772:O835" si="122">B772&amp;"_"&amp;D772&amp;"_"&amp;"1_"&amp;M772</f>
        <v>40000_50400071_1_0</v>
      </c>
      <c r="P772" t="str">
        <f t="shared" si="112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</v>
      </c>
    </row>
    <row r="773" spans="1:16">
      <c r="A773" s="4">
        <v>10013</v>
      </c>
      <c r="B773" s="4">
        <f t="shared" si="121"/>
        <v>40000</v>
      </c>
      <c r="C773" s="4" t="str">
        <f t="shared" si="121"/>
        <v>装备</v>
      </c>
      <c r="D773" s="5">
        <v>50450010</v>
      </c>
      <c r="E773" s="4"/>
      <c r="F773" s="4">
        <v>1</v>
      </c>
      <c r="G773" s="4">
        <v>10000</v>
      </c>
      <c r="H773" s="4" t="str">
        <f t="shared" si="120"/>
        <v>10_10,50_20,80_30</v>
      </c>
      <c r="I773" s="4">
        <f t="shared" si="120"/>
        <v>5</v>
      </c>
      <c r="J773" s="4">
        <f t="shared" si="120"/>
        <v>50</v>
      </c>
      <c r="K773" s="4" t="str">
        <f t="shared" si="120"/>
        <v>10_10,50_20,80_30</v>
      </c>
      <c r="L773" s="4">
        <f t="shared" si="120"/>
        <v>5</v>
      </c>
      <c r="M773" s="4">
        <f>IF(INDEX([1]equip.xml!$B:$B,MATCH(D773&amp;"",[1]equip.xml!$A:$A,0))=0,0,N773)</f>
        <v>65</v>
      </c>
      <c r="N773" s="4">
        <f t="shared" si="118"/>
        <v>65</v>
      </c>
      <c r="O773" t="str">
        <f t="shared" si="122"/>
        <v>40000_50450010_1_65</v>
      </c>
      <c r="P773" t="str">
        <f t="shared" ref="P773:P794" si="123">P772&amp;","&amp;O773</f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</v>
      </c>
    </row>
    <row r="774" spans="1:16">
      <c r="A774" s="4">
        <v>10013</v>
      </c>
      <c r="B774" s="4">
        <f t="shared" si="121"/>
        <v>40000</v>
      </c>
      <c r="C774" s="4" t="str">
        <f t="shared" si="121"/>
        <v>装备</v>
      </c>
      <c r="D774" s="5">
        <v>50450020</v>
      </c>
      <c r="E774" s="4"/>
      <c r="F774" s="4">
        <v>1</v>
      </c>
      <c r="G774" s="4">
        <v>10000</v>
      </c>
      <c r="H774" s="4" t="str">
        <f t="shared" si="120"/>
        <v>10_10,50_20,80_30</v>
      </c>
      <c r="I774" s="4">
        <f t="shared" si="120"/>
        <v>5</v>
      </c>
      <c r="J774" s="4">
        <f t="shared" si="120"/>
        <v>50</v>
      </c>
      <c r="K774" s="4" t="str">
        <f t="shared" si="120"/>
        <v>10_10,50_20,80_30</v>
      </c>
      <c r="L774" s="4">
        <f t="shared" si="120"/>
        <v>5</v>
      </c>
      <c r="M774" s="4">
        <f>IF(INDEX([1]equip.xml!$B:$B,MATCH(D774&amp;"",[1]equip.xml!$A:$A,0))=0,0,N774)</f>
        <v>65</v>
      </c>
      <c r="N774" s="4">
        <f t="shared" si="118"/>
        <v>65</v>
      </c>
      <c r="O774" t="str">
        <f t="shared" si="122"/>
        <v>40000_50450020_1_65</v>
      </c>
      <c r="P774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</v>
      </c>
    </row>
    <row r="775" spans="1:16">
      <c r="A775" s="4">
        <v>10013</v>
      </c>
      <c r="B775" s="4">
        <f t="shared" si="121"/>
        <v>40000</v>
      </c>
      <c r="C775" s="4" t="str">
        <f t="shared" si="121"/>
        <v>装备</v>
      </c>
      <c r="D775" s="5">
        <v>50450030</v>
      </c>
      <c r="E775" s="4"/>
      <c r="F775" s="4">
        <v>1</v>
      </c>
      <c r="G775" s="4">
        <v>10000</v>
      </c>
      <c r="H775" s="4" t="str">
        <f t="shared" si="120"/>
        <v>10_10,50_20,80_30</v>
      </c>
      <c r="I775" s="4">
        <f t="shared" si="120"/>
        <v>5</v>
      </c>
      <c r="J775" s="4">
        <f t="shared" si="120"/>
        <v>50</v>
      </c>
      <c r="K775" s="4" t="str">
        <f t="shared" si="120"/>
        <v>10_10,50_20,80_30</v>
      </c>
      <c r="L775" s="4">
        <f t="shared" si="120"/>
        <v>5</v>
      </c>
      <c r="M775" s="4">
        <f>IF(INDEX([1]equip.xml!$B:$B,MATCH(D775&amp;"",[1]equip.xml!$A:$A,0))=0,0,N775)</f>
        <v>65</v>
      </c>
      <c r="N775" s="4">
        <f t="shared" si="118"/>
        <v>65</v>
      </c>
      <c r="O775" t="str">
        <f t="shared" si="122"/>
        <v>40000_50450030_1_65</v>
      </c>
      <c r="P775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</v>
      </c>
    </row>
    <row r="776" spans="1:16">
      <c r="A776" s="4">
        <v>10013</v>
      </c>
      <c r="B776" s="4">
        <f t="shared" si="121"/>
        <v>40000</v>
      </c>
      <c r="C776" s="4" t="str">
        <f t="shared" si="121"/>
        <v>装备</v>
      </c>
      <c r="D776" s="5">
        <v>50450080</v>
      </c>
      <c r="E776" s="4"/>
      <c r="F776" s="4">
        <v>1</v>
      </c>
      <c r="G776" s="4">
        <v>10000</v>
      </c>
      <c r="H776" s="4" t="str">
        <f t="shared" si="120"/>
        <v>10_10,50_20,80_30</v>
      </c>
      <c r="I776" s="4">
        <f t="shared" si="120"/>
        <v>5</v>
      </c>
      <c r="J776" s="4">
        <f t="shared" si="120"/>
        <v>50</v>
      </c>
      <c r="K776" s="4" t="str">
        <f t="shared" si="120"/>
        <v>10_10,50_20,80_30</v>
      </c>
      <c r="L776" s="4">
        <f t="shared" si="120"/>
        <v>5</v>
      </c>
      <c r="M776" s="4">
        <f>IF(INDEX([1]equip.xml!$B:$B,MATCH(D776&amp;"",[1]equip.xml!$A:$A,0))=0,0,N776)</f>
        <v>65</v>
      </c>
      <c r="N776" s="4">
        <f t="shared" si="118"/>
        <v>65</v>
      </c>
      <c r="O776" t="str">
        <f t="shared" si="122"/>
        <v>40000_50450080_1_65</v>
      </c>
      <c r="P776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</v>
      </c>
    </row>
    <row r="777" spans="1:16">
      <c r="A777" s="4">
        <v>10013</v>
      </c>
      <c r="B777" s="4">
        <f t="shared" si="121"/>
        <v>40000</v>
      </c>
      <c r="C777" s="4" t="str">
        <f t="shared" si="121"/>
        <v>装备</v>
      </c>
      <c r="D777" s="5">
        <v>50450090</v>
      </c>
      <c r="E777" s="4"/>
      <c r="F777" s="4">
        <v>1</v>
      </c>
      <c r="G777" s="4">
        <v>10000</v>
      </c>
      <c r="H777" s="4" t="str">
        <f t="shared" si="120"/>
        <v>10_10,50_20,80_30</v>
      </c>
      <c r="I777" s="4">
        <f t="shared" si="120"/>
        <v>5</v>
      </c>
      <c r="J777" s="4">
        <f t="shared" si="120"/>
        <v>50</v>
      </c>
      <c r="K777" s="4" t="str">
        <f t="shared" si="120"/>
        <v>10_10,50_20,80_30</v>
      </c>
      <c r="L777" s="4">
        <f t="shared" si="120"/>
        <v>5</v>
      </c>
      <c r="M777" s="4">
        <f>IF(INDEX([1]equip.xml!$B:$B,MATCH(D777&amp;"",[1]equip.xml!$A:$A,0))=0,0,N777)</f>
        <v>65</v>
      </c>
      <c r="N777" s="4">
        <f t="shared" si="118"/>
        <v>65</v>
      </c>
      <c r="O777" t="str">
        <f t="shared" si="122"/>
        <v>40000_50450090_1_65</v>
      </c>
      <c r="P777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</v>
      </c>
    </row>
    <row r="778" spans="1:16">
      <c r="A778" s="4">
        <v>10013</v>
      </c>
      <c r="B778" s="4">
        <f t="shared" si="121"/>
        <v>40000</v>
      </c>
      <c r="C778" s="4" t="str">
        <f t="shared" si="121"/>
        <v>装备</v>
      </c>
      <c r="D778" s="5">
        <v>50450100</v>
      </c>
      <c r="E778" s="4"/>
      <c r="F778" s="4">
        <v>1</v>
      </c>
      <c r="G778" s="4">
        <v>10000</v>
      </c>
      <c r="H778" s="4" t="str">
        <f t="shared" si="120"/>
        <v>10_10,50_20,80_30</v>
      </c>
      <c r="I778" s="4">
        <f t="shared" si="120"/>
        <v>5</v>
      </c>
      <c r="J778" s="4">
        <f t="shared" si="120"/>
        <v>50</v>
      </c>
      <c r="K778" s="4" t="str">
        <f t="shared" si="120"/>
        <v>10_10,50_20,80_30</v>
      </c>
      <c r="L778" s="4">
        <f t="shared" si="120"/>
        <v>5</v>
      </c>
      <c r="M778" s="4">
        <f>IF(INDEX([1]equip.xml!$B:$B,MATCH(D778&amp;"",[1]equip.xml!$A:$A,0))=0,0,N778)</f>
        <v>65</v>
      </c>
      <c r="N778" s="4">
        <f t="shared" si="118"/>
        <v>65</v>
      </c>
      <c r="O778" t="str">
        <f t="shared" si="122"/>
        <v>40000_50450100_1_65</v>
      </c>
      <c r="P778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</v>
      </c>
    </row>
    <row r="779" spans="1:16">
      <c r="A779" s="4">
        <v>10013</v>
      </c>
      <c r="B779" s="4">
        <f t="shared" si="121"/>
        <v>40000</v>
      </c>
      <c r="C779" s="4" t="str">
        <f t="shared" si="121"/>
        <v>装备</v>
      </c>
      <c r="D779" s="5">
        <v>50451050</v>
      </c>
      <c r="E779" s="4"/>
      <c r="F779" s="4">
        <v>1</v>
      </c>
      <c r="G779" s="4">
        <v>10000</v>
      </c>
      <c r="H779" s="4" t="str">
        <f t="shared" ref="H779:L794" si="124">H691</f>
        <v>10_10,50_20,80_30</v>
      </c>
      <c r="I779" s="4">
        <f t="shared" si="124"/>
        <v>5</v>
      </c>
      <c r="J779" s="4">
        <f t="shared" si="124"/>
        <v>50</v>
      </c>
      <c r="K779" s="4" t="str">
        <f t="shared" si="124"/>
        <v>10_10,50_20,80_30</v>
      </c>
      <c r="L779" s="4">
        <f t="shared" si="124"/>
        <v>5</v>
      </c>
      <c r="M779" s="4">
        <f>IF(INDEX([1]equip.xml!$B:$B,MATCH(D779&amp;"",[1]equip.xml!$A:$A,0))=0,0,N779)</f>
        <v>65</v>
      </c>
      <c r="N779" s="4">
        <f t="shared" si="118"/>
        <v>65</v>
      </c>
      <c r="O779" t="str">
        <f t="shared" si="122"/>
        <v>40000_50451050_1_65</v>
      </c>
      <c r="P779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</v>
      </c>
    </row>
    <row r="780" spans="1:16">
      <c r="A780" s="4">
        <v>10013</v>
      </c>
      <c r="B780" s="4">
        <f t="shared" si="121"/>
        <v>40000</v>
      </c>
      <c r="C780" s="4" t="str">
        <f t="shared" si="121"/>
        <v>装备</v>
      </c>
      <c r="D780" s="5">
        <v>50451051</v>
      </c>
      <c r="E780" s="4"/>
      <c r="F780" s="4">
        <v>1</v>
      </c>
      <c r="G780" s="4">
        <v>10000</v>
      </c>
      <c r="H780" s="4" t="str">
        <f t="shared" si="124"/>
        <v>10_10,50_20,80_30</v>
      </c>
      <c r="I780" s="4">
        <f t="shared" si="124"/>
        <v>5</v>
      </c>
      <c r="J780" s="4">
        <f t="shared" si="124"/>
        <v>50</v>
      </c>
      <c r="K780" s="4" t="str">
        <f t="shared" si="124"/>
        <v>10_10,50_20,80_30</v>
      </c>
      <c r="L780" s="4">
        <f t="shared" si="124"/>
        <v>5</v>
      </c>
      <c r="M780" s="4">
        <f>IF(INDEX([1]equip.xml!$B:$B,MATCH(D780&amp;"",[1]equip.xml!$A:$A,0))=0,0,N780)</f>
        <v>0</v>
      </c>
      <c r="N780" s="4">
        <f t="shared" si="118"/>
        <v>65</v>
      </c>
      <c r="O780" t="str">
        <f t="shared" si="122"/>
        <v>40000_50451051_1_0</v>
      </c>
      <c r="P780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</v>
      </c>
    </row>
    <row r="781" spans="1:16">
      <c r="A781" s="4">
        <v>10013</v>
      </c>
      <c r="B781" s="4">
        <f t="shared" si="121"/>
        <v>40000</v>
      </c>
      <c r="C781" s="4" t="str">
        <f t="shared" si="121"/>
        <v>装备</v>
      </c>
      <c r="D781" s="5">
        <v>50451060</v>
      </c>
      <c r="E781" s="4"/>
      <c r="F781" s="4">
        <v>1</v>
      </c>
      <c r="G781" s="4">
        <v>10000</v>
      </c>
      <c r="H781" s="4" t="str">
        <f t="shared" si="124"/>
        <v>10_10,50_20,80_30</v>
      </c>
      <c r="I781" s="4">
        <f t="shared" si="124"/>
        <v>5</v>
      </c>
      <c r="J781" s="4">
        <f t="shared" si="124"/>
        <v>50</v>
      </c>
      <c r="K781" s="4" t="str">
        <f t="shared" si="124"/>
        <v>10_10,50_20,80_30</v>
      </c>
      <c r="L781" s="4">
        <f t="shared" si="124"/>
        <v>5</v>
      </c>
      <c r="M781" s="4">
        <f>IF(INDEX([1]equip.xml!$B:$B,MATCH(D781&amp;"",[1]equip.xml!$A:$A,0))=0,0,N781)</f>
        <v>65</v>
      </c>
      <c r="N781" s="4">
        <f t="shared" si="118"/>
        <v>65</v>
      </c>
      <c r="O781" t="str">
        <f t="shared" si="122"/>
        <v>40000_50451060_1_65</v>
      </c>
      <c r="P781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</v>
      </c>
    </row>
    <row r="782" spans="1:16">
      <c r="A782" s="4">
        <v>10013</v>
      </c>
      <c r="B782" s="4">
        <f t="shared" si="121"/>
        <v>40000</v>
      </c>
      <c r="C782" s="4" t="str">
        <f t="shared" si="121"/>
        <v>装备</v>
      </c>
      <c r="D782" s="5">
        <v>50451061</v>
      </c>
      <c r="E782" s="4"/>
      <c r="F782" s="4">
        <v>1</v>
      </c>
      <c r="G782" s="4">
        <v>10000</v>
      </c>
      <c r="H782" s="4" t="str">
        <f t="shared" si="124"/>
        <v>10_10,50_20,80_30</v>
      </c>
      <c r="I782" s="4">
        <f t="shared" si="124"/>
        <v>5</v>
      </c>
      <c r="J782" s="4">
        <f t="shared" si="124"/>
        <v>50</v>
      </c>
      <c r="K782" s="4" t="str">
        <f t="shared" si="124"/>
        <v>10_10,50_20,80_30</v>
      </c>
      <c r="L782" s="4">
        <f t="shared" si="124"/>
        <v>5</v>
      </c>
      <c r="M782" s="4">
        <f>IF(INDEX([1]equip.xml!$B:$B,MATCH(D782&amp;"",[1]equip.xml!$A:$A,0))=0,0,N782)</f>
        <v>0</v>
      </c>
      <c r="N782" s="4">
        <f t="shared" si="118"/>
        <v>65</v>
      </c>
      <c r="O782" t="str">
        <f t="shared" si="122"/>
        <v>40000_50451061_1_0</v>
      </c>
      <c r="P782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</v>
      </c>
    </row>
    <row r="783" spans="1:16">
      <c r="A783" s="4">
        <v>10013</v>
      </c>
      <c r="B783" s="4">
        <f t="shared" si="121"/>
        <v>40000</v>
      </c>
      <c r="C783" s="4" t="str">
        <f t="shared" si="121"/>
        <v>装备</v>
      </c>
      <c r="D783" s="5">
        <v>50452050</v>
      </c>
      <c r="E783" s="4"/>
      <c r="F783" s="4">
        <v>1</v>
      </c>
      <c r="G783" s="4">
        <v>10000</v>
      </c>
      <c r="H783" s="4" t="str">
        <f t="shared" si="124"/>
        <v>10_10,50_20,80_30</v>
      </c>
      <c r="I783" s="4">
        <f t="shared" si="124"/>
        <v>5</v>
      </c>
      <c r="J783" s="4">
        <f t="shared" si="124"/>
        <v>50</v>
      </c>
      <c r="K783" s="4" t="str">
        <f t="shared" si="124"/>
        <v>10_10,50_20,80_30</v>
      </c>
      <c r="L783" s="4">
        <f t="shared" si="124"/>
        <v>5</v>
      </c>
      <c r="M783" s="4">
        <f>IF(INDEX([1]equip.xml!$B:$B,MATCH(D783&amp;"",[1]equip.xml!$A:$A,0))=0,0,N783)</f>
        <v>65</v>
      </c>
      <c r="N783" s="4">
        <f t="shared" si="118"/>
        <v>65</v>
      </c>
      <c r="O783" t="str">
        <f t="shared" si="122"/>
        <v>40000_50452050_1_65</v>
      </c>
      <c r="P783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</v>
      </c>
    </row>
    <row r="784" spans="1:16">
      <c r="A784" s="4">
        <v>10013</v>
      </c>
      <c r="B784" s="4">
        <f t="shared" si="121"/>
        <v>40000</v>
      </c>
      <c r="C784" s="4" t="str">
        <f t="shared" si="121"/>
        <v>装备</v>
      </c>
      <c r="D784" s="5">
        <v>50452051</v>
      </c>
      <c r="E784" s="4"/>
      <c r="F784" s="4">
        <v>1</v>
      </c>
      <c r="G784" s="4">
        <v>10000</v>
      </c>
      <c r="H784" s="4" t="str">
        <f t="shared" si="124"/>
        <v>10_10,50_20,80_30</v>
      </c>
      <c r="I784" s="4">
        <f t="shared" si="124"/>
        <v>5</v>
      </c>
      <c r="J784" s="4">
        <f t="shared" si="124"/>
        <v>50</v>
      </c>
      <c r="K784" s="4" t="str">
        <f t="shared" si="124"/>
        <v>10_10,50_20,80_30</v>
      </c>
      <c r="L784" s="4">
        <f t="shared" si="124"/>
        <v>5</v>
      </c>
      <c r="M784" s="4">
        <f>IF(INDEX([1]equip.xml!$B:$B,MATCH(D784&amp;"",[1]equip.xml!$A:$A,0))=0,0,N784)</f>
        <v>0</v>
      </c>
      <c r="N784" s="4">
        <f t="shared" si="118"/>
        <v>65</v>
      </c>
      <c r="O784" t="str">
        <f t="shared" si="122"/>
        <v>40000_50452051_1_0</v>
      </c>
      <c r="P784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</v>
      </c>
    </row>
    <row r="785" spans="1:16">
      <c r="A785" s="4">
        <v>10013</v>
      </c>
      <c r="B785" s="4">
        <f t="shared" si="121"/>
        <v>40000</v>
      </c>
      <c r="C785" s="4" t="str">
        <f t="shared" si="121"/>
        <v>装备</v>
      </c>
      <c r="D785" s="5">
        <v>50452060</v>
      </c>
      <c r="E785" s="4"/>
      <c r="F785" s="4">
        <v>1</v>
      </c>
      <c r="G785" s="4">
        <v>10000</v>
      </c>
      <c r="H785" s="4" t="str">
        <f t="shared" si="124"/>
        <v>10_10,50_20,80_30</v>
      </c>
      <c r="I785" s="4">
        <f t="shared" si="124"/>
        <v>5</v>
      </c>
      <c r="J785" s="4">
        <f t="shared" si="124"/>
        <v>50</v>
      </c>
      <c r="K785" s="4" t="str">
        <f t="shared" si="124"/>
        <v>10_10,50_20,80_30</v>
      </c>
      <c r="L785" s="4">
        <f t="shared" si="124"/>
        <v>5</v>
      </c>
      <c r="M785" s="4">
        <f>IF(INDEX([1]equip.xml!$B:$B,MATCH(D785&amp;"",[1]equip.xml!$A:$A,0))=0,0,N785)</f>
        <v>65</v>
      </c>
      <c r="N785" s="4">
        <f t="shared" si="118"/>
        <v>65</v>
      </c>
      <c r="O785" t="str">
        <f t="shared" si="122"/>
        <v>40000_50452060_1_65</v>
      </c>
      <c r="P785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</v>
      </c>
    </row>
    <row r="786" spans="1:16">
      <c r="A786" s="4">
        <v>10013</v>
      </c>
      <c r="B786" s="4">
        <f t="shared" si="121"/>
        <v>40000</v>
      </c>
      <c r="C786" s="4" t="str">
        <f t="shared" si="121"/>
        <v>装备</v>
      </c>
      <c r="D786" s="5">
        <v>50452061</v>
      </c>
      <c r="E786" s="4"/>
      <c r="F786" s="4">
        <v>1</v>
      </c>
      <c r="G786" s="4">
        <v>10000</v>
      </c>
      <c r="H786" s="4" t="str">
        <f t="shared" si="124"/>
        <v>10_10,50_20,80_30</v>
      </c>
      <c r="I786" s="4">
        <f t="shared" si="124"/>
        <v>5</v>
      </c>
      <c r="J786" s="4">
        <f t="shared" si="124"/>
        <v>50</v>
      </c>
      <c r="K786" s="4" t="str">
        <f t="shared" si="124"/>
        <v>10_10,50_20,80_30</v>
      </c>
      <c r="L786" s="4">
        <f t="shared" si="124"/>
        <v>5</v>
      </c>
      <c r="M786" s="4">
        <f>IF(INDEX([1]equip.xml!$B:$B,MATCH(D786&amp;"",[1]equip.xml!$A:$A,0))=0,0,N786)</f>
        <v>0</v>
      </c>
      <c r="N786" s="4">
        <f t="shared" si="118"/>
        <v>65</v>
      </c>
      <c r="O786" t="str">
        <f t="shared" si="122"/>
        <v>40000_50452061_1_0</v>
      </c>
      <c r="P786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</v>
      </c>
    </row>
    <row r="787" spans="1:16">
      <c r="A787" s="4">
        <v>10013</v>
      </c>
      <c r="B787" s="4">
        <f t="shared" si="121"/>
        <v>40000</v>
      </c>
      <c r="C787" s="4" t="str">
        <f t="shared" si="121"/>
        <v>装备</v>
      </c>
      <c r="D787" s="5">
        <v>50453050</v>
      </c>
      <c r="E787" s="4"/>
      <c r="F787" s="4">
        <v>1</v>
      </c>
      <c r="G787" s="4">
        <v>10000</v>
      </c>
      <c r="H787" s="4" t="str">
        <f t="shared" si="124"/>
        <v>10_10,50_20,80_30</v>
      </c>
      <c r="I787" s="4">
        <f t="shared" si="124"/>
        <v>5</v>
      </c>
      <c r="J787" s="4">
        <f t="shared" si="124"/>
        <v>50</v>
      </c>
      <c r="K787" s="4" t="str">
        <f t="shared" si="124"/>
        <v>10_10,50_20,80_30</v>
      </c>
      <c r="L787" s="4">
        <f t="shared" si="124"/>
        <v>5</v>
      </c>
      <c r="M787" s="4">
        <f>IF(INDEX([1]equip.xml!$B:$B,MATCH(D787&amp;"",[1]equip.xml!$A:$A,0))=0,0,N787)</f>
        <v>65</v>
      </c>
      <c r="N787" s="4">
        <f t="shared" si="118"/>
        <v>65</v>
      </c>
      <c r="O787" t="str">
        <f t="shared" si="122"/>
        <v>40000_50453050_1_65</v>
      </c>
      <c r="P787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</v>
      </c>
    </row>
    <row r="788" spans="1:16">
      <c r="A788" s="4">
        <v>10013</v>
      </c>
      <c r="B788" s="4">
        <f t="shared" ref="B788:C803" si="125">B700</f>
        <v>40000</v>
      </c>
      <c r="C788" s="4" t="str">
        <f t="shared" si="125"/>
        <v>装备</v>
      </c>
      <c r="D788" s="5">
        <v>50453051</v>
      </c>
      <c r="E788" s="4"/>
      <c r="F788" s="4">
        <v>1</v>
      </c>
      <c r="G788" s="4">
        <v>10000</v>
      </c>
      <c r="H788" s="4" t="str">
        <f t="shared" si="124"/>
        <v>10_10,50_20,80_30</v>
      </c>
      <c r="I788" s="4">
        <f t="shared" si="124"/>
        <v>5</v>
      </c>
      <c r="J788" s="4">
        <f t="shared" si="124"/>
        <v>50</v>
      </c>
      <c r="K788" s="4" t="str">
        <f t="shared" si="124"/>
        <v>10_10,50_20,80_30</v>
      </c>
      <c r="L788" s="4">
        <f t="shared" si="124"/>
        <v>5</v>
      </c>
      <c r="M788" s="4">
        <f>IF(INDEX([1]equip.xml!$B:$B,MATCH(D788&amp;"",[1]equip.xml!$A:$A,0))=0,0,N788)</f>
        <v>65</v>
      </c>
      <c r="N788" s="4">
        <f t="shared" si="118"/>
        <v>65</v>
      </c>
      <c r="O788" t="str">
        <f t="shared" si="122"/>
        <v>40000_50453051_1_65</v>
      </c>
      <c r="P788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</v>
      </c>
    </row>
    <row r="789" spans="1:16">
      <c r="A789" s="4">
        <v>10013</v>
      </c>
      <c r="B789" s="4">
        <f t="shared" si="125"/>
        <v>40000</v>
      </c>
      <c r="C789" s="4" t="str">
        <f t="shared" si="125"/>
        <v>装备</v>
      </c>
      <c r="D789" s="5">
        <v>50453060</v>
      </c>
      <c r="E789" s="4"/>
      <c r="F789" s="4">
        <v>1</v>
      </c>
      <c r="G789" s="4">
        <v>10000</v>
      </c>
      <c r="H789" s="4" t="str">
        <f t="shared" si="124"/>
        <v>10_10,50_20,80_30</v>
      </c>
      <c r="I789" s="4">
        <f t="shared" si="124"/>
        <v>5</v>
      </c>
      <c r="J789" s="4">
        <f t="shared" si="124"/>
        <v>50</v>
      </c>
      <c r="K789" s="4" t="str">
        <f t="shared" si="124"/>
        <v>10_10,50_20,80_30</v>
      </c>
      <c r="L789" s="4">
        <f t="shared" si="124"/>
        <v>5</v>
      </c>
      <c r="M789" s="4">
        <f>IF(INDEX([1]equip.xml!$B:$B,MATCH(D789&amp;"",[1]equip.xml!$A:$A,0))=0,0,N789)</f>
        <v>65</v>
      </c>
      <c r="N789" s="4">
        <f t="shared" si="118"/>
        <v>65</v>
      </c>
      <c r="O789" t="str">
        <f t="shared" si="122"/>
        <v>40000_50453060_1_65</v>
      </c>
      <c r="P789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65,40000_50453060_1_65</v>
      </c>
    </row>
    <row r="790" spans="1:16">
      <c r="A790" s="4">
        <v>10013</v>
      </c>
      <c r="B790" s="4">
        <f t="shared" si="125"/>
        <v>40000</v>
      </c>
      <c r="C790" s="4" t="str">
        <f t="shared" si="125"/>
        <v>装备</v>
      </c>
      <c r="D790" s="5">
        <v>50453061</v>
      </c>
      <c r="E790" s="4"/>
      <c r="F790" s="4">
        <v>1</v>
      </c>
      <c r="G790" s="4">
        <v>10000</v>
      </c>
      <c r="H790" s="4" t="str">
        <f t="shared" si="124"/>
        <v>10_10,50_20,80_30</v>
      </c>
      <c r="I790" s="4">
        <f t="shared" si="124"/>
        <v>5</v>
      </c>
      <c r="J790" s="4">
        <f t="shared" si="124"/>
        <v>50</v>
      </c>
      <c r="K790" s="4" t="str">
        <f t="shared" si="124"/>
        <v>10_10,50_20,80_30</v>
      </c>
      <c r="L790" s="4">
        <f t="shared" si="124"/>
        <v>5</v>
      </c>
      <c r="M790" s="4">
        <f>IF(INDEX([1]equip.xml!$B:$B,MATCH(D790&amp;"",[1]equip.xml!$A:$A,0))=0,0,N790)</f>
        <v>0</v>
      </c>
      <c r="N790" s="4">
        <f t="shared" si="118"/>
        <v>65</v>
      </c>
      <c r="O790" t="str">
        <f t="shared" si="122"/>
        <v>40000_50453061_1_0</v>
      </c>
      <c r="P790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65,40000_50453060_1_65,40000_50453061_1_0</v>
      </c>
    </row>
    <row r="791" spans="1:16">
      <c r="A791" s="4">
        <v>10013</v>
      </c>
      <c r="B791" s="4">
        <f t="shared" si="125"/>
        <v>40000</v>
      </c>
      <c r="C791" s="4" t="str">
        <f t="shared" si="125"/>
        <v>装备</v>
      </c>
      <c r="D791" s="5">
        <v>50450040</v>
      </c>
      <c r="E791" s="4"/>
      <c r="F791" s="4">
        <v>1</v>
      </c>
      <c r="G791" s="4">
        <v>10000</v>
      </c>
      <c r="H791" s="4" t="str">
        <f t="shared" si="124"/>
        <v>10_10,50_20,80_30</v>
      </c>
      <c r="I791" s="4">
        <f t="shared" si="124"/>
        <v>5</v>
      </c>
      <c r="J791" s="4">
        <f t="shared" si="124"/>
        <v>50</v>
      </c>
      <c r="K791" s="4" t="str">
        <f t="shared" si="124"/>
        <v>10_10,50_20,80_30</v>
      </c>
      <c r="L791" s="4">
        <f t="shared" si="124"/>
        <v>5</v>
      </c>
      <c r="M791" s="4">
        <f>IF(INDEX([1]equip.xml!$B:$B,MATCH(D791&amp;"",[1]equip.xml!$A:$A,0))=0,0,N791)</f>
        <v>65</v>
      </c>
      <c r="N791" s="4">
        <f t="shared" si="118"/>
        <v>65</v>
      </c>
      <c r="O791" t="str">
        <f t="shared" si="122"/>
        <v>40000_50450040_1_65</v>
      </c>
      <c r="P791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65,40000_50453060_1_65,40000_50453061_1_0,40000_50450040_1_65</v>
      </c>
    </row>
    <row r="792" spans="1:16">
      <c r="A792" s="4">
        <v>10013</v>
      </c>
      <c r="B792" s="4">
        <f t="shared" si="125"/>
        <v>40000</v>
      </c>
      <c r="C792" s="4" t="str">
        <f t="shared" si="125"/>
        <v>装备</v>
      </c>
      <c r="D792" s="5">
        <v>50450041</v>
      </c>
      <c r="E792" s="4"/>
      <c r="F792" s="4">
        <v>1</v>
      </c>
      <c r="G792" s="4">
        <v>10000</v>
      </c>
      <c r="H792" s="4" t="str">
        <f t="shared" si="124"/>
        <v>10_10,50_20,80_30</v>
      </c>
      <c r="I792" s="4">
        <f t="shared" si="124"/>
        <v>5</v>
      </c>
      <c r="J792" s="4">
        <f t="shared" si="124"/>
        <v>50</v>
      </c>
      <c r="K792" s="4" t="str">
        <f t="shared" si="124"/>
        <v>10_10,50_20,80_30</v>
      </c>
      <c r="L792" s="4">
        <f t="shared" si="124"/>
        <v>5</v>
      </c>
      <c r="M792" s="4">
        <f>IF(INDEX([1]equip.xml!$B:$B,MATCH(D792&amp;"",[1]equip.xml!$A:$A,0))=0,0,N792)</f>
        <v>65</v>
      </c>
      <c r="N792" s="4">
        <f t="shared" si="118"/>
        <v>65</v>
      </c>
      <c r="O792" t="str">
        <f t="shared" si="122"/>
        <v>40000_50450041_1_65</v>
      </c>
      <c r="P792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65,40000_50453060_1_65,40000_50453061_1_0,40000_50450040_1_65,40000_50450041_1_65</v>
      </c>
    </row>
    <row r="793" spans="1:16">
      <c r="A793" s="4">
        <v>10013</v>
      </c>
      <c r="B793" s="4">
        <f t="shared" si="125"/>
        <v>40000</v>
      </c>
      <c r="C793" s="4" t="str">
        <f t="shared" si="125"/>
        <v>装备</v>
      </c>
      <c r="D793" s="5">
        <v>50450070</v>
      </c>
      <c r="E793" s="4"/>
      <c r="F793" s="4">
        <v>1</v>
      </c>
      <c r="G793" s="4">
        <v>10000</v>
      </c>
      <c r="H793" s="4" t="str">
        <f t="shared" si="124"/>
        <v>10_10,50_20,80_30</v>
      </c>
      <c r="I793" s="4">
        <f t="shared" si="124"/>
        <v>5</v>
      </c>
      <c r="J793" s="4">
        <f t="shared" si="124"/>
        <v>50</v>
      </c>
      <c r="K793" s="4" t="str">
        <f t="shared" si="124"/>
        <v>10_10,50_20,80_30</v>
      </c>
      <c r="L793" s="4">
        <f t="shared" si="124"/>
        <v>5</v>
      </c>
      <c r="M793" s="4">
        <f>IF(INDEX([1]equip.xml!$B:$B,MATCH(D793&amp;"",[1]equip.xml!$A:$A,0))=0,0,N793)</f>
        <v>65</v>
      </c>
      <c r="N793" s="4">
        <f t="shared" si="118"/>
        <v>65</v>
      </c>
      <c r="O793" t="str">
        <f t="shared" si="122"/>
        <v>40000_50450070_1_65</v>
      </c>
      <c r="P793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65,40000_50453060_1_65,40000_50453061_1_0,40000_50450040_1_65,40000_50450041_1_65,40000_50450070_1_65</v>
      </c>
    </row>
    <row r="794" spans="1:16">
      <c r="A794" s="4">
        <v>10013</v>
      </c>
      <c r="B794" s="4">
        <f t="shared" si="125"/>
        <v>40000</v>
      </c>
      <c r="C794" s="4" t="str">
        <f t="shared" si="125"/>
        <v>装备</v>
      </c>
      <c r="D794" s="5">
        <v>50450071</v>
      </c>
      <c r="E794" s="4"/>
      <c r="F794" s="4">
        <v>1</v>
      </c>
      <c r="G794" s="4">
        <v>10000</v>
      </c>
      <c r="H794" s="4" t="str">
        <f t="shared" si="124"/>
        <v>10_10,50_20,80_30</v>
      </c>
      <c r="I794" s="4">
        <f t="shared" si="124"/>
        <v>5</v>
      </c>
      <c r="J794" s="4">
        <f t="shared" si="124"/>
        <v>50</v>
      </c>
      <c r="K794" s="4" t="str">
        <f t="shared" si="124"/>
        <v>10_10,50_20,80_30</v>
      </c>
      <c r="L794" s="4">
        <f t="shared" si="124"/>
        <v>5</v>
      </c>
      <c r="M794" s="4">
        <f>IF(INDEX([1]equip.xml!$B:$B,MATCH(D794&amp;"",[1]equip.xml!$A:$A,0))=0,0,N794)</f>
        <v>65</v>
      </c>
      <c r="N794" s="4">
        <f t="shared" si="118"/>
        <v>65</v>
      </c>
      <c r="O794" t="str">
        <f t="shared" si="122"/>
        <v>40000_50450071_1_65</v>
      </c>
      <c r="P794" t="str">
        <f t="shared" si="123"/>
        <v>40000_40400010_1_130,40000_40400020_1_130,40000_40400030_1_130,40000_40400080_1_130,40000_40400090_1_130,40000_40400100_1_130,40000_40401050_1_130,40000_40401051_1_130,40000_40401060_1_130,40000_40401061_1_0,40000_40402050_1_130,40000_40402051_1_130,40000_40402060_1_130,40000_40402061_1_0,40000_40403050_1_130,40000_40403051_1_130,40000_40403060_1_130,40000_40403061_1_0,40000_40400040_1_130,40000_40400041_1_0,40000_40400070_1_130,40000_40400071_1_0,40000_40450010_1_65,40000_40450020_1_65,40000_40450030_1_65,40000_40450080_1_65,40000_40450090_1_65,40000_40450100_1_65,40000_40451050_1_65,40000_40451051_1_0,40000_40451060_1_65,40000_40451061_1_0,40000_40452050_1_65,40000_40452051_1_0,40000_40452060_1_65,40000_40452061_1_0,40000_40453050_1_65,40000_40453051_1_65,40000_40453060_1_65,40000_40453061_1_0,40000_40450040_1_65,40000_40450041_1_65,40000_40450070_1_65,40000_40450071_1_65,40000_50400010_1_130,40000_50400020_1_130,40000_50400030_1_130,40000_50400080_1_130,40000_50400090_1_130,40000_50400100_1_130,40000_50401050_1_130,40000_50401051_1_130,40000_50401060_1_130,40000_50401061_1_0,40000_50402050_1_130,40000_50402051_1_130,40000_50402060_1_130,40000_50402061_1_0,40000_50403050_1_130,40000_50403051_1_130,40000_50403060_1_130,40000_50403061_1_0,40000_50400040_1_130,40000_50400041_1_0,40000_50400070_1_130,40000_50400071_1_0,40000_50450010_1_65,40000_50450020_1_65,40000_50450030_1_65,40000_50450080_1_65,40000_50450090_1_65,40000_50450100_1_65,40000_50451050_1_65,40000_50451051_1_0,40000_50451060_1_65,40000_50451061_1_0,40000_50452050_1_65,40000_50452051_1_0,40000_50452060_1_65,40000_50452061_1_0,40000_50453050_1_65,40000_50453051_1_65,40000_50453060_1_65,40000_50453061_1_0,40000_50450040_1_65,40000_50450041_1_65,40000_50450070_1_65,40000_50450071_1_65</v>
      </c>
    </row>
    <row r="795" spans="1:16">
      <c r="A795" s="6">
        <v>10014</v>
      </c>
      <c r="B795" s="6">
        <f t="shared" si="125"/>
        <v>40000</v>
      </c>
      <c r="C795" s="6" t="str">
        <f t="shared" si="125"/>
        <v>装备</v>
      </c>
      <c r="D795" s="7">
        <v>40450010</v>
      </c>
      <c r="E795" s="6"/>
      <c r="F795" s="6">
        <v>1</v>
      </c>
      <c r="G795" s="6">
        <v>10000</v>
      </c>
      <c r="H795" s="6" t="str">
        <f t="shared" ref="H795:N810" si="126">H707</f>
        <v>10_10,50_20,80_30</v>
      </c>
      <c r="I795" s="6">
        <f t="shared" si="126"/>
        <v>5</v>
      </c>
      <c r="J795" s="6">
        <f t="shared" si="126"/>
        <v>50</v>
      </c>
      <c r="K795" s="6" t="str">
        <f t="shared" si="126"/>
        <v>10_10,50_20,80_30</v>
      </c>
      <c r="L795" s="6">
        <f t="shared" si="126"/>
        <v>5</v>
      </c>
      <c r="M795" s="6">
        <f>IF(INDEX([1]equip.xml!$B:$B,MATCH(D795&amp;"",[1]equip.xml!$A:$A,0))=0,0,N795)</f>
        <v>130</v>
      </c>
      <c r="N795" s="6">
        <f t="shared" si="126"/>
        <v>130</v>
      </c>
      <c r="O795" t="str">
        <f t="shared" si="122"/>
        <v>40000_40450010_1_130</v>
      </c>
      <c r="P795" t="str">
        <f>O795</f>
        <v>40000_40450010_1_130</v>
      </c>
    </row>
    <row r="796" spans="1:16">
      <c r="A796" s="6">
        <v>10014</v>
      </c>
      <c r="B796" s="6">
        <f t="shared" si="125"/>
        <v>40000</v>
      </c>
      <c r="C796" s="6" t="str">
        <f t="shared" si="125"/>
        <v>装备</v>
      </c>
      <c r="D796" s="7">
        <v>40450020</v>
      </c>
      <c r="E796" s="6"/>
      <c r="F796" s="6">
        <v>1</v>
      </c>
      <c r="G796" s="6">
        <v>10000</v>
      </c>
      <c r="H796" s="6" t="str">
        <f t="shared" si="126"/>
        <v>10_10,50_20,80_30</v>
      </c>
      <c r="I796" s="6">
        <f t="shared" si="126"/>
        <v>5</v>
      </c>
      <c r="J796" s="6">
        <f t="shared" si="126"/>
        <v>50</v>
      </c>
      <c r="K796" s="6" t="str">
        <f t="shared" si="126"/>
        <v>10_10,50_20,80_30</v>
      </c>
      <c r="L796" s="6">
        <f t="shared" si="126"/>
        <v>5</v>
      </c>
      <c r="M796" s="6">
        <f>IF(INDEX([1]equip.xml!$B:$B,MATCH(D796&amp;"",[1]equip.xml!$A:$A,0))=0,0,N796)</f>
        <v>130</v>
      </c>
      <c r="N796" s="6">
        <f t="shared" si="126"/>
        <v>130</v>
      </c>
      <c r="O796" t="str">
        <f t="shared" si="122"/>
        <v>40000_40450020_1_130</v>
      </c>
      <c r="P796" t="str">
        <f>P795&amp;","&amp;O796</f>
        <v>40000_40450010_1_130,40000_40450020_1_130</v>
      </c>
    </row>
    <row r="797" spans="1:16">
      <c r="A797" s="6">
        <v>10014</v>
      </c>
      <c r="B797" s="6">
        <f t="shared" si="125"/>
        <v>40000</v>
      </c>
      <c r="C797" s="6" t="str">
        <f t="shared" si="125"/>
        <v>装备</v>
      </c>
      <c r="D797" s="7">
        <v>40450030</v>
      </c>
      <c r="E797" s="6"/>
      <c r="F797" s="6">
        <v>1</v>
      </c>
      <c r="G797" s="6">
        <v>10000</v>
      </c>
      <c r="H797" s="6" t="str">
        <f t="shared" si="126"/>
        <v>10_10,50_20,80_30</v>
      </c>
      <c r="I797" s="6">
        <f t="shared" si="126"/>
        <v>5</v>
      </c>
      <c r="J797" s="6">
        <f t="shared" si="126"/>
        <v>50</v>
      </c>
      <c r="K797" s="6" t="str">
        <f t="shared" si="126"/>
        <v>10_10,50_20,80_30</v>
      </c>
      <c r="L797" s="6">
        <f t="shared" si="126"/>
        <v>5</v>
      </c>
      <c r="M797" s="6">
        <f>IF(INDEX([1]equip.xml!$B:$B,MATCH(D797&amp;"",[1]equip.xml!$A:$A,0))=0,0,N797)</f>
        <v>130</v>
      </c>
      <c r="N797" s="6">
        <f t="shared" si="126"/>
        <v>130</v>
      </c>
      <c r="O797" t="str">
        <f t="shared" si="122"/>
        <v>40000_40450030_1_130</v>
      </c>
      <c r="P797" t="str">
        <f t="shared" ref="P797:P860" si="127">P796&amp;","&amp;O797</f>
        <v>40000_40450010_1_130,40000_40450020_1_130,40000_40450030_1_130</v>
      </c>
    </row>
    <row r="798" spans="1:16">
      <c r="A798" s="6">
        <v>10014</v>
      </c>
      <c r="B798" s="6">
        <f t="shared" si="125"/>
        <v>40000</v>
      </c>
      <c r="C798" s="6" t="str">
        <f t="shared" si="125"/>
        <v>装备</v>
      </c>
      <c r="D798" s="7">
        <v>40450080</v>
      </c>
      <c r="E798" s="6"/>
      <c r="F798" s="6">
        <v>1</v>
      </c>
      <c r="G798" s="6">
        <v>10000</v>
      </c>
      <c r="H798" s="6" t="str">
        <f t="shared" si="126"/>
        <v>10_10,50_20,80_30</v>
      </c>
      <c r="I798" s="6">
        <f t="shared" si="126"/>
        <v>5</v>
      </c>
      <c r="J798" s="6">
        <f t="shared" si="126"/>
        <v>50</v>
      </c>
      <c r="K798" s="6" t="str">
        <f t="shared" si="126"/>
        <v>10_10,50_20,80_30</v>
      </c>
      <c r="L798" s="6">
        <f t="shared" si="126"/>
        <v>5</v>
      </c>
      <c r="M798" s="6">
        <f>IF(INDEX([1]equip.xml!$B:$B,MATCH(D798&amp;"",[1]equip.xml!$A:$A,0))=0,0,N798)</f>
        <v>130</v>
      </c>
      <c r="N798" s="6">
        <f t="shared" si="126"/>
        <v>130</v>
      </c>
      <c r="O798" t="str">
        <f t="shared" si="122"/>
        <v>40000_40450080_1_130</v>
      </c>
      <c r="P798" t="str">
        <f t="shared" si="127"/>
        <v>40000_40450010_1_130,40000_40450020_1_130,40000_40450030_1_130,40000_40450080_1_130</v>
      </c>
    </row>
    <row r="799" spans="1:16">
      <c r="A799" s="6">
        <v>10014</v>
      </c>
      <c r="B799" s="6">
        <f t="shared" si="125"/>
        <v>40000</v>
      </c>
      <c r="C799" s="6" t="str">
        <f t="shared" si="125"/>
        <v>装备</v>
      </c>
      <c r="D799" s="7">
        <v>40450090</v>
      </c>
      <c r="E799" s="6"/>
      <c r="F799" s="6">
        <v>1</v>
      </c>
      <c r="G799" s="6">
        <v>10000</v>
      </c>
      <c r="H799" s="6" t="str">
        <f t="shared" si="126"/>
        <v>10_10,50_20,80_30</v>
      </c>
      <c r="I799" s="6">
        <f t="shared" si="126"/>
        <v>5</v>
      </c>
      <c r="J799" s="6">
        <f t="shared" si="126"/>
        <v>50</v>
      </c>
      <c r="K799" s="6" t="str">
        <f t="shared" si="126"/>
        <v>10_10,50_20,80_30</v>
      </c>
      <c r="L799" s="6">
        <f t="shared" si="126"/>
        <v>5</v>
      </c>
      <c r="M799" s="6">
        <f>IF(INDEX([1]equip.xml!$B:$B,MATCH(D799&amp;"",[1]equip.xml!$A:$A,0))=0,0,N799)</f>
        <v>130</v>
      </c>
      <c r="N799" s="6">
        <f t="shared" si="126"/>
        <v>130</v>
      </c>
      <c r="O799" t="str">
        <f t="shared" si="122"/>
        <v>40000_40450090_1_130</v>
      </c>
      <c r="P799" t="str">
        <f t="shared" si="127"/>
        <v>40000_40450010_1_130,40000_40450020_1_130,40000_40450030_1_130,40000_40450080_1_130,40000_40450090_1_130</v>
      </c>
    </row>
    <row r="800" spans="1:16">
      <c r="A800" s="6">
        <v>10014</v>
      </c>
      <c r="B800" s="6">
        <f t="shared" si="125"/>
        <v>40000</v>
      </c>
      <c r="C800" s="6" t="str">
        <f t="shared" si="125"/>
        <v>装备</v>
      </c>
      <c r="D800" s="7">
        <v>40450100</v>
      </c>
      <c r="E800" s="6"/>
      <c r="F800" s="6">
        <v>1</v>
      </c>
      <c r="G800" s="6">
        <v>10000</v>
      </c>
      <c r="H800" s="6" t="str">
        <f t="shared" si="126"/>
        <v>10_10,50_20,80_30</v>
      </c>
      <c r="I800" s="6">
        <f t="shared" si="126"/>
        <v>5</v>
      </c>
      <c r="J800" s="6">
        <f t="shared" si="126"/>
        <v>50</v>
      </c>
      <c r="K800" s="6" t="str">
        <f t="shared" si="126"/>
        <v>10_10,50_20,80_30</v>
      </c>
      <c r="L800" s="6">
        <f t="shared" si="126"/>
        <v>5</v>
      </c>
      <c r="M800" s="6">
        <f>IF(INDEX([1]equip.xml!$B:$B,MATCH(D800&amp;"",[1]equip.xml!$A:$A,0))=0,0,N800)</f>
        <v>130</v>
      </c>
      <c r="N800" s="6">
        <f t="shared" si="126"/>
        <v>130</v>
      </c>
      <c r="O800" t="str">
        <f t="shared" si="122"/>
        <v>40000_40450100_1_130</v>
      </c>
      <c r="P800" t="str">
        <f t="shared" si="127"/>
        <v>40000_40450010_1_130,40000_40450020_1_130,40000_40450030_1_130,40000_40450080_1_130,40000_40450090_1_130,40000_40450100_1_130</v>
      </c>
    </row>
    <row r="801" spans="1:16">
      <c r="A801" s="6">
        <v>10014</v>
      </c>
      <c r="B801" s="6">
        <f t="shared" si="125"/>
        <v>40000</v>
      </c>
      <c r="C801" s="6" t="str">
        <f t="shared" si="125"/>
        <v>装备</v>
      </c>
      <c r="D801" s="7">
        <v>40451050</v>
      </c>
      <c r="E801" s="6"/>
      <c r="F801" s="6">
        <v>1</v>
      </c>
      <c r="G801" s="6">
        <v>10000</v>
      </c>
      <c r="H801" s="6" t="str">
        <f t="shared" si="126"/>
        <v>10_10,50_20,80_30</v>
      </c>
      <c r="I801" s="6">
        <f t="shared" si="126"/>
        <v>5</v>
      </c>
      <c r="J801" s="6">
        <f t="shared" si="126"/>
        <v>50</v>
      </c>
      <c r="K801" s="6" t="str">
        <f t="shared" si="126"/>
        <v>10_10,50_20,80_30</v>
      </c>
      <c r="L801" s="6">
        <f t="shared" si="126"/>
        <v>5</v>
      </c>
      <c r="M801" s="6">
        <f>IF(INDEX([1]equip.xml!$B:$B,MATCH(D801&amp;"",[1]equip.xml!$A:$A,0))=0,0,N801)</f>
        <v>130</v>
      </c>
      <c r="N801" s="6">
        <f t="shared" si="126"/>
        <v>130</v>
      </c>
      <c r="O801" t="str">
        <f t="shared" si="122"/>
        <v>40000_40451050_1_130</v>
      </c>
      <c r="P801" t="str">
        <f t="shared" si="127"/>
        <v>40000_40450010_1_130,40000_40450020_1_130,40000_40450030_1_130,40000_40450080_1_130,40000_40450090_1_130,40000_40450100_1_130,40000_40451050_1_130</v>
      </c>
    </row>
    <row r="802" spans="1:16">
      <c r="A802" s="6">
        <v>10014</v>
      </c>
      <c r="B802" s="6">
        <f t="shared" si="125"/>
        <v>40000</v>
      </c>
      <c r="C802" s="6" t="str">
        <f t="shared" si="125"/>
        <v>装备</v>
      </c>
      <c r="D802" s="7">
        <v>40451051</v>
      </c>
      <c r="E802" s="6"/>
      <c r="F802" s="6">
        <v>1</v>
      </c>
      <c r="G802" s="6">
        <v>10000</v>
      </c>
      <c r="H802" s="6" t="str">
        <f t="shared" si="126"/>
        <v>10_10,50_20,80_30</v>
      </c>
      <c r="I802" s="6">
        <f t="shared" si="126"/>
        <v>5</v>
      </c>
      <c r="J802" s="6">
        <f t="shared" si="126"/>
        <v>50</v>
      </c>
      <c r="K802" s="6" t="str">
        <f t="shared" si="126"/>
        <v>10_10,50_20,80_30</v>
      </c>
      <c r="L802" s="6">
        <f t="shared" si="126"/>
        <v>5</v>
      </c>
      <c r="M802" s="6">
        <f>IF(INDEX([1]equip.xml!$B:$B,MATCH(D802&amp;"",[1]equip.xml!$A:$A,0))=0,0,N802)</f>
        <v>0</v>
      </c>
      <c r="N802" s="6">
        <f t="shared" si="126"/>
        <v>130</v>
      </c>
      <c r="O802" t="str">
        <f t="shared" si="122"/>
        <v>40000_40451051_1_0</v>
      </c>
      <c r="P802" t="str">
        <f t="shared" si="127"/>
        <v>40000_40450010_1_130,40000_40450020_1_130,40000_40450030_1_130,40000_40450080_1_130,40000_40450090_1_130,40000_40450100_1_130,40000_40451050_1_130,40000_40451051_1_0</v>
      </c>
    </row>
    <row r="803" spans="1:16">
      <c r="A803" s="6">
        <v>10014</v>
      </c>
      <c r="B803" s="6">
        <f t="shared" si="125"/>
        <v>40000</v>
      </c>
      <c r="C803" s="6" t="str">
        <f t="shared" si="125"/>
        <v>装备</v>
      </c>
      <c r="D803" s="7">
        <v>40451060</v>
      </c>
      <c r="E803" s="6"/>
      <c r="F803" s="6">
        <v>1</v>
      </c>
      <c r="G803" s="6">
        <v>10000</v>
      </c>
      <c r="H803" s="6" t="str">
        <f t="shared" si="126"/>
        <v>10_10,50_20,80_30</v>
      </c>
      <c r="I803" s="6">
        <f t="shared" si="126"/>
        <v>5</v>
      </c>
      <c r="J803" s="6">
        <f t="shared" si="126"/>
        <v>50</v>
      </c>
      <c r="K803" s="6" t="str">
        <f t="shared" si="126"/>
        <v>10_10,50_20,80_30</v>
      </c>
      <c r="L803" s="6">
        <f t="shared" si="126"/>
        <v>5</v>
      </c>
      <c r="M803" s="6">
        <f>IF(INDEX([1]equip.xml!$B:$B,MATCH(D803&amp;"",[1]equip.xml!$A:$A,0))=0,0,N803)</f>
        <v>130</v>
      </c>
      <c r="N803" s="6">
        <f t="shared" si="126"/>
        <v>130</v>
      </c>
      <c r="O803" t="str">
        <f t="shared" si="122"/>
        <v>40000_40451060_1_130</v>
      </c>
      <c r="P803" t="str">
        <f t="shared" si="127"/>
        <v>40000_40450010_1_130,40000_40450020_1_130,40000_40450030_1_130,40000_40450080_1_130,40000_40450090_1_130,40000_40450100_1_130,40000_40451050_1_130,40000_40451051_1_0,40000_40451060_1_130</v>
      </c>
    </row>
    <row r="804" spans="1:16">
      <c r="A804" s="6">
        <v>10014</v>
      </c>
      <c r="B804" s="6">
        <f t="shared" ref="B804:C819" si="128">B716</f>
        <v>40000</v>
      </c>
      <c r="C804" s="6" t="str">
        <f t="shared" si="128"/>
        <v>装备</v>
      </c>
      <c r="D804" s="7">
        <v>40451061</v>
      </c>
      <c r="E804" s="6"/>
      <c r="F804" s="6">
        <v>1</v>
      </c>
      <c r="G804" s="6">
        <v>10000</v>
      </c>
      <c r="H804" s="6" t="str">
        <f t="shared" si="126"/>
        <v>10_10,50_20,80_30</v>
      </c>
      <c r="I804" s="6">
        <f t="shared" si="126"/>
        <v>5</v>
      </c>
      <c r="J804" s="6">
        <f t="shared" si="126"/>
        <v>50</v>
      </c>
      <c r="K804" s="6" t="str">
        <f t="shared" si="126"/>
        <v>10_10,50_20,80_30</v>
      </c>
      <c r="L804" s="6">
        <f t="shared" si="126"/>
        <v>5</v>
      </c>
      <c r="M804" s="6">
        <f>IF(INDEX([1]equip.xml!$B:$B,MATCH(D804&amp;"",[1]equip.xml!$A:$A,0))=0,0,N804)</f>
        <v>0</v>
      </c>
      <c r="N804" s="6">
        <f t="shared" si="126"/>
        <v>130</v>
      </c>
      <c r="O804" t="str">
        <f t="shared" si="122"/>
        <v>40000_40451061_1_0</v>
      </c>
      <c r="P804" t="str">
        <f t="shared" si="127"/>
        <v>40000_40450010_1_130,40000_40450020_1_130,40000_40450030_1_130,40000_40450080_1_130,40000_40450090_1_130,40000_40450100_1_130,40000_40451050_1_130,40000_40451051_1_0,40000_40451060_1_130,40000_40451061_1_0</v>
      </c>
    </row>
    <row r="805" spans="1:16">
      <c r="A805" s="6">
        <v>10014</v>
      </c>
      <c r="B805" s="6">
        <f t="shared" si="128"/>
        <v>40000</v>
      </c>
      <c r="C805" s="6" t="str">
        <f t="shared" si="128"/>
        <v>装备</v>
      </c>
      <c r="D805" s="7">
        <v>40452050</v>
      </c>
      <c r="E805" s="6"/>
      <c r="F805" s="6">
        <v>1</v>
      </c>
      <c r="G805" s="6">
        <v>10000</v>
      </c>
      <c r="H805" s="6" t="str">
        <f t="shared" si="126"/>
        <v>10_10,50_20,80_30</v>
      </c>
      <c r="I805" s="6">
        <f t="shared" si="126"/>
        <v>5</v>
      </c>
      <c r="J805" s="6">
        <f t="shared" si="126"/>
        <v>50</v>
      </c>
      <c r="K805" s="6" t="str">
        <f t="shared" si="126"/>
        <v>10_10,50_20,80_30</v>
      </c>
      <c r="L805" s="6">
        <f t="shared" si="126"/>
        <v>5</v>
      </c>
      <c r="M805" s="6">
        <f>IF(INDEX([1]equip.xml!$B:$B,MATCH(D805&amp;"",[1]equip.xml!$A:$A,0))=0,0,N805)</f>
        <v>130</v>
      </c>
      <c r="N805" s="6">
        <f t="shared" si="126"/>
        <v>130</v>
      </c>
      <c r="O805" t="str">
        <f t="shared" si="122"/>
        <v>40000_40452050_1_130</v>
      </c>
      <c r="P80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</v>
      </c>
    </row>
    <row r="806" spans="1:16">
      <c r="A806" s="6">
        <v>10014</v>
      </c>
      <c r="B806" s="6">
        <f t="shared" si="128"/>
        <v>40000</v>
      </c>
      <c r="C806" s="6" t="str">
        <f t="shared" si="128"/>
        <v>装备</v>
      </c>
      <c r="D806" s="7">
        <v>40452051</v>
      </c>
      <c r="E806" s="6"/>
      <c r="F806" s="6">
        <v>1</v>
      </c>
      <c r="G806" s="6">
        <v>10000</v>
      </c>
      <c r="H806" s="6" t="str">
        <f t="shared" si="126"/>
        <v>10_10,50_20,80_30</v>
      </c>
      <c r="I806" s="6">
        <f t="shared" si="126"/>
        <v>5</v>
      </c>
      <c r="J806" s="6">
        <f t="shared" si="126"/>
        <v>50</v>
      </c>
      <c r="K806" s="6" t="str">
        <f t="shared" si="126"/>
        <v>10_10,50_20,80_30</v>
      </c>
      <c r="L806" s="6">
        <f t="shared" si="126"/>
        <v>5</v>
      </c>
      <c r="M806" s="6">
        <f>IF(INDEX([1]equip.xml!$B:$B,MATCH(D806&amp;"",[1]equip.xml!$A:$A,0))=0,0,N806)</f>
        <v>0</v>
      </c>
      <c r="N806" s="6">
        <f t="shared" si="126"/>
        <v>130</v>
      </c>
      <c r="O806" t="str">
        <f t="shared" si="122"/>
        <v>40000_40452051_1_0</v>
      </c>
      <c r="P80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</v>
      </c>
    </row>
    <row r="807" spans="1:16">
      <c r="A807" s="6">
        <v>10014</v>
      </c>
      <c r="B807" s="6">
        <f t="shared" si="128"/>
        <v>40000</v>
      </c>
      <c r="C807" s="6" t="str">
        <f t="shared" si="128"/>
        <v>装备</v>
      </c>
      <c r="D807" s="7">
        <v>40452060</v>
      </c>
      <c r="E807" s="6"/>
      <c r="F807" s="6">
        <v>1</v>
      </c>
      <c r="G807" s="6">
        <v>10000</v>
      </c>
      <c r="H807" s="6" t="str">
        <f t="shared" si="126"/>
        <v>10_10,50_20,80_30</v>
      </c>
      <c r="I807" s="6">
        <f t="shared" si="126"/>
        <v>5</v>
      </c>
      <c r="J807" s="6">
        <f t="shared" si="126"/>
        <v>50</v>
      </c>
      <c r="K807" s="6" t="str">
        <f t="shared" si="126"/>
        <v>10_10,50_20,80_30</v>
      </c>
      <c r="L807" s="6">
        <f t="shared" si="126"/>
        <v>5</v>
      </c>
      <c r="M807" s="6">
        <f>IF(INDEX([1]equip.xml!$B:$B,MATCH(D807&amp;"",[1]equip.xml!$A:$A,0))=0,0,N807)</f>
        <v>130</v>
      </c>
      <c r="N807" s="6">
        <f t="shared" si="126"/>
        <v>130</v>
      </c>
      <c r="O807" t="str">
        <f t="shared" si="122"/>
        <v>40000_40452060_1_130</v>
      </c>
      <c r="P80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</v>
      </c>
    </row>
    <row r="808" spans="1:16">
      <c r="A808" s="6">
        <v>10014</v>
      </c>
      <c r="B808" s="6">
        <f t="shared" si="128"/>
        <v>40000</v>
      </c>
      <c r="C808" s="6" t="str">
        <f t="shared" si="128"/>
        <v>装备</v>
      </c>
      <c r="D808" s="7">
        <v>40452061</v>
      </c>
      <c r="E808" s="6"/>
      <c r="F808" s="6">
        <v>1</v>
      </c>
      <c r="G808" s="6">
        <v>10000</v>
      </c>
      <c r="H808" s="6" t="str">
        <f t="shared" si="126"/>
        <v>10_10,50_20,80_30</v>
      </c>
      <c r="I808" s="6">
        <f t="shared" si="126"/>
        <v>5</v>
      </c>
      <c r="J808" s="6">
        <f t="shared" si="126"/>
        <v>50</v>
      </c>
      <c r="K808" s="6" t="str">
        <f t="shared" si="126"/>
        <v>10_10,50_20,80_30</v>
      </c>
      <c r="L808" s="6">
        <f t="shared" si="126"/>
        <v>5</v>
      </c>
      <c r="M808" s="6">
        <f>IF(INDEX([1]equip.xml!$B:$B,MATCH(D808&amp;"",[1]equip.xml!$A:$A,0))=0,0,N808)</f>
        <v>0</v>
      </c>
      <c r="N808" s="6">
        <f t="shared" si="126"/>
        <v>130</v>
      </c>
      <c r="O808" t="str">
        <f t="shared" si="122"/>
        <v>40000_40452061_1_0</v>
      </c>
      <c r="P80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</v>
      </c>
    </row>
    <row r="809" spans="1:16">
      <c r="A809" s="6">
        <v>10014</v>
      </c>
      <c r="B809" s="6">
        <f t="shared" si="128"/>
        <v>40000</v>
      </c>
      <c r="C809" s="6" t="str">
        <f t="shared" si="128"/>
        <v>装备</v>
      </c>
      <c r="D809" s="7">
        <v>40453050</v>
      </c>
      <c r="E809" s="6"/>
      <c r="F809" s="6">
        <v>1</v>
      </c>
      <c r="G809" s="6">
        <v>10000</v>
      </c>
      <c r="H809" s="6" t="str">
        <f t="shared" si="126"/>
        <v>10_10,50_20,80_30</v>
      </c>
      <c r="I809" s="6">
        <f t="shared" si="126"/>
        <v>5</v>
      </c>
      <c r="J809" s="6">
        <f t="shared" si="126"/>
        <v>50</v>
      </c>
      <c r="K809" s="6" t="str">
        <f t="shared" si="126"/>
        <v>10_10,50_20,80_30</v>
      </c>
      <c r="L809" s="6">
        <f t="shared" si="126"/>
        <v>5</v>
      </c>
      <c r="M809" s="6">
        <f>IF(INDEX([1]equip.xml!$B:$B,MATCH(D809&amp;"",[1]equip.xml!$A:$A,0))=0,0,N809)</f>
        <v>130</v>
      </c>
      <c r="N809" s="6">
        <f t="shared" si="126"/>
        <v>130</v>
      </c>
      <c r="O809" t="str">
        <f t="shared" si="122"/>
        <v>40000_40453050_1_130</v>
      </c>
      <c r="P80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</v>
      </c>
    </row>
    <row r="810" spans="1:16">
      <c r="A810" s="6">
        <v>10014</v>
      </c>
      <c r="B810" s="6">
        <f t="shared" si="128"/>
        <v>40000</v>
      </c>
      <c r="C810" s="6" t="str">
        <f t="shared" si="128"/>
        <v>装备</v>
      </c>
      <c r="D810" s="7">
        <v>40453051</v>
      </c>
      <c r="E810" s="6"/>
      <c r="F810" s="6">
        <v>1</v>
      </c>
      <c r="G810" s="6">
        <v>10000</v>
      </c>
      <c r="H810" s="6" t="str">
        <f t="shared" si="126"/>
        <v>10_10,50_20,80_30</v>
      </c>
      <c r="I810" s="6">
        <f t="shared" si="126"/>
        <v>5</v>
      </c>
      <c r="J810" s="6">
        <f t="shared" si="126"/>
        <v>50</v>
      </c>
      <c r="K810" s="6" t="str">
        <f t="shared" si="126"/>
        <v>10_10,50_20,80_30</v>
      </c>
      <c r="L810" s="6">
        <f t="shared" si="126"/>
        <v>5</v>
      </c>
      <c r="M810" s="6">
        <f>IF(INDEX([1]equip.xml!$B:$B,MATCH(D810&amp;"",[1]equip.xml!$A:$A,0))=0,0,N810)</f>
        <v>130</v>
      </c>
      <c r="N810" s="6">
        <f t="shared" si="126"/>
        <v>130</v>
      </c>
      <c r="O810" t="str">
        <f t="shared" si="122"/>
        <v>40000_40453051_1_130</v>
      </c>
      <c r="P81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</v>
      </c>
    </row>
    <row r="811" spans="1:16">
      <c r="A811" s="6">
        <v>10014</v>
      </c>
      <c r="B811" s="6">
        <f t="shared" si="128"/>
        <v>40000</v>
      </c>
      <c r="C811" s="6" t="str">
        <f t="shared" si="128"/>
        <v>装备</v>
      </c>
      <c r="D811" s="7">
        <v>40453060</v>
      </c>
      <c r="E811" s="6"/>
      <c r="F811" s="6">
        <v>1</v>
      </c>
      <c r="G811" s="6">
        <v>10000</v>
      </c>
      <c r="H811" s="6" t="str">
        <f t="shared" ref="H811:N826" si="129">H723</f>
        <v>10_10,50_20,80_30</v>
      </c>
      <c r="I811" s="6">
        <f t="shared" si="129"/>
        <v>5</v>
      </c>
      <c r="J811" s="6">
        <f t="shared" si="129"/>
        <v>50</v>
      </c>
      <c r="K811" s="6" t="str">
        <f t="shared" si="129"/>
        <v>10_10,50_20,80_30</v>
      </c>
      <c r="L811" s="6">
        <f t="shared" si="129"/>
        <v>5</v>
      </c>
      <c r="M811" s="6">
        <f>IF(INDEX([1]equip.xml!$B:$B,MATCH(D811&amp;"",[1]equip.xml!$A:$A,0))=0,0,N811)</f>
        <v>130</v>
      </c>
      <c r="N811" s="6">
        <f t="shared" si="129"/>
        <v>130</v>
      </c>
      <c r="O811" t="str">
        <f t="shared" si="122"/>
        <v>40000_40453060_1_130</v>
      </c>
      <c r="P81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</v>
      </c>
    </row>
    <row r="812" spans="1:16">
      <c r="A812" s="6">
        <v>10014</v>
      </c>
      <c r="B812" s="6">
        <f t="shared" si="128"/>
        <v>40000</v>
      </c>
      <c r="C812" s="6" t="str">
        <f t="shared" si="128"/>
        <v>装备</v>
      </c>
      <c r="D812" s="7">
        <v>40453061</v>
      </c>
      <c r="E812" s="6"/>
      <c r="F812" s="6">
        <v>1</v>
      </c>
      <c r="G812" s="6">
        <v>10000</v>
      </c>
      <c r="H812" s="6" t="str">
        <f t="shared" si="129"/>
        <v>10_10,50_20,80_30</v>
      </c>
      <c r="I812" s="6">
        <f t="shared" si="129"/>
        <v>5</v>
      </c>
      <c r="J812" s="6">
        <f t="shared" si="129"/>
        <v>50</v>
      </c>
      <c r="K812" s="6" t="str">
        <f t="shared" si="129"/>
        <v>10_10,50_20,80_30</v>
      </c>
      <c r="L812" s="6">
        <f t="shared" si="129"/>
        <v>5</v>
      </c>
      <c r="M812" s="6">
        <f>IF(INDEX([1]equip.xml!$B:$B,MATCH(D812&amp;"",[1]equip.xml!$A:$A,0))=0,0,N812)</f>
        <v>0</v>
      </c>
      <c r="N812" s="6">
        <f t="shared" si="129"/>
        <v>130</v>
      </c>
      <c r="O812" t="str">
        <f t="shared" si="122"/>
        <v>40000_40453061_1_0</v>
      </c>
      <c r="P81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</v>
      </c>
    </row>
    <row r="813" spans="1:16">
      <c r="A813" s="6">
        <v>10014</v>
      </c>
      <c r="B813" s="6">
        <f t="shared" si="128"/>
        <v>40000</v>
      </c>
      <c r="C813" s="6" t="str">
        <f t="shared" si="128"/>
        <v>装备</v>
      </c>
      <c r="D813" s="7">
        <v>40450040</v>
      </c>
      <c r="E813" s="6"/>
      <c r="F813" s="6">
        <v>1</v>
      </c>
      <c r="G813" s="6">
        <v>10000</v>
      </c>
      <c r="H813" s="6" t="str">
        <f t="shared" si="129"/>
        <v>10_10,50_20,80_30</v>
      </c>
      <c r="I813" s="6">
        <f t="shared" si="129"/>
        <v>5</v>
      </c>
      <c r="J813" s="6">
        <f t="shared" si="129"/>
        <v>50</v>
      </c>
      <c r="K813" s="6" t="str">
        <f t="shared" si="129"/>
        <v>10_10,50_20,80_30</v>
      </c>
      <c r="L813" s="6">
        <f t="shared" si="129"/>
        <v>5</v>
      </c>
      <c r="M813" s="6">
        <f>IF(INDEX([1]equip.xml!$B:$B,MATCH(D813&amp;"",[1]equip.xml!$A:$A,0))=0,0,N813)</f>
        <v>130</v>
      </c>
      <c r="N813" s="6">
        <f t="shared" si="129"/>
        <v>130</v>
      </c>
      <c r="O813" t="str">
        <f t="shared" si="122"/>
        <v>40000_40450040_1_130</v>
      </c>
      <c r="P81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</v>
      </c>
    </row>
    <row r="814" spans="1:16">
      <c r="A814" s="6">
        <v>10014</v>
      </c>
      <c r="B814" s="6">
        <f t="shared" si="128"/>
        <v>40000</v>
      </c>
      <c r="C814" s="6" t="str">
        <f t="shared" si="128"/>
        <v>装备</v>
      </c>
      <c r="D814" s="7">
        <v>40450041</v>
      </c>
      <c r="E814" s="6"/>
      <c r="F814" s="6">
        <v>1</v>
      </c>
      <c r="G814" s="6">
        <v>10000</v>
      </c>
      <c r="H814" s="6" t="str">
        <f t="shared" si="129"/>
        <v>10_10,50_20,80_30</v>
      </c>
      <c r="I814" s="6">
        <f t="shared" si="129"/>
        <v>5</v>
      </c>
      <c r="J814" s="6">
        <f t="shared" si="129"/>
        <v>50</v>
      </c>
      <c r="K814" s="6" t="str">
        <f t="shared" si="129"/>
        <v>10_10,50_20,80_30</v>
      </c>
      <c r="L814" s="6">
        <f t="shared" si="129"/>
        <v>5</v>
      </c>
      <c r="M814" s="6">
        <f>IF(INDEX([1]equip.xml!$B:$B,MATCH(D814&amp;"",[1]equip.xml!$A:$A,0))=0,0,N814)</f>
        <v>130</v>
      </c>
      <c r="N814" s="6">
        <f t="shared" si="129"/>
        <v>130</v>
      </c>
      <c r="O814" t="str">
        <f t="shared" si="122"/>
        <v>40000_40450041_1_130</v>
      </c>
      <c r="P81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</v>
      </c>
    </row>
    <row r="815" spans="1:16">
      <c r="A815" s="6">
        <v>10014</v>
      </c>
      <c r="B815" s="6">
        <f t="shared" si="128"/>
        <v>40000</v>
      </c>
      <c r="C815" s="6" t="str">
        <f t="shared" si="128"/>
        <v>装备</v>
      </c>
      <c r="D815" s="7">
        <v>40450070</v>
      </c>
      <c r="E815" s="6"/>
      <c r="F815" s="6">
        <v>1</v>
      </c>
      <c r="G815" s="6">
        <v>10000</v>
      </c>
      <c r="H815" s="6" t="str">
        <f t="shared" si="129"/>
        <v>10_10,50_20,80_30</v>
      </c>
      <c r="I815" s="6">
        <f t="shared" si="129"/>
        <v>5</v>
      </c>
      <c r="J815" s="6">
        <f t="shared" si="129"/>
        <v>50</v>
      </c>
      <c r="K815" s="6" t="str">
        <f t="shared" si="129"/>
        <v>10_10,50_20,80_30</v>
      </c>
      <c r="L815" s="6">
        <f t="shared" si="129"/>
        <v>5</v>
      </c>
      <c r="M815" s="6">
        <f>IF(INDEX([1]equip.xml!$B:$B,MATCH(D815&amp;"",[1]equip.xml!$A:$A,0))=0,0,N815)</f>
        <v>130</v>
      </c>
      <c r="N815" s="6">
        <f t="shared" si="129"/>
        <v>130</v>
      </c>
      <c r="O815" t="str">
        <f t="shared" si="122"/>
        <v>40000_40450070_1_130</v>
      </c>
      <c r="P81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</v>
      </c>
    </row>
    <row r="816" spans="1:16">
      <c r="A816" s="6">
        <v>10014</v>
      </c>
      <c r="B816" s="6">
        <f t="shared" si="128"/>
        <v>40000</v>
      </c>
      <c r="C816" s="6" t="str">
        <f t="shared" si="128"/>
        <v>装备</v>
      </c>
      <c r="D816" s="7">
        <v>40450071</v>
      </c>
      <c r="E816" s="6"/>
      <c r="F816" s="6">
        <v>1</v>
      </c>
      <c r="G816" s="6">
        <v>10000</v>
      </c>
      <c r="H816" s="6" t="str">
        <f t="shared" si="129"/>
        <v>10_10,50_20,80_30</v>
      </c>
      <c r="I816" s="6">
        <f t="shared" si="129"/>
        <v>5</v>
      </c>
      <c r="J816" s="6">
        <f t="shared" si="129"/>
        <v>50</v>
      </c>
      <c r="K816" s="6" t="str">
        <f t="shared" si="129"/>
        <v>10_10,50_20,80_30</v>
      </c>
      <c r="L816" s="6">
        <f t="shared" si="129"/>
        <v>5</v>
      </c>
      <c r="M816" s="6">
        <f>IF(INDEX([1]equip.xml!$B:$B,MATCH(D816&amp;"",[1]equip.xml!$A:$A,0))=0,0,N816)</f>
        <v>130</v>
      </c>
      <c r="N816" s="6">
        <f t="shared" si="129"/>
        <v>130</v>
      </c>
      <c r="O816" t="str">
        <f t="shared" si="122"/>
        <v>40000_40450071_1_130</v>
      </c>
      <c r="P81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</v>
      </c>
    </row>
    <row r="817" spans="1:16">
      <c r="A817" s="6">
        <v>10014</v>
      </c>
      <c r="B817" s="6">
        <f t="shared" si="128"/>
        <v>40000</v>
      </c>
      <c r="C817" s="6" t="str">
        <f t="shared" si="128"/>
        <v>装备</v>
      </c>
      <c r="D817" s="7">
        <v>40500010</v>
      </c>
      <c r="E817" s="6"/>
      <c r="F817" s="6">
        <v>1</v>
      </c>
      <c r="G817" s="6">
        <v>10000</v>
      </c>
      <c r="H817" s="6" t="str">
        <f t="shared" si="129"/>
        <v>10_10,50_20,80_30</v>
      </c>
      <c r="I817" s="6">
        <f t="shared" si="129"/>
        <v>5</v>
      </c>
      <c r="J817" s="6">
        <f t="shared" si="129"/>
        <v>50</v>
      </c>
      <c r="K817" s="6" t="str">
        <f t="shared" si="129"/>
        <v>10_10,50_20,80_30</v>
      </c>
      <c r="L817" s="6">
        <f t="shared" si="129"/>
        <v>5</v>
      </c>
      <c r="M817" s="6">
        <f>IF(INDEX([1]equip.xml!$B:$B,MATCH(D817&amp;"",[1]equip.xml!$A:$A,0))=0,0,N817)</f>
        <v>65</v>
      </c>
      <c r="N817" s="6">
        <f t="shared" si="129"/>
        <v>65</v>
      </c>
      <c r="O817" t="str">
        <f t="shared" si="122"/>
        <v>40000_40500010_1_65</v>
      </c>
      <c r="P81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</v>
      </c>
    </row>
    <row r="818" spans="1:16">
      <c r="A818" s="6">
        <v>10014</v>
      </c>
      <c r="B818" s="6">
        <f t="shared" si="128"/>
        <v>40000</v>
      </c>
      <c r="C818" s="6" t="str">
        <f t="shared" si="128"/>
        <v>装备</v>
      </c>
      <c r="D818" s="7">
        <v>40500020</v>
      </c>
      <c r="E818" s="6"/>
      <c r="F818" s="6">
        <v>1</v>
      </c>
      <c r="G818" s="6">
        <v>10000</v>
      </c>
      <c r="H818" s="6" t="str">
        <f t="shared" si="129"/>
        <v>10_10,50_20,80_30</v>
      </c>
      <c r="I818" s="6">
        <f t="shared" si="129"/>
        <v>5</v>
      </c>
      <c r="J818" s="6">
        <f t="shared" si="129"/>
        <v>50</v>
      </c>
      <c r="K818" s="6" t="str">
        <f t="shared" si="129"/>
        <v>10_10,50_20,80_30</v>
      </c>
      <c r="L818" s="6">
        <f t="shared" si="129"/>
        <v>5</v>
      </c>
      <c r="M818" s="6">
        <f>IF(INDEX([1]equip.xml!$B:$B,MATCH(D818&amp;"",[1]equip.xml!$A:$A,0))=0,0,N818)</f>
        <v>65</v>
      </c>
      <c r="N818" s="6">
        <f t="shared" si="129"/>
        <v>65</v>
      </c>
      <c r="O818" t="str">
        <f t="shared" si="122"/>
        <v>40000_40500020_1_65</v>
      </c>
      <c r="P81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</v>
      </c>
    </row>
    <row r="819" spans="1:16">
      <c r="A819" s="6">
        <v>10014</v>
      </c>
      <c r="B819" s="6">
        <f t="shared" si="128"/>
        <v>40000</v>
      </c>
      <c r="C819" s="6" t="str">
        <f t="shared" si="128"/>
        <v>装备</v>
      </c>
      <c r="D819" s="7">
        <v>40500030</v>
      </c>
      <c r="E819" s="6"/>
      <c r="F819" s="6">
        <v>1</v>
      </c>
      <c r="G819" s="6">
        <v>10000</v>
      </c>
      <c r="H819" s="6" t="str">
        <f t="shared" si="129"/>
        <v>10_10,50_20,80_30</v>
      </c>
      <c r="I819" s="6">
        <f t="shared" si="129"/>
        <v>5</v>
      </c>
      <c r="J819" s="6">
        <f t="shared" si="129"/>
        <v>50</v>
      </c>
      <c r="K819" s="6" t="str">
        <f t="shared" si="129"/>
        <v>10_10,50_20,80_30</v>
      </c>
      <c r="L819" s="6">
        <f t="shared" si="129"/>
        <v>5</v>
      </c>
      <c r="M819" s="6">
        <f>IF(INDEX([1]equip.xml!$B:$B,MATCH(D819&amp;"",[1]equip.xml!$A:$A,0))=0,0,N819)</f>
        <v>65</v>
      </c>
      <c r="N819" s="6">
        <f t="shared" si="129"/>
        <v>65</v>
      </c>
      <c r="O819" t="str">
        <f t="shared" si="122"/>
        <v>40000_40500030_1_65</v>
      </c>
      <c r="P81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</v>
      </c>
    </row>
    <row r="820" spans="1:16">
      <c r="A820" s="6">
        <v>10014</v>
      </c>
      <c r="B820" s="6">
        <f t="shared" ref="B820:C835" si="130">B732</f>
        <v>40000</v>
      </c>
      <c r="C820" s="6" t="str">
        <f t="shared" si="130"/>
        <v>装备</v>
      </c>
      <c r="D820" s="7">
        <v>40500080</v>
      </c>
      <c r="E820" s="6"/>
      <c r="F820" s="6">
        <v>1</v>
      </c>
      <c r="G820" s="6">
        <v>10000</v>
      </c>
      <c r="H820" s="6" t="str">
        <f t="shared" si="129"/>
        <v>10_10,50_20,80_30</v>
      </c>
      <c r="I820" s="6">
        <f t="shared" si="129"/>
        <v>5</v>
      </c>
      <c r="J820" s="6">
        <f t="shared" si="129"/>
        <v>50</v>
      </c>
      <c r="K820" s="6" t="str">
        <f t="shared" si="129"/>
        <v>10_10,50_20,80_30</v>
      </c>
      <c r="L820" s="6">
        <f t="shared" si="129"/>
        <v>5</v>
      </c>
      <c r="M820" s="6">
        <f>IF(INDEX([1]equip.xml!$B:$B,MATCH(D820&amp;"",[1]equip.xml!$A:$A,0))=0,0,N820)</f>
        <v>65</v>
      </c>
      <c r="N820" s="6">
        <f t="shared" si="129"/>
        <v>65</v>
      </c>
      <c r="O820" t="str">
        <f t="shared" si="122"/>
        <v>40000_40500080_1_65</v>
      </c>
      <c r="P82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</v>
      </c>
    </row>
    <row r="821" spans="1:16">
      <c r="A821" s="6">
        <v>10014</v>
      </c>
      <c r="B821" s="6">
        <f t="shared" si="130"/>
        <v>40000</v>
      </c>
      <c r="C821" s="6" t="str">
        <f t="shared" si="130"/>
        <v>装备</v>
      </c>
      <c r="D821" s="7">
        <v>40500090</v>
      </c>
      <c r="E821" s="6"/>
      <c r="F821" s="6">
        <v>1</v>
      </c>
      <c r="G821" s="6">
        <v>10000</v>
      </c>
      <c r="H821" s="6" t="str">
        <f t="shared" si="129"/>
        <v>10_10,50_20,80_30</v>
      </c>
      <c r="I821" s="6">
        <f t="shared" si="129"/>
        <v>5</v>
      </c>
      <c r="J821" s="6">
        <f t="shared" si="129"/>
        <v>50</v>
      </c>
      <c r="K821" s="6" t="str">
        <f t="shared" si="129"/>
        <v>10_10,50_20,80_30</v>
      </c>
      <c r="L821" s="6">
        <f t="shared" si="129"/>
        <v>5</v>
      </c>
      <c r="M821" s="6">
        <f>IF(INDEX([1]equip.xml!$B:$B,MATCH(D821&amp;"",[1]equip.xml!$A:$A,0))=0,0,N821)</f>
        <v>65</v>
      </c>
      <c r="N821" s="6">
        <f t="shared" si="129"/>
        <v>65</v>
      </c>
      <c r="O821" t="str">
        <f t="shared" si="122"/>
        <v>40000_40500090_1_65</v>
      </c>
      <c r="P82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</v>
      </c>
    </row>
    <row r="822" spans="1:16">
      <c r="A822" s="6">
        <v>10014</v>
      </c>
      <c r="B822" s="6">
        <f t="shared" si="130"/>
        <v>40000</v>
      </c>
      <c r="C822" s="6" t="str">
        <f t="shared" si="130"/>
        <v>装备</v>
      </c>
      <c r="D822" s="7">
        <v>40500100</v>
      </c>
      <c r="E822" s="6"/>
      <c r="F822" s="6">
        <v>1</v>
      </c>
      <c r="G822" s="6">
        <v>10000</v>
      </c>
      <c r="H822" s="6" t="str">
        <f t="shared" si="129"/>
        <v>10_10,50_20,80_30</v>
      </c>
      <c r="I822" s="6">
        <f t="shared" si="129"/>
        <v>5</v>
      </c>
      <c r="J822" s="6">
        <f t="shared" si="129"/>
        <v>50</v>
      </c>
      <c r="K822" s="6" t="str">
        <f t="shared" si="129"/>
        <v>10_10,50_20,80_30</v>
      </c>
      <c r="L822" s="6">
        <f t="shared" si="129"/>
        <v>5</v>
      </c>
      <c r="M822" s="6">
        <f>IF(INDEX([1]equip.xml!$B:$B,MATCH(D822&amp;"",[1]equip.xml!$A:$A,0))=0,0,N822)</f>
        <v>65</v>
      </c>
      <c r="N822" s="6">
        <f t="shared" si="129"/>
        <v>65</v>
      </c>
      <c r="O822" t="str">
        <f t="shared" si="122"/>
        <v>40000_40500100_1_65</v>
      </c>
      <c r="P82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</v>
      </c>
    </row>
    <row r="823" spans="1:16">
      <c r="A823" s="6">
        <v>10014</v>
      </c>
      <c r="B823" s="6">
        <f t="shared" si="130"/>
        <v>40000</v>
      </c>
      <c r="C823" s="6" t="str">
        <f t="shared" si="130"/>
        <v>装备</v>
      </c>
      <c r="D823" s="7">
        <v>40501050</v>
      </c>
      <c r="E823" s="6"/>
      <c r="F823" s="6">
        <v>1</v>
      </c>
      <c r="G823" s="6">
        <v>10000</v>
      </c>
      <c r="H823" s="6" t="str">
        <f t="shared" si="129"/>
        <v>10_10,50_20,80_30</v>
      </c>
      <c r="I823" s="6">
        <f t="shared" si="129"/>
        <v>5</v>
      </c>
      <c r="J823" s="6">
        <f t="shared" si="129"/>
        <v>50</v>
      </c>
      <c r="K823" s="6" t="str">
        <f t="shared" si="129"/>
        <v>10_10,50_20,80_30</v>
      </c>
      <c r="L823" s="6">
        <f t="shared" si="129"/>
        <v>5</v>
      </c>
      <c r="M823" s="6">
        <f>IF(INDEX([1]equip.xml!$B:$B,MATCH(D823&amp;"",[1]equip.xml!$A:$A,0))=0,0,N823)</f>
        <v>65</v>
      </c>
      <c r="N823" s="6">
        <f t="shared" si="129"/>
        <v>65</v>
      </c>
      <c r="O823" t="str">
        <f t="shared" si="122"/>
        <v>40000_40501050_1_65</v>
      </c>
      <c r="P82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</v>
      </c>
    </row>
    <row r="824" spans="1:16">
      <c r="A824" s="6">
        <v>10014</v>
      </c>
      <c r="B824" s="6">
        <f t="shared" si="130"/>
        <v>40000</v>
      </c>
      <c r="C824" s="6" t="str">
        <f t="shared" si="130"/>
        <v>装备</v>
      </c>
      <c r="D824" s="7">
        <v>40501051</v>
      </c>
      <c r="E824" s="6"/>
      <c r="F824" s="6">
        <v>1</v>
      </c>
      <c r="G824" s="6">
        <v>10000</v>
      </c>
      <c r="H824" s="6" t="str">
        <f t="shared" si="129"/>
        <v>10_10,50_20,80_30</v>
      </c>
      <c r="I824" s="6">
        <f t="shared" si="129"/>
        <v>5</v>
      </c>
      <c r="J824" s="6">
        <f t="shared" si="129"/>
        <v>50</v>
      </c>
      <c r="K824" s="6" t="str">
        <f t="shared" si="129"/>
        <v>10_10,50_20,80_30</v>
      </c>
      <c r="L824" s="6">
        <f t="shared" si="129"/>
        <v>5</v>
      </c>
      <c r="M824" s="6">
        <f>IF(INDEX([1]equip.xml!$B:$B,MATCH(D824&amp;"",[1]equip.xml!$A:$A,0))=0,0,N824)</f>
        <v>65</v>
      </c>
      <c r="N824" s="6">
        <f t="shared" si="129"/>
        <v>65</v>
      </c>
      <c r="O824" t="str">
        <f t="shared" si="122"/>
        <v>40000_40501051_1_65</v>
      </c>
      <c r="P82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</v>
      </c>
    </row>
    <row r="825" spans="1:16">
      <c r="A825" s="6">
        <v>10014</v>
      </c>
      <c r="B825" s="6">
        <f t="shared" si="130"/>
        <v>40000</v>
      </c>
      <c r="C825" s="6" t="str">
        <f t="shared" si="130"/>
        <v>装备</v>
      </c>
      <c r="D825" s="7">
        <v>40501060</v>
      </c>
      <c r="E825" s="6"/>
      <c r="F825" s="6">
        <v>1</v>
      </c>
      <c r="G825" s="6">
        <v>10000</v>
      </c>
      <c r="H825" s="6" t="str">
        <f t="shared" si="129"/>
        <v>10_10,50_20,80_30</v>
      </c>
      <c r="I825" s="6">
        <f t="shared" si="129"/>
        <v>5</v>
      </c>
      <c r="J825" s="6">
        <f t="shared" si="129"/>
        <v>50</v>
      </c>
      <c r="K825" s="6" t="str">
        <f t="shared" si="129"/>
        <v>10_10,50_20,80_30</v>
      </c>
      <c r="L825" s="6">
        <f t="shared" si="129"/>
        <v>5</v>
      </c>
      <c r="M825" s="6">
        <f>IF(INDEX([1]equip.xml!$B:$B,MATCH(D825&amp;"",[1]equip.xml!$A:$A,0))=0,0,N825)</f>
        <v>65</v>
      </c>
      <c r="N825" s="6">
        <f t="shared" si="129"/>
        <v>65</v>
      </c>
      <c r="O825" t="str">
        <f t="shared" si="122"/>
        <v>40000_40501060_1_65</v>
      </c>
      <c r="P82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</v>
      </c>
    </row>
    <row r="826" spans="1:16">
      <c r="A826" s="6">
        <v>10014</v>
      </c>
      <c r="B826" s="6">
        <f t="shared" si="130"/>
        <v>40000</v>
      </c>
      <c r="C826" s="6" t="str">
        <f t="shared" si="130"/>
        <v>装备</v>
      </c>
      <c r="D826" s="7">
        <v>40501061</v>
      </c>
      <c r="E826" s="6"/>
      <c r="F826" s="6">
        <v>1</v>
      </c>
      <c r="G826" s="6">
        <v>10000</v>
      </c>
      <c r="H826" s="6" t="str">
        <f t="shared" si="129"/>
        <v>10_10,50_20,80_30</v>
      </c>
      <c r="I826" s="6">
        <f t="shared" si="129"/>
        <v>5</v>
      </c>
      <c r="J826" s="6">
        <f t="shared" si="129"/>
        <v>50</v>
      </c>
      <c r="K826" s="6" t="str">
        <f t="shared" si="129"/>
        <v>10_10,50_20,80_30</v>
      </c>
      <c r="L826" s="6">
        <f t="shared" si="129"/>
        <v>5</v>
      </c>
      <c r="M826" s="6">
        <f>IF(INDEX([1]equip.xml!$B:$B,MATCH(D826&amp;"",[1]equip.xml!$A:$A,0))=0,0,N826)</f>
        <v>65</v>
      </c>
      <c r="N826" s="6">
        <f t="shared" si="129"/>
        <v>65</v>
      </c>
      <c r="O826" t="str">
        <f t="shared" si="122"/>
        <v>40000_40501061_1_65</v>
      </c>
      <c r="P82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</v>
      </c>
    </row>
    <row r="827" spans="1:16">
      <c r="A827" s="6">
        <v>10014</v>
      </c>
      <c r="B827" s="6">
        <f t="shared" si="130"/>
        <v>40000</v>
      </c>
      <c r="C827" s="6" t="str">
        <f t="shared" si="130"/>
        <v>装备</v>
      </c>
      <c r="D827" s="7">
        <v>40502050</v>
      </c>
      <c r="E827" s="6"/>
      <c r="F827" s="6">
        <v>1</v>
      </c>
      <c r="G827" s="6">
        <v>10000</v>
      </c>
      <c r="H827" s="6" t="str">
        <f t="shared" ref="H827:N842" si="131">H739</f>
        <v>10_10,50_20,80_30</v>
      </c>
      <c r="I827" s="6">
        <f t="shared" si="131"/>
        <v>5</v>
      </c>
      <c r="J827" s="6">
        <f t="shared" si="131"/>
        <v>50</v>
      </c>
      <c r="K827" s="6" t="str">
        <f t="shared" si="131"/>
        <v>10_10,50_20,80_30</v>
      </c>
      <c r="L827" s="6">
        <f t="shared" si="131"/>
        <v>5</v>
      </c>
      <c r="M827" s="6">
        <f>IF(INDEX([1]equip.xml!$B:$B,MATCH(D827&amp;"",[1]equip.xml!$A:$A,0))=0,0,N827)</f>
        <v>65</v>
      </c>
      <c r="N827" s="6">
        <f t="shared" si="131"/>
        <v>65</v>
      </c>
      <c r="O827" t="str">
        <f t="shared" si="122"/>
        <v>40000_40502050_1_65</v>
      </c>
      <c r="P82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</v>
      </c>
    </row>
    <row r="828" spans="1:16">
      <c r="A828" s="6">
        <v>10014</v>
      </c>
      <c r="B828" s="6">
        <f t="shared" si="130"/>
        <v>40000</v>
      </c>
      <c r="C828" s="6" t="str">
        <f t="shared" si="130"/>
        <v>装备</v>
      </c>
      <c r="D828" s="7">
        <v>40502051</v>
      </c>
      <c r="E828" s="6"/>
      <c r="F828" s="6">
        <v>1</v>
      </c>
      <c r="G828" s="6">
        <v>10000</v>
      </c>
      <c r="H828" s="6" t="str">
        <f t="shared" si="131"/>
        <v>10_10,50_20,80_30</v>
      </c>
      <c r="I828" s="6">
        <f t="shared" si="131"/>
        <v>5</v>
      </c>
      <c r="J828" s="6">
        <f t="shared" si="131"/>
        <v>50</v>
      </c>
      <c r="K828" s="6" t="str">
        <f t="shared" si="131"/>
        <v>10_10,50_20,80_30</v>
      </c>
      <c r="L828" s="6">
        <f t="shared" si="131"/>
        <v>5</v>
      </c>
      <c r="M828" s="6">
        <f>IF(INDEX([1]equip.xml!$B:$B,MATCH(D828&amp;"",[1]equip.xml!$A:$A,0))=0,0,N828)</f>
        <v>65</v>
      </c>
      <c r="N828" s="6">
        <f t="shared" si="131"/>
        <v>65</v>
      </c>
      <c r="O828" t="str">
        <f t="shared" si="122"/>
        <v>40000_40502051_1_65</v>
      </c>
      <c r="P82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</v>
      </c>
    </row>
    <row r="829" spans="1:16">
      <c r="A829" s="6">
        <v>10014</v>
      </c>
      <c r="B829" s="6">
        <f t="shared" si="130"/>
        <v>40000</v>
      </c>
      <c r="C829" s="6" t="str">
        <f t="shared" si="130"/>
        <v>装备</v>
      </c>
      <c r="D829" s="7">
        <v>40502060</v>
      </c>
      <c r="E829" s="6"/>
      <c r="F829" s="6">
        <v>1</v>
      </c>
      <c r="G829" s="6">
        <v>10000</v>
      </c>
      <c r="H829" s="6" t="str">
        <f t="shared" si="131"/>
        <v>10_10,50_20,80_30</v>
      </c>
      <c r="I829" s="6">
        <f t="shared" si="131"/>
        <v>5</v>
      </c>
      <c r="J829" s="6">
        <f t="shared" si="131"/>
        <v>50</v>
      </c>
      <c r="K829" s="6" t="str">
        <f t="shared" si="131"/>
        <v>10_10,50_20,80_30</v>
      </c>
      <c r="L829" s="6">
        <f t="shared" si="131"/>
        <v>5</v>
      </c>
      <c r="M829" s="6">
        <f>IF(INDEX([1]equip.xml!$B:$B,MATCH(D829&amp;"",[1]equip.xml!$A:$A,0))=0,0,N829)</f>
        <v>65</v>
      </c>
      <c r="N829" s="6">
        <f t="shared" si="131"/>
        <v>65</v>
      </c>
      <c r="O829" t="str">
        <f t="shared" si="122"/>
        <v>40000_40502060_1_65</v>
      </c>
      <c r="P82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</v>
      </c>
    </row>
    <row r="830" spans="1:16">
      <c r="A830" s="6">
        <v>10014</v>
      </c>
      <c r="B830" s="6">
        <f t="shared" si="130"/>
        <v>40000</v>
      </c>
      <c r="C830" s="6" t="str">
        <f t="shared" si="130"/>
        <v>装备</v>
      </c>
      <c r="D830" s="7">
        <v>40502061</v>
      </c>
      <c r="E830" s="6"/>
      <c r="F830" s="6">
        <v>1</v>
      </c>
      <c r="G830" s="6">
        <v>10000</v>
      </c>
      <c r="H830" s="6" t="str">
        <f t="shared" si="131"/>
        <v>10_10,50_20,80_30</v>
      </c>
      <c r="I830" s="6">
        <f t="shared" si="131"/>
        <v>5</v>
      </c>
      <c r="J830" s="6">
        <f t="shared" si="131"/>
        <v>50</v>
      </c>
      <c r="K830" s="6" t="str">
        <f t="shared" si="131"/>
        <v>10_10,50_20,80_30</v>
      </c>
      <c r="L830" s="6">
        <f t="shared" si="131"/>
        <v>5</v>
      </c>
      <c r="M830" s="6">
        <f>IF(INDEX([1]equip.xml!$B:$B,MATCH(D830&amp;"",[1]equip.xml!$A:$A,0))=0,0,N830)</f>
        <v>65</v>
      </c>
      <c r="N830" s="6">
        <f t="shared" si="131"/>
        <v>65</v>
      </c>
      <c r="O830" t="str">
        <f t="shared" si="122"/>
        <v>40000_40502061_1_65</v>
      </c>
      <c r="P83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</v>
      </c>
    </row>
    <row r="831" spans="1:16">
      <c r="A831" s="6">
        <v>10014</v>
      </c>
      <c r="B831" s="6">
        <f t="shared" si="130"/>
        <v>40000</v>
      </c>
      <c r="C831" s="6" t="str">
        <f t="shared" si="130"/>
        <v>装备</v>
      </c>
      <c r="D831" s="7">
        <v>40503050</v>
      </c>
      <c r="E831" s="6"/>
      <c r="F831" s="6">
        <v>1</v>
      </c>
      <c r="G831" s="6">
        <v>10000</v>
      </c>
      <c r="H831" s="6" t="str">
        <f t="shared" si="131"/>
        <v>10_10,50_20,80_30</v>
      </c>
      <c r="I831" s="6">
        <f t="shared" si="131"/>
        <v>5</v>
      </c>
      <c r="J831" s="6">
        <f t="shared" si="131"/>
        <v>50</v>
      </c>
      <c r="K831" s="6" t="str">
        <f t="shared" si="131"/>
        <v>10_10,50_20,80_30</v>
      </c>
      <c r="L831" s="6">
        <f t="shared" si="131"/>
        <v>5</v>
      </c>
      <c r="M831" s="6">
        <f>IF(INDEX([1]equip.xml!$B:$B,MATCH(D831&amp;"",[1]equip.xml!$A:$A,0))=0,0,N831)</f>
        <v>65</v>
      </c>
      <c r="N831" s="6">
        <f t="shared" si="131"/>
        <v>65</v>
      </c>
      <c r="O831" t="str">
        <f t="shared" si="122"/>
        <v>40000_40503050_1_65</v>
      </c>
      <c r="P83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</v>
      </c>
    </row>
    <row r="832" spans="1:16">
      <c r="A832" s="6">
        <v>10014</v>
      </c>
      <c r="B832" s="6">
        <f t="shared" si="130"/>
        <v>40000</v>
      </c>
      <c r="C832" s="6" t="str">
        <f t="shared" si="130"/>
        <v>装备</v>
      </c>
      <c r="D832" s="7">
        <v>40503051</v>
      </c>
      <c r="E832" s="6"/>
      <c r="F832" s="6">
        <v>1</v>
      </c>
      <c r="G832" s="6">
        <v>10000</v>
      </c>
      <c r="H832" s="6" t="str">
        <f t="shared" si="131"/>
        <v>10_10,50_20,80_30</v>
      </c>
      <c r="I832" s="6">
        <f t="shared" si="131"/>
        <v>5</v>
      </c>
      <c r="J832" s="6">
        <f t="shared" si="131"/>
        <v>50</v>
      </c>
      <c r="K832" s="6" t="str">
        <f t="shared" si="131"/>
        <v>10_10,50_20,80_30</v>
      </c>
      <c r="L832" s="6">
        <f t="shared" si="131"/>
        <v>5</v>
      </c>
      <c r="M832" s="6">
        <f>IF(INDEX([1]equip.xml!$B:$B,MATCH(D832&amp;"",[1]equip.xml!$A:$A,0))=0,0,N832)</f>
        <v>65</v>
      </c>
      <c r="N832" s="6">
        <f t="shared" si="131"/>
        <v>65</v>
      </c>
      <c r="O832" t="str">
        <f t="shared" si="122"/>
        <v>40000_40503051_1_65</v>
      </c>
      <c r="P83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</v>
      </c>
    </row>
    <row r="833" spans="1:16">
      <c r="A833" s="6">
        <v>10014</v>
      </c>
      <c r="B833" s="6">
        <f t="shared" si="130"/>
        <v>40000</v>
      </c>
      <c r="C833" s="6" t="str">
        <f t="shared" si="130"/>
        <v>装备</v>
      </c>
      <c r="D833" s="7">
        <v>40503060</v>
      </c>
      <c r="E833" s="6"/>
      <c r="F833" s="6">
        <v>1</v>
      </c>
      <c r="G833" s="6">
        <v>10000</v>
      </c>
      <c r="H833" s="6" t="str">
        <f t="shared" si="131"/>
        <v>10_10,50_20,80_30</v>
      </c>
      <c r="I833" s="6">
        <f t="shared" si="131"/>
        <v>5</v>
      </c>
      <c r="J833" s="6">
        <f t="shared" si="131"/>
        <v>50</v>
      </c>
      <c r="K833" s="6" t="str">
        <f t="shared" si="131"/>
        <v>10_10,50_20,80_30</v>
      </c>
      <c r="L833" s="6">
        <f t="shared" si="131"/>
        <v>5</v>
      </c>
      <c r="M833" s="6">
        <f>IF(INDEX([1]equip.xml!$B:$B,MATCH(D833&amp;"",[1]equip.xml!$A:$A,0))=0,0,N833)</f>
        <v>65</v>
      </c>
      <c r="N833" s="6">
        <f t="shared" si="131"/>
        <v>65</v>
      </c>
      <c r="O833" t="str">
        <f t="shared" si="122"/>
        <v>40000_40503060_1_65</v>
      </c>
      <c r="P83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</v>
      </c>
    </row>
    <row r="834" spans="1:16">
      <c r="A834" s="6">
        <v>10014</v>
      </c>
      <c r="B834" s="6">
        <f t="shared" si="130"/>
        <v>40000</v>
      </c>
      <c r="C834" s="6" t="str">
        <f t="shared" si="130"/>
        <v>装备</v>
      </c>
      <c r="D834" s="7">
        <v>40503061</v>
      </c>
      <c r="E834" s="6"/>
      <c r="F834" s="6">
        <v>1</v>
      </c>
      <c r="G834" s="6">
        <v>10000</v>
      </c>
      <c r="H834" s="6" t="str">
        <f t="shared" si="131"/>
        <v>10_10,50_20,80_30</v>
      </c>
      <c r="I834" s="6">
        <f t="shared" si="131"/>
        <v>5</v>
      </c>
      <c r="J834" s="6">
        <f t="shared" si="131"/>
        <v>50</v>
      </c>
      <c r="K834" s="6" t="str">
        <f t="shared" si="131"/>
        <v>10_10,50_20,80_30</v>
      </c>
      <c r="L834" s="6">
        <f t="shared" si="131"/>
        <v>5</v>
      </c>
      <c r="M834" s="6">
        <f>IF(INDEX([1]equip.xml!$B:$B,MATCH(D834&amp;"",[1]equip.xml!$A:$A,0))=0,0,N834)</f>
        <v>65</v>
      </c>
      <c r="N834" s="6">
        <f t="shared" si="131"/>
        <v>65</v>
      </c>
      <c r="O834" t="str">
        <f t="shared" si="122"/>
        <v>40000_40503061_1_65</v>
      </c>
      <c r="P83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</v>
      </c>
    </row>
    <row r="835" spans="1:16">
      <c r="A835" s="6">
        <v>10014</v>
      </c>
      <c r="B835" s="6">
        <f t="shared" si="130"/>
        <v>40000</v>
      </c>
      <c r="C835" s="6" t="str">
        <f t="shared" si="130"/>
        <v>装备</v>
      </c>
      <c r="D835" s="7">
        <v>40500040</v>
      </c>
      <c r="E835" s="6"/>
      <c r="F835" s="6">
        <v>1</v>
      </c>
      <c r="G835" s="6">
        <v>10000</v>
      </c>
      <c r="H835" s="6" t="str">
        <f t="shared" si="131"/>
        <v>10_10,50_20,80_30</v>
      </c>
      <c r="I835" s="6">
        <f t="shared" si="131"/>
        <v>5</v>
      </c>
      <c r="J835" s="6">
        <f t="shared" si="131"/>
        <v>50</v>
      </c>
      <c r="K835" s="6" t="str">
        <f t="shared" si="131"/>
        <v>10_10,50_20,80_30</v>
      </c>
      <c r="L835" s="6">
        <f t="shared" si="131"/>
        <v>5</v>
      </c>
      <c r="M835" s="6">
        <f>IF(INDEX([1]equip.xml!$B:$B,MATCH(D835&amp;"",[1]equip.xml!$A:$A,0))=0,0,N835)</f>
        <v>65</v>
      </c>
      <c r="N835" s="6">
        <f t="shared" si="131"/>
        <v>65</v>
      </c>
      <c r="O835" t="str">
        <f t="shared" si="122"/>
        <v>40000_40500040_1_65</v>
      </c>
      <c r="P83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</v>
      </c>
    </row>
    <row r="836" spans="1:16">
      <c r="A836" s="6">
        <v>10014</v>
      </c>
      <c r="B836" s="6">
        <f t="shared" ref="B836:C851" si="132">B748</f>
        <v>40000</v>
      </c>
      <c r="C836" s="6" t="str">
        <f t="shared" si="132"/>
        <v>装备</v>
      </c>
      <c r="D836" s="7">
        <v>40500041</v>
      </c>
      <c r="E836" s="6"/>
      <c r="F836" s="6">
        <v>1</v>
      </c>
      <c r="G836" s="6">
        <v>10000</v>
      </c>
      <c r="H836" s="6" t="str">
        <f t="shared" si="131"/>
        <v>10_10,50_20,80_30</v>
      </c>
      <c r="I836" s="6">
        <f t="shared" si="131"/>
        <v>5</v>
      </c>
      <c r="J836" s="6">
        <f t="shared" si="131"/>
        <v>50</v>
      </c>
      <c r="K836" s="6" t="str">
        <f t="shared" si="131"/>
        <v>10_10,50_20,80_30</v>
      </c>
      <c r="L836" s="6">
        <f t="shared" si="131"/>
        <v>5</v>
      </c>
      <c r="M836" s="6">
        <f>IF(INDEX([1]equip.xml!$B:$B,MATCH(D836&amp;"",[1]equip.xml!$A:$A,0))=0,0,N836)</f>
        <v>0</v>
      </c>
      <c r="N836" s="6">
        <f t="shared" si="131"/>
        <v>65</v>
      </c>
      <c r="O836" t="str">
        <f t="shared" ref="O836:O899" si="133">B836&amp;"_"&amp;D836&amp;"_"&amp;"1_"&amp;M836</f>
        <v>40000_40500041_1_0</v>
      </c>
      <c r="P83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</v>
      </c>
    </row>
    <row r="837" spans="1:16">
      <c r="A837" s="6">
        <v>10014</v>
      </c>
      <c r="B837" s="6">
        <f t="shared" si="132"/>
        <v>40000</v>
      </c>
      <c r="C837" s="6" t="str">
        <f t="shared" si="132"/>
        <v>装备</v>
      </c>
      <c r="D837" s="7">
        <v>40500070</v>
      </c>
      <c r="E837" s="6"/>
      <c r="F837" s="6">
        <v>1</v>
      </c>
      <c r="G837" s="6">
        <v>10000</v>
      </c>
      <c r="H837" s="6" t="str">
        <f t="shared" si="131"/>
        <v>10_10,50_20,80_30</v>
      </c>
      <c r="I837" s="6">
        <f t="shared" si="131"/>
        <v>5</v>
      </c>
      <c r="J837" s="6">
        <f t="shared" si="131"/>
        <v>50</v>
      </c>
      <c r="K837" s="6" t="str">
        <f t="shared" si="131"/>
        <v>10_10,50_20,80_30</v>
      </c>
      <c r="L837" s="6">
        <f t="shared" si="131"/>
        <v>5</v>
      </c>
      <c r="M837" s="6">
        <f>IF(INDEX([1]equip.xml!$B:$B,MATCH(D837&amp;"",[1]equip.xml!$A:$A,0))=0,0,N837)</f>
        <v>65</v>
      </c>
      <c r="N837" s="6">
        <f t="shared" si="131"/>
        <v>65</v>
      </c>
      <c r="O837" t="str">
        <f t="shared" si="133"/>
        <v>40000_40500070_1_65</v>
      </c>
      <c r="P83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</v>
      </c>
    </row>
    <row r="838" spans="1:16">
      <c r="A838" s="6">
        <v>10014</v>
      </c>
      <c r="B838" s="6">
        <f t="shared" si="132"/>
        <v>40000</v>
      </c>
      <c r="C838" s="6" t="str">
        <f t="shared" si="132"/>
        <v>装备</v>
      </c>
      <c r="D838" s="7">
        <v>40500071</v>
      </c>
      <c r="E838" s="6"/>
      <c r="F838" s="6">
        <v>1</v>
      </c>
      <c r="G838" s="6">
        <v>10000</v>
      </c>
      <c r="H838" s="6" t="str">
        <f t="shared" si="131"/>
        <v>10_10,50_20,80_30</v>
      </c>
      <c r="I838" s="6">
        <f t="shared" si="131"/>
        <v>5</v>
      </c>
      <c r="J838" s="6">
        <f t="shared" si="131"/>
        <v>50</v>
      </c>
      <c r="K838" s="6" t="str">
        <f t="shared" si="131"/>
        <v>10_10,50_20,80_30</v>
      </c>
      <c r="L838" s="6">
        <f t="shared" si="131"/>
        <v>5</v>
      </c>
      <c r="M838" s="6">
        <f>IF(INDEX([1]equip.xml!$B:$B,MATCH(D838&amp;"",[1]equip.xml!$A:$A,0))=0,0,N838)</f>
        <v>0</v>
      </c>
      <c r="N838" s="6">
        <f t="shared" si="131"/>
        <v>65</v>
      </c>
      <c r="O838" t="str">
        <f t="shared" si="133"/>
        <v>40000_40500071_1_0</v>
      </c>
      <c r="P83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</v>
      </c>
    </row>
    <row r="839" spans="1:16">
      <c r="A839" s="6">
        <v>10014</v>
      </c>
      <c r="B839" s="6">
        <f t="shared" si="132"/>
        <v>40000</v>
      </c>
      <c r="C839" s="6" t="str">
        <f t="shared" si="132"/>
        <v>装备</v>
      </c>
      <c r="D839" s="7">
        <v>50450010</v>
      </c>
      <c r="E839" s="6"/>
      <c r="F839" s="6">
        <v>1</v>
      </c>
      <c r="G839" s="6">
        <v>10000</v>
      </c>
      <c r="H839" s="6" t="str">
        <f t="shared" si="131"/>
        <v>10_10,50_20,80_30</v>
      </c>
      <c r="I839" s="6">
        <f t="shared" si="131"/>
        <v>5</v>
      </c>
      <c r="J839" s="6">
        <f t="shared" si="131"/>
        <v>50</v>
      </c>
      <c r="K839" s="6" t="str">
        <f t="shared" si="131"/>
        <v>10_10,50_20,80_30</v>
      </c>
      <c r="L839" s="6">
        <f t="shared" si="131"/>
        <v>5</v>
      </c>
      <c r="M839" s="6">
        <f>IF(INDEX([1]equip.xml!$B:$B,MATCH(D839&amp;"",[1]equip.xml!$A:$A,0))=0,0,N839)</f>
        <v>195</v>
      </c>
      <c r="N839" s="6">
        <f>INT(N795*1.5)</f>
        <v>195</v>
      </c>
      <c r="O839" t="str">
        <f t="shared" si="133"/>
        <v>40000_50450010_1_195</v>
      </c>
      <c r="P83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</v>
      </c>
    </row>
    <row r="840" spans="1:16">
      <c r="A840" s="6">
        <v>10014</v>
      </c>
      <c r="B840" s="6">
        <f t="shared" si="132"/>
        <v>40000</v>
      </c>
      <c r="C840" s="6" t="str">
        <f t="shared" si="132"/>
        <v>装备</v>
      </c>
      <c r="D840" s="7">
        <v>50450020</v>
      </c>
      <c r="E840" s="6"/>
      <c r="F840" s="6">
        <v>1</v>
      </c>
      <c r="G840" s="6">
        <v>10000</v>
      </c>
      <c r="H840" s="6" t="str">
        <f t="shared" si="131"/>
        <v>10_10,50_20,80_30</v>
      </c>
      <c r="I840" s="6">
        <f t="shared" si="131"/>
        <v>5</v>
      </c>
      <c r="J840" s="6">
        <f t="shared" si="131"/>
        <v>50</v>
      </c>
      <c r="K840" s="6" t="str">
        <f t="shared" si="131"/>
        <v>10_10,50_20,80_30</v>
      </c>
      <c r="L840" s="6">
        <f t="shared" si="131"/>
        <v>5</v>
      </c>
      <c r="M840" s="6">
        <f>IF(INDEX([1]equip.xml!$B:$B,MATCH(D840&amp;"",[1]equip.xml!$A:$A,0))=0,0,N840)</f>
        <v>195</v>
      </c>
      <c r="N840" s="6">
        <f t="shared" ref="N840:N882" si="134">INT(N796*1.5)</f>
        <v>195</v>
      </c>
      <c r="O840" t="str">
        <f t="shared" si="133"/>
        <v>40000_50450020_1_195</v>
      </c>
      <c r="P84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</v>
      </c>
    </row>
    <row r="841" spans="1:16">
      <c r="A841" s="6">
        <v>10014</v>
      </c>
      <c r="B841" s="6">
        <f t="shared" si="132"/>
        <v>40000</v>
      </c>
      <c r="C841" s="6" t="str">
        <f t="shared" si="132"/>
        <v>装备</v>
      </c>
      <c r="D841" s="7">
        <v>50450030</v>
      </c>
      <c r="E841" s="6"/>
      <c r="F841" s="6">
        <v>1</v>
      </c>
      <c r="G841" s="6">
        <v>10000</v>
      </c>
      <c r="H841" s="6" t="str">
        <f t="shared" si="131"/>
        <v>10_10,50_20,80_30</v>
      </c>
      <c r="I841" s="6">
        <f t="shared" si="131"/>
        <v>5</v>
      </c>
      <c r="J841" s="6">
        <f t="shared" si="131"/>
        <v>50</v>
      </c>
      <c r="K841" s="6" t="str">
        <f t="shared" si="131"/>
        <v>10_10,50_20,80_30</v>
      </c>
      <c r="L841" s="6">
        <f t="shared" si="131"/>
        <v>5</v>
      </c>
      <c r="M841" s="6">
        <f>IF(INDEX([1]equip.xml!$B:$B,MATCH(D841&amp;"",[1]equip.xml!$A:$A,0))=0,0,N841)</f>
        <v>195</v>
      </c>
      <c r="N841" s="6">
        <f t="shared" si="134"/>
        <v>195</v>
      </c>
      <c r="O841" t="str">
        <f t="shared" si="133"/>
        <v>40000_50450030_1_195</v>
      </c>
      <c r="P84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</v>
      </c>
    </row>
    <row r="842" spans="1:16">
      <c r="A842" s="6">
        <v>10014</v>
      </c>
      <c r="B842" s="6">
        <f t="shared" si="132"/>
        <v>40000</v>
      </c>
      <c r="C842" s="6" t="str">
        <f t="shared" si="132"/>
        <v>装备</v>
      </c>
      <c r="D842" s="7">
        <v>50450080</v>
      </c>
      <c r="E842" s="6"/>
      <c r="F842" s="6">
        <v>1</v>
      </c>
      <c r="G842" s="6">
        <v>10000</v>
      </c>
      <c r="H842" s="6" t="str">
        <f t="shared" si="131"/>
        <v>10_10,50_20,80_30</v>
      </c>
      <c r="I842" s="6">
        <f t="shared" si="131"/>
        <v>5</v>
      </c>
      <c r="J842" s="6">
        <f t="shared" si="131"/>
        <v>50</v>
      </c>
      <c r="K842" s="6" t="str">
        <f t="shared" si="131"/>
        <v>10_10,50_20,80_30</v>
      </c>
      <c r="L842" s="6">
        <f t="shared" si="131"/>
        <v>5</v>
      </c>
      <c r="M842" s="6">
        <f>IF(INDEX([1]equip.xml!$B:$B,MATCH(D842&amp;"",[1]equip.xml!$A:$A,0))=0,0,N842)</f>
        <v>195</v>
      </c>
      <c r="N842" s="6">
        <f t="shared" si="134"/>
        <v>195</v>
      </c>
      <c r="O842" t="str">
        <f t="shared" si="133"/>
        <v>40000_50450080_1_195</v>
      </c>
      <c r="P84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</v>
      </c>
    </row>
    <row r="843" spans="1:16">
      <c r="A843" s="6">
        <v>10014</v>
      </c>
      <c r="B843" s="6">
        <f t="shared" si="132"/>
        <v>40000</v>
      </c>
      <c r="C843" s="6" t="str">
        <f t="shared" si="132"/>
        <v>装备</v>
      </c>
      <c r="D843" s="7">
        <v>50450090</v>
      </c>
      <c r="E843" s="6"/>
      <c r="F843" s="6">
        <v>1</v>
      </c>
      <c r="G843" s="6">
        <v>10000</v>
      </c>
      <c r="H843" s="6" t="str">
        <f t="shared" ref="H843:L858" si="135">H755</f>
        <v>10_10,50_20,80_30</v>
      </c>
      <c r="I843" s="6">
        <f t="shared" si="135"/>
        <v>5</v>
      </c>
      <c r="J843" s="6">
        <f t="shared" si="135"/>
        <v>50</v>
      </c>
      <c r="K843" s="6" t="str">
        <f t="shared" si="135"/>
        <v>10_10,50_20,80_30</v>
      </c>
      <c r="L843" s="6">
        <f t="shared" si="135"/>
        <v>5</v>
      </c>
      <c r="M843" s="6">
        <f>IF(INDEX([1]equip.xml!$B:$B,MATCH(D843&amp;"",[1]equip.xml!$A:$A,0))=0,0,N843)</f>
        <v>195</v>
      </c>
      <c r="N843" s="6">
        <f t="shared" si="134"/>
        <v>195</v>
      </c>
      <c r="O843" t="str">
        <f t="shared" si="133"/>
        <v>40000_50450090_1_195</v>
      </c>
      <c r="P84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</v>
      </c>
    </row>
    <row r="844" spans="1:16">
      <c r="A844" s="6">
        <v>10014</v>
      </c>
      <c r="B844" s="6">
        <f t="shared" si="132"/>
        <v>40000</v>
      </c>
      <c r="C844" s="6" t="str">
        <f t="shared" si="132"/>
        <v>装备</v>
      </c>
      <c r="D844" s="7">
        <v>50450100</v>
      </c>
      <c r="E844" s="6"/>
      <c r="F844" s="6">
        <v>1</v>
      </c>
      <c r="G844" s="6">
        <v>10000</v>
      </c>
      <c r="H844" s="6" t="str">
        <f t="shared" si="135"/>
        <v>10_10,50_20,80_30</v>
      </c>
      <c r="I844" s="6">
        <f t="shared" si="135"/>
        <v>5</v>
      </c>
      <c r="J844" s="6">
        <f t="shared" si="135"/>
        <v>50</v>
      </c>
      <c r="K844" s="6" t="str">
        <f t="shared" si="135"/>
        <v>10_10,50_20,80_30</v>
      </c>
      <c r="L844" s="6">
        <f t="shared" si="135"/>
        <v>5</v>
      </c>
      <c r="M844" s="6">
        <f>IF(INDEX([1]equip.xml!$B:$B,MATCH(D844&amp;"",[1]equip.xml!$A:$A,0))=0,0,N844)</f>
        <v>195</v>
      </c>
      <c r="N844" s="6">
        <f t="shared" si="134"/>
        <v>195</v>
      </c>
      <c r="O844" t="str">
        <f t="shared" si="133"/>
        <v>40000_50450100_1_195</v>
      </c>
      <c r="P84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</v>
      </c>
    </row>
    <row r="845" spans="1:16">
      <c r="A845" s="6">
        <v>10014</v>
      </c>
      <c r="B845" s="6">
        <f t="shared" si="132"/>
        <v>40000</v>
      </c>
      <c r="C845" s="6" t="str">
        <f t="shared" si="132"/>
        <v>装备</v>
      </c>
      <c r="D845" s="7">
        <v>50451050</v>
      </c>
      <c r="E845" s="6"/>
      <c r="F845" s="6">
        <v>1</v>
      </c>
      <c r="G845" s="6">
        <v>10000</v>
      </c>
      <c r="H845" s="6" t="str">
        <f t="shared" si="135"/>
        <v>10_10,50_20,80_30</v>
      </c>
      <c r="I845" s="6">
        <f t="shared" si="135"/>
        <v>5</v>
      </c>
      <c r="J845" s="6">
        <f t="shared" si="135"/>
        <v>50</v>
      </c>
      <c r="K845" s="6" t="str">
        <f t="shared" si="135"/>
        <v>10_10,50_20,80_30</v>
      </c>
      <c r="L845" s="6">
        <f t="shared" si="135"/>
        <v>5</v>
      </c>
      <c r="M845" s="6">
        <f>IF(INDEX([1]equip.xml!$B:$B,MATCH(D845&amp;"",[1]equip.xml!$A:$A,0))=0,0,N845)</f>
        <v>195</v>
      </c>
      <c r="N845" s="6">
        <f t="shared" si="134"/>
        <v>195</v>
      </c>
      <c r="O845" t="str">
        <f t="shared" si="133"/>
        <v>40000_50451050_1_195</v>
      </c>
      <c r="P84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</v>
      </c>
    </row>
    <row r="846" spans="1:16">
      <c r="A846" s="6">
        <v>10014</v>
      </c>
      <c r="B846" s="6">
        <f t="shared" si="132"/>
        <v>40000</v>
      </c>
      <c r="C846" s="6" t="str">
        <f t="shared" si="132"/>
        <v>装备</v>
      </c>
      <c r="D846" s="7">
        <v>50451051</v>
      </c>
      <c r="E846" s="6"/>
      <c r="F846" s="6">
        <v>1</v>
      </c>
      <c r="G846" s="6">
        <v>10000</v>
      </c>
      <c r="H846" s="6" t="str">
        <f t="shared" si="135"/>
        <v>10_10,50_20,80_30</v>
      </c>
      <c r="I846" s="6">
        <f t="shared" si="135"/>
        <v>5</v>
      </c>
      <c r="J846" s="6">
        <f t="shared" si="135"/>
        <v>50</v>
      </c>
      <c r="K846" s="6" t="str">
        <f t="shared" si="135"/>
        <v>10_10,50_20,80_30</v>
      </c>
      <c r="L846" s="6">
        <f t="shared" si="135"/>
        <v>5</v>
      </c>
      <c r="M846" s="6">
        <f>IF(INDEX([1]equip.xml!$B:$B,MATCH(D846&amp;"",[1]equip.xml!$A:$A,0))=0,0,N846)</f>
        <v>0</v>
      </c>
      <c r="N846" s="6">
        <f t="shared" si="134"/>
        <v>195</v>
      </c>
      <c r="O846" t="str">
        <f t="shared" si="133"/>
        <v>40000_50451051_1_0</v>
      </c>
      <c r="P84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</v>
      </c>
    </row>
    <row r="847" spans="1:16">
      <c r="A847" s="6">
        <v>10014</v>
      </c>
      <c r="B847" s="6">
        <f t="shared" si="132"/>
        <v>40000</v>
      </c>
      <c r="C847" s="6" t="str">
        <f t="shared" si="132"/>
        <v>装备</v>
      </c>
      <c r="D847" s="7">
        <v>50451060</v>
      </c>
      <c r="E847" s="6"/>
      <c r="F847" s="6">
        <v>1</v>
      </c>
      <c r="G847" s="6">
        <v>10000</v>
      </c>
      <c r="H847" s="6" t="str">
        <f t="shared" si="135"/>
        <v>10_10,50_20,80_30</v>
      </c>
      <c r="I847" s="6">
        <f t="shared" si="135"/>
        <v>5</v>
      </c>
      <c r="J847" s="6">
        <f t="shared" si="135"/>
        <v>50</v>
      </c>
      <c r="K847" s="6" t="str">
        <f t="shared" si="135"/>
        <v>10_10,50_20,80_30</v>
      </c>
      <c r="L847" s="6">
        <f t="shared" si="135"/>
        <v>5</v>
      </c>
      <c r="M847" s="6">
        <f>IF(INDEX([1]equip.xml!$B:$B,MATCH(D847&amp;"",[1]equip.xml!$A:$A,0))=0,0,N847)</f>
        <v>195</v>
      </c>
      <c r="N847" s="6">
        <f t="shared" si="134"/>
        <v>195</v>
      </c>
      <c r="O847" t="str">
        <f t="shared" si="133"/>
        <v>40000_50451060_1_195</v>
      </c>
      <c r="P84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</v>
      </c>
    </row>
    <row r="848" spans="1:16">
      <c r="A848" s="6">
        <v>10014</v>
      </c>
      <c r="B848" s="6">
        <f t="shared" si="132"/>
        <v>40000</v>
      </c>
      <c r="C848" s="6" t="str">
        <f t="shared" si="132"/>
        <v>装备</v>
      </c>
      <c r="D848" s="7">
        <v>50451061</v>
      </c>
      <c r="E848" s="6"/>
      <c r="F848" s="6">
        <v>1</v>
      </c>
      <c r="G848" s="6">
        <v>10000</v>
      </c>
      <c r="H848" s="6" t="str">
        <f t="shared" si="135"/>
        <v>10_10,50_20,80_30</v>
      </c>
      <c r="I848" s="6">
        <f t="shared" si="135"/>
        <v>5</v>
      </c>
      <c r="J848" s="6">
        <f t="shared" si="135"/>
        <v>50</v>
      </c>
      <c r="K848" s="6" t="str">
        <f t="shared" si="135"/>
        <v>10_10,50_20,80_30</v>
      </c>
      <c r="L848" s="6">
        <f t="shared" si="135"/>
        <v>5</v>
      </c>
      <c r="M848" s="6">
        <f>IF(INDEX([1]equip.xml!$B:$B,MATCH(D848&amp;"",[1]equip.xml!$A:$A,0))=0,0,N848)</f>
        <v>0</v>
      </c>
      <c r="N848" s="6">
        <f t="shared" si="134"/>
        <v>195</v>
      </c>
      <c r="O848" t="str">
        <f t="shared" si="133"/>
        <v>40000_50451061_1_0</v>
      </c>
      <c r="P84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</v>
      </c>
    </row>
    <row r="849" spans="1:16">
      <c r="A849" s="6">
        <v>10014</v>
      </c>
      <c r="B849" s="6">
        <f t="shared" si="132"/>
        <v>40000</v>
      </c>
      <c r="C849" s="6" t="str">
        <f t="shared" si="132"/>
        <v>装备</v>
      </c>
      <c r="D849" s="7">
        <v>50452050</v>
      </c>
      <c r="E849" s="6"/>
      <c r="F849" s="6">
        <v>1</v>
      </c>
      <c r="G849" s="6">
        <v>10000</v>
      </c>
      <c r="H849" s="6" t="str">
        <f t="shared" si="135"/>
        <v>10_10,50_20,80_30</v>
      </c>
      <c r="I849" s="6">
        <f t="shared" si="135"/>
        <v>5</v>
      </c>
      <c r="J849" s="6">
        <f t="shared" si="135"/>
        <v>50</v>
      </c>
      <c r="K849" s="6" t="str">
        <f t="shared" si="135"/>
        <v>10_10,50_20,80_30</v>
      </c>
      <c r="L849" s="6">
        <f t="shared" si="135"/>
        <v>5</v>
      </c>
      <c r="M849" s="6">
        <f>IF(INDEX([1]equip.xml!$B:$B,MATCH(D849&amp;"",[1]equip.xml!$A:$A,0))=0,0,N849)</f>
        <v>195</v>
      </c>
      <c r="N849" s="6">
        <f t="shared" si="134"/>
        <v>195</v>
      </c>
      <c r="O849" t="str">
        <f t="shared" si="133"/>
        <v>40000_50452050_1_195</v>
      </c>
      <c r="P84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</v>
      </c>
    </row>
    <row r="850" spans="1:16">
      <c r="A850" s="6">
        <v>10014</v>
      </c>
      <c r="B850" s="6">
        <f t="shared" si="132"/>
        <v>40000</v>
      </c>
      <c r="C850" s="6" t="str">
        <f t="shared" si="132"/>
        <v>装备</v>
      </c>
      <c r="D850" s="7">
        <v>50452051</v>
      </c>
      <c r="E850" s="6"/>
      <c r="F850" s="6">
        <v>1</v>
      </c>
      <c r="G850" s="6">
        <v>10000</v>
      </c>
      <c r="H850" s="6" t="str">
        <f t="shared" si="135"/>
        <v>10_10,50_20,80_30</v>
      </c>
      <c r="I850" s="6">
        <f t="shared" si="135"/>
        <v>5</v>
      </c>
      <c r="J850" s="6">
        <f t="shared" si="135"/>
        <v>50</v>
      </c>
      <c r="K850" s="6" t="str">
        <f t="shared" si="135"/>
        <v>10_10,50_20,80_30</v>
      </c>
      <c r="L850" s="6">
        <f t="shared" si="135"/>
        <v>5</v>
      </c>
      <c r="M850" s="6">
        <f>IF(INDEX([1]equip.xml!$B:$B,MATCH(D850&amp;"",[1]equip.xml!$A:$A,0))=0,0,N850)</f>
        <v>0</v>
      </c>
      <c r="N850" s="6">
        <f t="shared" si="134"/>
        <v>195</v>
      </c>
      <c r="O850" t="str">
        <f t="shared" si="133"/>
        <v>40000_50452051_1_0</v>
      </c>
      <c r="P85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</v>
      </c>
    </row>
    <row r="851" spans="1:16">
      <c r="A851" s="6">
        <v>10014</v>
      </c>
      <c r="B851" s="6">
        <f t="shared" si="132"/>
        <v>40000</v>
      </c>
      <c r="C851" s="6" t="str">
        <f t="shared" si="132"/>
        <v>装备</v>
      </c>
      <c r="D851" s="7">
        <v>50452060</v>
      </c>
      <c r="E851" s="6"/>
      <c r="F851" s="6">
        <v>1</v>
      </c>
      <c r="G851" s="6">
        <v>10000</v>
      </c>
      <c r="H851" s="6" t="str">
        <f t="shared" si="135"/>
        <v>10_10,50_20,80_30</v>
      </c>
      <c r="I851" s="6">
        <f t="shared" si="135"/>
        <v>5</v>
      </c>
      <c r="J851" s="6">
        <f t="shared" si="135"/>
        <v>50</v>
      </c>
      <c r="K851" s="6" t="str">
        <f t="shared" si="135"/>
        <v>10_10,50_20,80_30</v>
      </c>
      <c r="L851" s="6">
        <f t="shared" si="135"/>
        <v>5</v>
      </c>
      <c r="M851" s="6">
        <f>IF(INDEX([1]equip.xml!$B:$B,MATCH(D851&amp;"",[1]equip.xml!$A:$A,0))=0,0,N851)</f>
        <v>195</v>
      </c>
      <c r="N851" s="6">
        <f t="shared" si="134"/>
        <v>195</v>
      </c>
      <c r="O851" t="str">
        <f t="shared" si="133"/>
        <v>40000_50452060_1_195</v>
      </c>
      <c r="P851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</v>
      </c>
    </row>
    <row r="852" spans="1:16">
      <c r="A852" s="6">
        <v>10014</v>
      </c>
      <c r="B852" s="6">
        <f t="shared" ref="B852:C867" si="136">B764</f>
        <v>40000</v>
      </c>
      <c r="C852" s="6" t="str">
        <f t="shared" si="136"/>
        <v>装备</v>
      </c>
      <c r="D852" s="7">
        <v>50452061</v>
      </c>
      <c r="E852" s="6"/>
      <c r="F852" s="6">
        <v>1</v>
      </c>
      <c r="G852" s="6">
        <v>10000</v>
      </c>
      <c r="H852" s="6" t="str">
        <f t="shared" si="135"/>
        <v>10_10,50_20,80_30</v>
      </c>
      <c r="I852" s="6">
        <f t="shared" si="135"/>
        <v>5</v>
      </c>
      <c r="J852" s="6">
        <f t="shared" si="135"/>
        <v>50</v>
      </c>
      <c r="K852" s="6" t="str">
        <f t="shared" si="135"/>
        <v>10_10,50_20,80_30</v>
      </c>
      <c r="L852" s="6">
        <f t="shared" si="135"/>
        <v>5</v>
      </c>
      <c r="M852" s="6">
        <f>IF(INDEX([1]equip.xml!$B:$B,MATCH(D852&amp;"",[1]equip.xml!$A:$A,0))=0,0,N852)</f>
        <v>0</v>
      </c>
      <c r="N852" s="6">
        <f t="shared" si="134"/>
        <v>195</v>
      </c>
      <c r="O852" t="str">
        <f t="shared" si="133"/>
        <v>40000_50452061_1_0</v>
      </c>
      <c r="P852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</v>
      </c>
    </row>
    <row r="853" spans="1:16">
      <c r="A853" s="6">
        <v>10014</v>
      </c>
      <c r="B853" s="6">
        <f t="shared" si="136"/>
        <v>40000</v>
      </c>
      <c r="C853" s="6" t="str">
        <f t="shared" si="136"/>
        <v>装备</v>
      </c>
      <c r="D853" s="7">
        <v>50453050</v>
      </c>
      <c r="E853" s="6"/>
      <c r="F853" s="6">
        <v>1</v>
      </c>
      <c r="G853" s="6">
        <v>10000</v>
      </c>
      <c r="H853" s="6" t="str">
        <f t="shared" si="135"/>
        <v>10_10,50_20,80_30</v>
      </c>
      <c r="I853" s="6">
        <f t="shared" si="135"/>
        <v>5</v>
      </c>
      <c r="J853" s="6">
        <f t="shared" si="135"/>
        <v>50</v>
      </c>
      <c r="K853" s="6" t="str">
        <f t="shared" si="135"/>
        <v>10_10,50_20,80_30</v>
      </c>
      <c r="L853" s="6">
        <f t="shared" si="135"/>
        <v>5</v>
      </c>
      <c r="M853" s="6">
        <f>IF(INDEX([1]equip.xml!$B:$B,MATCH(D853&amp;"",[1]equip.xml!$A:$A,0))=0,0,N853)</f>
        <v>195</v>
      </c>
      <c r="N853" s="6">
        <f t="shared" si="134"/>
        <v>195</v>
      </c>
      <c r="O853" t="str">
        <f t="shared" si="133"/>
        <v>40000_50453050_1_195</v>
      </c>
      <c r="P853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</v>
      </c>
    </row>
    <row r="854" spans="1:16">
      <c r="A854" s="6">
        <v>10014</v>
      </c>
      <c r="B854" s="6">
        <f t="shared" si="136"/>
        <v>40000</v>
      </c>
      <c r="C854" s="6" t="str">
        <f t="shared" si="136"/>
        <v>装备</v>
      </c>
      <c r="D854" s="7">
        <v>50453051</v>
      </c>
      <c r="E854" s="6"/>
      <c r="F854" s="6">
        <v>1</v>
      </c>
      <c r="G854" s="6">
        <v>10000</v>
      </c>
      <c r="H854" s="6" t="str">
        <f t="shared" si="135"/>
        <v>10_10,50_20,80_30</v>
      </c>
      <c r="I854" s="6">
        <f t="shared" si="135"/>
        <v>5</v>
      </c>
      <c r="J854" s="6">
        <f t="shared" si="135"/>
        <v>50</v>
      </c>
      <c r="K854" s="6" t="str">
        <f t="shared" si="135"/>
        <v>10_10,50_20,80_30</v>
      </c>
      <c r="L854" s="6">
        <f t="shared" si="135"/>
        <v>5</v>
      </c>
      <c r="M854" s="6">
        <f>IF(INDEX([1]equip.xml!$B:$B,MATCH(D854&amp;"",[1]equip.xml!$A:$A,0))=0,0,N854)</f>
        <v>195</v>
      </c>
      <c r="N854" s="6">
        <f t="shared" si="134"/>
        <v>195</v>
      </c>
      <c r="O854" t="str">
        <f t="shared" si="133"/>
        <v>40000_50453051_1_195</v>
      </c>
      <c r="P854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</v>
      </c>
    </row>
    <row r="855" spans="1:16">
      <c r="A855" s="6">
        <v>10014</v>
      </c>
      <c r="B855" s="6">
        <f t="shared" si="136"/>
        <v>40000</v>
      </c>
      <c r="C855" s="6" t="str">
        <f t="shared" si="136"/>
        <v>装备</v>
      </c>
      <c r="D855" s="7">
        <v>50453060</v>
      </c>
      <c r="E855" s="6"/>
      <c r="F855" s="6">
        <v>1</v>
      </c>
      <c r="G855" s="6">
        <v>10000</v>
      </c>
      <c r="H855" s="6" t="str">
        <f t="shared" si="135"/>
        <v>10_10,50_20,80_30</v>
      </c>
      <c r="I855" s="6">
        <f t="shared" si="135"/>
        <v>5</v>
      </c>
      <c r="J855" s="6">
        <f t="shared" si="135"/>
        <v>50</v>
      </c>
      <c r="K855" s="6" t="str">
        <f t="shared" si="135"/>
        <v>10_10,50_20,80_30</v>
      </c>
      <c r="L855" s="6">
        <f t="shared" si="135"/>
        <v>5</v>
      </c>
      <c r="M855" s="6">
        <f>IF(INDEX([1]equip.xml!$B:$B,MATCH(D855&amp;"",[1]equip.xml!$A:$A,0))=0,0,N855)</f>
        <v>195</v>
      </c>
      <c r="N855" s="6">
        <f t="shared" si="134"/>
        <v>195</v>
      </c>
      <c r="O855" t="str">
        <f t="shared" si="133"/>
        <v>40000_50453060_1_195</v>
      </c>
      <c r="P855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</v>
      </c>
    </row>
    <row r="856" spans="1:16">
      <c r="A856" s="6">
        <v>10014</v>
      </c>
      <c r="B856" s="6">
        <f t="shared" si="136"/>
        <v>40000</v>
      </c>
      <c r="C856" s="6" t="str">
        <f t="shared" si="136"/>
        <v>装备</v>
      </c>
      <c r="D856" s="7">
        <v>50453061</v>
      </c>
      <c r="E856" s="6"/>
      <c r="F856" s="6">
        <v>1</v>
      </c>
      <c r="G856" s="6">
        <v>10000</v>
      </c>
      <c r="H856" s="6" t="str">
        <f t="shared" si="135"/>
        <v>10_10,50_20,80_30</v>
      </c>
      <c r="I856" s="6">
        <f t="shared" si="135"/>
        <v>5</v>
      </c>
      <c r="J856" s="6">
        <f t="shared" si="135"/>
        <v>50</v>
      </c>
      <c r="K856" s="6" t="str">
        <f t="shared" si="135"/>
        <v>10_10,50_20,80_30</v>
      </c>
      <c r="L856" s="6">
        <f t="shared" si="135"/>
        <v>5</v>
      </c>
      <c r="M856" s="6">
        <f>IF(INDEX([1]equip.xml!$B:$B,MATCH(D856&amp;"",[1]equip.xml!$A:$A,0))=0,0,N856)</f>
        <v>0</v>
      </c>
      <c r="N856" s="6">
        <f t="shared" si="134"/>
        <v>195</v>
      </c>
      <c r="O856" t="str">
        <f t="shared" si="133"/>
        <v>40000_50453061_1_0</v>
      </c>
      <c r="P856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</v>
      </c>
    </row>
    <row r="857" spans="1:16">
      <c r="A857" s="6">
        <v>10014</v>
      </c>
      <c r="B857" s="6">
        <f t="shared" si="136"/>
        <v>40000</v>
      </c>
      <c r="C857" s="6" t="str">
        <f t="shared" si="136"/>
        <v>装备</v>
      </c>
      <c r="D857" s="7">
        <v>50450040</v>
      </c>
      <c r="E857" s="6"/>
      <c r="F857" s="6">
        <v>1</v>
      </c>
      <c r="G857" s="6">
        <v>10000</v>
      </c>
      <c r="H857" s="6" t="str">
        <f t="shared" si="135"/>
        <v>10_10,50_20,80_30</v>
      </c>
      <c r="I857" s="6">
        <f t="shared" si="135"/>
        <v>5</v>
      </c>
      <c r="J857" s="6">
        <f t="shared" si="135"/>
        <v>50</v>
      </c>
      <c r="K857" s="6" t="str">
        <f t="shared" si="135"/>
        <v>10_10,50_20,80_30</v>
      </c>
      <c r="L857" s="6">
        <f t="shared" si="135"/>
        <v>5</v>
      </c>
      <c r="M857" s="6">
        <f>IF(INDEX([1]equip.xml!$B:$B,MATCH(D857&amp;"",[1]equip.xml!$A:$A,0))=0,0,N857)</f>
        <v>195</v>
      </c>
      <c r="N857" s="6">
        <f t="shared" si="134"/>
        <v>195</v>
      </c>
      <c r="O857" t="str">
        <f t="shared" si="133"/>
        <v>40000_50450040_1_195</v>
      </c>
      <c r="P857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</v>
      </c>
    </row>
    <row r="858" spans="1:16">
      <c r="A858" s="6">
        <v>10014</v>
      </c>
      <c r="B858" s="6">
        <f t="shared" si="136"/>
        <v>40000</v>
      </c>
      <c r="C858" s="6" t="str">
        <f t="shared" si="136"/>
        <v>装备</v>
      </c>
      <c r="D858" s="7">
        <v>50450041</v>
      </c>
      <c r="E858" s="6"/>
      <c r="F858" s="6">
        <v>1</v>
      </c>
      <c r="G858" s="6">
        <v>10000</v>
      </c>
      <c r="H858" s="6" t="str">
        <f t="shared" si="135"/>
        <v>10_10,50_20,80_30</v>
      </c>
      <c r="I858" s="6">
        <f t="shared" si="135"/>
        <v>5</v>
      </c>
      <c r="J858" s="6">
        <f t="shared" si="135"/>
        <v>50</v>
      </c>
      <c r="K858" s="6" t="str">
        <f t="shared" si="135"/>
        <v>10_10,50_20,80_30</v>
      </c>
      <c r="L858" s="6">
        <f t="shared" si="135"/>
        <v>5</v>
      </c>
      <c r="M858" s="6">
        <f>IF(INDEX([1]equip.xml!$B:$B,MATCH(D858&amp;"",[1]equip.xml!$A:$A,0))=0,0,N858)</f>
        <v>195</v>
      </c>
      <c r="N858" s="6">
        <f t="shared" si="134"/>
        <v>195</v>
      </c>
      <c r="O858" t="str">
        <f t="shared" si="133"/>
        <v>40000_50450041_1_195</v>
      </c>
      <c r="P858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</v>
      </c>
    </row>
    <row r="859" spans="1:16">
      <c r="A859" s="6">
        <v>10014</v>
      </c>
      <c r="B859" s="6">
        <f t="shared" si="136"/>
        <v>40000</v>
      </c>
      <c r="C859" s="6" t="str">
        <f t="shared" si="136"/>
        <v>装备</v>
      </c>
      <c r="D859" s="7">
        <v>50450070</v>
      </c>
      <c r="E859" s="6"/>
      <c r="F859" s="6">
        <v>1</v>
      </c>
      <c r="G859" s="6">
        <v>10000</v>
      </c>
      <c r="H859" s="6" t="str">
        <f t="shared" ref="H859:L874" si="137">H771</f>
        <v>10_10,50_20,80_30</v>
      </c>
      <c r="I859" s="6">
        <f t="shared" si="137"/>
        <v>5</v>
      </c>
      <c r="J859" s="6">
        <f t="shared" si="137"/>
        <v>50</v>
      </c>
      <c r="K859" s="6" t="str">
        <f t="shared" si="137"/>
        <v>10_10,50_20,80_30</v>
      </c>
      <c r="L859" s="6">
        <f t="shared" si="137"/>
        <v>5</v>
      </c>
      <c r="M859" s="6">
        <f>IF(INDEX([1]equip.xml!$B:$B,MATCH(D859&amp;"",[1]equip.xml!$A:$A,0))=0,0,N859)</f>
        <v>195</v>
      </c>
      <c r="N859" s="6">
        <f t="shared" si="134"/>
        <v>195</v>
      </c>
      <c r="O859" t="str">
        <f t="shared" si="133"/>
        <v>40000_50450070_1_195</v>
      </c>
      <c r="P859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</v>
      </c>
    </row>
    <row r="860" spans="1:16">
      <c r="A860" s="6">
        <v>10014</v>
      </c>
      <c r="B860" s="6">
        <f t="shared" si="136"/>
        <v>40000</v>
      </c>
      <c r="C860" s="6" t="str">
        <f t="shared" si="136"/>
        <v>装备</v>
      </c>
      <c r="D860" s="7">
        <v>50450071</v>
      </c>
      <c r="E860" s="6"/>
      <c r="F860" s="6">
        <v>1</v>
      </c>
      <c r="G860" s="6">
        <v>10000</v>
      </c>
      <c r="H860" s="6" t="str">
        <f t="shared" si="137"/>
        <v>10_10,50_20,80_30</v>
      </c>
      <c r="I860" s="6">
        <f t="shared" si="137"/>
        <v>5</v>
      </c>
      <c r="J860" s="6">
        <f t="shared" si="137"/>
        <v>50</v>
      </c>
      <c r="K860" s="6" t="str">
        <f t="shared" si="137"/>
        <v>10_10,50_20,80_30</v>
      </c>
      <c r="L860" s="6">
        <f t="shared" si="137"/>
        <v>5</v>
      </c>
      <c r="M860" s="6">
        <f>IF(INDEX([1]equip.xml!$B:$B,MATCH(D860&amp;"",[1]equip.xml!$A:$A,0))=0,0,N860)</f>
        <v>195</v>
      </c>
      <c r="N860" s="6">
        <f t="shared" si="134"/>
        <v>195</v>
      </c>
      <c r="O860" t="str">
        <f t="shared" si="133"/>
        <v>40000_50450071_1_195</v>
      </c>
      <c r="P860" t="str">
        <f t="shared" si="127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</v>
      </c>
    </row>
    <row r="861" spans="1:16">
      <c r="A861" s="6">
        <v>10014</v>
      </c>
      <c r="B861" s="6">
        <f t="shared" si="136"/>
        <v>40000</v>
      </c>
      <c r="C861" s="6" t="str">
        <f t="shared" si="136"/>
        <v>装备</v>
      </c>
      <c r="D861" s="7">
        <v>50500010</v>
      </c>
      <c r="E861" s="6"/>
      <c r="F861" s="6">
        <v>1</v>
      </c>
      <c r="G861" s="6">
        <v>10000</v>
      </c>
      <c r="H861" s="6" t="str">
        <f t="shared" si="137"/>
        <v>10_10,50_20,80_30</v>
      </c>
      <c r="I861" s="6">
        <f t="shared" si="137"/>
        <v>5</v>
      </c>
      <c r="J861" s="6">
        <f t="shared" si="137"/>
        <v>50</v>
      </c>
      <c r="K861" s="6" t="str">
        <f t="shared" si="137"/>
        <v>10_10,50_20,80_30</v>
      </c>
      <c r="L861" s="6">
        <f t="shared" si="137"/>
        <v>5</v>
      </c>
      <c r="M861" s="6">
        <f>IF(INDEX([1]equip.xml!$B:$B,MATCH(D861&amp;"",[1]equip.xml!$A:$A,0))=0,0,N861)</f>
        <v>97</v>
      </c>
      <c r="N861" s="6">
        <f t="shared" si="134"/>
        <v>97</v>
      </c>
      <c r="O861" t="str">
        <f t="shared" si="133"/>
        <v>40000_50500010_1_97</v>
      </c>
      <c r="P861" t="str">
        <f t="shared" ref="P861:P882" si="138">P860&amp;","&amp;O861</f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</v>
      </c>
    </row>
    <row r="862" spans="1:16">
      <c r="A862" s="6">
        <v>10014</v>
      </c>
      <c r="B862" s="6">
        <f t="shared" si="136"/>
        <v>40000</v>
      </c>
      <c r="C862" s="6" t="str">
        <f t="shared" si="136"/>
        <v>装备</v>
      </c>
      <c r="D862" s="7">
        <v>50500020</v>
      </c>
      <c r="E862" s="6"/>
      <c r="F862" s="6">
        <v>1</v>
      </c>
      <c r="G862" s="6">
        <v>10000</v>
      </c>
      <c r="H862" s="6" t="str">
        <f t="shared" si="137"/>
        <v>10_10,50_20,80_30</v>
      </c>
      <c r="I862" s="6">
        <f t="shared" si="137"/>
        <v>5</v>
      </c>
      <c r="J862" s="6">
        <f t="shared" si="137"/>
        <v>50</v>
      </c>
      <c r="K862" s="6" t="str">
        <f t="shared" si="137"/>
        <v>10_10,50_20,80_30</v>
      </c>
      <c r="L862" s="6">
        <f t="shared" si="137"/>
        <v>5</v>
      </c>
      <c r="M862" s="6">
        <f>IF(INDEX([1]equip.xml!$B:$B,MATCH(D862&amp;"",[1]equip.xml!$A:$A,0))=0,0,N862)</f>
        <v>97</v>
      </c>
      <c r="N862" s="6">
        <f t="shared" si="134"/>
        <v>97</v>
      </c>
      <c r="O862" t="str">
        <f t="shared" si="133"/>
        <v>40000_50500020_1_97</v>
      </c>
      <c r="P862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</v>
      </c>
    </row>
    <row r="863" spans="1:16">
      <c r="A863" s="6">
        <v>10014</v>
      </c>
      <c r="B863" s="6">
        <f t="shared" si="136"/>
        <v>40000</v>
      </c>
      <c r="C863" s="6" t="str">
        <f t="shared" si="136"/>
        <v>装备</v>
      </c>
      <c r="D863" s="7">
        <v>50500030</v>
      </c>
      <c r="E863" s="6"/>
      <c r="F863" s="6">
        <v>1</v>
      </c>
      <c r="G863" s="6">
        <v>10000</v>
      </c>
      <c r="H863" s="6" t="str">
        <f t="shared" si="137"/>
        <v>10_10,50_20,80_30</v>
      </c>
      <c r="I863" s="6">
        <f t="shared" si="137"/>
        <v>5</v>
      </c>
      <c r="J863" s="6">
        <f t="shared" si="137"/>
        <v>50</v>
      </c>
      <c r="K863" s="6" t="str">
        <f t="shared" si="137"/>
        <v>10_10,50_20,80_30</v>
      </c>
      <c r="L863" s="6">
        <f t="shared" si="137"/>
        <v>5</v>
      </c>
      <c r="M863" s="6">
        <f>IF(INDEX([1]equip.xml!$B:$B,MATCH(D863&amp;"",[1]equip.xml!$A:$A,0))=0,0,N863)</f>
        <v>97</v>
      </c>
      <c r="N863" s="6">
        <f t="shared" si="134"/>
        <v>97</v>
      </c>
      <c r="O863" t="str">
        <f t="shared" si="133"/>
        <v>40000_50500030_1_97</v>
      </c>
      <c r="P863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</v>
      </c>
    </row>
    <row r="864" spans="1:16">
      <c r="A864" s="6">
        <v>10014</v>
      </c>
      <c r="B864" s="6">
        <f t="shared" si="136"/>
        <v>40000</v>
      </c>
      <c r="C864" s="6" t="str">
        <f t="shared" si="136"/>
        <v>装备</v>
      </c>
      <c r="D864" s="7">
        <v>50500080</v>
      </c>
      <c r="E864" s="6"/>
      <c r="F864" s="6">
        <v>1</v>
      </c>
      <c r="G864" s="6">
        <v>10000</v>
      </c>
      <c r="H864" s="6" t="str">
        <f t="shared" si="137"/>
        <v>10_10,50_20,80_30</v>
      </c>
      <c r="I864" s="6">
        <f t="shared" si="137"/>
        <v>5</v>
      </c>
      <c r="J864" s="6">
        <f t="shared" si="137"/>
        <v>50</v>
      </c>
      <c r="K864" s="6" t="str">
        <f t="shared" si="137"/>
        <v>10_10,50_20,80_30</v>
      </c>
      <c r="L864" s="6">
        <f t="shared" si="137"/>
        <v>5</v>
      </c>
      <c r="M864" s="6">
        <f>IF(INDEX([1]equip.xml!$B:$B,MATCH(D864&amp;"",[1]equip.xml!$A:$A,0))=0,0,N864)</f>
        <v>97</v>
      </c>
      <c r="N864" s="6">
        <f t="shared" si="134"/>
        <v>97</v>
      </c>
      <c r="O864" t="str">
        <f t="shared" si="133"/>
        <v>40000_50500080_1_97</v>
      </c>
      <c r="P864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</v>
      </c>
    </row>
    <row r="865" spans="1:16">
      <c r="A865" s="6">
        <v>10014</v>
      </c>
      <c r="B865" s="6">
        <f t="shared" si="136"/>
        <v>40000</v>
      </c>
      <c r="C865" s="6" t="str">
        <f t="shared" si="136"/>
        <v>装备</v>
      </c>
      <c r="D865" s="7">
        <v>50500090</v>
      </c>
      <c r="E865" s="6"/>
      <c r="F865" s="6">
        <v>1</v>
      </c>
      <c r="G865" s="6">
        <v>10000</v>
      </c>
      <c r="H865" s="6" t="str">
        <f t="shared" si="137"/>
        <v>10_10,50_20,80_30</v>
      </c>
      <c r="I865" s="6">
        <f t="shared" si="137"/>
        <v>5</v>
      </c>
      <c r="J865" s="6">
        <f t="shared" si="137"/>
        <v>50</v>
      </c>
      <c r="K865" s="6" t="str">
        <f t="shared" si="137"/>
        <v>10_10,50_20,80_30</v>
      </c>
      <c r="L865" s="6">
        <f t="shared" si="137"/>
        <v>5</v>
      </c>
      <c r="M865" s="6">
        <f>IF(INDEX([1]equip.xml!$B:$B,MATCH(D865&amp;"",[1]equip.xml!$A:$A,0))=0,0,N865)</f>
        <v>97</v>
      </c>
      <c r="N865" s="6">
        <f t="shared" si="134"/>
        <v>97</v>
      </c>
      <c r="O865" t="str">
        <f t="shared" si="133"/>
        <v>40000_50500090_1_97</v>
      </c>
      <c r="P865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</v>
      </c>
    </row>
    <row r="866" spans="1:16">
      <c r="A866" s="6">
        <v>10014</v>
      </c>
      <c r="B866" s="6">
        <f t="shared" si="136"/>
        <v>40000</v>
      </c>
      <c r="C866" s="6" t="str">
        <f t="shared" si="136"/>
        <v>装备</v>
      </c>
      <c r="D866" s="7">
        <v>50500100</v>
      </c>
      <c r="E866" s="6"/>
      <c r="F866" s="6">
        <v>1</v>
      </c>
      <c r="G866" s="6">
        <v>10000</v>
      </c>
      <c r="H866" s="6" t="str">
        <f t="shared" si="137"/>
        <v>10_10,50_20,80_30</v>
      </c>
      <c r="I866" s="6">
        <f t="shared" si="137"/>
        <v>5</v>
      </c>
      <c r="J866" s="6">
        <f t="shared" si="137"/>
        <v>50</v>
      </c>
      <c r="K866" s="6" t="str">
        <f t="shared" si="137"/>
        <v>10_10,50_20,80_30</v>
      </c>
      <c r="L866" s="6">
        <f t="shared" si="137"/>
        <v>5</v>
      </c>
      <c r="M866" s="6">
        <f>IF(INDEX([1]equip.xml!$B:$B,MATCH(D866&amp;"",[1]equip.xml!$A:$A,0))=0,0,N866)</f>
        <v>97</v>
      </c>
      <c r="N866" s="6">
        <f t="shared" si="134"/>
        <v>97</v>
      </c>
      <c r="O866" t="str">
        <f t="shared" si="133"/>
        <v>40000_50500100_1_97</v>
      </c>
      <c r="P866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</v>
      </c>
    </row>
    <row r="867" spans="1:16">
      <c r="A867" s="6">
        <v>10014</v>
      </c>
      <c r="B867" s="6">
        <f t="shared" si="136"/>
        <v>40000</v>
      </c>
      <c r="C867" s="6" t="str">
        <f t="shared" si="136"/>
        <v>装备</v>
      </c>
      <c r="D867" s="7">
        <v>50501050</v>
      </c>
      <c r="E867" s="6"/>
      <c r="F867" s="6">
        <v>1</v>
      </c>
      <c r="G867" s="6">
        <v>10000</v>
      </c>
      <c r="H867" s="6" t="str">
        <f t="shared" si="137"/>
        <v>10_10,50_20,80_30</v>
      </c>
      <c r="I867" s="6">
        <f t="shared" si="137"/>
        <v>5</v>
      </c>
      <c r="J867" s="6">
        <f t="shared" si="137"/>
        <v>50</v>
      </c>
      <c r="K867" s="6" t="str">
        <f t="shared" si="137"/>
        <v>10_10,50_20,80_30</v>
      </c>
      <c r="L867" s="6">
        <f t="shared" si="137"/>
        <v>5</v>
      </c>
      <c r="M867" s="6">
        <f>IF(INDEX([1]equip.xml!$B:$B,MATCH(D867&amp;"",[1]equip.xml!$A:$A,0))=0,0,N867)</f>
        <v>97</v>
      </c>
      <c r="N867" s="6">
        <f t="shared" si="134"/>
        <v>97</v>
      </c>
      <c r="O867" t="str">
        <f t="shared" si="133"/>
        <v>40000_50501050_1_97</v>
      </c>
      <c r="P867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</v>
      </c>
    </row>
    <row r="868" spans="1:16">
      <c r="A868" s="6">
        <v>10014</v>
      </c>
      <c r="B868" s="6">
        <f t="shared" ref="B868:C883" si="139">B780</f>
        <v>40000</v>
      </c>
      <c r="C868" s="6" t="str">
        <f t="shared" si="139"/>
        <v>装备</v>
      </c>
      <c r="D868" s="7">
        <v>50501051</v>
      </c>
      <c r="E868" s="6"/>
      <c r="F868" s="6">
        <v>1</v>
      </c>
      <c r="G868" s="6">
        <v>10000</v>
      </c>
      <c r="H868" s="6" t="str">
        <f t="shared" si="137"/>
        <v>10_10,50_20,80_30</v>
      </c>
      <c r="I868" s="6">
        <f t="shared" si="137"/>
        <v>5</v>
      </c>
      <c r="J868" s="6">
        <f t="shared" si="137"/>
        <v>50</v>
      </c>
      <c r="K868" s="6" t="str">
        <f t="shared" si="137"/>
        <v>10_10,50_20,80_30</v>
      </c>
      <c r="L868" s="6">
        <f t="shared" si="137"/>
        <v>5</v>
      </c>
      <c r="M868" s="6">
        <f>IF(INDEX([1]equip.xml!$B:$B,MATCH(D868&amp;"",[1]equip.xml!$A:$A,0))=0,0,N868)</f>
        <v>97</v>
      </c>
      <c r="N868" s="6">
        <f t="shared" si="134"/>
        <v>97</v>
      </c>
      <c r="O868" t="str">
        <f t="shared" si="133"/>
        <v>40000_50501051_1_97</v>
      </c>
      <c r="P868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</v>
      </c>
    </row>
    <row r="869" spans="1:16">
      <c r="A869" s="6">
        <v>10014</v>
      </c>
      <c r="B869" s="6">
        <f t="shared" si="139"/>
        <v>40000</v>
      </c>
      <c r="C869" s="6" t="str">
        <f t="shared" si="139"/>
        <v>装备</v>
      </c>
      <c r="D869" s="7">
        <v>50501060</v>
      </c>
      <c r="E869" s="6"/>
      <c r="F869" s="6">
        <v>1</v>
      </c>
      <c r="G869" s="6">
        <v>10000</v>
      </c>
      <c r="H869" s="6" t="str">
        <f t="shared" si="137"/>
        <v>10_10,50_20,80_30</v>
      </c>
      <c r="I869" s="6">
        <f t="shared" si="137"/>
        <v>5</v>
      </c>
      <c r="J869" s="6">
        <f t="shared" si="137"/>
        <v>50</v>
      </c>
      <c r="K869" s="6" t="str">
        <f t="shared" si="137"/>
        <v>10_10,50_20,80_30</v>
      </c>
      <c r="L869" s="6">
        <f t="shared" si="137"/>
        <v>5</v>
      </c>
      <c r="M869" s="6">
        <f>IF(INDEX([1]equip.xml!$B:$B,MATCH(D869&amp;"",[1]equip.xml!$A:$A,0))=0,0,N869)</f>
        <v>97</v>
      </c>
      <c r="N869" s="6">
        <f t="shared" si="134"/>
        <v>97</v>
      </c>
      <c r="O869" t="str">
        <f t="shared" si="133"/>
        <v>40000_50501060_1_97</v>
      </c>
      <c r="P869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</v>
      </c>
    </row>
    <row r="870" spans="1:16">
      <c r="A870" s="6">
        <v>10014</v>
      </c>
      <c r="B870" s="6">
        <f t="shared" si="139"/>
        <v>40000</v>
      </c>
      <c r="C870" s="6" t="str">
        <f t="shared" si="139"/>
        <v>装备</v>
      </c>
      <c r="D870" s="7">
        <v>50501061</v>
      </c>
      <c r="E870" s="6"/>
      <c r="F870" s="6">
        <v>1</v>
      </c>
      <c r="G870" s="6">
        <v>10000</v>
      </c>
      <c r="H870" s="6" t="str">
        <f t="shared" si="137"/>
        <v>10_10,50_20,80_30</v>
      </c>
      <c r="I870" s="6">
        <f t="shared" si="137"/>
        <v>5</v>
      </c>
      <c r="J870" s="6">
        <f t="shared" si="137"/>
        <v>50</v>
      </c>
      <c r="K870" s="6" t="str">
        <f t="shared" si="137"/>
        <v>10_10,50_20,80_30</v>
      </c>
      <c r="L870" s="6">
        <f t="shared" si="137"/>
        <v>5</v>
      </c>
      <c r="M870" s="6">
        <f>IF(INDEX([1]equip.xml!$B:$B,MATCH(D870&amp;"",[1]equip.xml!$A:$A,0))=0,0,N870)</f>
        <v>97</v>
      </c>
      <c r="N870" s="6">
        <f t="shared" si="134"/>
        <v>97</v>
      </c>
      <c r="O870" t="str">
        <f t="shared" si="133"/>
        <v>40000_50501061_1_97</v>
      </c>
      <c r="P870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</v>
      </c>
    </row>
    <row r="871" spans="1:16">
      <c r="A871" s="6">
        <v>10014</v>
      </c>
      <c r="B871" s="6">
        <f t="shared" si="139"/>
        <v>40000</v>
      </c>
      <c r="C871" s="6" t="str">
        <f t="shared" si="139"/>
        <v>装备</v>
      </c>
      <c r="D871" s="7">
        <v>50502050</v>
      </c>
      <c r="E871" s="6"/>
      <c r="F871" s="6">
        <v>1</v>
      </c>
      <c r="G871" s="6">
        <v>10000</v>
      </c>
      <c r="H871" s="6" t="str">
        <f t="shared" si="137"/>
        <v>10_10,50_20,80_30</v>
      </c>
      <c r="I871" s="6">
        <f t="shared" si="137"/>
        <v>5</v>
      </c>
      <c r="J871" s="6">
        <f t="shared" si="137"/>
        <v>50</v>
      </c>
      <c r="K871" s="6" t="str">
        <f t="shared" si="137"/>
        <v>10_10,50_20,80_30</v>
      </c>
      <c r="L871" s="6">
        <f t="shared" si="137"/>
        <v>5</v>
      </c>
      <c r="M871" s="6">
        <f>IF(INDEX([1]equip.xml!$B:$B,MATCH(D871&amp;"",[1]equip.xml!$A:$A,0))=0,0,N871)</f>
        <v>97</v>
      </c>
      <c r="N871" s="6">
        <f t="shared" si="134"/>
        <v>97</v>
      </c>
      <c r="O871" t="str">
        <f t="shared" si="133"/>
        <v>40000_50502050_1_97</v>
      </c>
      <c r="P871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</v>
      </c>
    </row>
    <row r="872" spans="1:16">
      <c r="A872" s="6">
        <v>10014</v>
      </c>
      <c r="B872" s="6">
        <f t="shared" si="139"/>
        <v>40000</v>
      </c>
      <c r="C872" s="6" t="str">
        <f t="shared" si="139"/>
        <v>装备</v>
      </c>
      <c r="D872" s="7">
        <v>50502051</v>
      </c>
      <c r="E872" s="6"/>
      <c r="F872" s="6">
        <v>1</v>
      </c>
      <c r="G872" s="6">
        <v>10000</v>
      </c>
      <c r="H872" s="6" t="str">
        <f t="shared" si="137"/>
        <v>10_10,50_20,80_30</v>
      </c>
      <c r="I872" s="6">
        <f t="shared" si="137"/>
        <v>5</v>
      </c>
      <c r="J872" s="6">
        <f t="shared" si="137"/>
        <v>50</v>
      </c>
      <c r="K872" s="6" t="str">
        <f t="shared" si="137"/>
        <v>10_10,50_20,80_30</v>
      </c>
      <c r="L872" s="6">
        <f t="shared" si="137"/>
        <v>5</v>
      </c>
      <c r="M872" s="6">
        <f>IF(INDEX([1]equip.xml!$B:$B,MATCH(D872&amp;"",[1]equip.xml!$A:$A,0))=0,0,N872)</f>
        <v>97</v>
      </c>
      <c r="N872" s="6">
        <f t="shared" si="134"/>
        <v>97</v>
      </c>
      <c r="O872" t="str">
        <f t="shared" si="133"/>
        <v>40000_50502051_1_97</v>
      </c>
      <c r="P872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</v>
      </c>
    </row>
    <row r="873" spans="1:16">
      <c r="A873" s="6">
        <v>10014</v>
      </c>
      <c r="B873" s="6">
        <f t="shared" si="139"/>
        <v>40000</v>
      </c>
      <c r="C873" s="6" t="str">
        <f t="shared" si="139"/>
        <v>装备</v>
      </c>
      <c r="D873" s="7">
        <v>50502060</v>
      </c>
      <c r="E873" s="6"/>
      <c r="F873" s="6">
        <v>1</v>
      </c>
      <c r="G873" s="6">
        <v>10000</v>
      </c>
      <c r="H873" s="6" t="str">
        <f t="shared" si="137"/>
        <v>10_10,50_20,80_30</v>
      </c>
      <c r="I873" s="6">
        <f t="shared" si="137"/>
        <v>5</v>
      </c>
      <c r="J873" s="6">
        <f t="shared" si="137"/>
        <v>50</v>
      </c>
      <c r="K873" s="6" t="str">
        <f t="shared" si="137"/>
        <v>10_10,50_20,80_30</v>
      </c>
      <c r="L873" s="6">
        <f t="shared" si="137"/>
        <v>5</v>
      </c>
      <c r="M873" s="6">
        <f>IF(INDEX([1]equip.xml!$B:$B,MATCH(D873&amp;"",[1]equip.xml!$A:$A,0))=0,0,N873)</f>
        <v>97</v>
      </c>
      <c r="N873" s="6">
        <f t="shared" si="134"/>
        <v>97</v>
      </c>
      <c r="O873" t="str">
        <f t="shared" si="133"/>
        <v>40000_50502060_1_97</v>
      </c>
      <c r="P873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</v>
      </c>
    </row>
    <row r="874" spans="1:16">
      <c r="A874" s="6">
        <v>10014</v>
      </c>
      <c r="B874" s="6">
        <f t="shared" si="139"/>
        <v>40000</v>
      </c>
      <c r="C874" s="6" t="str">
        <f t="shared" si="139"/>
        <v>装备</v>
      </c>
      <c r="D874" s="7">
        <v>50502061</v>
      </c>
      <c r="E874" s="6"/>
      <c r="F874" s="6">
        <v>1</v>
      </c>
      <c r="G874" s="6">
        <v>10000</v>
      </c>
      <c r="H874" s="6" t="str">
        <f t="shared" si="137"/>
        <v>10_10,50_20,80_30</v>
      </c>
      <c r="I874" s="6">
        <f t="shared" si="137"/>
        <v>5</v>
      </c>
      <c r="J874" s="6">
        <f t="shared" si="137"/>
        <v>50</v>
      </c>
      <c r="K874" s="6" t="str">
        <f t="shared" si="137"/>
        <v>10_10,50_20,80_30</v>
      </c>
      <c r="L874" s="6">
        <f t="shared" si="137"/>
        <v>5</v>
      </c>
      <c r="M874" s="6">
        <f>IF(INDEX([1]equip.xml!$B:$B,MATCH(D874&amp;"",[1]equip.xml!$A:$A,0))=0,0,N874)</f>
        <v>97</v>
      </c>
      <c r="N874" s="6">
        <f t="shared" si="134"/>
        <v>97</v>
      </c>
      <c r="O874" t="str">
        <f t="shared" si="133"/>
        <v>40000_50502061_1_97</v>
      </c>
      <c r="P874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</v>
      </c>
    </row>
    <row r="875" spans="1:16">
      <c r="A875" s="6">
        <v>10014</v>
      </c>
      <c r="B875" s="6">
        <f t="shared" si="139"/>
        <v>40000</v>
      </c>
      <c r="C875" s="6" t="str">
        <f t="shared" si="139"/>
        <v>装备</v>
      </c>
      <c r="D875" s="7">
        <v>50503050</v>
      </c>
      <c r="E875" s="6"/>
      <c r="F875" s="6">
        <v>1</v>
      </c>
      <c r="G875" s="6">
        <v>10000</v>
      </c>
      <c r="H875" s="6" t="str">
        <f t="shared" ref="H875:N890" si="140">H787</f>
        <v>10_10,50_20,80_30</v>
      </c>
      <c r="I875" s="6">
        <f t="shared" si="140"/>
        <v>5</v>
      </c>
      <c r="J875" s="6">
        <f t="shared" si="140"/>
        <v>50</v>
      </c>
      <c r="K875" s="6" t="str">
        <f t="shared" si="140"/>
        <v>10_10,50_20,80_30</v>
      </c>
      <c r="L875" s="6">
        <f t="shared" si="140"/>
        <v>5</v>
      </c>
      <c r="M875" s="6">
        <f>IF(INDEX([1]equip.xml!$B:$B,MATCH(D875&amp;"",[1]equip.xml!$A:$A,0))=0,0,N875)</f>
        <v>97</v>
      </c>
      <c r="N875" s="6">
        <f t="shared" si="134"/>
        <v>97</v>
      </c>
      <c r="O875" t="str">
        <f t="shared" si="133"/>
        <v>40000_50503050_1_97</v>
      </c>
      <c r="P875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</v>
      </c>
    </row>
    <row r="876" spans="1:16">
      <c r="A876" s="6">
        <v>10014</v>
      </c>
      <c r="B876" s="6">
        <f t="shared" si="139"/>
        <v>40000</v>
      </c>
      <c r="C876" s="6" t="str">
        <f t="shared" si="139"/>
        <v>装备</v>
      </c>
      <c r="D876" s="7">
        <v>50503051</v>
      </c>
      <c r="E876" s="6"/>
      <c r="F876" s="6">
        <v>1</v>
      </c>
      <c r="G876" s="6">
        <v>10000</v>
      </c>
      <c r="H876" s="6" t="str">
        <f t="shared" si="140"/>
        <v>10_10,50_20,80_30</v>
      </c>
      <c r="I876" s="6">
        <f t="shared" si="140"/>
        <v>5</v>
      </c>
      <c r="J876" s="6">
        <f t="shared" si="140"/>
        <v>50</v>
      </c>
      <c r="K876" s="6" t="str">
        <f t="shared" si="140"/>
        <v>10_10,50_20,80_30</v>
      </c>
      <c r="L876" s="6">
        <f t="shared" si="140"/>
        <v>5</v>
      </c>
      <c r="M876" s="6">
        <f>IF(INDEX([1]equip.xml!$B:$B,MATCH(D876&amp;"",[1]equip.xml!$A:$A,0))=0,0,N876)</f>
        <v>97</v>
      </c>
      <c r="N876" s="6">
        <f t="shared" si="134"/>
        <v>97</v>
      </c>
      <c r="O876" t="str">
        <f t="shared" si="133"/>
        <v>40000_50503051_1_97</v>
      </c>
      <c r="P876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</v>
      </c>
    </row>
    <row r="877" spans="1:16">
      <c r="A877" s="6">
        <v>10014</v>
      </c>
      <c r="B877" s="6">
        <f t="shared" si="139"/>
        <v>40000</v>
      </c>
      <c r="C877" s="6" t="str">
        <f t="shared" si="139"/>
        <v>装备</v>
      </c>
      <c r="D877" s="7">
        <v>50503060</v>
      </c>
      <c r="E877" s="6"/>
      <c r="F877" s="6">
        <v>1</v>
      </c>
      <c r="G877" s="6">
        <v>10000</v>
      </c>
      <c r="H877" s="6" t="str">
        <f t="shared" si="140"/>
        <v>10_10,50_20,80_30</v>
      </c>
      <c r="I877" s="6">
        <f t="shared" si="140"/>
        <v>5</v>
      </c>
      <c r="J877" s="6">
        <f t="shared" si="140"/>
        <v>50</v>
      </c>
      <c r="K877" s="6" t="str">
        <f t="shared" si="140"/>
        <v>10_10,50_20,80_30</v>
      </c>
      <c r="L877" s="6">
        <f t="shared" si="140"/>
        <v>5</v>
      </c>
      <c r="M877" s="6">
        <f>IF(INDEX([1]equip.xml!$B:$B,MATCH(D877&amp;"",[1]equip.xml!$A:$A,0))=0,0,N877)</f>
        <v>97</v>
      </c>
      <c r="N877" s="6">
        <f t="shared" si="134"/>
        <v>97</v>
      </c>
      <c r="O877" t="str">
        <f t="shared" si="133"/>
        <v>40000_50503060_1_97</v>
      </c>
      <c r="P877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97,40000_50503060_1_97</v>
      </c>
    </row>
    <row r="878" spans="1:16">
      <c r="A878" s="6">
        <v>10014</v>
      </c>
      <c r="B878" s="6">
        <f t="shared" si="139"/>
        <v>40000</v>
      </c>
      <c r="C878" s="6" t="str">
        <f t="shared" si="139"/>
        <v>装备</v>
      </c>
      <c r="D878" s="7">
        <v>50503061</v>
      </c>
      <c r="E878" s="6"/>
      <c r="F878" s="6">
        <v>1</v>
      </c>
      <c r="G878" s="6">
        <v>10000</v>
      </c>
      <c r="H878" s="6" t="str">
        <f t="shared" si="140"/>
        <v>10_10,50_20,80_30</v>
      </c>
      <c r="I878" s="6">
        <f t="shared" si="140"/>
        <v>5</v>
      </c>
      <c r="J878" s="6">
        <f t="shared" si="140"/>
        <v>50</v>
      </c>
      <c r="K878" s="6" t="str">
        <f t="shared" si="140"/>
        <v>10_10,50_20,80_30</v>
      </c>
      <c r="L878" s="6">
        <f t="shared" si="140"/>
        <v>5</v>
      </c>
      <c r="M878" s="6">
        <f>IF(INDEX([1]equip.xml!$B:$B,MATCH(D878&amp;"",[1]equip.xml!$A:$A,0))=0,0,N878)</f>
        <v>97</v>
      </c>
      <c r="N878" s="6">
        <f t="shared" si="134"/>
        <v>97</v>
      </c>
      <c r="O878" t="str">
        <f t="shared" si="133"/>
        <v>40000_50503061_1_97</v>
      </c>
      <c r="P878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97,40000_50503060_1_97,40000_50503061_1_97</v>
      </c>
    </row>
    <row r="879" spans="1:16">
      <c r="A879" s="6">
        <v>10014</v>
      </c>
      <c r="B879" s="6">
        <f t="shared" si="139"/>
        <v>40000</v>
      </c>
      <c r="C879" s="6" t="str">
        <f t="shared" si="139"/>
        <v>装备</v>
      </c>
      <c r="D879" s="7">
        <v>50500040</v>
      </c>
      <c r="E879" s="6"/>
      <c r="F879" s="6">
        <v>1</v>
      </c>
      <c r="G879" s="6">
        <v>10000</v>
      </c>
      <c r="H879" s="6" t="str">
        <f t="shared" si="140"/>
        <v>10_10,50_20,80_30</v>
      </c>
      <c r="I879" s="6">
        <f t="shared" si="140"/>
        <v>5</v>
      </c>
      <c r="J879" s="6">
        <f t="shared" si="140"/>
        <v>50</v>
      </c>
      <c r="K879" s="6" t="str">
        <f t="shared" si="140"/>
        <v>10_10,50_20,80_30</v>
      </c>
      <c r="L879" s="6">
        <f t="shared" si="140"/>
        <v>5</v>
      </c>
      <c r="M879" s="6">
        <f>IF(INDEX([1]equip.xml!$B:$B,MATCH(D879&amp;"",[1]equip.xml!$A:$A,0))=0,0,N879)</f>
        <v>97</v>
      </c>
      <c r="N879" s="6">
        <f t="shared" si="134"/>
        <v>97</v>
      </c>
      <c r="O879" t="str">
        <f t="shared" si="133"/>
        <v>40000_50500040_1_97</v>
      </c>
      <c r="P879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97,40000_50503060_1_97,40000_50503061_1_97,40000_50500040_1_97</v>
      </c>
    </row>
    <row r="880" spans="1:16">
      <c r="A880" s="6">
        <v>10014</v>
      </c>
      <c r="B880" s="6">
        <f t="shared" si="139"/>
        <v>40000</v>
      </c>
      <c r="C880" s="6" t="str">
        <f t="shared" si="139"/>
        <v>装备</v>
      </c>
      <c r="D880" s="7">
        <v>50500041</v>
      </c>
      <c r="E880" s="6"/>
      <c r="F880" s="6">
        <v>1</v>
      </c>
      <c r="G880" s="6">
        <v>10000</v>
      </c>
      <c r="H880" s="6" t="str">
        <f t="shared" si="140"/>
        <v>10_10,50_20,80_30</v>
      </c>
      <c r="I880" s="6">
        <f t="shared" si="140"/>
        <v>5</v>
      </c>
      <c r="J880" s="6">
        <f t="shared" si="140"/>
        <v>50</v>
      </c>
      <c r="K880" s="6" t="str">
        <f t="shared" si="140"/>
        <v>10_10,50_20,80_30</v>
      </c>
      <c r="L880" s="6">
        <f t="shared" si="140"/>
        <v>5</v>
      </c>
      <c r="M880" s="6">
        <f>IF(INDEX([1]equip.xml!$B:$B,MATCH(D880&amp;"",[1]equip.xml!$A:$A,0))=0,0,N880)</f>
        <v>0</v>
      </c>
      <c r="N880" s="6">
        <f t="shared" si="134"/>
        <v>97</v>
      </c>
      <c r="O880" t="str">
        <f t="shared" si="133"/>
        <v>40000_50500041_1_0</v>
      </c>
      <c r="P880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97,40000_50503060_1_97,40000_50503061_1_97,40000_50500040_1_97,40000_50500041_1_0</v>
      </c>
    </row>
    <row r="881" spans="1:16">
      <c r="A881" s="6">
        <v>10014</v>
      </c>
      <c r="B881" s="6">
        <f t="shared" si="139"/>
        <v>40000</v>
      </c>
      <c r="C881" s="6" t="str">
        <f t="shared" si="139"/>
        <v>装备</v>
      </c>
      <c r="D881" s="7">
        <v>50500070</v>
      </c>
      <c r="E881" s="6"/>
      <c r="F881" s="6">
        <v>1</v>
      </c>
      <c r="G881" s="6">
        <v>10000</v>
      </c>
      <c r="H881" s="6" t="str">
        <f t="shared" si="140"/>
        <v>10_10,50_20,80_30</v>
      </c>
      <c r="I881" s="6">
        <f t="shared" si="140"/>
        <v>5</v>
      </c>
      <c r="J881" s="6">
        <f t="shared" si="140"/>
        <v>50</v>
      </c>
      <c r="K881" s="6" t="str">
        <f t="shared" si="140"/>
        <v>10_10,50_20,80_30</v>
      </c>
      <c r="L881" s="6">
        <f t="shared" si="140"/>
        <v>5</v>
      </c>
      <c r="M881" s="6">
        <f>IF(INDEX([1]equip.xml!$B:$B,MATCH(D881&amp;"",[1]equip.xml!$A:$A,0))=0,0,N881)</f>
        <v>97</v>
      </c>
      <c r="N881" s="6">
        <f t="shared" si="134"/>
        <v>97</v>
      </c>
      <c r="O881" t="str">
        <f t="shared" si="133"/>
        <v>40000_50500070_1_97</v>
      </c>
      <c r="P881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97,40000_50503060_1_97,40000_50503061_1_97,40000_50500040_1_97,40000_50500041_1_0,40000_50500070_1_97</v>
      </c>
    </row>
    <row r="882" spans="1:16">
      <c r="A882" s="6">
        <v>10014</v>
      </c>
      <c r="B882" s="6">
        <f t="shared" si="139"/>
        <v>40000</v>
      </c>
      <c r="C882" s="6" t="str">
        <f t="shared" si="139"/>
        <v>装备</v>
      </c>
      <c r="D882" s="7">
        <v>50500071</v>
      </c>
      <c r="E882" s="6"/>
      <c r="F882" s="6">
        <v>1</v>
      </c>
      <c r="G882" s="6">
        <v>10000</v>
      </c>
      <c r="H882" s="6" t="str">
        <f t="shared" si="140"/>
        <v>10_10,50_20,80_30</v>
      </c>
      <c r="I882" s="6">
        <f t="shared" si="140"/>
        <v>5</v>
      </c>
      <c r="J882" s="6">
        <f t="shared" si="140"/>
        <v>50</v>
      </c>
      <c r="K882" s="6" t="str">
        <f t="shared" si="140"/>
        <v>10_10,50_20,80_30</v>
      </c>
      <c r="L882" s="6">
        <f t="shared" si="140"/>
        <v>5</v>
      </c>
      <c r="M882" s="6">
        <f>IF(INDEX([1]equip.xml!$B:$B,MATCH(D882&amp;"",[1]equip.xml!$A:$A,0))=0,0,N882)</f>
        <v>0</v>
      </c>
      <c r="N882" s="6">
        <f t="shared" si="134"/>
        <v>97</v>
      </c>
      <c r="O882" t="str">
        <f t="shared" si="133"/>
        <v>40000_50500071_1_0</v>
      </c>
      <c r="P882" t="str">
        <f t="shared" si="138"/>
        <v>40000_40450010_1_130,40000_40450020_1_130,40000_40450030_1_130,40000_40450080_1_130,40000_40450090_1_130,40000_40450100_1_130,40000_40451050_1_130,40000_40451051_1_0,40000_40451060_1_130,40000_40451061_1_0,40000_40452050_1_130,40000_40452051_1_0,40000_40452060_1_130,40000_40452061_1_0,40000_40453050_1_130,40000_40453051_1_130,40000_40453060_1_130,40000_40453061_1_0,40000_40450040_1_130,40000_40450041_1_130,40000_40450070_1_130,40000_40450071_1_130,40000_40500010_1_65,40000_40500020_1_65,40000_40500030_1_65,40000_40500080_1_65,40000_40500090_1_65,40000_40500100_1_65,40000_40501050_1_65,40000_40501051_1_65,40000_40501060_1_65,40000_40501061_1_65,40000_40502050_1_65,40000_40502051_1_65,40000_40502060_1_65,40000_40502061_1_65,40000_40503050_1_65,40000_40503051_1_65,40000_40503060_1_65,40000_40503061_1_65,40000_40500040_1_65,40000_40500041_1_0,40000_40500070_1_65,40000_40500071_1_0,40000_50450010_1_195,40000_50450020_1_195,40000_50450030_1_195,40000_50450080_1_195,40000_50450090_1_195,40000_50450100_1_195,40000_50451050_1_195,40000_50451051_1_0,40000_50451060_1_195,40000_50451061_1_0,40000_50452050_1_195,40000_50452051_1_0,40000_50452060_1_195,40000_50452061_1_0,40000_50453050_1_195,40000_50453051_1_195,40000_50453060_1_195,40000_50453061_1_0,40000_50450040_1_195,40000_50450041_1_195,40000_50450070_1_195,40000_50450071_1_195,40000_50500010_1_97,40000_50500020_1_97,40000_50500030_1_97,40000_50500080_1_97,40000_50500090_1_97,40000_50500100_1_97,40000_50501050_1_97,40000_50501051_1_97,40000_50501060_1_97,40000_50501061_1_97,40000_50502050_1_97,40000_50502051_1_97,40000_50502060_1_97,40000_50502061_1_97,40000_50503050_1_97,40000_50503051_1_97,40000_50503060_1_97,40000_50503061_1_97,40000_50500040_1_97,40000_50500041_1_0,40000_50500070_1_97,40000_50500071_1_0</v>
      </c>
    </row>
    <row r="883" spans="1:16">
      <c r="A883" s="4">
        <v>10015</v>
      </c>
      <c r="B883" s="4">
        <f t="shared" si="139"/>
        <v>40000</v>
      </c>
      <c r="C883" s="4" t="str">
        <f t="shared" si="139"/>
        <v>装备</v>
      </c>
      <c r="D883" s="5">
        <v>40500010</v>
      </c>
      <c r="E883" s="4"/>
      <c r="F883" s="4">
        <v>1</v>
      </c>
      <c r="G883" s="4">
        <v>10000</v>
      </c>
      <c r="H883" s="4" t="str">
        <f t="shared" si="140"/>
        <v>10_10,50_20,80_30</v>
      </c>
      <c r="I883" s="4">
        <f t="shared" si="140"/>
        <v>5</v>
      </c>
      <c r="J883" s="4">
        <f t="shared" si="140"/>
        <v>50</v>
      </c>
      <c r="K883" s="4" t="str">
        <f t="shared" si="140"/>
        <v>10_10,50_20,80_30</v>
      </c>
      <c r="L883" s="4">
        <f t="shared" si="140"/>
        <v>5</v>
      </c>
      <c r="M883" s="4">
        <f>IF(INDEX([1]equip.xml!$B:$B,MATCH(D883&amp;"",[1]equip.xml!$A:$A,0))=0,0,N883)</f>
        <v>130</v>
      </c>
      <c r="N883" s="4">
        <f t="shared" si="140"/>
        <v>130</v>
      </c>
      <c r="O883" t="str">
        <f t="shared" si="133"/>
        <v>40000_40500010_1_130</v>
      </c>
      <c r="P883" t="str">
        <f>O883</f>
        <v>40000_40500010_1_130</v>
      </c>
    </row>
    <row r="884" spans="1:16">
      <c r="A884" s="4">
        <v>10015</v>
      </c>
      <c r="B884" s="4">
        <f t="shared" ref="B884:C899" si="141">B796</f>
        <v>40000</v>
      </c>
      <c r="C884" s="4" t="str">
        <f t="shared" si="141"/>
        <v>装备</v>
      </c>
      <c r="D884" s="5">
        <v>40500020</v>
      </c>
      <c r="E884" s="4"/>
      <c r="F884" s="4">
        <v>1</v>
      </c>
      <c r="G884" s="4">
        <v>10000</v>
      </c>
      <c r="H884" s="4" t="str">
        <f t="shared" si="140"/>
        <v>10_10,50_20,80_30</v>
      </c>
      <c r="I884" s="4">
        <f t="shared" si="140"/>
        <v>5</v>
      </c>
      <c r="J884" s="4">
        <f t="shared" si="140"/>
        <v>50</v>
      </c>
      <c r="K884" s="4" t="str">
        <f t="shared" si="140"/>
        <v>10_10,50_20,80_30</v>
      </c>
      <c r="L884" s="4">
        <f t="shared" si="140"/>
        <v>5</v>
      </c>
      <c r="M884" s="4">
        <f>IF(INDEX([1]equip.xml!$B:$B,MATCH(D884&amp;"",[1]equip.xml!$A:$A,0))=0,0,N884)</f>
        <v>130</v>
      </c>
      <c r="N884" s="4">
        <f t="shared" si="140"/>
        <v>130</v>
      </c>
      <c r="O884" t="str">
        <f t="shared" si="133"/>
        <v>40000_40500020_1_130</v>
      </c>
      <c r="P884" t="str">
        <f>P883&amp;","&amp;O884</f>
        <v>40000_40500010_1_130,40000_40500020_1_130</v>
      </c>
    </row>
    <row r="885" spans="1:16">
      <c r="A885" s="4">
        <v>10015</v>
      </c>
      <c r="B885" s="4">
        <f t="shared" si="141"/>
        <v>40000</v>
      </c>
      <c r="C885" s="4" t="str">
        <f t="shared" si="141"/>
        <v>装备</v>
      </c>
      <c r="D885" s="5">
        <v>40500030</v>
      </c>
      <c r="E885" s="4"/>
      <c r="F885" s="4">
        <v>1</v>
      </c>
      <c r="G885" s="4">
        <v>10000</v>
      </c>
      <c r="H885" s="4" t="str">
        <f t="shared" si="140"/>
        <v>10_10,50_20,80_30</v>
      </c>
      <c r="I885" s="4">
        <f t="shared" si="140"/>
        <v>5</v>
      </c>
      <c r="J885" s="4">
        <f t="shared" si="140"/>
        <v>50</v>
      </c>
      <c r="K885" s="4" t="str">
        <f t="shared" si="140"/>
        <v>10_10,50_20,80_30</v>
      </c>
      <c r="L885" s="4">
        <f t="shared" si="140"/>
        <v>5</v>
      </c>
      <c r="M885" s="4">
        <f>IF(INDEX([1]equip.xml!$B:$B,MATCH(D885&amp;"",[1]equip.xml!$A:$A,0))=0,0,N885)</f>
        <v>130</v>
      </c>
      <c r="N885" s="4">
        <f t="shared" si="140"/>
        <v>130</v>
      </c>
      <c r="O885" t="str">
        <f t="shared" si="133"/>
        <v>40000_40500030_1_130</v>
      </c>
      <c r="P885" t="str">
        <f t="shared" ref="P885:P948" si="142">P884&amp;","&amp;O885</f>
        <v>40000_40500010_1_130,40000_40500020_1_130,40000_40500030_1_130</v>
      </c>
    </row>
    <row r="886" spans="1:16">
      <c r="A886" s="4">
        <v>10015</v>
      </c>
      <c r="B886" s="4">
        <f t="shared" si="141"/>
        <v>40000</v>
      </c>
      <c r="C886" s="4" t="str">
        <f t="shared" si="141"/>
        <v>装备</v>
      </c>
      <c r="D886" s="5">
        <v>40500080</v>
      </c>
      <c r="E886" s="4"/>
      <c r="F886" s="4">
        <v>1</v>
      </c>
      <c r="G886" s="4">
        <v>10000</v>
      </c>
      <c r="H886" s="4" t="str">
        <f t="shared" si="140"/>
        <v>10_10,50_20,80_30</v>
      </c>
      <c r="I886" s="4">
        <f t="shared" si="140"/>
        <v>5</v>
      </c>
      <c r="J886" s="4">
        <f t="shared" si="140"/>
        <v>50</v>
      </c>
      <c r="K886" s="4" t="str">
        <f t="shared" si="140"/>
        <v>10_10,50_20,80_30</v>
      </c>
      <c r="L886" s="4">
        <f t="shared" si="140"/>
        <v>5</v>
      </c>
      <c r="M886" s="4">
        <f>IF(INDEX([1]equip.xml!$B:$B,MATCH(D886&amp;"",[1]equip.xml!$A:$A,0))=0,0,N886)</f>
        <v>130</v>
      </c>
      <c r="N886" s="4">
        <f t="shared" si="140"/>
        <v>130</v>
      </c>
      <c r="O886" t="str">
        <f t="shared" si="133"/>
        <v>40000_40500080_1_130</v>
      </c>
      <c r="P886" t="str">
        <f t="shared" si="142"/>
        <v>40000_40500010_1_130,40000_40500020_1_130,40000_40500030_1_130,40000_40500080_1_130</v>
      </c>
    </row>
    <row r="887" spans="1:16">
      <c r="A887" s="4">
        <v>10015</v>
      </c>
      <c r="B887" s="4">
        <f t="shared" si="141"/>
        <v>40000</v>
      </c>
      <c r="C887" s="4" t="str">
        <f t="shared" si="141"/>
        <v>装备</v>
      </c>
      <c r="D887" s="5">
        <v>40500090</v>
      </c>
      <c r="E887" s="4"/>
      <c r="F887" s="4">
        <v>1</v>
      </c>
      <c r="G887" s="4">
        <v>10000</v>
      </c>
      <c r="H887" s="4" t="str">
        <f t="shared" si="140"/>
        <v>10_10,50_20,80_30</v>
      </c>
      <c r="I887" s="4">
        <f t="shared" si="140"/>
        <v>5</v>
      </c>
      <c r="J887" s="4">
        <f t="shared" si="140"/>
        <v>50</v>
      </c>
      <c r="K887" s="4" t="str">
        <f t="shared" si="140"/>
        <v>10_10,50_20,80_30</v>
      </c>
      <c r="L887" s="4">
        <f t="shared" si="140"/>
        <v>5</v>
      </c>
      <c r="M887" s="4">
        <f>IF(INDEX([1]equip.xml!$B:$B,MATCH(D887&amp;"",[1]equip.xml!$A:$A,0))=0,0,N887)</f>
        <v>130</v>
      </c>
      <c r="N887" s="4">
        <f t="shared" si="140"/>
        <v>130</v>
      </c>
      <c r="O887" t="str">
        <f t="shared" si="133"/>
        <v>40000_40500090_1_130</v>
      </c>
      <c r="P887" t="str">
        <f t="shared" si="142"/>
        <v>40000_40500010_1_130,40000_40500020_1_130,40000_40500030_1_130,40000_40500080_1_130,40000_40500090_1_130</v>
      </c>
    </row>
    <row r="888" spans="1:16">
      <c r="A888" s="4">
        <v>10015</v>
      </c>
      <c r="B888" s="4">
        <f t="shared" si="141"/>
        <v>40000</v>
      </c>
      <c r="C888" s="4" t="str">
        <f t="shared" si="141"/>
        <v>装备</v>
      </c>
      <c r="D888" s="5">
        <v>40500100</v>
      </c>
      <c r="E888" s="4"/>
      <c r="F888" s="4">
        <v>1</v>
      </c>
      <c r="G888" s="4">
        <v>10000</v>
      </c>
      <c r="H888" s="4" t="str">
        <f t="shared" si="140"/>
        <v>10_10,50_20,80_30</v>
      </c>
      <c r="I888" s="4">
        <f t="shared" si="140"/>
        <v>5</v>
      </c>
      <c r="J888" s="4">
        <f t="shared" si="140"/>
        <v>50</v>
      </c>
      <c r="K888" s="4" t="str">
        <f t="shared" si="140"/>
        <v>10_10,50_20,80_30</v>
      </c>
      <c r="L888" s="4">
        <f t="shared" si="140"/>
        <v>5</v>
      </c>
      <c r="M888" s="4">
        <f>IF(INDEX([1]equip.xml!$B:$B,MATCH(D888&amp;"",[1]equip.xml!$A:$A,0))=0,0,N888)</f>
        <v>130</v>
      </c>
      <c r="N888" s="4">
        <f t="shared" si="140"/>
        <v>130</v>
      </c>
      <c r="O888" t="str">
        <f t="shared" si="133"/>
        <v>40000_40500100_1_130</v>
      </c>
      <c r="P888" t="str">
        <f t="shared" si="142"/>
        <v>40000_40500010_1_130,40000_40500020_1_130,40000_40500030_1_130,40000_40500080_1_130,40000_40500090_1_130,40000_40500100_1_130</v>
      </c>
    </row>
    <row r="889" spans="1:16">
      <c r="A889" s="4">
        <v>10015</v>
      </c>
      <c r="B889" s="4">
        <f t="shared" si="141"/>
        <v>40000</v>
      </c>
      <c r="C889" s="4" t="str">
        <f t="shared" si="141"/>
        <v>装备</v>
      </c>
      <c r="D889" s="5">
        <v>40501050</v>
      </c>
      <c r="E889" s="4"/>
      <c r="F889" s="4">
        <v>1</v>
      </c>
      <c r="G889" s="4">
        <v>10000</v>
      </c>
      <c r="H889" s="4" t="str">
        <f t="shared" si="140"/>
        <v>10_10,50_20,80_30</v>
      </c>
      <c r="I889" s="4">
        <f t="shared" si="140"/>
        <v>5</v>
      </c>
      <c r="J889" s="4">
        <f t="shared" si="140"/>
        <v>50</v>
      </c>
      <c r="K889" s="4" t="str">
        <f t="shared" si="140"/>
        <v>10_10,50_20,80_30</v>
      </c>
      <c r="L889" s="4">
        <f t="shared" si="140"/>
        <v>5</v>
      </c>
      <c r="M889" s="4">
        <f>IF(INDEX([1]equip.xml!$B:$B,MATCH(D889&amp;"",[1]equip.xml!$A:$A,0))=0,0,N889)</f>
        <v>130</v>
      </c>
      <c r="N889" s="4">
        <f t="shared" si="140"/>
        <v>130</v>
      </c>
      <c r="O889" t="str">
        <f t="shared" si="133"/>
        <v>40000_40501050_1_130</v>
      </c>
      <c r="P889" t="str">
        <f t="shared" si="142"/>
        <v>40000_40500010_1_130,40000_40500020_1_130,40000_40500030_1_130,40000_40500080_1_130,40000_40500090_1_130,40000_40500100_1_130,40000_40501050_1_130</v>
      </c>
    </row>
    <row r="890" spans="1:16">
      <c r="A890" s="4">
        <v>10015</v>
      </c>
      <c r="B890" s="4">
        <f t="shared" si="141"/>
        <v>40000</v>
      </c>
      <c r="C890" s="4" t="str">
        <f t="shared" si="141"/>
        <v>装备</v>
      </c>
      <c r="D890" s="5">
        <v>40501051</v>
      </c>
      <c r="E890" s="4"/>
      <c r="F890" s="4">
        <v>1</v>
      </c>
      <c r="G890" s="4">
        <v>10000</v>
      </c>
      <c r="H890" s="4" t="str">
        <f t="shared" si="140"/>
        <v>10_10,50_20,80_30</v>
      </c>
      <c r="I890" s="4">
        <f t="shared" si="140"/>
        <v>5</v>
      </c>
      <c r="J890" s="4">
        <f t="shared" si="140"/>
        <v>50</v>
      </c>
      <c r="K890" s="4" t="str">
        <f t="shared" si="140"/>
        <v>10_10,50_20,80_30</v>
      </c>
      <c r="L890" s="4">
        <f t="shared" si="140"/>
        <v>5</v>
      </c>
      <c r="M890" s="4">
        <f>IF(INDEX([1]equip.xml!$B:$B,MATCH(D890&amp;"",[1]equip.xml!$A:$A,0))=0,0,N890)</f>
        <v>130</v>
      </c>
      <c r="N890" s="4">
        <f t="shared" si="140"/>
        <v>130</v>
      </c>
      <c r="O890" t="str">
        <f t="shared" si="133"/>
        <v>40000_40501051_1_130</v>
      </c>
      <c r="P890" t="str">
        <f t="shared" si="142"/>
        <v>40000_40500010_1_130,40000_40500020_1_130,40000_40500030_1_130,40000_40500080_1_130,40000_40500090_1_130,40000_40500100_1_130,40000_40501050_1_130,40000_40501051_1_130</v>
      </c>
    </row>
    <row r="891" spans="1:16">
      <c r="A891" s="4">
        <v>10015</v>
      </c>
      <c r="B891" s="4">
        <f t="shared" si="141"/>
        <v>40000</v>
      </c>
      <c r="C891" s="4" t="str">
        <f t="shared" si="141"/>
        <v>装备</v>
      </c>
      <c r="D891" s="5">
        <v>40501060</v>
      </c>
      <c r="E891" s="4"/>
      <c r="F891" s="4">
        <v>1</v>
      </c>
      <c r="G891" s="4">
        <v>10000</v>
      </c>
      <c r="H891" s="4" t="str">
        <f t="shared" ref="H891:N906" si="143">H803</f>
        <v>10_10,50_20,80_30</v>
      </c>
      <c r="I891" s="4">
        <f t="shared" si="143"/>
        <v>5</v>
      </c>
      <c r="J891" s="4">
        <f t="shared" si="143"/>
        <v>50</v>
      </c>
      <c r="K891" s="4" t="str">
        <f t="shared" si="143"/>
        <v>10_10,50_20,80_30</v>
      </c>
      <c r="L891" s="4">
        <f t="shared" si="143"/>
        <v>5</v>
      </c>
      <c r="M891" s="4">
        <f>IF(INDEX([1]equip.xml!$B:$B,MATCH(D891&amp;"",[1]equip.xml!$A:$A,0))=0,0,N891)</f>
        <v>130</v>
      </c>
      <c r="N891" s="4">
        <f t="shared" si="143"/>
        <v>130</v>
      </c>
      <c r="O891" t="str">
        <f t="shared" si="133"/>
        <v>40000_40501060_1_130</v>
      </c>
      <c r="P891" t="str">
        <f t="shared" si="142"/>
        <v>40000_40500010_1_130,40000_40500020_1_130,40000_40500030_1_130,40000_40500080_1_130,40000_40500090_1_130,40000_40500100_1_130,40000_40501050_1_130,40000_40501051_1_130,40000_40501060_1_130</v>
      </c>
    </row>
    <row r="892" spans="1:16">
      <c r="A892" s="4">
        <v>10015</v>
      </c>
      <c r="B892" s="4">
        <f t="shared" si="141"/>
        <v>40000</v>
      </c>
      <c r="C892" s="4" t="str">
        <f t="shared" si="141"/>
        <v>装备</v>
      </c>
      <c r="D892" s="5">
        <v>40501061</v>
      </c>
      <c r="E892" s="4"/>
      <c r="F892" s="4">
        <v>1</v>
      </c>
      <c r="G892" s="4">
        <v>10000</v>
      </c>
      <c r="H892" s="4" t="str">
        <f t="shared" si="143"/>
        <v>10_10,50_20,80_30</v>
      </c>
      <c r="I892" s="4">
        <f t="shared" si="143"/>
        <v>5</v>
      </c>
      <c r="J892" s="4">
        <f t="shared" si="143"/>
        <v>50</v>
      </c>
      <c r="K892" s="4" t="str">
        <f t="shared" si="143"/>
        <v>10_10,50_20,80_30</v>
      </c>
      <c r="L892" s="4">
        <f t="shared" si="143"/>
        <v>5</v>
      </c>
      <c r="M892" s="4">
        <f>IF(INDEX([1]equip.xml!$B:$B,MATCH(D892&amp;"",[1]equip.xml!$A:$A,0))=0,0,N892)</f>
        <v>130</v>
      </c>
      <c r="N892" s="4">
        <f t="shared" si="143"/>
        <v>130</v>
      </c>
      <c r="O892" t="str">
        <f t="shared" si="133"/>
        <v>40000_40501061_1_130</v>
      </c>
      <c r="P892" t="str">
        <f t="shared" si="142"/>
        <v>40000_40500010_1_130,40000_40500020_1_130,40000_40500030_1_130,40000_40500080_1_130,40000_40500090_1_130,40000_40500100_1_130,40000_40501050_1_130,40000_40501051_1_130,40000_40501060_1_130,40000_40501061_1_130</v>
      </c>
    </row>
    <row r="893" spans="1:16">
      <c r="A893" s="4">
        <v>10015</v>
      </c>
      <c r="B893" s="4">
        <f t="shared" si="141"/>
        <v>40000</v>
      </c>
      <c r="C893" s="4" t="str">
        <f t="shared" si="141"/>
        <v>装备</v>
      </c>
      <c r="D893" s="5">
        <v>40502050</v>
      </c>
      <c r="E893" s="4"/>
      <c r="F893" s="4">
        <v>1</v>
      </c>
      <c r="G893" s="4">
        <v>10000</v>
      </c>
      <c r="H893" s="4" t="str">
        <f t="shared" si="143"/>
        <v>10_10,50_20,80_30</v>
      </c>
      <c r="I893" s="4">
        <f t="shared" si="143"/>
        <v>5</v>
      </c>
      <c r="J893" s="4">
        <f t="shared" si="143"/>
        <v>50</v>
      </c>
      <c r="K893" s="4" t="str">
        <f t="shared" si="143"/>
        <v>10_10,50_20,80_30</v>
      </c>
      <c r="L893" s="4">
        <f t="shared" si="143"/>
        <v>5</v>
      </c>
      <c r="M893" s="4">
        <f>IF(INDEX([1]equip.xml!$B:$B,MATCH(D893&amp;"",[1]equip.xml!$A:$A,0))=0,0,N893)</f>
        <v>130</v>
      </c>
      <c r="N893" s="4">
        <f t="shared" si="143"/>
        <v>130</v>
      </c>
      <c r="O893" t="str">
        <f t="shared" si="133"/>
        <v>40000_40502050_1_130</v>
      </c>
      <c r="P89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</v>
      </c>
    </row>
    <row r="894" spans="1:16">
      <c r="A894" s="4">
        <v>10015</v>
      </c>
      <c r="B894" s="4">
        <f t="shared" si="141"/>
        <v>40000</v>
      </c>
      <c r="C894" s="4" t="str">
        <f t="shared" si="141"/>
        <v>装备</v>
      </c>
      <c r="D894" s="5">
        <v>40502051</v>
      </c>
      <c r="E894" s="4"/>
      <c r="F894" s="4">
        <v>1</v>
      </c>
      <c r="G894" s="4">
        <v>10000</v>
      </c>
      <c r="H894" s="4" t="str">
        <f t="shared" si="143"/>
        <v>10_10,50_20,80_30</v>
      </c>
      <c r="I894" s="4">
        <f t="shared" si="143"/>
        <v>5</v>
      </c>
      <c r="J894" s="4">
        <f t="shared" si="143"/>
        <v>50</v>
      </c>
      <c r="K894" s="4" t="str">
        <f t="shared" si="143"/>
        <v>10_10,50_20,80_30</v>
      </c>
      <c r="L894" s="4">
        <f t="shared" si="143"/>
        <v>5</v>
      </c>
      <c r="M894" s="4">
        <f>IF(INDEX([1]equip.xml!$B:$B,MATCH(D894&amp;"",[1]equip.xml!$A:$A,0))=0,0,N894)</f>
        <v>130</v>
      </c>
      <c r="N894" s="4">
        <f t="shared" si="143"/>
        <v>130</v>
      </c>
      <c r="O894" t="str">
        <f t="shared" si="133"/>
        <v>40000_40502051_1_130</v>
      </c>
      <c r="P89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</v>
      </c>
    </row>
    <row r="895" spans="1:16">
      <c r="A895" s="4">
        <v>10015</v>
      </c>
      <c r="B895" s="4">
        <f t="shared" si="141"/>
        <v>40000</v>
      </c>
      <c r="C895" s="4" t="str">
        <f t="shared" si="141"/>
        <v>装备</v>
      </c>
      <c r="D895" s="5">
        <v>40502060</v>
      </c>
      <c r="E895" s="4"/>
      <c r="F895" s="4">
        <v>1</v>
      </c>
      <c r="G895" s="4">
        <v>10000</v>
      </c>
      <c r="H895" s="4" t="str">
        <f t="shared" si="143"/>
        <v>10_10,50_20,80_30</v>
      </c>
      <c r="I895" s="4">
        <f t="shared" si="143"/>
        <v>5</v>
      </c>
      <c r="J895" s="4">
        <f t="shared" si="143"/>
        <v>50</v>
      </c>
      <c r="K895" s="4" t="str">
        <f t="shared" si="143"/>
        <v>10_10,50_20,80_30</v>
      </c>
      <c r="L895" s="4">
        <f t="shared" si="143"/>
        <v>5</v>
      </c>
      <c r="M895" s="4">
        <f>IF(INDEX([1]equip.xml!$B:$B,MATCH(D895&amp;"",[1]equip.xml!$A:$A,0))=0,0,N895)</f>
        <v>130</v>
      </c>
      <c r="N895" s="4">
        <f t="shared" si="143"/>
        <v>130</v>
      </c>
      <c r="O895" t="str">
        <f t="shared" si="133"/>
        <v>40000_40502060_1_130</v>
      </c>
      <c r="P89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</v>
      </c>
    </row>
    <row r="896" spans="1:16">
      <c r="A896" s="4">
        <v>10015</v>
      </c>
      <c r="B896" s="4">
        <f t="shared" si="141"/>
        <v>40000</v>
      </c>
      <c r="C896" s="4" t="str">
        <f t="shared" si="141"/>
        <v>装备</v>
      </c>
      <c r="D896" s="5">
        <v>40502061</v>
      </c>
      <c r="E896" s="4"/>
      <c r="F896" s="4">
        <v>1</v>
      </c>
      <c r="G896" s="4">
        <v>10000</v>
      </c>
      <c r="H896" s="4" t="str">
        <f t="shared" si="143"/>
        <v>10_10,50_20,80_30</v>
      </c>
      <c r="I896" s="4">
        <f t="shared" si="143"/>
        <v>5</v>
      </c>
      <c r="J896" s="4">
        <f t="shared" si="143"/>
        <v>50</v>
      </c>
      <c r="K896" s="4" t="str">
        <f t="shared" si="143"/>
        <v>10_10,50_20,80_30</v>
      </c>
      <c r="L896" s="4">
        <f t="shared" si="143"/>
        <v>5</v>
      </c>
      <c r="M896" s="4">
        <f>IF(INDEX([1]equip.xml!$B:$B,MATCH(D896&amp;"",[1]equip.xml!$A:$A,0))=0,0,N896)</f>
        <v>130</v>
      </c>
      <c r="N896" s="4">
        <f t="shared" si="143"/>
        <v>130</v>
      </c>
      <c r="O896" t="str">
        <f t="shared" si="133"/>
        <v>40000_40502061_1_130</v>
      </c>
      <c r="P89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</v>
      </c>
    </row>
    <row r="897" spans="1:16">
      <c r="A897" s="4">
        <v>10015</v>
      </c>
      <c r="B897" s="4">
        <f t="shared" si="141"/>
        <v>40000</v>
      </c>
      <c r="C897" s="4" t="str">
        <f t="shared" si="141"/>
        <v>装备</v>
      </c>
      <c r="D897" s="5">
        <v>40503050</v>
      </c>
      <c r="E897" s="4"/>
      <c r="F897" s="4">
        <v>1</v>
      </c>
      <c r="G897" s="4">
        <v>10000</v>
      </c>
      <c r="H897" s="4" t="str">
        <f t="shared" si="143"/>
        <v>10_10,50_20,80_30</v>
      </c>
      <c r="I897" s="4">
        <f t="shared" si="143"/>
        <v>5</v>
      </c>
      <c r="J897" s="4">
        <f t="shared" si="143"/>
        <v>50</v>
      </c>
      <c r="K897" s="4" t="str">
        <f t="shared" si="143"/>
        <v>10_10,50_20,80_30</v>
      </c>
      <c r="L897" s="4">
        <f t="shared" si="143"/>
        <v>5</v>
      </c>
      <c r="M897" s="4">
        <f>IF(INDEX([1]equip.xml!$B:$B,MATCH(D897&amp;"",[1]equip.xml!$A:$A,0))=0,0,N897)</f>
        <v>130</v>
      </c>
      <c r="N897" s="4">
        <f t="shared" si="143"/>
        <v>130</v>
      </c>
      <c r="O897" t="str">
        <f t="shared" si="133"/>
        <v>40000_40503050_1_130</v>
      </c>
      <c r="P89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</v>
      </c>
    </row>
    <row r="898" spans="1:16">
      <c r="A898" s="4">
        <v>10015</v>
      </c>
      <c r="B898" s="4">
        <f t="shared" si="141"/>
        <v>40000</v>
      </c>
      <c r="C898" s="4" t="str">
        <f t="shared" si="141"/>
        <v>装备</v>
      </c>
      <c r="D898" s="5">
        <v>40503051</v>
      </c>
      <c r="E898" s="4"/>
      <c r="F898" s="4">
        <v>1</v>
      </c>
      <c r="G898" s="4">
        <v>10000</v>
      </c>
      <c r="H898" s="4" t="str">
        <f t="shared" si="143"/>
        <v>10_10,50_20,80_30</v>
      </c>
      <c r="I898" s="4">
        <f t="shared" si="143"/>
        <v>5</v>
      </c>
      <c r="J898" s="4">
        <f t="shared" si="143"/>
        <v>50</v>
      </c>
      <c r="K898" s="4" t="str">
        <f t="shared" si="143"/>
        <v>10_10,50_20,80_30</v>
      </c>
      <c r="L898" s="4">
        <f t="shared" si="143"/>
        <v>5</v>
      </c>
      <c r="M898" s="4">
        <f>IF(INDEX([1]equip.xml!$B:$B,MATCH(D898&amp;"",[1]equip.xml!$A:$A,0))=0,0,N898)</f>
        <v>130</v>
      </c>
      <c r="N898" s="4">
        <f t="shared" si="143"/>
        <v>130</v>
      </c>
      <c r="O898" t="str">
        <f t="shared" si="133"/>
        <v>40000_40503051_1_130</v>
      </c>
      <c r="P89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</v>
      </c>
    </row>
    <row r="899" spans="1:16">
      <c r="A899" s="4">
        <v>10015</v>
      </c>
      <c r="B899" s="4">
        <f t="shared" si="141"/>
        <v>40000</v>
      </c>
      <c r="C899" s="4" t="str">
        <f t="shared" si="141"/>
        <v>装备</v>
      </c>
      <c r="D899" s="5">
        <v>40503060</v>
      </c>
      <c r="E899" s="4"/>
      <c r="F899" s="4">
        <v>1</v>
      </c>
      <c r="G899" s="4">
        <v>10000</v>
      </c>
      <c r="H899" s="4" t="str">
        <f t="shared" si="143"/>
        <v>10_10,50_20,80_30</v>
      </c>
      <c r="I899" s="4">
        <f t="shared" si="143"/>
        <v>5</v>
      </c>
      <c r="J899" s="4">
        <f t="shared" si="143"/>
        <v>50</v>
      </c>
      <c r="K899" s="4" t="str">
        <f t="shared" si="143"/>
        <v>10_10,50_20,80_30</v>
      </c>
      <c r="L899" s="4">
        <f t="shared" si="143"/>
        <v>5</v>
      </c>
      <c r="M899" s="4">
        <f>IF(INDEX([1]equip.xml!$B:$B,MATCH(D899&amp;"",[1]equip.xml!$A:$A,0))=0,0,N899)</f>
        <v>130</v>
      </c>
      <c r="N899" s="4">
        <f t="shared" si="143"/>
        <v>130</v>
      </c>
      <c r="O899" t="str">
        <f t="shared" si="133"/>
        <v>40000_40503060_1_130</v>
      </c>
      <c r="P89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</v>
      </c>
    </row>
    <row r="900" spans="1:16">
      <c r="A900" s="4">
        <v>10015</v>
      </c>
      <c r="B900" s="4">
        <f t="shared" ref="B900:C915" si="144">B812</f>
        <v>40000</v>
      </c>
      <c r="C900" s="4" t="str">
        <f t="shared" si="144"/>
        <v>装备</v>
      </c>
      <c r="D900" s="5">
        <v>40503061</v>
      </c>
      <c r="E900" s="4"/>
      <c r="F900" s="4">
        <v>1</v>
      </c>
      <c r="G900" s="4">
        <v>10000</v>
      </c>
      <c r="H900" s="4" t="str">
        <f t="shared" si="143"/>
        <v>10_10,50_20,80_30</v>
      </c>
      <c r="I900" s="4">
        <f t="shared" si="143"/>
        <v>5</v>
      </c>
      <c r="J900" s="4">
        <f t="shared" si="143"/>
        <v>50</v>
      </c>
      <c r="K900" s="4" t="str">
        <f t="shared" si="143"/>
        <v>10_10,50_20,80_30</v>
      </c>
      <c r="L900" s="4">
        <f t="shared" si="143"/>
        <v>5</v>
      </c>
      <c r="M900" s="4">
        <f>IF(INDEX([1]equip.xml!$B:$B,MATCH(D900&amp;"",[1]equip.xml!$A:$A,0))=0,0,N900)</f>
        <v>130</v>
      </c>
      <c r="N900" s="4">
        <f t="shared" si="143"/>
        <v>130</v>
      </c>
      <c r="O900" t="str">
        <f t="shared" ref="O900:O963" si="145">B900&amp;"_"&amp;D900&amp;"_"&amp;"1_"&amp;M900</f>
        <v>40000_40503061_1_130</v>
      </c>
      <c r="P90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</v>
      </c>
    </row>
    <row r="901" spans="1:16">
      <c r="A901" s="4">
        <v>10015</v>
      </c>
      <c r="B901" s="4">
        <f t="shared" si="144"/>
        <v>40000</v>
      </c>
      <c r="C901" s="4" t="str">
        <f t="shared" si="144"/>
        <v>装备</v>
      </c>
      <c r="D901" s="5">
        <v>40500040</v>
      </c>
      <c r="E901" s="4"/>
      <c r="F901" s="4">
        <v>1</v>
      </c>
      <c r="G901" s="4">
        <v>10000</v>
      </c>
      <c r="H901" s="4" t="str">
        <f t="shared" si="143"/>
        <v>10_10,50_20,80_30</v>
      </c>
      <c r="I901" s="4">
        <f t="shared" si="143"/>
        <v>5</v>
      </c>
      <c r="J901" s="4">
        <f t="shared" si="143"/>
        <v>50</v>
      </c>
      <c r="K901" s="4" t="str">
        <f t="shared" si="143"/>
        <v>10_10,50_20,80_30</v>
      </c>
      <c r="L901" s="4">
        <f t="shared" si="143"/>
        <v>5</v>
      </c>
      <c r="M901" s="4">
        <f>IF(INDEX([1]equip.xml!$B:$B,MATCH(D901&amp;"",[1]equip.xml!$A:$A,0))=0,0,N901)</f>
        <v>130</v>
      </c>
      <c r="N901" s="4">
        <f t="shared" si="143"/>
        <v>130</v>
      </c>
      <c r="O901" t="str">
        <f t="shared" si="145"/>
        <v>40000_40500040_1_130</v>
      </c>
      <c r="P90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</v>
      </c>
    </row>
    <row r="902" spans="1:16">
      <c r="A902" s="4">
        <v>10015</v>
      </c>
      <c r="B902" s="4">
        <f t="shared" si="144"/>
        <v>40000</v>
      </c>
      <c r="C902" s="4" t="str">
        <f t="shared" si="144"/>
        <v>装备</v>
      </c>
      <c r="D902" s="5">
        <v>40500041</v>
      </c>
      <c r="E902" s="4"/>
      <c r="F902" s="4">
        <v>1</v>
      </c>
      <c r="G902" s="4">
        <v>10000</v>
      </c>
      <c r="H902" s="4" t="str">
        <f t="shared" si="143"/>
        <v>10_10,50_20,80_30</v>
      </c>
      <c r="I902" s="4">
        <f t="shared" si="143"/>
        <v>5</v>
      </c>
      <c r="J902" s="4">
        <f t="shared" si="143"/>
        <v>50</v>
      </c>
      <c r="K902" s="4" t="str">
        <f t="shared" si="143"/>
        <v>10_10,50_20,80_30</v>
      </c>
      <c r="L902" s="4">
        <f t="shared" si="143"/>
        <v>5</v>
      </c>
      <c r="M902" s="4">
        <f>IF(INDEX([1]equip.xml!$B:$B,MATCH(D902&amp;"",[1]equip.xml!$A:$A,0))=0,0,N902)</f>
        <v>0</v>
      </c>
      <c r="N902" s="4">
        <f t="shared" si="143"/>
        <v>130</v>
      </c>
      <c r="O902" t="str">
        <f t="shared" si="145"/>
        <v>40000_40500041_1_0</v>
      </c>
      <c r="P90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</v>
      </c>
    </row>
    <row r="903" spans="1:16">
      <c r="A903" s="4">
        <v>10015</v>
      </c>
      <c r="B903" s="4">
        <f t="shared" si="144"/>
        <v>40000</v>
      </c>
      <c r="C903" s="4" t="str">
        <f t="shared" si="144"/>
        <v>装备</v>
      </c>
      <c r="D903" s="5">
        <v>40500070</v>
      </c>
      <c r="E903" s="4"/>
      <c r="F903" s="4">
        <v>1</v>
      </c>
      <c r="G903" s="4">
        <v>10000</v>
      </c>
      <c r="H903" s="4" t="str">
        <f t="shared" si="143"/>
        <v>10_10,50_20,80_30</v>
      </c>
      <c r="I903" s="4">
        <f t="shared" si="143"/>
        <v>5</v>
      </c>
      <c r="J903" s="4">
        <f t="shared" si="143"/>
        <v>50</v>
      </c>
      <c r="K903" s="4" t="str">
        <f t="shared" si="143"/>
        <v>10_10,50_20,80_30</v>
      </c>
      <c r="L903" s="4">
        <f t="shared" si="143"/>
        <v>5</v>
      </c>
      <c r="M903" s="4">
        <f>IF(INDEX([1]equip.xml!$B:$B,MATCH(D903&amp;"",[1]equip.xml!$A:$A,0))=0,0,N903)</f>
        <v>130</v>
      </c>
      <c r="N903" s="4">
        <f t="shared" si="143"/>
        <v>130</v>
      </c>
      <c r="O903" t="str">
        <f t="shared" si="145"/>
        <v>40000_40500070_1_130</v>
      </c>
      <c r="P90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</v>
      </c>
    </row>
    <row r="904" spans="1:16">
      <c r="A904" s="4">
        <v>10015</v>
      </c>
      <c r="B904" s="4">
        <f t="shared" si="144"/>
        <v>40000</v>
      </c>
      <c r="C904" s="4" t="str">
        <f t="shared" si="144"/>
        <v>装备</v>
      </c>
      <c r="D904" s="5">
        <v>40500071</v>
      </c>
      <c r="E904" s="4"/>
      <c r="F904" s="4">
        <v>1</v>
      </c>
      <c r="G904" s="4">
        <v>10000</v>
      </c>
      <c r="H904" s="4" t="str">
        <f t="shared" si="143"/>
        <v>10_10,50_20,80_30</v>
      </c>
      <c r="I904" s="4">
        <f t="shared" si="143"/>
        <v>5</v>
      </c>
      <c r="J904" s="4">
        <f t="shared" si="143"/>
        <v>50</v>
      </c>
      <c r="K904" s="4" t="str">
        <f t="shared" si="143"/>
        <v>10_10,50_20,80_30</v>
      </c>
      <c r="L904" s="4">
        <f t="shared" si="143"/>
        <v>5</v>
      </c>
      <c r="M904" s="4">
        <f>IF(INDEX([1]equip.xml!$B:$B,MATCH(D904&amp;"",[1]equip.xml!$A:$A,0))=0,0,N904)</f>
        <v>0</v>
      </c>
      <c r="N904" s="4">
        <f t="shared" si="143"/>
        <v>130</v>
      </c>
      <c r="O904" t="str">
        <f t="shared" si="145"/>
        <v>40000_40500071_1_0</v>
      </c>
      <c r="P90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</v>
      </c>
    </row>
    <row r="905" spans="1:16">
      <c r="A905" s="4">
        <v>10015</v>
      </c>
      <c r="B905" s="4">
        <f t="shared" si="144"/>
        <v>40000</v>
      </c>
      <c r="C905" s="4" t="str">
        <f t="shared" si="144"/>
        <v>装备</v>
      </c>
      <c r="D905" s="5">
        <v>40550010</v>
      </c>
      <c r="E905" s="4"/>
      <c r="F905" s="4">
        <v>1</v>
      </c>
      <c r="G905" s="4">
        <v>10000</v>
      </c>
      <c r="H905" s="4" t="str">
        <f t="shared" si="143"/>
        <v>10_10,50_20,80_30</v>
      </c>
      <c r="I905" s="4">
        <f t="shared" si="143"/>
        <v>5</v>
      </c>
      <c r="J905" s="4">
        <f t="shared" si="143"/>
        <v>50</v>
      </c>
      <c r="K905" s="4" t="str">
        <f t="shared" si="143"/>
        <v>10_10,50_20,80_30</v>
      </c>
      <c r="L905" s="4">
        <f t="shared" si="143"/>
        <v>5</v>
      </c>
      <c r="M905" s="4">
        <f>IF(INDEX([1]equip.xml!$B:$B,MATCH(D905&amp;"",[1]equip.xml!$A:$A,0))=0,0,N905)</f>
        <v>65</v>
      </c>
      <c r="N905" s="4">
        <f t="shared" si="143"/>
        <v>65</v>
      </c>
      <c r="O905" t="str">
        <f t="shared" si="145"/>
        <v>40000_40550010_1_65</v>
      </c>
      <c r="P90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</v>
      </c>
    </row>
    <row r="906" spans="1:16">
      <c r="A906" s="4">
        <v>10015</v>
      </c>
      <c r="B906" s="4">
        <f t="shared" si="144"/>
        <v>40000</v>
      </c>
      <c r="C906" s="4" t="str">
        <f t="shared" si="144"/>
        <v>装备</v>
      </c>
      <c r="D906" s="5">
        <v>40550020</v>
      </c>
      <c r="E906" s="4"/>
      <c r="F906" s="4">
        <v>1</v>
      </c>
      <c r="G906" s="4">
        <v>10000</v>
      </c>
      <c r="H906" s="4" t="str">
        <f t="shared" si="143"/>
        <v>10_10,50_20,80_30</v>
      </c>
      <c r="I906" s="4">
        <f t="shared" si="143"/>
        <v>5</v>
      </c>
      <c r="J906" s="4">
        <f t="shared" si="143"/>
        <v>50</v>
      </c>
      <c r="K906" s="4" t="str">
        <f t="shared" si="143"/>
        <v>10_10,50_20,80_30</v>
      </c>
      <c r="L906" s="4">
        <f t="shared" si="143"/>
        <v>5</v>
      </c>
      <c r="M906" s="4">
        <f>IF(INDEX([1]equip.xml!$B:$B,MATCH(D906&amp;"",[1]equip.xml!$A:$A,0))=0,0,N906)</f>
        <v>65</v>
      </c>
      <c r="N906" s="4">
        <f t="shared" si="143"/>
        <v>65</v>
      </c>
      <c r="O906" t="str">
        <f t="shared" si="145"/>
        <v>40000_40550020_1_65</v>
      </c>
      <c r="P90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</v>
      </c>
    </row>
    <row r="907" spans="1:16">
      <c r="A907" s="4">
        <v>10015</v>
      </c>
      <c r="B907" s="4">
        <f t="shared" si="144"/>
        <v>40000</v>
      </c>
      <c r="C907" s="4" t="str">
        <f t="shared" si="144"/>
        <v>装备</v>
      </c>
      <c r="D907" s="5">
        <v>40550030</v>
      </c>
      <c r="E907" s="4"/>
      <c r="F907" s="4">
        <v>1</v>
      </c>
      <c r="G907" s="4">
        <v>10000</v>
      </c>
      <c r="H907" s="4" t="str">
        <f t="shared" ref="H907:N922" si="146">H819</f>
        <v>10_10,50_20,80_30</v>
      </c>
      <c r="I907" s="4">
        <f t="shared" si="146"/>
        <v>5</v>
      </c>
      <c r="J907" s="4">
        <f t="shared" si="146"/>
        <v>50</v>
      </c>
      <c r="K907" s="4" t="str">
        <f t="shared" si="146"/>
        <v>10_10,50_20,80_30</v>
      </c>
      <c r="L907" s="4">
        <f t="shared" si="146"/>
        <v>5</v>
      </c>
      <c r="M907" s="4">
        <f>IF(INDEX([1]equip.xml!$B:$B,MATCH(D907&amp;"",[1]equip.xml!$A:$A,0))=0,0,N907)</f>
        <v>65</v>
      </c>
      <c r="N907" s="4">
        <f t="shared" si="146"/>
        <v>65</v>
      </c>
      <c r="O907" t="str">
        <f t="shared" si="145"/>
        <v>40000_40550030_1_65</v>
      </c>
      <c r="P90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</v>
      </c>
    </row>
    <row r="908" spans="1:16">
      <c r="A908" s="4">
        <v>10015</v>
      </c>
      <c r="B908" s="4">
        <f t="shared" si="144"/>
        <v>40000</v>
      </c>
      <c r="C908" s="4" t="str">
        <f t="shared" si="144"/>
        <v>装备</v>
      </c>
      <c r="D908" s="5">
        <v>40550080</v>
      </c>
      <c r="E908" s="4"/>
      <c r="F908" s="4">
        <v>1</v>
      </c>
      <c r="G908" s="4">
        <v>10000</v>
      </c>
      <c r="H908" s="4" t="str">
        <f t="shared" si="146"/>
        <v>10_10,50_20,80_30</v>
      </c>
      <c r="I908" s="4">
        <f t="shared" si="146"/>
        <v>5</v>
      </c>
      <c r="J908" s="4">
        <f t="shared" si="146"/>
        <v>50</v>
      </c>
      <c r="K908" s="4" t="str">
        <f t="shared" si="146"/>
        <v>10_10,50_20,80_30</v>
      </c>
      <c r="L908" s="4">
        <f t="shared" si="146"/>
        <v>5</v>
      </c>
      <c r="M908" s="4">
        <f>IF(INDEX([1]equip.xml!$B:$B,MATCH(D908&amp;"",[1]equip.xml!$A:$A,0))=0,0,N908)</f>
        <v>65</v>
      </c>
      <c r="N908" s="4">
        <f t="shared" si="146"/>
        <v>65</v>
      </c>
      <c r="O908" t="str">
        <f t="shared" si="145"/>
        <v>40000_40550080_1_65</v>
      </c>
      <c r="P90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</v>
      </c>
    </row>
    <row r="909" spans="1:16">
      <c r="A909" s="4">
        <v>10015</v>
      </c>
      <c r="B909" s="4">
        <f t="shared" si="144"/>
        <v>40000</v>
      </c>
      <c r="C909" s="4" t="str">
        <f t="shared" si="144"/>
        <v>装备</v>
      </c>
      <c r="D909" s="5">
        <v>40550090</v>
      </c>
      <c r="E909" s="4"/>
      <c r="F909" s="4">
        <v>1</v>
      </c>
      <c r="G909" s="4">
        <v>10000</v>
      </c>
      <c r="H909" s="4" t="str">
        <f t="shared" si="146"/>
        <v>10_10,50_20,80_30</v>
      </c>
      <c r="I909" s="4">
        <f t="shared" si="146"/>
        <v>5</v>
      </c>
      <c r="J909" s="4">
        <f t="shared" si="146"/>
        <v>50</v>
      </c>
      <c r="K909" s="4" t="str">
        <f t="shared" si="146"/>
        <v>10_10,50_20,80_30</v>
      </c>
      <c r="L909" s="4">
        <f t="shared" si="146"/>
        <v>5</v>
      </c>
      <c r="M909" s="4">
        <f>IF(INDEX([1]equip.xml!$B:$B,MATCH(D909&amp;"",[1]equip.xml!$A:$A,0))=0,0,N909)</f>
        <v>0</v>
      </c>
      <c r="N909" s="4">
        <f t="shared" si="146"/>
        <v>65</v>
      </c>
      <c r="O909" t="str">
        <f t="shared" si="145"/>
        <v>40000_40550090_1_0</v>
      </c>
      <c r="P90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</v>
      </c>
    </row>
    <row r="910" spans="1:16">
      <c r="A910" s="4">
        <v>10015</v>
      </c>
      <c r="B910" s="4">
        <f t="shared" si="144"/>
        <v>40000</v>
      </c>
      <c r="C910" s="4" t="str">
        <f t="shared" si="144"/>
        <v>装备</v>
      </c>
      <c r="D910" s="5">
        <v>40550100</v>
      </c>
      <c r="E910" s="4"/>
      <c r="F910" s="4">
        <v>1</v>
      </c>
      <c r="G910" s="4">
        <v>10000</v>
      </c>
      <c r="H910" s="4" t="str">
        <f t="shared" si="146"/>
        <v>10_10,50_20,80_30</v>
      </c>
      <c r="I910" s="4">
        <f t="shared" si="146"/>
        <v>5</v>
      </c>
      <c r="J910" s="4">
        <f t="shared" si="146"/>
        <v>50</v>
      </c>
      <c r="K910" s="4" t="str">
        <f t="shared" si="146"/>
        <v>10_10,50_20,80_30</v>
      </c>
      <c r="L910" s="4">
        <f t="shared" si="146"/>
        <v>5</v>
      </c>
      <c r="M910" s="4">
        <f>IF(INDEX([1]equip.xml!$B:$B,MATCH(D910&amp;"",[1]equip.xml!$A:$A,0))=0,0,N910)</f>
        <v>65</v>
      </c>
      <c r="N910" s="4">
        <f t="shared" si="146"/>
        <v>65</v>
      </c>
      <c r="O910" t="str">
        <f t="shared" si="145"/>
        <v>40000_40550100_1_65</v>
      </c>
      <c r="P91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</v>
      </c>
    </row>
    <row r="911" spans="1:16">
      <c r="A911" s="4">
        <v>10015</v>
      </c>
      <c r="B911" s="4">
        <f t="shared" si="144"/>
        <v>40000</v>
      </c>
      <c r="C911" s="4" t="str">
        <f t="shared" si="144"/>
        <v>装备</v>
      </c>
      <c r="D911" s="5">
        <v>40551050</v>
      </c>
      <c r="E911" s="4"/>
      <c r="F911" s="4">
        <v>1</v>
      </c>
      <c r="G911" s="4">
        <v>10000</v>
      </c>
      <c r="H911" s="4" t="str">
        <f t="shared" si="146"/>
        <v>10_10,50_20,80_30</v>
      </c>
      <c r="I911" s="4">
        <f t="shared" si="146"/>
        <v>5</v>
      </c>
      <c r="J911" s="4">
        <f t="shared" si="146"/>
        <v>50</v>
      </c>
      <c r="K911" s="4" t="str">
        <f t="shared" si="146"/>
        <v>10_10,50_20,80_30</v>
      </c>
      <c r="L911" s="4">
        <f t="shared" si="146"/>
        <v>5</v>
      </c>
      <c r="M911" s="4">
        <f>IF(INDEX([1]equip.xml!$B:$B,MATCH(D911&amp;"",[1]equip.xml!$A:$A,0))=0,0,N911)</f>
        <v>65</v>
      </c>
      <c r="N911" s="4">
        <f t="shared" si="146"/>
        <v>65</v>
      </c>
      <c r="O911" t="str">
        <f t="shared" si="145"/>
        <v>40000_40551050_1_65</v>
      </c>
      <c r="P91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</v>
      </c>
    </row>
    <row r="912" spans="1:16">
      <c r="A912" s="4">
        <v>10015</v>
      </c>
      <c r="B912" s="4">
        <f t="shared" si="144"/>
        <v>40000</v>
      </c>
      <c r="C912" s="4" t="str">
        <f t="shared" si="144"/>
        <v>装备</v>
      </c>
      <c r="D912" s="5">
        <v>40551051</v>
      </c>
      <c r="E912" s="4"/>
      <c r="F912" s="4">
        <v>1</v>
      </c>
      <c r="G912" s="4">
        <v>10000</v>
      </c>
      <c r="H912" s="4" t="str">
        <f t="shared" si="146"/>
        <v>10_10,50_20,80_30</v>
      </c>
      <c r="I912" s="4">
        <f t="shared" si="146"/>
        <v>5</v>
      </c>
      <c r="J912" s="4">
        <f t="shared" si="146"/>
        <v>50</v>
      </c>
      <c r="K912" s="4" t="str">
        <f t="shared" si="146"/>
        <v>10_10,50_20,80_30</v>
      </c>
      <c r="L912" s="4">
        <f t="shared" si="146"/>
        <v>5</v>
      </c>
      <c r="M912" s="4">
        <f>IF(INDEX([1]equip.xml!$B:$B,MATCH(D912&amp;"",[1]equip.xml!$A:$A,0))=0,0,N912)</f>
        <v>0</v>
      </c>
      <c r="N912" s="4">
        <f t="shared" si="146"/>
        <v>65</v>
      </c>
      <c r="O912" t="str">
        <f t="shared" si="145"/>
        <v>40000_40551051_1_0</v>
      </c>
      <c r="P91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</v>
      </c>
    </row>
    <row r="913" spans="1:16">
      <c r="A913" s="4">
        <v>10015</v>
      </c>
      <c r="B913" s="4">
        <f t="shared" si="144"/>
        <v>40000</v>
      </c>
      <c r="C913" s="4" t="str">
        <f t="shared" si="144"/>
        <v>装备</v>
      </c>
      <c r="D913" s="5">
        <v>40551060</v>
      </c>
      <c r="E913" s="4"/>
      <c r="F913" s="4">
        <v>1</v>
      </c>
      <c r="G913" s="4">
        <v>10000</v>
      </c>
      <c r="H913" s="4" t="str">
        <f t="shared" si="146"/>
        <v>10_10,50_20,80_30</v>
      </c>
      <c r="I913" s="4">
        <f t="shared" si="146"/>
        <v>5</v>
      </c>
      <c r="J913" s="4">
        <f t="shared" si="146"/>
        <v>50</v>
      </c>
      <c r="K913" s="4" t="str">
        <f t="shared" si="146"/>
        <v>10_10,50_20,80_30</v>
      </c>
      <c r="L913" s="4">
        <f t="shared" si="146"/>
        <v>5</v>
      </c>
      <c r="M913" s="4">
        <f>IF(INDEX([1]equip.xml!$B:$B,MATCH(D913&amp;"",[1]equip.xml!$A:$A,0))=0,0,N913)</f>
        <v>65</v>
      </c>
      <c r="N913" s="4">
        <f t="shared" si="146"/>
        <v>65</v>
      </c>
      <c r="O913" t="str">
        <f t="shared" si="145"/>
        <v>40000_40551060_1_65</v>
      </c>
      <c r="P91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</v>
      </c>
    </row>
    <row r="914" spans="1:16">
      <c r="A914" s="4">
        <v>10015</v>
      </c>
      <c r="B914" s="4">
        <f t="shared" si="144"/>
        <v>40000</v>
      </c>
      <c r="C914" s="4" t="str">
        <f t="shared" si="144"/>
        <v>装备</v>
      </c>
      <c r="D914" s="5">
        <v>40551061</v>
      </c>
      <c r="E914" s="4"/>
      <c r="F914" s="4">
        <v>1</v>
      </c>
      <c r="G914" s="4">
        <v>10000</v>
      </c>
      <c r="H914" s="4" t="str">
        <f t="shared" si="146"/>
        <v>10_10,50_20,80_30</v>
      </c>
      <c r="I914" s="4">
        <f t="shared" si="146"/>
        <v>5</v>
      </c>
      <c r="J914" s="4">
        <f t="shared" si="146"/>
        <v>50</v>
      </c>
      <c r="K914" s="4" t="str">
        <f t="shared" si="146"/>
        <v>10_10,50_20,80_30</v>
      </c>
      <c r="L914" s="4">
        <f t="shared" si="146"/>
        <v>5</v>
      </c>
      <c r="M914" s="4">
        <f>IF(INDEX([1]equip.xml!$B:$B,MATCH(D914&amp;"",[1]equip.xml!$A:$A,0))=0,0,N914)</f>
        <v>65</v>
      </c>
      <c r="N914" s="4">
        <f t="shared" si="146"/>
        <v>65</v>
      </c>
      <c r="O914" t="str">
        <f t="shared" si="145"/>
        <v>40000_40551061_1_65</v>
      </c>
      <c r="P91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</v>
      </c>
    </row>
    <row r="915" spans="1:16">
      <c r="A915" s="4">
        <v>10015</v>
      </c>
      <c r="B915" s="4">
        <f t="shared" si="144"/>
        <v>40000</v>
      </c>
      <c r="C915" s="4" t="str">
        <f t="shared" si="144"/>
        <v>装备</v>
      </c>
      <c r="D915" s="5">
        <v>40552050</v>
      </c>
      <c r="E915" s="4"/>
      <c r="F915" s="4">
        <v>1</v>
      </c>
      <c r="G915" s="4">
        <v>10000</v>
      </c>
      <c r="H915" s="4" t="str">
        <f t="shared" si="146"/>
        <v>10_10,50_20,80_30</v>
      </c>
      <c r="I915" s="4">
        <f t="shared" si="146"/>
        <v>5</v>
      </c>
      <c r="J915" s="4">
        <f t="shared" si="146"/>
        <v>50</v>
      </c>
      <c r="K915" s="4" t="str">
        <f t="shared" si="146"/>
        <v>10_10,50_20,80_30</v>
      </c>
      <c r="L915" s="4">
        <f t="shared" si="146"/>
        <v>5</v>
      </c>
      <c r="M915" s="4">
        <f>IF(INDEX([1]equip.xml!$B:$B,MATCH(D915&amp;"",[1]equip.xml!$A:$A,0))=0,0,N915)</f>
        <v>65</v>
      </c>
      <c r="N915" s="4">
        <f t="shared" si="146"/>
        <v>65</v>
      </c>
      <c r="O915" t="str">
        <f t="shared" si="145"/>
        <v>40000_40552050_1_65</v>
      </c>
      <c r="P91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</v>
      </c>
    </row>
    <row r="916" spans="1:16">
      <c r="A916" s="4">
        <v>10015</v>
      </c>
      <c r="B916" s="4">
        <f t="shared" ref="B916:C931" si="147">B828</f>
        <v>40000</v>
      </c>
      <c r="C916" s="4" t="str">
        <f t="shared" si="147"/>
        <v>装备</v>
      </c>
      <c r="D916" s="5">
        <v>40552051</v>
      </c>
      <c r="E916" s="4"/>
      <c r="F916" s="4">
        <v>1</v>
      </c>
      <c r="G916" s="4">
        <v>10000</v>
      </c>
      <c r="H916" s="4" t="str">
        <f t="shared" si="146"/>
        <v>10_10,50_20,80_30</v>
      </c>
      <c r="I916" s="4">
        <f t="shared" si="146"/>
        <v>5</v>
      </c>
      <c r="J916" s="4">
        <f t="shared" si="146"/>
        <v>50</v>
      </c>
      <c r="K916" s="4" t="str">
        <f t="shared" si="146"/>
        <v>10_10,50_20,80_30</v>
      </c>
      <c r="L916" s="4">
        <f t="shared" si="146"/>
        <v>5</v>
      </c>
      <c r="M916" s="4">
        <f>IF(INDEX([1]equip.xml!$B:$B,MATCH(D916&amp;"",[1]equip.xml!$A:$A,0))=0,0,N916)</f>
        <v>0</v>
      </c>
      <c r="N916" s="4">
        <f t="shared" si="146"/>
        <v>65</v>
      </c>
      <c r="O916" t="str">
        <f t="shared" si="145"/>
        <v>40000_40552051_1_0</v>
      </c>
      <c r="P91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</v>
      </c>
    </row>
    <row r="917" spans="1:16">
      <c r="A917" s="4">
        <v>10015</v>
      </c>
      <c r="B917" s="4">
        <f t="shared" si="147"/>
        <v>40000</v>
      </c>
      <c r="C917" s="4" t="str">
        <f t="shared" si="147"/>
        <v>装备</v>
      </c>
      <c r="D917" s="5">
        <v>40552060</v>
      </c>
      <c r="E917" s="4"/>
      <c r="F917" s="4">
        <v>1</v>
      </c>
      <c r="G917" s="4">
        <v>10000</v>
      </c>
      <c r="H917" s="4" t="str">
        <f t="shared" si="146"/>
        <v>10_10,50_20,80_30</v>
      </c>
      <c r="I917" s="4">
        <f t="shared" si="146"/>
        <v>5</v>
      </c>
      <c r="J917" s="4">
        <f t="shared" si="146"/>
        <v>50</v>
      </c>
      <c r="K917" s="4" t="str">
        <f t="shared" si="146"/>
        <v>10_10,50_20,80_30</v>
      </c>
      <c r="L917" s="4">
        <f t="shared" si="146"/>
        <v>5</v>
      </c>
      <c r="M917" s="4">
        <f>IF(INDEX([1]equip.xml!$B:$B,MATCH(D917&amp;"",[1]equip.xml!$A:$A,0))=0,0,N917)</f>
        <v>65</v>
      </c>
      <c r="N917" s="4">
        <f t="shared" si="146"/>
        <v>65</v>
      </c>
      <c r="O917" t="str">
        <f t="shared" si="145"/>
        <v>40000_40552060_1_65</v>
      </c>
      <c r="P91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</v>
      </c>
    </row>
    <row r="918" spans="1:16">
      <c r="A918" s="4">
        <v>10015</v>
      </c>
      <c r="B918" s="4">
        <f t="shared" si="147"/>
        <v>40000</v>
      </c>
      <c r="C918" s="4" t="str">
        <f t="shared" si="147"/>
        <v>装备</v>
      </c>
      <c r="D918" s="5">
        <v>40552061</v>
      </c>
      <c r="E918" s="4"/>
      <c r="F918" s="4">
        <v>1</v>
      </c>
      <c r="G918" s="4">
        <v>10000</v>
      </c>
      <c r="H918" s="4" t="str">
        <f t="shared" si="146"/>
        <v>10_10,50_20,80_30</v>
      </c>
      <c r="I918" s="4">
        <f t="shared" si="146"/>
        <v>5</v>
      </c>
      <c r="J918" s="4">
        <f t="shared" si="146"/>
        <v>50</v>
      </c>
      <c r="K918" s="4" t="str">
        <f t="shared" si="146"/>
        <v>10_10,50_20,80_30</v>
      </c>
      <c r="L918" s="4">
        <f t="shared" si="146"/>
        <v>5</v>
      </c>
      <c r="M918" s="4">
        <f>IF(INDEX([1]equip.xml!$B:$B,MATCH(D918&amp;"",[1]equip.xml!$A:$A,0))=0,0,N918)</f>
        <v>65</v>
      </c>
      <c r="N918" s="4">
        <f t="shared" si="146"/>
        <v>65</v>
      </c>
      <c r="O918" t="str">
        <f t="shared" si="145"/>
        <v>40000_40552061_1_65</v>
      </c>
      <c r="P91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</v>
      </c>
    </row>
    <row r="919" spans="1:16">
      <c r="A919" s="4">
        <v>10015</v>
      </c>
      <c r="B919" s="4">
        <f t="shared" si="147"/>
        <v>40000</v>
      </c>
      <c r="C919" s="4" t="str">
        <f t="shared" si="147"/>
        <v>装备</v>
      </c>
      <c r="D919" s="5">
        <v>40553050</v>
      </c>
      <c r="E919" s="4"/>
      <c r="F919" s="4">
        <v>1</v>
      </c>
      <c r="G919" s="4">
        <v>10000</v>
      </c>
      <c r="H919" s="4" t="str">
        <f t="shared" si="146"/>
        <v>10_10,50_20,80_30</v>
      </c>
      <c r="I919" s="4">
        <f t="shared" si="146"/>
        <v>5</v>
      </c>
      <c r="J919" s="4">
        <f t="shared" si="146"/>
        <v>50</v>
      </c>
      <c r="K919" s="4" t="str">
        <f t="shared" si="146"/>
        <v>10_10,50_20,80_30</v>
      </c>
      <c r="L919" s="4">
        <f t="shared" si="146"/>
        <v>5</v>
      </c>
      <c r="M919" s="4">
        <f>IF(INDEX([1]equip.xml!$B:$B,MATCH(D919&amp;"",[1]equip.xml!$A:$A,0))=0,0,N919)</f>
        <v>65</v>
      </c>
      <c r="N919" s="4">
        <f t="shared" si="146"/>
        <v>65</v>
      </c>
      <c r="O919" t="str">
        <f t="shared" si="145"/>
        <v>40000_40553050_1_65</v>
      </c>
      <c r="P91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</v>
      </c>
    </row>
    <row r="920" spans="1:16">
      <c r="A920" s="4">
        <v>10015</v>
      </c>
      <c r="B920" s="4">
        <f t="shared" si="147"/>
        <v>40000</v>
      </c>
      <c r="C920" s="4" t="str">
        <f t="shared" si="147"/>
        <v>装备</v>
      </c>
      <c r="D920" s="5">
        <v>40553051</v>
      </c>
      <c r="E920" s="4"/>
      <c r="F920" s="4">
        <v>1</v>
      </c>
      <c r="G920" s="4">
        <v>10000</v>
      </c>
      <c r="H920" s="4" t="str">
        <f t="shared" si="146"/>
        <v>10_10,50_20,80_30</v>
      </c>
      <c r="I920" s="4">
        <f t="shared" si="146"/>
        <v>5</v>
      </c>
      <c r="J920" s="4">
        <f t="shared" si="146"/>
        <v>50</v>
      </c>
      <c r="K920" s="4" t="str">
        <f t="shared" si="146"/>
        <v>10_10,50_20,80_30</v>
      </c>
      <c r="L920" s="4">
        <f t="shared" si="146"/>
        <v>5</v>
      </c>
      <c r="M920" s="4">
        <f>IF(INDEX([1]equip.xml!$B:$B,MATCH(D920&amp;"",[1]equip.xml!$A:$A,0))=0,0,N920)</f>
        <v>0</v>
      </c>
      <c r="N920" s="4">
        <f t="shared" si="146"/>
        <v>65</v>
      </c>
      <c r="O920" t="str">
        <f t="shared" si="145"/>
        <v>40000_40553051_1_0</v>
      </c>
      <c r="P92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</v>
      </c>
    </row>
    <row r="921" spans="1:16">
      <c r="A921" s="4">
        <v>10015</v>
      </c>
      <c r="B921" s="4">
        <f t="shared" si="147"/>
        <v>40000</v>
      </c>
      <c r="C921" s="4" t="str">
        <f t="shared" si="147"/>
        <v>装备</v>
      </c>
      <c r="D921" s="5">
        <v>40553060</v>
      </c>
      <c r="E921" s="4"/>
      <c r="F921" s="4">
        <v>1</v>
      </c>
      <c r="G921" s="4">
        <v>10000</v>
      </c>
      <c r="H921" s="4" t="str">
        <f t="shared" si="146"/>
        <v>10_10,50_20,80_30</v>
      </c>
      <c r="I921" s="4">
        <f t="shared" si="146"/>
        <v>5</v>
      </c>
      <c r="J921" s="4">
        <f t="shared" si="146"/>
        <v>50</v>
      </c>
      <c r="K921" s="4" t="str">
        <f t="shared" si="146"/>
        <v>10_10,50_20,80_30</v>
      </c>
      <c r="L921" s="4">
        <f t="shared" si="146"/>
        <v>5</v>
      </c>
      <c r="M921" s="4">
        <f>IF(INDEX([1]equip.xml!$B:$B,MATCH(D921&amp;"",[1]equip.xml!$A:$A,0))=0,0,N921)</f>
        <v>65</v>
      </c>
      <c r="N921" s="4">
        <f t="shared" si="146"/>
        <v>65</v>
      </c>
      <c r="O921" t="str">
        <f t="shared" si="145"/>
        <v>40000_40553060_1_65</v>
      </c>
      <c r="P92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</v>
      </c>
    </row>
    <row r="922" spans="1:16">
      <c r="A922" s="4">
        <v>10015</v>
      </c>
      <c r="B922" s="4">
        <f t="shared" si="147"/>
        <v>40000</v>
      </c>
      <c r="C922" s="4" t="str">
        <f t="shared" si="147"/>
        <v>装备</v>
      </c>
      <c r="D922" s="5">
        <v>40553061</v>
      </c>
      <c r="E922" s="4"/>
      <c r="F922" s="4">
        <v>1</v>
      </c>
      <c r="G922" s="4">
        <v>10000</v>
      </c>
      <c r="H922" s="4" t="str">
        <f t="shared" si="146"/>
        <v>10_10,50_20,80_30</v>
      </c>
      <c r="I922" s="4">
        <f t="shared" si="146"/>
        <v>5</v>
      </c>
      <c r="J922" s="4">
        <f t="shared" si="146"/>
        <v>50</v>
      </c>
      <c r="K922" s="4" t="str">
        <f t="shared" si="146"/>
        <v>10_10,50_20,80_30</v>
      </c>
      <c r="L922" s="4">
        <f t="shared" si="146"/>
        <v>5</v>
      </c>
      <c r="M922" s="4">
        <f>IF(INDEX([1]equip.xml!$B:$B,MATCH(D922&amp;"",[1]equip.xml!$A:$A,0))=0,0,N922)</f>
        <v>65</v>
      </c>
      <c r="N922" s="4">
        <f t="shared" si="146"/>
        <v>65</v>
      </c>
      <c r="O922" t="str">
        <f t="shared" si="145"/>
        <v>40000_40553061_1_65</v>
      </c>
      <c r="P92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</v>
      </c>
    </row>
    <row r="923" spans="1:16">
      <c r="A923" s="4">
        <v>10015</v>
      </c>
      <c r="B923" s="4">
        <f t="shared" si="147"/>
        <v>40000</v>
      </c>
      <c r="C923" s="4" t="str">
        <f t="shared" si="147"/>
        <v>装备</v>
      </c>
      <c r="D923" s="5">
        <v>40550040</v>
      </c>
      <c r="E923" s="4"/>
      <c r="F923" s="4">
        <v>1</v>
      </c>
      <c r="G923" s="4">
        <v>10000</v>
      </c>
      <c r="H923" s="4" t="str">
        <f t="shared" ref="H923:N938" si="148">H835</f>
        <v>10_10,50_20,80_30</v>
      </c>
      <c r="I923" s="4">
        <f t="shared" si="148"/>
        <v>5</v>
      </c>
      <c r="J923" s="4">
        <f t="shared" si="148"/>
        <v>50</v>
      </c>
      <c r="K923" s="4" t="str">
        <f t="shared" si="148"/>
        <v>10_10,50_20,80_30</v>
      </c>
      <c r="L923" s="4">
        <f t="shared" si="148"/>
        <v>5</v>
      </c>
      <c r="M923" s="4">
        <f>IF(INDEX([1]equip.xml!$B:$B,MATCH(D923&amp;"",[1]equip.xml!$A:$A,0))=0,0,N923)</f>
        <v>65</v>
      </c>
      <c r="N923" s="4">
        <f t="shared" si="148"/>
        <v>65</v>
      </c>
      <c r="O923" t="str">
        <f t="shared" si="145"/>
        <v>40000_40550040_1_65</v>
      </c>
      <c r="P92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</v>
      </c>
    </row>
    <row r="924" spans="1:16">
      <c r="A924" s="4">
        <v>10015</v>
      </c>
      <c r="B924" s="4">
        <f t="shared" si="147"/>
        <v>40000</v>
      </c>
      <c r="C924" s="4" t="str">
        <f t="shared" si="147"/>
        <v>装备</v>
      </c>
      <c r="D924" s="5">
        <v>40550041</v>
      </c>
      <c r="E924" s="4"/>
      <c r="F924" s="4">
        <v>1</v>
      </c>
      <c r="G924" s="4">
        <v>10000</v>
      </c>
      <c r="H924" s="4" t="str">
        <f t="shared" si="148"/>
        <v>10_10,50_20,80_30</v>
      </c>
      <c r="I924" s="4">
        <f t="shared" si="148"/>
        <v>5</v>
      </c>
      <c r="J924" s="4">
        <f t="shared" si="148"/>
        <v>50</v>
      </c>
      <c r="K924" s="4" t="str">
        <f t="shared" si="148"/>
        <v>10_10,50_20,80_30</v>
      </c>
      <c r="L924" s="4">
        <f t="shared" si="148"/>
        <v>5</v>
      </c>
      <c r="M924" s="4">
        <f>IF(INDEX([1]equip.xml!$B:$B,MATCH(D924&amp;"",[1]equip.xml!$A:$A,0))=0,0,N924)</f>
        <v>0</v>
      </c>
      <c r="N924" s="4">
        <f t="shared" si="148"/>
        <v>65</v>
      </c>
      <c r="O924" t="str">
        <f t="shared" si="145"/>
        <v>40000_40550041_1_0</v>
      </c>
      <c r="P92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</v>
      </c>
    </row>
    <row r="925" spans="1:16">
      <c r="A925" s="4">
        <v>10015</v>
      </c>
      <c r="B925" s="4">
        <f t="shared" si="147"/>
        <v>40000</v>
      </c>
      <c r="C925" s="4" t="str">
        <f t="shared" si="147"/>
        <v>装备</v>
      </c>
      <c r="D925" s="5">
        <v>40550070</v>
      </c>
      <c r="E925" s="4"/>
      <c r="F925" s="4">
        <v>1</v>
      </c>
      <c r="G925" s="4">
        <v>10000</v>
      </c>
      <c r="H925" s="4" t="str">
        <f t="shared" si="148"/>
        <v>10_10,50_20,80_30</v>
      </c>
      <c r="I925" s="4">
        <f t="shared" si="148"/>
        <v>5</v>
      </c>
      <c r="J925" s="4">
        <f t="shared" si="148"/>
        <v>50</v>
      </c>
      <c r="K925" s="4" t="str">
        <f t="shared" si="148"/>
        <v>10_10,50_20,80_30</v>
      </c>
      <c r="L925" s="4">
        <f t="shared" si="148"/>
        <v>5</v>
      </c>
      <c r="M925" s="4">
        <f>IF(INDEX([1]equip.xml!$B:$B,MATCH(D925&amp;"",[1]equip.xml!$A:$A,0))=0,0,N925)</f>
        <v>65</v>
      </c>
      <c r="N925" s="4">
        <f t="shared" si="148"/>
        <v>65</v>
      </c>
      <c r="O925" t="str">
        <f t="shared" si="145"/>
        <v>40000_40550070_1_65</v>
      </c>
      <c r="P92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</v>
      </c>
    </row>
    <row r="926" spans="1:16">
      <c r="A926" s="4">
        <v>10015</v>
      </c>
      <c r="B926" s="4">
        <f t="shared" si="147"/>
        <v>40000</v>
      </c>
      <c r="C926" s="4" t="str">
        <f t="shared" si="147"/>
        <v>装备</v>
      </c>
      <c r="D926" s="5">
        <v>40550071</v>
      </c>
      <c r="E926" s="4"/>
      <c r="F926" s="4">
        <v>1</v>
      </c>
      <c r="G926" s="4">
        <v>10000</v>
      </c>
      <c r="H926" s="4" t="str">
        <f t="shared" si="148"/>
        <v>10_10,50_20,80_30</v>
      </c>
      <c r="I926" s="4">
        <f t="shared" si="148"/>
        <v>5</v>
      </c>
      <c r="J926" s="4">
        <f t="shared" si="148"/>
        <v>50</v>
      </c>
      <c r="K926" s="4" t="str">
        <f t="shared" si="148"/>
        <v>10_10,50_20,80_30</v>
      </c>
      <c r="L926" s="4">
        <f t="shared" si="148"/>
        <v>5</v>
      </c>
      <c r="M926" s="4">
        <f>IF(INDEX([1]equip.xml!$B:$B,MATCH(D926&amp;"",[1]equip.xml!$A:$A,0))=0,0,N926)</f>
        <v>0</v>
      </c>
      <c r="N926" s="4">
        <f t="shared" si="148"/>
        <v>65</v>
      </c>
      <c r="O926" t="str">
        <f t="shared" si="145"/>
        <v>40000_40550071_1_0</v>
      </c>
      <c r="P92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</v>
      </c>
    </row>
    <row r="927" spans="1:16">
      <c r="A927" s="4">
        <v>10015</v>
      </c>
      <c r="B927" s="4">
        <f t="shared" si="147"/>
        <v>40000</v>
      </c>
      <c r="C927" s="4" t="str">
        <f t="shared" si="147"/>
        <v>装备</v>
      </c>
      <c r="D927" s="5">
        <v>50500010</v>
      </c>
      <c r="E927" s="4"/>
      <c r="F927" s="4">
        <v>1</v>
      </c>
      <c r="G927" s="4">
        <v>10000</v>
      </c>
      <c r="H927" s="4" t="str">
        <f t="shared" si="148"/>
        <v>10_10,50_20,80_30</v>
      </c>
      <c r="I927" s="4">
        <f t="shared" si="148"/>
        <v>5</v>
      </c>
      <c r="J927" s="4">
        <f t="shared" si="148"/>
        <v>50</v>
      </c>
      <c r="K927" s="4" t="str">
        <f t="shared" si="148"/>
        <v>10_10,50_20,80_30</v>
      </c>
      <c r="L927" s="4">
        <f t="shared" si="148"/>
        <v>5</v>
      </c>
      <c r="M927" s="4">
        <f>IF(INDEX([1]equip.xml!$B:$B,MATCH(D927&amp;"",[1]equip.xml!$A:$A,0))=0,0,N927)</f>
        <v>260</v>
      </c>
      <c r="N927" s="4">
        <f>INT(N883*2)</f>
        <v>260</v>
      </c>
      <c r="O927" t="str">
        <f t="shared" si="145"/>
        <v>40000_50500010_1_260</v>
      </c>
      <c r="P92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</v>
      </c>
    </row>
    <row r="928" spans="1:16">
      <c r="A928" s="4">
        <v>10015</v>
      </c>
      <c r="B928" s="4">
        <f t="shared" si="147"/>
        <v>40000</v>
      </c>
      <c r="C928" s="4" t="str">
        <f t="shared" si="147"/>
        <v>装备</v>
      </c>
      <c r="D928" s="5">
        <v>50500020</v>
      </c>
      <c r="E928" s="4"/>
      <c r="F928" s="4">
        <v>1</v>
      </c>
      <c r="G928" s="4">
        <v>10000</v>
      </c>
      <c r="H928" s="4" t="str">
        <f t="shared" si="148"/>
        <v>10_10,50_20,80_30</v>
      </c>
      <c r="I928" s="4">
        <f t="shared" si="148"/>
        <v>5</v>
      </c>
      <c r="J928" s="4">
        <f t="shared" si="148"/>
        <v>50</v>
      </c>
      <c r="K928" s="4" t="str">
        <f t="shared" si="148"/>
        <v>10_10,50_20,80_30</v>
      </c>
      <c r="L928" s="4">
        <f t="shared" si="148"/>
        <v>5</v>
      </c>
      <c r="M928" s="4">
        <f>IF(INDEX([1]equip.xml!$B:$B,MATCH(D928&amp;"",[1]equip.xml!$A:$A,0))=0,0,N928)</f>
        <v>260</v>
      </c>
      <c r="N928" s="4">
        <f t="shared" ref="N928:N970" si="149">INT(N884*2)</f>
        <v>260</v>
      </c>
      <c r="O928" t="str">
        <f t="shared" si="145"/>
        <v>40000_50500020_1_260</v>
      </c>
      <c r="P92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</v>
      </c>
    </row>
    <row r="929" spans="1:16">
      <c r="A929" s="4">
        <v>10015</v>
      </c>
      <c r="B929" s="4">
        <f t="shared" si="147"/>
        <v>40000</v>
      </c>
      <c r="C929" s="4" t="str">
        <f t="shared" si="147"/>
        <v>装备</v>
      </c>
      <c r="D929" s="5">
        <v>50500030</v>
      </c>
      <c r="E929" s="4"/>
      <c r="F929" s="4">
        <v>1</v>
      </c>
      <c r="G929" s="4">
        <v>10000</v>
      </c>
      <c r="H929" s="4" t="str">
        <f t="shared" si="148"/>
        <v>10_10,50_20,80_30</v>
      </c>
      <c r="I929" s="4">
        <f t="shared" si="148"/>
        <v>5</v>
      </c>
      <c r="J929" s="4">
        <f t="shared" si="148"/>
        <v>50</v>
      </c>
      <c r="K929" s="4" t="str">
        <f t="shared" si="148"/>
        <v>10_10,50_20,80_30</v>
      </c>
      <c r="L929" s="4">
        <f t="shared" si="148"/>
        <v>5</v>
      </c>
      <c r="M929" s="4">
        <f>IF(INDEX([1]equip.xml!$B:$B,MATCH(D929&amp;"",[1]equip.xml!$A:$A,0))=0,0,N929)</f>
        <v>260</v>
      </c>
      <c r="N929" s="4">
        <f t="shared" si="149"/>
        <v>260</v>
      </c>
      <c r="O929" t="str">
        <f t="shared" si="145"/>
        <v>40000_50500030_1_260</v>
      </c>
      <c r="P92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</v>
      </c>
    </row>
    <row r="930" spans="1:16">
      <c r="A930" s="4">
        <v>10015</v>
      </c>
      <c r="B930" s="4">
        <f t="shared" si="147"/>
        <v>40000</v>
      </c>
      <c r="C930" s="4" t="str">
        <f t="shared" si="147"/>
        <v>装备</v>
      </c>
      <c r="D930" s="5">
        <v>50500080</v>
      </c>
      <c r="E930" s="4"/>
      <c r="F930" s="4">
        <v>1</v>
      </c>
      <c r="G930" s="4">
        <v>10000</v>
      </c>
      <c r="H930" s="4" t="str">
        <f t="shared" si="148"/>
        <v>10_10,50_20,80_30</v>
      </c>
      <c r="I930" s="4">
        <f t="shared" si="148"/>
        <v>5</v>
      </c>
      <c r="J930" s="4">
        <f t="shared" si="148"/>
        <v>50</v>
      </c>
      <c r="K930" s="4" t="str">
        <f t="shared" si="148"/>
        <v>10_10,50_20,80_30</v>
      </c>
      <c r="L930" s="4">
        <f t="shared" si="148"/>
        <v>5</v>
      </c>
      <c r="M930" s="4">
        <f>IF(INDEX([1]equip.xml!$B:$B,MATCH(D930&amp;"",[1]equip.xml!$A:$A,0))=0,0,N930)</f>
        <v>260</v>
      </c>
      <c r="N930" s="4">
        <f t="shared" si="149"/>
        <v>260</v>
      </c>
      <c r="O930" t="str">
        <f t="shared" si="145"/>
        <v>40000_50500080_1_260</v>
      </c>
      <c r="P93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</v>
      </c>
    </row>
    <row r="931" spans="1:16">
      <c r="A931" s="4">
        <v>10015</v>
      </c>
      <c r="B931" s="4">
        <f t="shared" si="147"/>
        <v>40000</v>
      </c>
      <c r="C931" s="4" t="str">
        <f t="shared" si="147"/>
        <v>装备</v>
      </c>
      <c r="D931" s="5">
        <v>50500090</v>
      </c>
      <c r="E931" s="4"/>
      <c r="F931" s="4">
        <v>1</v>
      </c>
      <c r="G931" s="4">
        <v>10000</v>
      </c>
      <c r="H931" s="4" t="str">
        <f t="shared" si="148"/>
        <v>10_10,50_20,80_30</v>
      </c>
      <c r="I931" s="4">
        <f t="shared" si="148"/>
        <v>5</v>
      </c>
      <c r="J931" s="4">
        <f t="shared" si="148"/>
        <v>50</v>
      </c>
      <c r="K931" s="4" t="str">
        <f t="shared" si="148"/>
        <v>10_10,50_20,80_30</v>
      </c>
      <c r="L931" s="4">
        <f t="shared" si="148"/>
        <v>5</v>
      </c>
      <c r="M931" s="4">
        <f>IF(INDEX([1]equip.xml!$B:$B,MATCH(D931&amp;"",[1]equip.xml!$A:$A,0))=0,0,N931)</f>
        <v>260</v>
      </c>
      <c r="N931" s="4">
        <f t="shared" si="149"/>
        <v>260</v>
      </c>
      <c r="O931" t="str">
        <f t="shared" si="145"/>
        <v>40000_50500090_1_260</v>
      </c>
      <c r="P93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</v>
      </c>
    </row>
    <row r="932" spans="1:16">
      <c r="A932" s="4">
        <v>10015</v>
      </c>
      <c r="B932" s="4">
        <f t="shared" ref="B932:C947" si="150">B844</f>
        <v>40000</v>
      </c>
      <c r="C932" s="4" t="str">
        <f t="shared" si="150"/>
        <v>装备</v>
      </c>
      <c r="D932" s="5">
        <v>50500100</v>
      </c>
      <c r="E932" s="4"/>
      <c r="F932" s="4">
        <v>1</v>
      </c>
      <c r="G932" s="4">
        <v>10000</v>
      </c>
      <c r="H932" s="4" t="str">
        <f t="shared" si="148"/>
        <v>10_10,50_20,80_30</v>
      </c>
      <c r="I932" s="4">
        <f t="shared" si="148"/>
        <v>5</v>
      </c>
      <c r="J932" s="4">
        <f t="shared" si="148"/>
        <v>50</v>
      </c>
      <c r="K932" s="4" t="str">
        <f t="shared" si="148"/>
        <v>10_10,50_20,80_30</v>
      </c>
      <c r="L932" s="4">
        <f t="shared" si="148"/>
        <v>5</v>
      </c>
      <c r="M932" s="4">
        <f>IF(INDEX([1]equip.xml!$B:$B,MATCH(D932&amp;"",[1]equip.xml!$A:$A,0))=0,0,N932)</f>
        <v>260</v>
      </c>
      <c r="N932" s="4">
        <f t="shared" si="149"/>
        <v>260</v>
      </c>
      <c r="O932" t="str">
        <f t="shared" si="145"/>
        <v>40000_50500100_1_260</v>
      </c>
      <c r="P93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</v>
      </c>
    </row>
    <row r="933" spans="1:16">
      <c r="A933" s="4">
        <v>10015</v>
      </c>
      <c r="B933" s="4">
        <f t="shared" si="150"/>
        <v>40000</v>
      </c>
      <c r="C933" s="4" t="str">
        <f t="shared" si="150"/>
        <v>装备</v>
      </c>
      <c r="D933" s="5">
        <v>50501050</v>
      </c>
      <c r="E933" s="4"/>
      <c r="F933" s="4">
        <v>1</v>
      </c>
      <c r="G933" s="4">
        <v>10000</v>
      </c>
      <c r="H933" s="4" t="str">
        <f t="shared" si="148"/>
        <v>10_10,50_20,80_30</v>
      </c>
      <c r="I933" s="4">
        <f t="shared" si="148"/>
        <v>5</v>
      </c>
      <c r="J933" s="4">
        <f t="shared" si="148"/>
        <v>50</v>
      </c>
      <c r="K933" s="4" t="str">
        <f t="shared" si="148"/>
        <v>10_10,50_20,80_30</v>
      </c>
      <c r="L933" s="4">
        <f t="shared" si="148"/>
        <v>5</v>
      </c>
      <c r="M933" s="4">
        <f>IF(INDEX([1]equip.xml!$B:$B,MATCH(D933&amp;"",[1]equip.xml!$A:$A,0))=0,0,N933)</f>
        <v>260</v>
      </c>
      <c r="N933" s="4">
        <f t="shared" si="149"/>
        <v>260</v>
      </c>
      <c r="O933" t="str">
        <f t="shared" si="145"/>
        <v>40000_50501050_1_260</v>
      </c>
      <c r="P93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</v>
      </c>
    </row>
    <row r="934" spans="1:16">
      <c r="A934" s="4">
        <v>10015</v>
      </c>
      <c r="B934" s="4">
        <f t="shared" si="150"/>
        <v>40000</v>
      </c>
      <c r="C934" s="4" t="str">
        <f t="shared" si="150"/>
        <v>装备</v>
      </c>
      <c r="D934" s="5">
        <v>50501051</v>
      </c>
      <c r="E934" s="4"/>
      <c r="F934" s="4">
        <v>1</v>
      </c>
      <c r="G934" s="4">
        <v>10000</v>
      </c>
      <c r="H934" s="4" t="str">
        <f t="shared" si="148"/>
        <v>10_10,50_20,80_30</v>
      </c>
      <c r="I934" s="4">
        <f t="shared" si="148"/>
        <v>5</v>
      </c>
      <c r="J934" s="4">
        <f t="shared" si="148"/>
        <v>50</v>
      </c>
      <c r="K934" s="4" t="str">
        <f t="shared" si="148"/>
        <v>10_10,50_20,80_30</v>
      </c>
      <c r="L934" s="4">
        <f t="shared" si="148"/>
        <v>5</v>
      </c>
      <c r="M934" s="4">
        <f>IF(INDEX([1]equip.xml!$B:$B,MATCH(D934&amp;"",[1]equip.xml!$A:$A,0))=0,0,N934)</f>
        <v>260</v>
      </c>
      <c r="N934" s="4">
        <f t="shared" si="149"/>
        <v>260</v>
      </c>
      <c r="O934" t="str">
        <f t="shared" si="145"/>
        <v>40000_50501051_1_260</v>
      </c>
      <c r="P93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</v>
      </c>
    </row>
    <row r="935" spans="1:16">
      <c r="A935" s="4">
        <v>10015</v>
      </c>
      <c r="B935" s="4">
        <f t="shared" si="150"/>
        <v>40000</v>
      </c>
      <c r="C935" s="4" t="str">
        <f t="shared" si="150"/>
        <v>装备</v>
      </c>
      <c r="D935" s="5">
        <v>50501060</v>
      </c>
      <c r="E935" s="4"/>
      <c r="F935" s="4">
        <v>1</v>
      </c>
      <c r="G935" s="4">
        <v>10000</v>
      </c>
      <c r="H935" s="4" t="str">
        <f t="shared" si="148"/>
        <v>10_10,50_20,80_30</v>
      </c>
      <c r="I935" s="4">
        <f t="shared" si="148"/>
        <v>5</v>
      </c>
      <c r="J935" s="4">
        <f t="shared" si="148"/>
        <v>50</v>
      </c>
      <c r="K935" s="4" t="str">
        <f t="shared" si="148"/>
        <v>10_10,50_20,80_30</v>
      </c>
      <c r="L935" s="4">
        <f t="shared" si="148"/>
        <v>5</v>
      </c>
      <c r="M935" s="4">
        <f>IF(INDEX([1]equip.xml!$B:$B,MATCH(D935&amp;"",[1]equip.xml!$A:$A,0))=0,0,N935)</f>
        <v>260</v>
      </c>
      <c r="N935" s="4">
        <f t="shared" si="149"/>
        <v>260</v>
      </c>
      <c r="O935" t="str">
        <f t="shared" si="145"/>
        <v>40000_50501060_1_260</v>
      </c>
      <c r="P93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</v>
      </c>
    </row>
    <row r="936" spans="1:16">
      <c r="A936" s="4">
        <v>10015</v>
      </c>
      <c r="B936" s="4">
        <f t="shared" si="150"/>
        <v>40000</v>
      </c>
      <c r="C936" s="4" t="str">
        <f t="shared" si="150"/>
        <v>装备</v>
      </c>
      <c r="D936" s="5">
        <v>50501061</v>
      </c>
      <c r="E936" s="4"/>
      <c r="F936" s="4">
        <v>1</v>
      </c>
      <c r="G936" s="4">
        <v>10000</v>
      </c>
      <c r="H936" s="4" t="str">
        <f t="shared" si="148"/>
        <v>10_10,50_20,80_30</v>
      </c>
      <c r="I936" s="4">
        <f t="shared" si="148"/>
        <v>5</v>
      </c>
      <c r="J936" s="4">
        <f t="shared" si="148"/>
        <v>50</v>
      </c>
      <c r="K936" s="4" t="str">
        <f t="shared" si="148"/>
        <v>10_10,50_20,80_30</v>
      </c>
      <c r="L936" s="4">
        <f t="shared" si="148"/>
        <v>5</v>
      </c>
      <c r="M936" s="4">
        <f>IF(INDEX([1]equip.xml!$B:$B,MATCH(D936&amp;"",[1]equip.xml!$A:$A,0))=0,0,N936)</f>
        <v>260</v>
      </c>
      <c r="N936" s="4">
        <f t="shared" si="149"/>
        <v>260</v>
      </c>
      <c r="O936" t="str">
        <f t="shared" si="145"/>
        <v>40000_50501061_1_260</v>
      </c>
      <c r="P93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</v>
      </c>
    </row>
    <row r="937" spans="1:16">
      <c r="A937" s="4">
        <v>10015</v>
      </c>
      <c r="B937" s="4">
        <f t="shared" si="150"/>
        <v>40000</v>
      </c>
      <c r="C937" s="4" t="str">
        <f t="shared" si="150"/>
        <v>装备</v>
      </c>
      <c r="D937" s="5">
        <v>50502050</v>
      </c>
      <c r="E937" s="4"/>
      <c r="F937" s="4">
        <v>1</v>
      </c>
      <c r="G937" s="4">
        <v>10000</v>
      </c>
      <c r="H937" s="4" t="str">
        <f t="shared" si="148"/>
        <v>10_10,50_20,80_30</v>
      </c>
      <c r="I937" s="4">
        <f t="shared" si="148"/>
        <v>5</v>
      </c>
      <c r="J937" s="4">
        <f t="shared" si="148"/>
        <v>50</v>
      </c>
      <c r="K937" s="4" t="str">
        <f t="shared" si="148"/>
        <v>10_10,50_20,80_30</v>
      </c>
      <c r="L937" s="4">
        <f t="shared" si="148"/>
        <v>5</v>
      </c>
      <c r="M937" s="4">
        <f>IF(INDEX([1]equip.xml!$B:$B,MATCH(D937&amp;"",[1]equip.xml!$A:$A,0))=0,0,N937)</f>
        <v>260</v>
      </c>
      <c r="N937" s="4">
        <f t="shared" si="149"/>
        <v>260</v>
      </c>
      <c r="O937" t="str">
        <f t="shared" si="145"/>
        <v>40000_50502050_1_260</v>
      </c>
      <c r="P93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</v>
      </c>
    </row>
    <row r="938" spans="1:16">
      <c r="A938" s="4">
        <v>10015</v>
      </c>
      <c r="B938" s="4">
        <f t="shared" si="150"/>
        <v>40000</v>
      </c>
      <c r="C938" s="4" t="str">
        <f t="shared" si="150"/>
        <v>装备</v>
      </c>
      <c r="D938" s="5">
        <v>50502051</v>
      </c>
      <c r="E938" s="4"/>
      <c r="F938" s="4">
        <v>1</v>
      </c>
      <c r="G938" s="4">
        <v>10000</v>
      </c>
      <c r="H938" s="4" t="str">
        <f t="shared" si="148"/>
        <v>10_10,50_20,80_30</v>
      </c>
      <c r="I938" s="4">
        <f t="shared" si="148"/>
        <v>5</v>
      </c>
      <c r="J938" s="4">
        <f t="shared" si="148"/>
        <v>50</v>
      </c>
      <c r="K938" s="4" t="str">
        <f t="shared" si="148"/>
        <v>10_10,50_20,80_30</v>
      </c>
      <c r="L938" s="4">
        <f t="shared" si="148"/>
        <v>5</v>
      </c>
      <c r="M938" s="4">
        <f>IF(INDEX([1]equip.xml!$B:$B,MATCH(D938&amp;"",[1]equip.xml!$A:$A,0))=0,0,N938)</f>
        <v>260</v>
      </c>
      <c r="N938" s="4">
        <f t="shared" si="149"/>
        <v>260</v>
      </c>
      <c r="O938" t="str">
        <f t="shared" si="145"/>
        <v>40000_50502051_1_260</v>
      </c>
      <c r="P93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</v>
      </c>
    </row>
    <row r="939" spans="1:16">
      <c r="A939" s="4">
        <v>10015</v>
      </c>
      <c r="B939" s="4">
        <f t="shared" si="150"/>
        <v>40000</v>
      </c>
      <c r="C939" s="4" t="str">
        <f t="shared" si="150"/>
        <v>装备</v>
      </c>
      <c r="D939" s="5">
        <v>50502060</v>
      </c>
      <c r="E939" s="4"/>
      <c r="F939" s="4">
        <v>1</v>
      </c>
      <c r="G939" s="4">
        <v>10000</v>
      </c>
      <c r="H939" s="4" t="str">
        <f t="shared" ref="H939:L954" si="151">H851</f>
        <v>10_10,50_20,80_30</v>
      </c>
      <c r="I939" s="4">
        <f t="shared" si="151"/>
        <v>5</v>
      </c>
      <c r="J939" s="4">
        <f t="shared" si="151"/>
        <v>50</v>
      </c>
      <c r="K939" s="4" t="str">
        <f t="shared" si="151"/>
        <v>10_10,50_20,80_30</v>
      </c>
      <c r="L939" s="4">
        <f t="shared" si="151"/>
        <v>5</v>
      </c>
      <c r="M939" s="4">
        <f>IF(INDEX([1]equip.xml!$B:$B,MATCH(D939&amp;"",[1]equip.xml!$A:$A,0))=0,0,N939)</f>
        <v>260</v>
      </c>
      <c r="N939" s="4">
        <f t="shared" si="149"/>
        <v>260</v>
      </c>
      <c r="O939" t="str">
        <f t="shared" si="145"/>
        <v>40000_50502060_1_260</v>
      </c>
      <c r="P939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</v>
      </c>
    </row>
    <row r="940" spans="1:16">
      <c r="A940" s="4">
        <v>10015</v>
      </c>
      <c r="B940" s="4">
        <f t="shared" si="150"/>
        <v>40000</v>
      </c>
      <c r="C940" s="4" t="str">
        <f t="shared" si="150"/>
        <v>装备</v>
      </c>
      <c r="D940" s="5">
        <v>50502061</v>
      </c>
      <c r="E940" s="4"/>
      <c r="F940" s="4">
        <v>1</v>
      </c>
      <c r="G940" s="4">
        <v>10000</v>
      </c>
      <c r="H940" s="4" t="str">
        <f t="shared" si="151"/>
        <v>10_10,50_20,80_30</v>
      </c>
      <c r="I940" s="4">
        <f t="shared" si="151"/>
        <v>5</v>
      </c>
      <c r="J940" s="4">
        <f t="shared" si="151"/>
        <v>50</v>
      </c>
      <c r="K940" s="4" t="str">
        <f t="shared" si="151"/>
        <v>10_10,50_20,80_30</v>
      </c>
      <c r="L940" s="4">
        <f t="shared" si="151"/>
        <v>5</v>
      </c>
      <c r="M940" s="4">
        <f>IF(INDEX([1]equip.xml!$B:$B,MATCH(D940&amp;"",[1]equip.xml!$A:$A,0))=0,0,N940)</f>
        <v>260</v>
      </c>
      <c r="N940" s="4">
        <f t="shared" si="149"/>
        <v>260</v>
      </c>
      <c r="O940" t="str">
        <f t="shared" si="145"/>
        <v>40000_50502061_1_260</v>
      </c>
      <c r="P940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</v>
      </c>
    </row>
    <row r="941" spans="1:16">
      <c r="A941" s="4">
        <v>10015</v>
      </c>
      <c r="B941" s="4">
        <f t="shared" si="150"/>
        <v>40000</v>
      </c>
      <c r="C941" s="4" t="str">
        <f t="shared" si="150"/>
        <v>装备</v>
      </c>
      <c r="D941" s="5">
        <v>50503050</v>
      </c>
      <c r="E941" s="4"/>
      <c r="F941" s="4">
        <v>1</v>
      </c>
      <c r="G941" s="4">
        <v>10000</v>
      </c>
      <c r="H941" s="4" t="str">
        <f t="shared" si="151"/>
        <v>10_10,50_20,80_30</v>
      </c>
      <c r="I941" s="4">
        <f t="shared" si="151"/>
        <v>5</v>
      </c>
      <c r="J941" s="4">
        <f t="shared" si="151"/>
        <v>50</v>
      </c>
      <c r="K941" s="4" t="str">
        <f t="shared" si="151"/>
        <v>10_10,50_20,80_30</v>
      </c>
      <c r="L941" s="4">
        <f t="shared" si="151"/>
        <v>5</v>
      </c>
      <c r="M941" s="4">
        <f>IF(INDEX([1]equip.xml!$B:$B,MATCH(D941&amp;"",[1]equip.xml!$A:$A,0))=0,0,N941)</f>
        <v>260</v>
      </c>
      <c r="N941" s="4">
        <f t="shared" si="149"/>
        <v>260</v>
      </c>
      <c r="O941" t="str">
        <f t="shared" si="145"/>
        <v>40000_50503050_1_260</v>
      </c>
      <c r="P941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</v>
      </c>
    </row>
    <row r="942" spans="1:16">
      <c r="A942" s="4">
        <v>10015</v>
      </c>
      <c r="B942" s="4">
        <f t="shared" si="150"/>
        <v>40000</v>
      </c>
      <c r="C942" s="4" t="str">
        <f t="shared" si="150"/>
        <v>装备</v>
      </c>
      <c r="D942" s="5">
        <v>50503051</v>
      </c>
      <c r="E942" s="4"/>
      <c r="F942" s="4">
        <v>1</v>
      </c>
      <c r="G942" s="4">
        <v>10000</v>
      </c>
      <c r="H942" s="4" t="str">
        <f t="shared" si="151"/>
        <v>10_10,50_20,80_30</v>
      </c>
      <c r="I942" s="4">
        <f t="shared" si="151"/>
        <v>5</v>
      </c>
      <c r="J942" s="4">
        <f t="shared" si="151"/>
        <v>50</v>
      </c>
      <c r="K942" s="4" t="str">
        <f t="shared" si="151"/>
        <v>10_10,50_20,80_30</v>
      </c>
      <c r="L942" s="4">
        <f t="shared" si="151"/>
        <v>5</v>
      </c>
      <c r="M942" s="4">
        <f>IF(INDEX([1]equip.xml!$B:$B,MATCH(D942&amp;"",[1]equip.xml!$A:$A,0))=0,0,N942)</f>
        <v>260</v>
      </c>
      <c r="N942" s="4">
        <f t="shared" si="149"/>
        <v>260</v>
      </c>
      <c r="O942" t="str">
        <f t="shared" si="145"/>
        <v>40000_50503051_1_260</v>
      </c>
      <c r="P942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</v>
      </c>
    </row>
    <row r="943" spans="1:16">
      <c r="A943" s="4">
        <v>10015</v>
      </c>
      <c r="B943" s="4">
        <f t="shared" si="150"/>
        <v>40000</v>
      </c>
      <c r="C943" s="4" t="str">
        <f t="shared" si="150"/>
        <v>装备</v>
      </c>
      <c r="D943" s="5">
        <v>50503060</v>
      </c>
      <c r="E943" s="4"/>
      <c r="F943" s="4">
        <v>1</v>
      </c>
      <c r="G943" s="4">
        <v>10000</v>
      </c>
      <c r="H943" s="4" t="str">
        <f t="shared" si="151"/>
        <v>10_10,50_20,80_30</v>
      </c>
      <c r="I943" s="4">
        <f t="shared" si="151"/>
        <v>5</v>
      </c>
      <c r="J943" s="4">
        <f t="shared" si="151"/>
        <v>50</v>
      </c>
      <c r="K943" s="4" t="str">
        <f t="shared" si="151"/>
        <v>10_10,50_20,80_30</v>
      </c>
      <c r="L943" s="4">
        <f t="shared" si="151"/>
        <v>5</v>
      </c>
      <c r="M943" s="4">
        <f>IF(INDEX([1]equip.xml!$B:$B,MATCH(D943&amp;"",[1]equip.xml!$A:$A,0))=0,0,N943)</f>
        <v>260</v>
      </c>
      <c r="N943" s="4">
        <f t="shared" si="149"/>
        <v>260</v>
      </c>
      <c r="O943" t="str">
        <f t="shared" si="145"/>
        <v>40000_50503060_1_260</v>
      </c>
      <c r="P943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</v>
      </c>
    </row>
    <row r="944" spans="1:16">
      <c r="A944" s="4">
        <v>10015</v>
      </c>
      <c r="B944" s="4">
        <f t="shared" si="150"/>
        <v>40000</v>
      </c>
      <c r="C944" s="4" t="str">
        <f t="shared" si="150"/>
        <v>装备</v>
      </c>
      <c r="D944" s="5">
        <v>50503061</v>
      </c>
      <c r="E944" s="4"/>
      <c r="F944" s="4">
        <v>1</v>
      </c>
      <c r="G944" s="4">
        <v>10000</v>
      </c>
      <c r="H944" s="4" t="str">
        <f t="shared" si="151"/>
        <v>10_10,50_20,80_30</v>
      </c>
      <c r="I944" s="4">
        <f t="shared" si="151"/>
        <v>5</v>
      </c>
      <c r="J944" s="4">
        <f t="shared" si="151"/>
        <v>50</v>
      </c>
      <c r="K944" s="4" t="str">
        <f t="shared" si="151"/>
        <v>10_10,50_20,80_30</v>
      </c>
      <c r="L944" s="4">
        <f t="shared" si="151"/>
        <v>5</v>
      </c>
      <c r="M944" s="4">
        <f>IF(INDEX([1]equip.xml!$B:$B,MATCH(D944&amp;"",[1]equip.xml!$A:$A,0))=0,0,N944)</f>
        <v>260</v>
      </c>
      <c r="N944" s="4">
        <f t="shared" si="149"/>
        <v>260</v>
      </c>
      <c r="O944" t="str">
        <f t="shared" si="145"/>
        <v>40000_50503061_1_260</v>
      </c>
      <c r="P944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</v>
      </c>
    </row>
    <row r="945" spans="1:16">
      <c r="A945" s="4">
        <v>10015</v>
      </c>
      <c r="B945" s="4">
        <f t="shared" si="150"/>
        <v>40000</v>
      </c>
      <c r="C945" s="4" t="str">
        <f t="shared" si="150"/>
        <v>装备</v>
      </c>
      <c r="D945" s="5">
        <v>50500040</v>
      </c>
      <c r="E945" s="4"/>
      <c r="F945" s="4">
        <v>1</v>
      </c>
      <c r="G945" s="4">
        <v>10000</v>
      </c>
      <c r="H945" s="4" t="str">
        <f t="shared" si="151"/>
        <v>10_10,50_20,80_30</v>
      </c>
      <c r="I945" s="4">
        <f t="shared" si="151"/>
        <v>5</v>
      </c>
      <c r="J945" s="4">
        <f t="shared" si="151"/>
        <v>50</v>
      </c>
      <c r="K945" s="4" t="str">
        <f t="shared" si="151"/>
        <v>10_10,50_20,80_30</v>
      </c>
      <c r="L945" s="4">
        <f t="shared" si="151"/>
        <v>5</v>
      </c>
      <c r="M945" s="4">
        <f>IF(INDEX([1]equip.xml!$B:$B,MATCH(D945&amp;"",[1]equip.xml!$A:$A,0))=0,0,N945)</f>
        <v>260</v>
      </c>
      <c r="N945" s="4">
        <f t="shared" si="149"/>
        <v>260</v>
      </c>
      <c r="O945" t="str">
        <f t="shared" si="145"/>
        <v>40000_50500040_1_260</v>
      </c>
      <c r="P945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</v>
      </c>
    </row>
    <row r="946" spans="1:16">
      <c r="A946" s="4">
        <v>10015</v>
      </c>
      <c r="B946" s="4">
        <f t="shared" si="150"/>
        <v>40000</v>
      </c>
      <c r="C946" s="4" t="str">
        <f t="shared" si="150"/>
        <v>装备</v>
      </c>
      <c r="D946" s="5">
        <v>50500041</v>
      </c>
      <c r="E946" s="4"/>
      <c r="F946" s="4">
        <v>1</v>
      </c>
      <c r="G946" s="4">
        <v>10000</v>
      </c>
      <c r="H946" s="4" t="str">
        <f t="shared" si="151"/>
        <v>10_10,50_20,80_30</v>
      </c>
      <c r="I946" s="4">
        <f t="shared" si="151"/>
        <v>5</v>
      </c>
      <c r="J946" s="4">
        <f t="shared" si="151"/>
        <v>50</v>
      </c>
      <c r="K946" s="4" t="str">
        <f t="shared" si="151"/>
        <v>10_10,50_20,80_30</v>
      </c>
      <c r="L946" s="4">
        <f t="shared" si="151"/>
        <v>5</v>
      </c>
      <c r="M946" s="4">
        <f>IF(INDEX([1]equip.xml!$B:$B,MATCH(D946&amp;"",[1]equip.xml!$A:$A,0))=0,0,N946)</f>
        <v>0</v>
      </c>
      <c r="N946" s="4">
        <f t="shared" si="149"/>
        <v>260</v>
      </c>
      <c r="O946" t="str">
        <f t="shared" si="145"/>
        <v>40000_50500041_1_0</v>
      </c>
      <c r="P946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</v>
      </c>
    </row>
    <row r="947" spans="1:16">
      <c r="A947" s="4">
        <v>10015</v>
      </c>
      <c r="B947" s="4">
        <f t="shared" si="150"/>
        <v>40000</v>
      </c>
      <c r="C947" s="4" t="str">
        <f t="shared" si="150"/>
        <v>装备</v>
      </c>
      <c r="D947" s="5">
        <v>50500070</v>
      </c>
      <c r="E947" s="4"/>
      <c r="F947" s="4">
        <v>1</v>
      </c>
      <c r="G947" s="4">
        <v>10000</v>
      </c>
      <c r="H947" s="4" t="str">
        <f t="shared" si="151"/>
        <v>10_10,50_20,80_30</v>
      </c>
      <c r="I947" s="4">
        <f t="shared" si="151"/>
        <v>5</v>
      </c>
      <c r="J947" s="4">
        <f t="shared" si="151"/>
        <v>50</v>
      </c>
      <c r="K947" s="4" t="str">
        <f t="shared" si="151"/>
        <v>10_10,50_20,80_30</v>
      </c>
      <c r="L947" s="4">
        <f t="shared" si="151"/>
        <v>5</v>
      </c>
      <c r="M947" s="4">
        <f>IF(INDEX([1]equip.xml!$B:$B,MATCH(D947&amp;"",[1]equip.xml!$A:$A,0))=0,0,N947)</f>
        <v>260</v>
      </c>
      <c r="N947" s="4">
        <f t="shared" si="149"/>
        <v>260</v>
      </c>
      <c r="O947" t="str">
        <f t="shared" si="145"/>
        <v>40000_50500070_1_260</v>
      </c>
      <c r="P947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</v>
      </c>
    </row>
    <row r="948" spans="1:16">
      <c r="A948" s="4">
        <v>10015</v>
      </c>
      <c r="B948" s="4">
        <f t="shared" ref="B948:C963" si="152">B860</f>
        <v>40000</v>
      </c>
      <c r="C948" s="4" t="str">
        <f t="shared" si="152"/>
        <v>装备</v>
      </c>
      <c r="D948" s="5">
        <v>50500071</v>
      </c>
      <c r="E948" s="4"/>
      <c r="F948" s="4">
        <v>1</v>
      </c>
      <c r="G948" s="4">
        <v>10000</v>
      </c>
      <c r="H948" s="4" t="str">
        <f t="shared" si="151"/>
        <v>10_10,50_20,80_30</v>
      </c>
      <c r="I948" s="4">
        <f t="shared" si="151"/>
        <v>5</v>
      </c>
      <c r="J948" s="4">
        <f t="shared" si="151"/>
        <v>50</v>
      </c>
      <c r="K948" s="4" t="str">
        <f t="shared" si="151"/>
        <v>10_10,50_20,80_30</v>
      </c>
      <c r="L948" s="4">
        <f t="shared" si="151"/>
        <v>5</v>
      </c>
      <c r="M948" s="4">
        <f>IF(INDEX([1]equip.xml!$B:$B,MATCH(D948&amp;"",[1]equip.xml!$A:$A,0))=0,0,N948)</f>
        <v>0</v>
      </c>
      <c r="N948" s="4">
        <f t="shared" si="149"/>
        <v>260</v>
      </c>
      <c r="O948" t="str">
        <f t="shared" si="145"/>
        <v>40000_50500071_1_0</v>
      </c>
      <c r="P948" t="str">
        <f t="shared" si="142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</v>
      </c>
    </row>
    <row r="949" spans="1:16">
      <c r="A949" s="4">
        <v>10015</v>
      </c>
      <c r="B949" s="4">
        <f t="shared" si="152"/>
        <v>40000</v>
      </c>
      <c r="C949" s="4" t="str">
        <f t="shared" si="152"/>
        <v>装备</v>
      </c>
      <c r="D949" s="5">
        <v>50550010</v>
      </c>
      <c r="E949" s="4"/>
      <c r="F949" s="4">
        <v>1</v>
      </c>
      <c r="G949" s="4">
        <v>10000</v>
      </c>
      <c r="H949" s="4" t="str">
        <f t="shared" si="151"/>
        <v>10_10,50_20,80_30</v>
      </c>
      <c r="I949" s="4">
        <f t="shared" si="151"/>
        <v>5</v>
      </c>
      <c r="J949" s="4">
        <f t="shared" si="151"/>
        <v>50</v>
      </c>
      <c r="K949" s="4" t="str">
        <f t="shared" si="151"/>
        <v>10_10,50_20,80_30</v>
      </c>
      <c r="L949" s="4">
        <f t="shared" si="151"/>
        <v>5</v>
      </c>
      <c r="M949" s="4">
        <f>IF(INDEX([1]equip.xml!$B:$B,MATCH(D949&amp;"",[1]equip.xml!$A:$A,0))=0,0,N949)</f>
        <v>130</v>
      </c>
      <c r="N949" s="4">
        <f t="shared" si="149"/>
        <v>130</v>
      </c>
      <c r="O949" t="str">
        <f t="shared" si="145"/>
        <v>40000_50550010_1_130</v>
      </c>
      <c r="P949" t="str">
        <f t="shared" ref="P949:P970" si="153">P948&amp;","&amp;O949</f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</v>
      </c>
    </row>
    <row r="950" spans="1:16">
      <c r="A950" s="4">
        <v>10015</v>
      </c>
      <c r="B950" s="4">
        <f t="shared" si="152"/>
        <v>40000</v>
      </c>
      <c r="C950" s="4" t="str">
        <f t="shared" si="152"/>
        <v>装备</v>
      </c>
      <c r="D950" s="5">
        <v>50550020</v>
      </c>
      <c r="E950" s="4"/>
      <c r="F950" s="4">
        <v>1</v>
      </c>
      <c r="G950" s="4">
        <v>10000</v>
      </c>
      <c r="H950" s="4" t="str">
        <f t="shared" si="151"/>
        <v>10_10,50_20,80_30</v>
      </c>
      <c r="I950" s="4">
        <f t="shared" si="151"/>
        <v>5</v>
      </c>
      <c r="J950" s="4">
        <f t="shared" si="151"/>
        <v>50</v>
      </c>
      <c r="K950" s="4" t="str">
        <f t="shared" si="151"/>
        <v>10_10,50_20,80_30</v>
      </c>
      <c r="L950" s="4">
        <f t="shared" si="151"/>
        <v>5</v>
      </c>
      <c r="M950" s="4">
        <f>IF(INDEX([1]equip.xml!$B:$B,MATCH(D950&amp;"",[1]equip.xml!$A:$A,0))=0,0,N950)</f>
        <v>130</v>
      </c>
      <c r="N950" s="4">
        <f t="shared" si="149"/>
        <v>130</v>
      </c>
      <c r="O950" t="str">
        <f t="shared" si="145"/>
        <v>40000_50550020_1_130</v>
      </c>
      <c r="P950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</v>
      </c>
    </row>
    <row r="951" spans="1:16">
      <c r="A951" s="4">
        <v>10015</v>
      </c>
      <c r="B951" s="4">
        <f t="shared" si="152"/>
        <v>40000</v>
      </c>
      <c r="C951" s="4" t="str">
        <f t="shared" si="152"/>
        <v>装备</v>
      </c>
      <c r="D951" s="5">
        <v>50550030</v>
      </c>
      <c r="E951" s="4"/>
      <c r="F951" s="4">
        <v>1</v>
      </c>
      <c r="G951" s="4">
        <v>10000</v>
      </c>
      <c r="H951" s="4" t="str">
        <f t="shared" si="151"/>
        <v>10_10,50_20,80_30</v>
      </c>
      <c r="I951" s="4">
        <f t="shared" si="151"/>
        <v>5</v>
      </c>
      <c r="J951" s="4">
        <f t="shared" si="151"/>
        <v>50</v>
      </c>
      <c r="K951" s="4" t="str">
        <f t="shared" si="151"/>
        <v>10_10,50_20,80_30</v>
      </c>
      <c r="L951" s="4">
        <f t="shared" si="151"/>
        <v>5</v>
      </c>
      <c r="M951" s="4">
        <f>IF(INDEX([1]equip.xml!$B:$B,MATCH(D951&amp;"",[1]equip.xml!$A:$A,0))=0,0,N951)</f>
        <v>130</v>
      </c>
      <c r="N951" s="4">
        <f t="shared" si="149"/>
        <v>130</v>
      </c>
      <c r="O951" t="str">
        <f t="shared" si="145"/>
        <v>40000_50550030_1_130</v>
      </c>
      <c r="P951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</v>
      </c>
    </row>
    <row r="952" spans="1:16">
      <c r="A952" s="4">
        <v>10015</v>
      </c>
      <c r="B952" s="4">
        <f t="shared" si="152"/>
        <v>40000</v>
      </c>
      <c r="C952" s="4" t="str">
        <f t="shared" si="152"/>
        <v>装备</v>
      </c>
      <c r="D952" s="5">
        <v>50550080</v>
      </c>
      <c r="E952" s="4"/>
      <c r="F952" s="4">
        <v>1</v>
      </c>
      <c r="G952" s="4">
        <v>10000</v>
      </c>
      <c r="H952" s="4" t="str">
        <f t="shared" si="151"/>
        <v>10_10,50_20,80_30</v>
      </c>
      <c r="I952" s="4">
        <f t="shared" si="151"/>
        <v>5</v>
      </c>
      <c r="J952" s="4">
        <f t="shared" si="151"/>
        <v>50</v>
      </c>
      <c r="K952" s="4" t="str">
        <f t="shared" si="151"/>
        <v>10_10,50_20,80_30</v>
      </c>
      <c r="L952" s="4">
        <f t="shared" si="151"/>
        <v>5</v>
      </c>
      <c r="M952" s="4">
        <f>IF(INDEX([1]equip.xml!$B:$B,MATCH(D952&amp;"",[1]equip.xml!$A:$A,0))=0,0,N952)</f>
        <v>130</v>
      </c>
      <c r="N952" s="4">
        <f t="shared" si="149"/>
        <v>130</v>
      </c>
      <c r="O952" t="str">
        <f t="shared" si="145"/>
        <v>40000_50550080_1_130</v>
      </c>
      <c r="P952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</v>
      </c>
    </row>
    <row r="953" spans="1:16">
      <c r="A953" s="4">
        <v>10015</v>
      </c>
      <c r="B953" s="4">
        <f t="shared" si="152"/>
        <v>40000</v>
      </c>
      <c r="C953" s="4" t="str">
        <f t="shared" si="152"/>
        <v>装备</v>
      </c>
      <c r="D953" s="5">
        <v>50550090</v>
      </c>
      <c r="E953" s="4"/>
      <c r="F953" s="4">
        <v>1</v>
      </c>
      <c r="G953" s="4">
        <v>10000</v>
      </c>
      <c r="H953" s="4" t="str">
        <f t="shared" si="151"/>
        <v>10_10,50_20,80_30</v>
      </c>
      <c r="I953" s="4">
        <f t="shared" si="151"/>
        <v>5</v>
      </c>
      <c r="J953" s="4">
        <f t="shared" si="151"/>
        <v>50</v>
      </c>
      <c r="K953" s="4" t="str">
        <f t="shared" si="151"/>
        <v>10_10,50_20,80_30</v>
      </c>
      <c r="L953" s="4">
        <f t="shared" si="151"/>
        <v>5</v>
      </c>
      <c r="M953" s="4">
        <f>IF(INDEX([1]equip.xml!$B:$B,MATCH(D953,[1]equip.xml!$A:$A,0))=0,0,N953)</f>
        <v>0</v>
      </c>
      <c r="N953" s="4">
        <f t="shared" si="149"/>
        <v>130</v>
      </c>
      <c r="O953" t="str">
        <f t="shared" si="145"/>
        <v>40000_50550090_1_0</v>
      </c>
      <c r="P953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</v>
      </c>
    </row>
    <row r="954" spans="1:16">
      <c r="A954" s="4">
        <v>10015</v>
      </c>
      <c r="B954" s="4">
        <f t="shared" si="152"/>
        <v>40000</v>
      </c>
      <c r="C954" s="4" t="str">
        <f t="shared" si="152"/>
        <v>装备</v>
      </c>
      <c r="D954" s="5">
        <v>50550100</v>
      </c>
      <c r="E954" s="4"/>
      <c r="F954" s="4">
        <v>1</v>
      </c>
      <c r="G954" s="4">
        <v>10000</v>
      </c>
      <c r="H954" s="4" t="str">
        <f t="shared" si="151"/>
        <v>10_10,50_20,80_30</v>
      </c>
      <c r="I954" s="4">
        <f t="shared" si="151"/>
        <v>5</v>
      </c>
      <c r="J954" s="4">
        <f t="shared" si="151"/>
        <v>50</v>
      </c>
      <c r="K954" s="4" t="str">
        <f t="shared" si="151"/>
        <v>10_10,50_20,80_30</v>
      </c>
      <c r="L954" s="4">
        <f t="shared" si="151"/>
        <v>5</v>
      </c>
      <c r="M954" s="4">
        <f>IF(INDEX([1]equip.xml!$B:$B,MATCH(D954&amp;"",[1]equip.xml!$A:$A,0))=0,0,N954)</f>
        <v>130</v>
      </c>
      <c r="N954" s="4">
        <f t="shared" si="149"/>
        <v>130</v>
      </c>
      <c r="O954" t="str">
        <f t="shared" si="145"/>
        <v>40000_50550100_1_130</v>
      </c>
      <c r="P954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</v>
      </c>
    </row>
    <row r="955" spans="1:16">
      <c r="A955" s="4">
        <v>10015</v>
      </c>
      <c r="B955" s="4">
        <f t="shared" si="152"/>
        <v>40000</v>
      </c>
      <c r="C955" s="4" t="str">
        <f t="shared" si="152"/>
        <v>装备</v>
      </c>
      <c r="D955" s="5">
        <v>50551050</v>
      </c>
      <c r="E955" s="4"/>
      <c r="F955" s="4">
        <v>1</v>
      </c>
      <c r="G955" s="4">
        <v>10000</v>
      </c>
      <c r="H955" s="4" t="str">
        <f t="shared" ref="H955:L970" si="154">H867</f>
        <v>10_10,50_20,80_30</v>
      </c>
      <c r="I955" s="4">
        <f t="shared" si="154"/>
        <v>5</v>
      </c>
      <c r="J955" s="4">
        <f t="shared" si="154"/>
        <v>50</v>
      </c>
      <c r="K955" s="4" t="str">
        <f t="shared" si="154"/>
        <v>10_10,50_20,80_30</v>
      </c>
      <c r="L955" s="4">
        <f t="shared" si="154"/>
        <v>5</v>
      </c>
      <c r="M955" s="4">
        <f>IF(INDEX([1]equip.xml!$B:$B,MATCH(D955&amp;"",[1]equip.xml!$A:$A,0))=0,0,N955)</f>
        <v>130</v>
      </c>
      <c r="N955" s="4">
        <f t="shared" si="149"/>
        <v>130</v>
      </c>
      <c r="O955" t="str">
        <f t="shared" si="145"/>
        <v>40000_50551050_1_130</v>
      </c>
      <c r="P955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</v>
      </c>
    </row>
    <row r="956" spans="1:16">
      <c r="A956" s="4">
        <v>10015</v>
      </c>
      <c r="B956" s="4">
        <f t="shared" si="152"/>
        <v>40000</v>
      </c>
      <c r="C956" s="4" t="str">
        <f t="shared" si="152"/>
        <v>装备</v>
      </c>
      <c r="D956" s="5">
        <v>50551051</v>
      </c>
      <c r="E956" s="4"/>
      <c r="F956" s="4">
        <v>1</v>
      </c>
      <c r="G956" s="4">
        <v>10000</v>
      </c>
      <c r="H956" s="4" t="str">
        <f t="shared" si="154"/>
        <v>10_10,50_20,80_30</v>
      </c>
      <c r="I956" s="4">
        <f t="shared" si="154"/>
        <v>5</v>
      </c>
      <c r="J956" s="4">
        <f t="shared" si="154"/>
        <v>50</v>
      </c>
      <c r="K956" s="4" t="str">
        <f t="shared" si="154"/>
        <v>10_10,50_20,80_30</v>
      </c>
      <c r="L956" s="4">
        <f t="shared" si="154"/>
        <v>5</v>
      </c>
      <c r="M956" s="4">
        <f>IF(INDEX([1]equip.xml!$B:$B,MATCH(D956&amp;"",[1]equip.xml!$A:$A,0))=0,0,N956)</f>
        <v>0</v>
      </c>
      <c r="N956" s="4">
        <f t="shared" si="149"/>
        <v>130</v>
      </c>
      <c r="O956" t="str">
        <f t="shared" si="145"/>
        <v>40000_50551051_1_0</v>
      </c>
      <c r="P956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</v>
      </c>
    </row>
    <row r="957" spans="1:16">
      <c r="A957" s="4">
        <v>10015</v>
      </c>
      <c r="B957" s="4">
        <f t="shared" si="152"/>
        <v>40000</v>
      </c>
      <c r="C957" s="4" t="str">
        <f t="shared" si="152"/>
        <v>装备</v>
      </c>
      <c r="D957" s="5">
        <v>50551060</v>
      </c>
      <c r="E957" s="4"/>
      <c r="F957" s="4">
        <v>1</v>
      </c>
      <c r="G957" s="4">
        <v>10000</v>
      </c>
      <c r="H957" s="4" t="str">
        <f t="shared" si="154"/>
        <v>10_10,50_20,80_30</v>
      </c>
      <c r="I957" s="4">
        <f t="shared" si="154"/>
        <v>5</v>
      </c>
      <c r="J957" s="4">
        <f t="shared" si="154"/>
        <v>50</v>
      </c>
      <c r="K957" s="4" t="str">
        <f t="shared" si="154"/>
        <v>10_10,50_20,80_30</v>
      </c>
      <c r="L957" s="4">
        <f t="shared" si="154"/>
        <v>5</v>
      </c>
      <c r="M957" s="4">
        <f>IF(INDEX([1]equip.xml!$B:$B,MATCH(D957&amp;"",[1]equip.xml!$A:$A,0))=0,0,N957)</f>
        <v>130</v>
      </c>
      <c r="N957" s="4">
        <f t="shared" si="149"/>
        <v>130</v>
      </c>
      <c r="O957" t="str">
        <f t="shared" si="145"/>
        <v>40000_50551060_1_130</v>
      </c>
      <c r="P957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</v>
      </c>
    </row>
    <row r="958" spans="1:16">
      <c r="A958" s="4">
        <v>10015</v>
      </c>
      <c r="B958" s="4">
        <f t="shared" si="152"/>
        <v>40000</v>
      </c>
      <c r="C958" s="4" t="str">
        <f t="shared" si="152"/>
        <v>装备</v>
      </c>
      <c r="D958" s="5">
        <v>50551061</v>
      </c>
      <c r="E958" s="4"/>
      <c r="F958" s="4">
        <v>1</v>
      </c>
      <c r="G958" s="4">
        <v>10000</v>
      </c>
      <c r="H958" s="4" t="str">
        <f t="shared" si="154"/>
        <v>10_10,50_20,80_30</v>
      </c>
      <c r="I958" s="4">
        <f t="shared" si="154"/>
        <v>5</v>
      </c>
      <c r="J958" s="4">
        <f t="shared" si="154"/>
        <v>50</v>
      </c>
      <c r="K958" s="4" t="str">
        <f t="shared" si="154"/>
        <v>10_10,50_20,80_30</v>
      </c>
      <c r="L958" s="4">
        <f t="shared" si="154"/>
        <v>5</v>
      </c>
      <c r="M958" s="4">
        <f>IF(INDEX([1]equip.xml!$B:$B,MATCH(D958&amp;"",[1]equip.xml!$A:$A,0))=0,0,N958)</f>
        <v>130</v>
      </c>
      <c r="N958" s="4">
        <f t="shared" si="149"/>
        <v>130</v>
      </c>
      <c r="O958" t="str">
        <f t="shared" si="145"/>
        <v>40000_50551061_1_130</v>
      </c>
      <c r="P958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</v>
      </c>
    </row>
    <row r="959" spans="1:16">
      <c r="A959" s="4">
        <v>10015</v>
      </c>
      <c r="B959" s="4">
        <f t="shared" si="152"/>
        <v>40000</v>
      </c>
      <c r="C959" s="4" t="str">
        <f t="shared" si="152"/>
        <v>装备</v>
      </c>
      <c r="D959" s="5">
        <v>50552050</v>
      </c>
      <c r="E959" s="4"/>
      <c r="F959" s="4">
        <v>1</v>
      </c>
      <c r="G959" s="4">
        <v>10000</v>
      </c>
      <c r="H959" s="4" t="str">
        <f t="shared" si="154"/>
        <v>10_10,50_20,80_30</v>
      </c>
      <c r="I959" s="4">
        <f t="shared" si="154"/>
        <v>5</v>
      </c>
      <c r="J959" s="4">
        <f t="shared" si="154"/>
        <v>50</v>
      </c>
      <c r="K959" s="4" t="str">
        <f t="shared" si="154"/>
        <v>10_10,50_20,80_30</v>
      </c>
      <c r="L959" s="4">
        <f t="shared" si="154"/>
        <v>5</v>
      </c>
      <c r="M959" s="4">
        <f>IF(INDEX([1]equip.xml!$B:$B,MATCH(D959&amp;"",[1]equip.xml!$A:$A,0))=0,0,N959)</f>
        <v>130</v>
      </c>
      <c r="N959" s="4">
        <f t="shared" si="149"/>
        <v>130</v>
      </c>
      <c r="O959" t="str">
        <f t="shared" si="145"/>
        <v>40000_50552050_1_130</v>
      </c>
      <c r="P959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</v>
      </c>
    </row>
    <row r="960" spans="1:16">
      <c r="A960" s="4">
        <v>10015</v>
      </c>
      <c r="B960" s="4">
        <f t="shared" si="152"/>
        <v>40000</v>
      </c>
      <c r="C960" s="4" t="str">
        <f t="shared" si="152"/>
        <v>装备</v>
      </c>
      <c r="D960" s="5">
        <v>50552051</v>
      </c>
      <c r="E960" s="4"/>
      <c r="F960" s="4">
        <v>1</v>
      </c>
      <c r="G960" s="4">
        <v>10000</v>
      </c>
      <c r="H960" s="4" t="str">
        <f t="shared" si="154"/>
        <v>10_10,50_20,80_30</v>
      </c>
      <c r="I960" s="4">
        <f t="shared" si="154"/>
        <v>5</v>
      </c>
      <c r="J960" s="4">
        <f t="shared" si="154"/>
        <v>50</v>
      </c>
      <c r="K960" s="4" t="str">
        <f t="shared" si="154"/>
        <v>10_10,50_20,80_30</v>
      </c>
      <c r="L960" s="4">
        <f t="shared" si="154"/>
        <v>5</v>
      </c>
      <c r="M960" s="4">
        <f>IF(INDEX([1]equip.xml!$B:$B,MATCH(D960&amp;"",[1]equip.xml!$A:$A,0))=0,0,N960)</f>
        <v>0</v>
      </c>
      <c r="N960" s="4">
        <f t="shared" si="149"/>
        <v>130</v>
      </c>
      <c r="O960" t="str">
        <f t="shared" si="145"/>
        <v>40000_50552051_1_0</v>
      </c>
      <c r="P960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</v>
      </c>
    </row>
    <row r="961" spans="1:16">
      <c r="A961" s="4">
        <v>10015</v>
      </c>
      <c r="B961" s="4">
        <f t="shared" si="152"/>
        <v>40000</v>
      </c>
      <c r="C961" s="4" t="str">
        <f t="shared" si="152"/>
        <v>装备</v>
      </c>
      <c r="D961" s="5">
        <v>50552060</v>
      </c>
      <c r="E961" s="4"/>
      <c r="F961" s="4">
        <v>1</v>
      </c>
      <c r="G961" s="4">
        <v>10000</v>
      </c>
      <c r="H961" s="4" t="str">
        <f t="shared" si="154"/>
        <v>10_10,50_20,80_30</v>
      </c>
      <c r="I961" s="4">
        <f t="shared" si="154"/>
        <v>5</v>
      </c>
      <c r="J961" s="4">
        <f t="shared" si="154"/>
        <v>50</v>
      </c>
      <c r="K961" s="4" t="str">
        <f t="shared" si="154"/>
        <v>10_10,50_20,80_30</v>
      </c>
      <c r="L961" s="4">
        <f t="shared" si="154"/>
        <v>5</v>
      </c>
      <c r="M961" s="4">
        <f>IF(INDEX([1]equip.xml!$B:$B,MATCH(D961&amp;"",[1]equip.xml!$A:$A,0))=0,0,N961)</f>
        <v>130</v>
      </c>
      <c r="N961" s="4">
        <f t="shared" si="149"/>
        <v>130</v>
      </c>
      <c r="O961" t="str">
        <f t="shared" si="145"/>
        <v>40000_50552060_1_130</v>
      </c>
      <c r="P961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</v>
      </c>
    </row>
    <row r="962" spans="1:16">
      <c r="A962" s="4">
        <v>10015</v>
      </c>
      <c r="B962" s="4">
        <f t="shared" si="152"/>
        <v>40000</v>
      </c>
      <c r="C962" s="4" t="str">
        <f t="shared" si="152"/>
        <v>装备</v>
      </c>
      <c r="D962" s="5">
        <v>50552061</v>
      </c>
      <c r="E962" s="4"/>
      <c r="F962" s="4">
        <v>1</v>
      </c>
      <c r="G962" s="4">
        <v>10000</v>
      </c>
      <c r="H962" s="4" t="str">
        <f t="shared" si="154"/>
        <v>10_10,50_20,80_30</v>
      </c>
      <c r="I962" s="4">
        <f t="shared" si="154"/>
        <v>5</v>
      </c>
      <c r="J962" s="4">
        <f t="shared" si="154"/>
        <v>50</v>
      </c>
      <c r="K962" s="4" t="str">
        <f t="shared" si="154"/>
        <v>10_10,50_20,80_30</v>
      </c>
      <c r="L962" s="4">
        <f t="shared" si="154"/>
        <v>5</v>
      </c>
      <c r="M962" s="4">
        <f>IF(INDEX([1]equip.xml!$B:$B,MATCH(D962&amp;"",[1]equip.xml!$A:$A,0))=0,0,N962)</f>
        <v>130</v>
      </c>
      <c r="N962" s="4">
        <f t="shared" si="149"/>
        <v>130</v>
      </c>
      <c r="O962" t="str">
        <f t="shared" si="145"/>
        <v>40000_50552061_1_130</v>
      </c>
      <c r="P962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</v>
      </c>
    </row>
    <row r="963" spans="1:16">
      <c r="A963" s="4">
        <v>10015</v>
      </c>
      <c r="B963" s="4">
        <f t="shared" si="152"/>
        <v>40000</v>
      </c>
      <c r="C963" s="4" t="str">
        <f t="shared" si="152"/>
        <v>装备</v>
      </c>
      <c r="D963" s="5">
        <v>50553050</v>
      </c>
      <c r="E963" s="4"/>
      <c r="F963" s="4">
        <v>1</v>
      </c>
      <c r="G963" s="4">
        <v>10000</v>
      </c>
      <c r="H963" s="4" t="str">
        <f t="shared" si="154"/>
        <v>10_10,50_20,80_30</v>
      </c>
      <c r="I963" s="4">
        <f t="shared" si="154"/>
        <v>5</v>
      </c>
      <c r="J963" s="4">
        <f t="shared" si="154"/>
        <v>50</v>
      </c>
      <c r="K963" s="4" t="str">
        <f t="shared" si="154"/>
        <v>10_10,50_20,80_30</v>
      </c>
      <c r="L963" s="4">
        <f t="shared" si="154"/>
        <v>5</v>
      </c>
      <c r="M963" s="4">
        <f>IF(INDEX([1]equip.xml!$B:$B,MATCH(D963&amp;"",[1]equip.xml!$A:$A,0))=0,0,N963)</f>
        <v>130</v>
      </c>
      <c r="N963" s="4">
        <f t="shared" si="149"/>
        <v>130</v>
      </c>
      <c r="O963" t="str">
        <f t="shared" si="145"/>
        <v>40000_50553050_1_130</v>
      </c>
      <c r="P963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</v>
      </c>
    </row>
    <row r="964" spans="1:16">
      <c r="A964" s="4">
        <v>10015</v>
      </c>
      <c r="B964" s="4">
        <f t="shared" ref="B964:C979" si="155">B876</f>
        <v>40000</v>
      </c>
      <c r="C964" s="4" t="str">
        <f t="shared" si="155"/>
        <v>装备</v>
      </c>
      <c r="D964" s="5">
        <v>50553051</v>
      </c>
      <c r="E964" s="4"/>
      <c r="F964" s="4">
        <v>1</v>
      </c>
      <c r="G964" s="4">
        <v>10000</v>
      </c>
      <c r="H964" s="4" t="str">
        <f t="shared" si="154"/>
        <v>10_10,50_20,80_30</v>
      </c>
      <c r="I964" s="4">
        <f t="shared" si="154"/>
        <v>5</v>
      </c>
      <c r="J964" s="4">
        <f t="shared" si="154"/>
        <v>50</v>
      </c>
      <c r="K964" s="4" t="str">
        <f t="shared" si="154"/>
        <v>10_10,50_20,80_30</v>
      </c>
      <c r="L964" s="4">
        <f t="shared" si="154"/>
        <v>5</v>
      </c>
      <c r="M964" s="4">
        <f>IF(INDEX([1]equip.xml!$B:$B,MATCH(D964&amp;"",[1]equip.xml!$A:$A,0))=0,0,N964)</f>
        <v>0</v>
      </c>
      <c r="N964" s="4">
        <f t="shared" si="149"/>
        <v>130</v>
      </c>
      <c r="O964" t="str">
        <f t="shared" ref="O964:O1027" si="156">B964&amp;"_"&amp;D964&amp;"_"&amp;"1_"&amp;M964</f>
        <v>40000_50553051_1_0</v>
      </c>
      <c r="P964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</v>
      </c>
    </row>
    <row r="965" spans="1:16">
      <c r="A965" s="4">
        <v>10015</v>
      </c>
      <c r="B965" s="4">
        <f t="shared" si="155"/>
        <v>40000</v>
      </c>
      <c r="C965" s="4" t="str">
        <f t="shared" si="155"/>
        <v>装备</v>
      </c>
      <c r="D965" s="5">
        <v>50553060</v>
      </c>
      <c r="E965" s="4"/>
      <c r="F965" s="4">
        <v>1</v>
      </c>
      <c r="G965" s="4">
        <v>10000</v>
      </c>
      <c r="H965" s="4" t="str">
        <f t="shared" si="154"/>
        <v>10_10,50_20,80_30</v>
      </c>
      <c r="I965" s="4">
        <f t="shared" si="154"/>
        <v>5</v>
      </c>
      <c r="J965" s="4">
        <f t="shared" si="154"/>
        <v>50</v>
      </c>
      <c r="K965" s="4" t="str">
        <f t="shared" si="154"/>
        <v>10_10,50_20,80_30</v>
      </c>
      <c r="L965" s="4">
        <f t="shared" si="154"/>
        <v>5</v>
      </c>
      <c r="M965" s="4">
        <f>IF(INDEX([1]equip.xml!$B:$B,MATCH(D965&amp;"",[1]equip.xml!$A:$A,0))=0,0,N965)</f>
        <v>130</v>
      </c>
      <c r="N965" s="4">
        <f t="shared" si="149"/>
        <v>130</v>
      </c>
      <c r="O965" t="str">
        <f t="shared" si="156"/>
        <v>40000_50553060_1_130</v>
      </c>
      <c r="P965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0,40000_50553060_1_130</v>
      </c>
    </row>
    <row r="966" spans="1:16">
      <c r="A966" s="4">
        <v>10015</v>
      </c>
      <c r="B966" s="4">
        <f t="shared" si="155"/>
        <v>40000</v>
      </c>
      <c r="C966" s="4" t="str">
        <f t="shared" si="155"/>
        <v>装备</v>
      </c>
      <c r="D966" s="5">
        <v>50553061</v>
      </c>
      <c r="E966" s="4"/>
      <c r="F966" s="4">
        <v>1</v>
      </c>
      <c r="G966" s="4">
        <v>10000</v>
      </c>
      <c r="H966" s="4" t="str">
        <f t="shared" si="154"/>
        <v>10_10,50_20,80_30</v>
      </c>
      <c r="I966" s="4">
        <f t="shared" si="154"/>
        <v>5</v>
      </c>
      <c r="J966" s="4">
        <f t="shared" si="154"/>
        <v>50</v>
      </c>
      <c r="K966" s="4" t="str">
        <f t="shared" si="154"/>
        <v>10_10,50_20,80_30</v>
      </c>
      <c r="L966" s="4">
        <f t="shared" si="154"/>
        <v>5</v>
      </c>
      <c r="M966" s="4">
        <f>IF(INDEX([1]equip.xml!$B:$B,MATCH(D966&amp;"",[1]equip.xml!$A:$A,0))=0,0,N966)</f>
        <v>130</v>
      </c>
      <c r="N966" s="4">
        <f t="shared" si="149"/>
        <v>130</v>
      </c>
      <c r="O966" t="str">
        <f t="shared" si="156"/>
        <v>40000_50553061_1_130</v>
      </c>
      <c r="P966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0,40000_50553060_1_130,40000_50553061_1_130</v>
      </c>
    </row>
    <row r="967" spans="1:16">
      <c r="A967" s="4">
        <v>10015</v>
      </c>
      <c r="B967" s="4">
        <f t="shared" si="155"/>
        <v>40000</v>
      </c>
      <c r="C967" s="4" t="str">
        <f t="shared" si="155"/>
        <v>装备</v>
      </c>
      <c r="D967" s="5">
        <v>50550040</v>
      </c>
      <c r="E967" s="4"/>
      <c r="F967" s="4">
        <v>1</v>
      </c>
      <c r="G967" s="4">
        <v>10000</v>
      </c>
      <c r="H967" s="4" t="str">
        <f t="shared" si="154"/>
        <v>10_10,50_20,80_30</v>
      </c>
      <c r="I967" s="4">
        <f t="shared" si="154"/>
        <v>5</v>
      </c>
      <c r="J967" s="4">
        <f t="shared" si="154"/>
        <v>50</v>
      </c>
      <c r="K967" s="4" t="str">
        <f t="shared" si="154"/>
        <v>10_10,50_20,80_30</v>
      </c>
      <c r="L967" s="4">
        <f t="shared" si="154"/>
        <v>5</v>
      </c>
      <c r="M967" s="4">
        <f>IF(INDEX([1]equip.xml!$B:$B,MATCH(D967&amp;"",[1]equip.xml!$A:$A,0))=0,0,N967)</f>
        <v>130</v>
      </c>
      <c r="N967" s="4">
        <f t="shared" si="149"/>
        <v>130</v>
      </c>
      <c r="O967" t="str">
        <f t="shared" si="156"/>
        <v>40000_50550040_1_130</v>
      </c>
      <c r="P967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0,40000_50553060_1_130,40000_50553061_1_130,40000_50550040_1_130</v>
      </c>
    </row>
    <row r="968" spans="1:16">
      <c r="A968" s="4">
        <v>10015</v>
      </c>
      <c r="B968" s="4">
        <f t="shared" si="155"/>
        <v>40000</v>
      </c>
      <c r="C968" s="4" t="str">
        <f t="shared" si="155"/>
        <v>装备</v>
      </c>
      <c r="D968" s="5">
        <v>50550041</v>
      </c>
      <c r="E968" s="4"/>
      <c r="F968" s="4">
        <v>1</v>
      </c>
      <c r="G968" s="4">
        <v>10000</v>
      </c>
      <c r="H968" s="4" t="str">
        <f t="shared" si="154"/>
        <v>10_10,50_20,80_30</v>
      </c>
      <c r="I968" s="4">
        <f t="shared" si="154"/>
        <v>5</v>
      </c>
      <c r="J968" s="4">
        <f t="shared" si="154"/>
        <v>50</v>
      </c>
      <c r="K968" s="4" t="str">
        <f t="shared" si="154"/>
        <v>10_10,50_20,80_30</v>
      </c>
      <c r="L968" s="4">
        <f t="shared" si="154"/>
        <v>5</v>
      </c>
      <c r="M968" s="4">
        <f>IF(INDEX([1]equip.xml!$B:$B,MATCH(D968&amp;"",[1]equip.xml!$A:$A,0))=0,0,N968)</f>
        <v>0</v>
      </c>
      <c r="N968" s="4">
        <f t="shared" si="149"/>
        <v>130</v>
      </c>
      <c r="O968" t="str">
        <f t="shared" si="156"/>
        <v>40000_50550041_1_0</v>
      </c>
      <c r="P968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0,40000_50553060_1_130,40000_50553061_1_130,40000_50550040_1_130,40000_50550041_1_0</v>
      </c>
    </row>
    <row r="969" spans="1:16">
      <c r="A969" s="4">
        <v>10015</v>
      </c>
      <c r="B969" s="4">
        <f t="shared" si="155"/>
        <v>40000</v>
      </c>
      <c r="C969" s="4" t="str">
        <f t="shared" si="155"/>
        <v>装备</v>
      </c>
      <c r="D969" s="5">
        <v>50550070</v>
      </c>
      <c r="E969" s="4"/>
      <c r="F969" s="4">
        <v>1</v>
      </c>
      <c r="G969" s="4">
        <v>10000</v>
      </c>
      <c r="H969" s="4" t="str">
        <f t="shared" si="154"/>
        <v>10_10,50_20,80_30</v>
      </c>
      <c r="I969" s="4">
        <f t="shared" si="154"/>
        <v>5</v>
      </c>
      <c r="J969" s="4">
        <f t="shared" si="154"/>
        <v>50</v>
      </c>
      <c r="K969" s="4" t="str">
        <f t="shared" si="154"/>
        <v>10_10,50_20,80_30</v>
      </c>
      <c r="L969" s="4">
        <f t="shared" si="154"/>
        <v>5</v>
      </c>
      <c r="M969" s="4">
        <f>IF(INDEX([1]equip.xml!$B:$B,MATCH(D969&amp;"",[1]equip.xml!$A:$A,0))=0,0,N969)</f>
        <v>130</v>
      </c>
      <c r="N969" s="4">
        <f t="shared" si="149"/>
        <v>130</v>
      </c>
      <c r="O969" t="str">
        <f t="shared" si="156"/>
        <v>40000_50550070_1_130</v>
      </c>
      <c r="P969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0,40000_50553060_1_130,40000_50553061_1_130,40000_50550040_1_130,40000_50550041_1_0,40000_50550070_1_130</v>
      </c>
    </row>
    <row r="970" spans="1:16">
      <c r="A970" s="4">
        <v>10015</v>
      </c>
      <c r="B970" s="4">
        <f t="shared" si="155"/>
        <v>40000</v>
      </c>
      <c r="C970" s="4" t="str">
        <f t="shared" si="155"/>
        <v>装备</v>
      </c>
      <c r="D970" s="5">
        <v>50550071</v>
      </c>
      <c r="E970" s="4"/>
      <c r="F970" s="4">
        <v>1</v>
      </c>
      <c r="G970" s="4">
        <v>10000</v>
      </c>
      <c r="H970" s="4" t="str">
        <f t="shared" si="154"/>
        <v>10_10,50_20,80_30</v>
      </c>
      <c r="I970" s="4">
        <f t="shared" si="154"/>
        <v>5</v>
      </c>
      <c r="J970" s="4">
        <f t="shared" si="154"/>
        <v>50</v>
      </c>
      <c r="K970" s="4" t="str">
        <f t="shared" si="154"/>
        <v>10_10,50_20,80_30</v>
      </c>
      <c r="L970" s="4">
        <f t="shared" si="154"/>
        <v>5</v>
      </c>
      <c r="M970" s="4">
        <f>IF(INDEX([1]equip.xml!$B:$B,MATCH(D970&amp;"",[1]equip.xml!$A:$A,0))=0,0,N970)</f>
        <v>0</v>
      </c>
      <c r="N970" s="4">
        <f t="shared" si="149"/>
        <v>130</v>
      </c>
      <c r="O970" t="str">
        <f t="shared" si="156"/>
        <v>40000_50550071_1_0</v>
      </c>
      <c r="P970" t="str">
        <f t="shared" si="153"/>
        <v>40000_40500010_1_130,40000_40500020_1_130,40000_40500030_1_130,40000_40500080_1_130,40000_40500090_1_130,40000_40500100_1_130,40000_40501050_1_130,40000_40501051_1_130,40000_40501060_1_130,40000_40501061_1_130,40000_40502050_1_130,40000_40502051_1_130,40000_40502060_1_130,40000_40502061_1_130,40000_40503050_1_130,40000_40503051_1_130,40000_40503060_1_130,40000_40503061_1_130,40000_40500040_1_130,40000_40500041_1_0,40000_40500070_1_130,40000_40500071_1_0,40000_40550010_1_65,40000_40550020_1_65,40000_40550030_1_65,40000_40550080_1_65,40000_40550090_1_0,40000_40550100_1_65,40000_40551050_1_65,40000_40551051_1_0,40000_40551060_1_65,40000_40551061_1_65,40000_40552050_1_65,40000_40552051_1_0,40000_40552060_1_65,40000_40552061_1_65,40000_40553050_1_65,40000_40553051_1_0,40000_40553060_1_65,40000_40553061_1_65,40000_40550040_1_65,40000_40550041_1_0,40000_40550070_1_65,40000_40550071_1_0,40000_50500010_1_260,40000_50500020_1_260,40000_50500030_1_260,40000_50500080_1_260,40000_50500090_1_260,40000_50500100_1_260,40000_50501050_1_260,40000_50501051_1_260,40000_50501060_1_260,40000_50501061_1_260,40000_50502050_1_260,40000_50502051_1_260,40000_50502060_1_260,40000_50502061_1_260,40000_50503050_1_260,40000_50503051_1_260,40000_50503060_1_260,40000_50503061_1_260,40000_50500040_1_260,40000_50500041_1_0,40000_50500070_1_260,40000_50500071_1_0,40000_50550010_1_130,40000_50550020_1_130,40000_50550030_1_130,40000_50550080_1_130,40000_50550090_1_0,40000_50550100_1_130,40000_50551050_1_130,40000_50551051_1_0,40000_50551060_1_130,40000_50551061_1_130,40000_50552050_1_130,40000_50552051_1_0,40000_50552060_1_130,40000_50552061_1_130,40000_50553050_1_130,40000_50553051_1_0,40000_50553060_1_130,40000_50553061_1_130,40000_50550040_1_130,40000_50550041_1_0,40000_50550070_1_130,40000_50550071_1_0</v>
      </c>
    </row>
    <row r="971" spans="1:16">
      <c r="A971" s="6">
        <v>10016</v>
      </c>
      <c r="B971" s="6">
        <f t="shared" si="155"/>
        <v>40000</v>
      </c>
      <c r="C971" s="6" t="str">
        <f t="shared" si="155"/>
        <v>装备</v>
      </c>
      <c r="D971" s="7">
        <v>40550010</v>
      </c>
      <c r="E971" s="6"/>
      <c r="F971" s="6">
        <v>1</v>
      </c>
      <c r="G971" s="6">
        <v>10000</v>
      </c>
      <c r="H971" s="6" t="str">
        <f t="shared" ref="H971:N986" si="157">H883</f>
        <v>10_10,50_20,80_30</v>
      </c>
      <c r="I971" s="6">
        <f t="shared" si="157"/>
        <v>5</v>
      </c>
      <c r="J971" s="6">
        <f t="shared" si="157"/>
        <v>50</v>
      </c>
      <c r="K971" s="6" t="str">
        <f t="shared" si="157"/>
        <v>10_10,50_20,80_30</v>
      </c>
      <c r="L971" s="6">
        <f t="shared" si="157"/>
        <v>5</v>
      </c>
      <c r="M971" s="6">
        <f>IF(INDEX([1]equip.xml!$B:$B,MATCH(D971&amp;"",[1]equip.xml!$A:$A,0))=0,0,N971)</f>
        <v>130</v>
      </c>
      <c r="N971" s="6">
        <f t="shared" si="157"/>
        <v>130</v>
      </c>
      <c r="O971" t="str">
        <f t="shared" si="156"/>
        <v>40000_40550010_1_130</v>
      </c>
      <c r="P971" t="str">
        <f>O971</f>
        <v>40000_40550010_1_130</v>
      </c>
    </row>
    <row r="972" spans="1:16">
      <c r="A972" s="6">
        <v>10016</v>
      </c>
      <c r="B972" s="6">
        <f t="shared" si="155"/>
        <v>40000</v>
      </c>
      <c r="C972" s="6" t="str">
        <f t="shared" si="155"/>
        <v>装备</v>
      </c>
      <c r="D972" s="7">
        <v>40550020</v>
      </c>
      <c r="E972" s="6"/>
      <c r="F972" s="6">
        <v>1</v>
      </c>
      <c r="G972" s="6">
        <v>10000</v>
      </c>
      <c r="H972" s="6" t="str">
        <f t="shared" si="157"/>
        <v>10_10,50_20,80_30</v>
      </c>
      <c r="I972" s="6">
        <f t="shared" si="157"/>
        <v>5</v>
      </c>
      <c r="J972" s="6">
        <f t="shared" si="157"/>
        <v>50</v>
      </c>
      <c r="K972" s="6" t="str">
        <f t="shared" si="157"/>
        <v>10_10,50_20,80_30</v>
      </c>
      <c r="L972" s="6">
        <f t="shared" si="157"/>
        <v>5</v>
      </c>
      <c r="M972" s="6">
        <f>IF(INDEX([1]equip.xml!$B:$B,MATCH(D972&amp;"",[1]equip.xml!$A:$A,0))=0,0,N972)</f>
        <v>130</v>
      </c>
      <c r="N972" s="6">
        <f t="shared" si="157"/>
        <v>130</v>
      </c>
      <c r="O972" t="str">
        <f t="shared" si="156"/>
        <v>40000_40550020_1_130</v>
      </c>
      <c r="P972" t="str">
        <f>P971&amp;","&amp;O972</f>
        <v>40000_40550010_1_130,40000_40550020_1_130</v>
      </c>
    </row>
    <row r="973" spans="1:16">
      <c r="A973" s="6">
        <v>10016</v>
      </c>
      <c r="B973" s="6">
        <f t="shared" si="155"/>
        <v>40000</v>
      </c>
      <c r="C973" s="6" t="str">
        <f t="shared" si="155"/>
        <v>装备</v>
      </c>
      <c r="D973" s="7">
        <v>40550030</v>
      </c>
      <c r="E973" s="6"/>
      <c r="F973" s="6">
        <v>1</v>
      </c>
      <c r="G973" s="6">
        <v>10000</v>
      </c>
      <c r="H973" s="6" t="str">
        <f t="shared" si="157"/>
        <v>10_10,50_20,80_30</v>
      </c>
      <c r="I973" s="6">
        <f t="shared" si="157"/>
        <v>5</v>
      </c>
      <c r="J973" s="6">
        <f t="shared" si="157"/>
        <v>50</v>
      </c>
      <c r="K973" s="6" t="str">
        <f t="shared" si="157"/>
        <v>10_10,50_20,80_30</v>
      </c>
      <c r="L973" s="6">
        <f t="shared" si="157"/>
        <v>5</v>
      </c>
      <c r="M973" s="6">
        <f>IF(INDEX([1]equip.xml!$B:$B,MATCH(D973&amp;"",[1]equip.xml!$A:$A,0))=0,0,N973)</f>
        <v>130</v>
      </c>
      <c r="N973" s="6">
        <f t="shared" si="157"/>
        <v>130</v>
      </c>
      <c r="O973" t="str">
        <f t="shared" si="156"/>
        <v>40000_40550030_1_130</v>
      </c>
      <c r="P973" t="str">
        <f t="shared" ref="P973:P1036" si="158">P972&amp;","&amp;O973</f>
        <v>40000_40550010_1_130,40000_40550020_1_130,40000_40550030_1_130</v>
      </c>
    </row>
    <row r="974" spans="1:16">
      <c r="A974" s="6">
        <v>10016</v>
      </c>
      <c r="B974" s="6">
        <f t="shared" si="155"/>
        <v>40000</v>
      </c>
      <c r="C974" s="6" t="str">
        <f t="shared" si="155"/>
        <v>装备</v>
      </c>
      <c r="D974" s="7">
        <v>40550080</v>
      </c>
      <c r="E974" s="6"/>
      <c r="F974" s="6">
        <v>1</v>
      </c>
      <c r="G974" s="6">
        <v>10000</v>
      </c>
      <c r="H974" s="6" t="str">
        <f t="shared" si="157"/>
        <v>10_10,50_20,80_30</v>
      </c>
      <c r="I974" s="6">
        <f t="shared" si="157"/>
        <v>5</v>
      </c>
      <c r="J974" s="6">
        <f t="shared" si="157"/>
        <v>50</v>
      </c>
      <c r="K974" s="6" t="str">
        <f t="shared" si="157"/>
        <v>10_10,50_20,80_30</v>
      </c>
      <c r="L974" s="6">
        <f t="shared" si="157"/>
        <v>5</v>
      </c>
      <c r="M974" s="6">
        <f>IF(INDEX([1]equip.xml!$B:$B,MATCH(D974&amp;"",[1]equip.xml!$A:$A,0))=0,0,N974)</f>
        <v>130</v>
      </c>
      <c r="N974" s="6">
        <f t="shared" si="157"/>
        <v>130</v>
      </c>
      <c r="O974" t="str">
        <f t="shared" si="156"/>
        <v>40000_40550080_1_130</v>
      </c>
      <c r="P974" t="str">
        <f t="shared" si="158"/>
        <v>40000_40550010_1_130,40000_40550020_1_130,40000_40550030_1_130,40000_40550080_1_130</v>
      </c>
    </row>
    <row r="975" spans="1:16">
      <c r="A975" s="6">
        <v>10016</v>
      </c>
      <c r="B975" s="6">
        <f t="shared" si="155"/>
        <v>40000</v>
      </c>
      <c r="C975" s="6" t="str">
        <f t="shared" si="155"/>
        <v>装备</v>
      </c>
      <c r="D975" s="7">
        <v>40550090</v>
      </c>
      <c r="E975" s="6"/>
      <c r="F975" s="6">
        <v>1</v>
      </c>
      <c r="G975" s="6">
        <v>10000</v>
      </c>
      <c r="H975" s="6" t="str">
        <f t="shared" si="157"/>
        <v>10_10,50_20,80_30</v>
      </c>
      <c r="I975" s="6">
        <f t="shared" si="157"/>
        <v>5</v>
      </c>
      <c r="J975" s="6">
        <f t="shared" si="157"/>
        <v>50</v>
      </c>
      <c r="K975" s="6" t="str">
        <f t="shared" si="157"/>
        <v>10_10,50_20,80_30</v>
      </c>
      <c r="L975" s="6">
        <f t="shared" si="157"/>
        <v>5</v>
      </c>
      <c r="M975" s="6">
        <f>IF(INDEX([1]equip.xml!$B:$B,MATCH(D975&amp;"",[1]equip.xml!$A:$A,0))=0,0,N975)</f>
        <v>0</v>
      </c>
      <c r="N975" s="6">
        <f t="shared" si="157"/>
        <v>130</v>
      </c>
      <c r="O975" t="str">
        <f t="shared" si="156"/>
        <v>40000_40550090_1_0</v>
      </c>
      <c r="P975" t="str">
        <f t="shared" si="158"/>
        <v>40000_40550010_1_130,40000_40550020_1_130,40000_40550030_1_130,40000_40550080_1_130,40000_40550090_1_0</v>
      </c>
    </row>
    <row r="976" spans="1:16">
      <c r="A976" s="6">
        <v>10016</v>
      </c>
      <c r="B976" s="6">
        <f t="shared" si="155"/>
        <v>40000</v>
      </c>
      <c r="C976" s="6" t="str">
        <f t="shared" si="155"/>
        <v>装备</v>
      </c>
      <c r="D976" s="7">
        <v>40550100</v>
      </c>
      <c r="E976" s="6"/>
      <c r="F976" s="6">
        <v>1</v>
      </c>
      <c r="G976" s="6">
        <v>10000</v>
      </c>
      <c r="H976" s="6" t="str">
        <f t="shared" si="157"/>
        <v>10_10,50_20,80_30</v>
      </c>
      <c r="I976" s="6">
        <f t="shared" si="157"/>
        <v>5</v>
      </c>
      <c r="J976" s="6">
        <f t="shared" si="157"/>
        <v>50</v>
      </c>
      <c r="K976" s="6" t="str">
        <f t="shared" si="157"/>
        <v>10_10,50_20,80_30</v>
      </c>
      <c r="L976" s="6">
        <f t="shared" si="157"/>
        <v>5</v>
      </c>
      <c r="M976" s="6">
        <f>IF(INDEX([1]equip.xml!$B:$B,MATCH(D976&amp;"",[1]equip.xml!$A:$A,0))=0,0,N976)</f>
        <v>130</v>
      </c>
      <c r="N976" s="6">
        <f t="shared" si="157"/>
        <v>130</v>
      </c>
      <c r="O976" t="str">
        <f t="shared" si="156"/>
        <v>40000_40550100_1_130</v>
      </c>
      <c r="P976" t="str">
        <f t="shared" si="158"/>
        <v>40000_40550010_1_130,40000_40550020_1_130,40000_40550030_1_130,40000_40550080_1_130,40000_40550090_1_0,40000_40550100_1_130</v>
      </c>
    </row>
    <row r="977" spans="1:16">
      <c r="A977" s="6">
        <v>10016</v>
      </c>
      <c r="B977" s="6">
        <f t="shared" si="155"/>
        <v>40000</v>
      </c>
      <c r="C977" s="6" t="str">
        <f t="shared" si="155"/>
        <v>装备</v>
      </c>
      <c r="D977" s="7">
        <v>40551050</v>
      </c>
      <c r="E977" s="6"/>
      <c r="F977" s="6">
        <v>1</v>
      </c>
      <c r="G977" s="6">
        <v>10000</v>
      </c>
      <c r="H977" s="6" t="str">
        <f t="shared" si="157"/>
        <v>10_10,50_20,80_30</v>
      </c>
      <c r="I977" s="6">
        <f t="shared" si="157"/>
        <v>5</v>
      </c>
      <c r="J977" s="6">
        <f t="shared" si="157"/>
        <v>50</v>
      </c>
      <c r="K977" s="6" t="str">
        <f t="shared" si="157"/>
        <v>10_10,50_20,80_30</v>
      </c>
      <c r="L977" s="6">
        <f t="shared" si="157"/>
        <v>5</v>
      </c>
      <c r="M977" s="6">
        <f>IF(INDEX([1]equip.xml!$B:$B,MATCH(D977&amp;"",[1]equip.xml!$A:$A,0))=0,0,N977)</f>
        <v>130</v>
      </c>
      <c r="N977" s="6">
        <f t="shared" si="157"/>
        <v>130</v>
      </c>
      <c r="O977" t="str">
        <f t="shared" si="156"/>
        <v>40000_40551050_1_130</v>
      </c>
      <c r="P977" t="str">
        <f t="shared" si="158"/>
        <v>40000_40550010_1_130,40000_40550020_1_130,40000_40550030_1_130,40000_40550080_1_130,40000_40550090_1_0,40000_40550100_1_130,40000_40551050_1_130</v>
      </c>
    </row>
    <row r="978" spans="1:16">
      <c r="A978" s="6">
        <v>10016</v>
      </c>
      <c r="B978" s="6">
        <f t="shared" si="155"/>
        <v>40000</v>
      </c>
      <c r="C978" s="6" t="str">
        <f t="shared" si="155"/>
        <v>装备</v>
      </c>
      <c r="D978" s="7">
        <v>40551051</v>
      </c>
      <c r="E978" s="6"/>
      <c r="F978" s="6">
        <v>1</v>
      </c>
      <c r="G978" s="6">
        <v>10000</v>
      </c>
      <c r="H978" s="6" t="str">
        <f t="shared" si="157"/>
        <v>10_10,50_20,80_30</v>
      </c>
      <c r="I978" s="6">
        <f t="shared" si="157"/>
        <v>5</v>
      </c>
      <c r="J978" s="6">
        <f t="shared" si="157"/>
        <v>50</v>
      </c>
      <c r="K978" s="6" t="str">
        <f t="shared" si="157"/>
        <v>10_10,50_20,80_30</v>
      </c>
      <c r="L978" s="6">
        <f t="shared" si="157"/>
        <v>5</v>
      </c>
      <c r="M978" s="6">
        <f>IF(INDEX([1]equip.xml!$B:$B,MATCH(D978&amp;"",[1]equip.xml!$A:$A,0))=0,0,N978)</f>
        <v>0</v>
      </c>
      <c r="N978" s="6">
        <f t="shared" si="157"/>
        <v>130</v>
      </c>
      <c r="O978" t="str">
        <f t="shared" si="156"/>
        <v>40000_40551051_1_0</v>
      </c>
      <c r="P978" t="str">
        <f t="shared" si="158"/>
        <v>40000_40550010_1_130,40000_40550020_1_130,40000_40550030_1_130,40000_40550080_1_130,40000_40550090_1_0,40000_40550100_1_130,40000_40551050_1_130,40000_40551051_1_0</v>
      </c>
    </row>
    <row r="979" spans="1:16">
      <c r="A979" s="6">
        <v>10016</v>
      </c>
      <c r="B979" s="6">
        <f t="shared" si="155"/>
        <v>40000</v>
      </c>
      <c r="C979" s="6" t="str">
        <f t="shared" si="155"/>
        <v>装备</v>
      </c>
      <c r="D979" s="7">
        <v>40551060</v>
      </c>
      <c r="E979" s="6"/>
      <c r="F979" s="6">
        <v>1</v>
      </c>
      <c r="G979" s="6">
        <v>10000</v>
      </c>
      <c r="H979" s="6" t="str">
        <f t="shared" si="157"/>
        <v>10_10,50_20,80_30</v>
      </c>
      <c r="I979" s="6">
        <f t="shared" si="157"/>
        <v>5</v>
      </c>
      <c r="J979" s="6">
        <f t="shared" si="157"/>
        <v>50</v>
      </c>
      <c r="K979" s="6" t="str">
        <f t="shared" si="157"/>
        <v>10_10,50_20,80_30</v>
      </c>
      <c r="L979" s="6">
        <f t="shared" si="157"/>
        <v>5</v>
      </c>
      <c r="M979" s="6">
        <f>IF(INDEX([1]equip.xml!$B:$B,MATCH(D979&amp;"",[1]equip.xml!$A:$A,0))=0,0,N979)</f>
        <v>130</v>
      </c>
      <c r="N979" s="6">
        <f t="shared" si="157"/>
        <v>130</v>
      </c>
      <c r="O979" t="str">
        <f t="shared" si="156"/>
        <v>40000_40551060_1_130</v>
      </c>
      <c r="P979" t="str">
        <f t="shared" si="158"/>
        <v>40000_40550010_1_130,40000_40550020_1_130,40000_40550030_1_130,40000_40550080_1_130,40000_40550090_1_0,40000_40550100_1_130,40000_40551050_1_130,40000_40551051_1_0,40000_40551060_1_130</v>
      </c>
    </row>
    <row r="980" spans="1:16">
      <c r="A980" s="6">
        <v>10016</v>
      </c>
      <c r="B980" s="6">
        <f t="shared" ref="B980:C995" si="159">B892</f>
        <v>40000</v>
      </c>
      <c r="C980" s="6" t="str">
        <f t="shared" si="159"/>
        <v>装备</v>
      </c>
      <c r="D980" s="7">
        <v>40551061</v>
      </c>
      <c r="E980" s="6"/>
      <c r="F980" s="6">
        <v>1</v>
      </c>
      <c r="G980" s="6">
        <v>10000</v>
      </c>
      <c r="H980" s="6" t="str">
        <f t="shared" si="157"/>
        <v>10_10,50_20,80_30</v>
      </c>
      <c r="I980" s="6">
        <f t="shared" si="157"/>
        <v>5</v>
      </c>
      <c r="J980" s="6">
        <f t="shared" si="157"/>
        <v>50</v>
      </c>
      <c r="K980" s="6" t="str">
        <f t="shared" si="157"/>
        <v>10_10,50_20,80_30</v>
      </c>
      <c r="L980" s="6">
        <f t="shared" si="157"/>
        <v>5</v>
      </c>
      <c r="M980" s="6">
        <f>IF(INDEX([1]equip.xml!$B:$B,MATCH(D980&amp;"",[1]equip.xml!$A:$A,0))=0,0,N980)</f>
        <v>130</v>
      </c>
      <c r="N980" s="6">
        <f t="shared" si="157"/>
        <v>130</v>
      </c>
      <c r="O980" t="str">
        <f t="shared" si="156"/>
        <v>40000_40551061_1_130</v>
      </c>
      <c r="P980" t="str">
        <f t="shared" si="158"/>
        <v>40000_40550010_1_130,40000_40550020_1_130,40000_40550030_1_130,40000_40550080_1_130,40000_40550090_1_0,40000_40550100_1_130,40000_40551050_1_130,40000_40551051_1_0,40000_40551060_1_130,40000_40551061_1_130</v>
      </c>
    </row>
    <row r="981" spans="1:16">
      <c r="A981" s="6">
        <v>10016</v>
      </c>
      <c r="B981" s="6">
        <f t="shared" si="159"/>
        <v>40000</v>
      </c>
      <c r="C981" s="6" t="str">
        <f t="shared" si="159"/>
        <v>装备</v>
      </c>
      <c r="D981" s="7">
        <v>40552050</v>
      </c>
      <c r="E981" s="6"/>
      <c r="F981" s="6">
        <v>1</v>
      </c>
      <c r="G981" s="6">
        <v>10000</v>
      </c>
      <c r="H981" s="6" t="str">
        <f t="shared" si="157"/>
        <v>10_10,50_20,80_30</v>
      </c>
      <c r="I981" s="6">
        <f t="shared" si="157"/>
        <v>5</v>
      </c>
      <c r="J981" s="6">
        <f t="shared" si="157"/>
        <v>50</v>
      </c>
      <c r="K981" s="6" t="str">
        <f t="shared" si="157"/>
        <v>10_10,50_20,80_30</v>
      </c>
      <c r="L981" s="6">
        <f t="shared" si="157"/>
        <v>5</v>
      </c>
      <c r="M981" s="6">
        <f>IF(INDEX([1]equip.xml!$B:$B,MATCH(D981&amp;"",[1]equip.xml!$A:$A,0))=0,0,N981)</f>
        <v>130</v>
      </c>
      <c r="N981" s="6">
        <f t="shared" si="157"/>
        <v>130</v>
      </c>
      <c r="O981" t="str">
        <f t="shared" si="156"/>
        <v>40000_40552050_1_130</v>
      </c>
      <c r="P98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</v>
      </c>
    </row>
    <row r="982" spans="1:16">
      <c r="A982" s="6">
        <v>10016</v>
      </c>
      <c r="B982" s="6">
        <f t="shared" si="159"/>
        <v>40000</v>
      </c>
      <c r="C982" s="6" t="str">
        <f t="shared" si="159"/>
        <v>装备</v>
      </c>
      <c r="D982" s="7">
        <v>40552051</v>
      </c>
      <c r="E982" s="6"/>
      <c r="F982" s="6">
        <v>1</v>
      </c>
      <c r="G982" s="6">
        <v>10000</v>
      </c>
      <c r="H982" s="6" t="str">
        <f t="shared" si="157"/>
        <v>10_10,50_20,80_30</v>
      </c>
      <c r="I982" s="6">
        <f t="shared" si="157"/>
        <v>5</v>
      </c>
      <c r="J982" s="6">
        <f t="shared" si="157"/>
        <v>50</v>
      </c>
      <c r="K982" s="6" t="str">
        <f t="shared" si="157"/>
        <v>10_10,50_20,80_30</v>
      </c>
      <c r="L982" s="6">
        <f t="shared" si="157"/>
        <v>5</v>
      </c>
      <c r="M982" s="6">
        <f>IF(INDEX([1]equip.xml!$B:$B,MATCH(D982&amp;"",[1]equip.xml!$A:$A,0))=0,0,N982)</f>
        <v>0</v>
      </c>
      <c r="N982" s="6">
        <f t="shared" si="157"/>
        <v>130</v>
      </c>
      <c r="O982" t="str">
        <f t="shared" si="156"/>
        <v>40000_40552051_1_0</v>
      </c>
      <c r="P98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</v>
      </c>
    </row>
    <row r="983" spans="1:16">
      <c r="A983" s="6">
        <v>10016</v>
      </c>
      <c r="B983" s="6">
        <f t="shared" si="159"/>
        <v>40000</v>
      </c>
      <c r="C983" s="6" t="str">
        <f t="shared" si="159"/>
        <v>装备</v>
      </c>
      <c r="D983" s="7">
        <v>40552060</v>
      </c>
      <c r="E983" s="6"/>
      <c r="F983" s="6">
        <v>1</v>
      </c>
      <c r="G983" s="6">
        <v>10000</v>
      </c>
      <c r="H983" s="6" t="str">
        <f t="shared" si="157"/>
        <v>10_10,50_20,80_30</v>
      </c>
      <c r="I983" s="6">
        <f t="shared" si="157"/>
        <v>5</v>
      </c>
      <c r="J983" s="6">
        <f t="shared" si="157"/>
        <v>50</v>
      </c>
      <c r="K983" s="6" t="str">
        <f t="shared" si="157"/>
        <v>10_10,50_20,80_30</v>
      </c>
      <c r="L983" s="6">
        <f t="shared" si="157"/>
        <v>5</v>
      </c>
      <c r="M983" s="6">
        <f>IF(INDEX([1]equip.xml!$B:$B,MATCH(D983&amp;"",[1]equip.xml!$A:$A,0))=0,0,N983)</f>
        <v>130</v>
      </c>
      <c r="N983" s="6">
        <f t="shared" si="157"/>
        <v>130</v>
      </c>
      <c r="O983" t="str">
        <f t="shared" si="156"/>
        <v>40000_40552060_1_130</v>
      </c>
      <c r="P98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</v>
      </c>
    </row>
    <row r="984" spans="1:16">
      <c r="A984" s="6">
        <v>10016</v>
      </c>
      <c r="B984" s="6">
        <f t="shared" si="159"/>
        <v>40000</v>
      </c>
      <c r="C984" s="6" t="str">
        <f t="shared" si="159"/>
        <v>装备</v>
      </c>
      <c r="D984" s="7">
        <v>40552061</v>
      </c>
      <c r="E984" s="6"/>
      <c r="F984" s="6">
        <v>1</v>
      </c>
      <c r="G984" s="6">
        <v>10000</v>
      </c>
      <c r="H984" s="6" t="str">
        <f t="shared" si="157"/>
        <v>10_10,50_20,80_30</v>
      </c>
      <c r="I984" s="6">
        <f t="shared" si="157"/>
        <v>5</v>
      </c>
      <c r="J984" s="6">
        <f t="shared" si="157"/>
        <v>50</v>
      </c>
      <c r="K984" s="6" t="str">
        <f t="shared" si="157"/>
        <v>10_10,50_20,80_30</v>
      </c>
      <c r="L984" s="6">
        <f t="shared" si="157"/>
        <v>5</v>
      </c>
      <c r="M984" s="6">
        <f>IF(INDEX([1]equip.xml!$B:$B,MATCH(D984&amp;"",[1]equip.xml!$A:$A,0))=0,0,N984)</f>
        <v>130</v>
      </c>
      <c r="N984" s="6">
        <f t="shared" si="157"/>
        <v>130</v>
      </c>
      <c r="O984" t="str">
        <f t="shared" si="156"/>
        <v>40000_40552061_1_130</v>
      </c>
      <c r="P98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</v>
      </c>
    </row>
    <row r="985" spans="1:16">
      <c r="A985" s="6">
        <v>10016</v>
      </c>
      <c r="B985" s="6">
        <f t="shared" si="159"/>
        <v>40000</v>
      </c>
      <c r="C985" s="6" t="str">
        <f t="shared" si="159"/>
        <v>装备</v>
      </c>
      <c r="D985" s="7">
        <v>40553050</v>
      </c>
      <c r="E985" s="6"/>
      <c r="F985" s="6">
        <v>1</v>
      </c>
      <c r="G985" s="6">
        <v>10000</v>
      </c>
      <c r="H985" s="6" t="str">
        <f t="shared" si="157"/>
        <v>10_10,50_20,80_30</v>
      </c>
      <c r="I985" s="6">
        <f t="shared" si="157"/>
        <v>5</v>
      </c>
      <c r="J985" s="6">
        <f t="shared" si="157"/>
        <v>50</v>
      </c>
      <c r="K985" s="6" t="str">
        <f t="shared" si="157"/>
        <v>10_10,50_20,80_30</v>
      </c>
      <c r="L985" s="6">
        <f t="shared" si="157"/>
        <v>5</v>
      </c>
      <c r="M985" s="6">
        <f>IF(INDEX([1]equip.xml!$B:$B,MATCH(D985&amp;"",[1]equip.xml!$A:$A,0))=0,0,N985)</f>
        <v>130</v>
      </c>
      <c r="N985" s="6">
        <f t="shared" si="157"/>
        <v>130</v>
      </c>
      <c r="O985" t="str">
        <f t="shared" si="156"/>
        <v>40000_40553050_1_130</v>
      </c>
      <c r="P98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</v>
      </c>
    </row>
    <row r="986" spans="1:16">
      <c r="A986" s="6">
        <v>10016</v>
      </c>
      <c r="B986" s="6">
        <f t="shared" si="159"/>
        <v>40000</v>
      </c>
      <c r="C986" s="6" t="str">
        <f t="shared" si="159"/>
        <v>装备</v>
      </c>
      <c r="D986" s="7">
        <v>40553051</v>
      </c>
      <c r="E986" s="6"/>
      <c r="F986" s="6">
        <v>1</v>
      </c>
      <c r="G986" s="6">
        <v>10000</v>
      </c>
      <c r="H986" s="6" t="str">
        <f t="shared" si="157"/>
        <v>10_10,50_20,80_30</v>
      </c>
      <c r="I986" s="6">
        <f t="shared" si="157"/>
        <v>5</v>
      </c>
      <c r="J986" s="6">
        <f t="shared" si="157"/>
        <v>50</v>
      </c>
      <c r="K986" s="6" t="str">
        <f t="shared" si="157"/>
        <v>10_10,50_20,80_30</v>
      </c>
      <c r="L986" s="6">
        <f t="shared" si="157"/>
        <v>5</v>
      </c>
      <c r="M986" s="6">
        <f>IF(INDEX([1]equip.xml!$B:$B,MATCH(D986&amp;"",[1]equip.xml!$A:$A,0))=0,0,N986)</f>
        <v>0</v>
      </c>
      <c r="N986" s="6">
        <f t="shared" si="157"/>
        <v>130</v>
      </c>
      <c r="O986" t="str">
        <f t="shared" si="156"/>
        <v>40000_40553051_1_0</v>
      </c>
      <c r="P98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</v>
      </c>
    </row>
    <row r="987" spans="1:16">
      <c r="A987" s="6">
        <v>10016</v>
      </c>
      <c r="B987" s="6">
        <f t="shared" si="159"/>
        <v>40000</v>
      </c>
      <c r="C987" s="6" t="str">
        <f t="shared" si="159"/>
        <v>装备</v>
      </c>
      <c r="D987" s="7">
        <v>40553060</v>
      </c>
      <c r="E987" s="6"/>
      <c r="F987" s="6">
        <v>1</v>
      </c>
      <c r="G987" s="6">
        <v>10000</v>
      </c>
      <c r="H987" s="6" t="str">
        <f t="shared" ref="H987:N1002" si="160">H899</f>
        <v>10_10,50_20,80_30</v>
      </c>
      <c r="I987" s="6">
        <f t="shared" si="160"/>
        <v>5</v>
      </c>
      <c r="J987" s="6">
        <f t="shared" si="160"/>
        <v>50</v>
      </c>
      <c r="K987" s="6" t="str">
        <f t="shared" si="160"/>
        <v>10_10,50_20,80_30</v>
      </c>
      <c r="L987" s="6">
        <f t="shared" si="160"/>
        <v>5</v>
      </c>
      <c r="M987" s="6">
        <f>IF(INDEX([1]equip.xml!$B:$B,MATCH(D987&amp;"",[1]equip.xml!$A:$A,0))=0,0,N987)</f>
        <v>130</v>
      </c>
      <c r="N987" s="6">
        <f t="shared" si="160"/>
        <v>130</v>
      </c>
      <c r="O987" t="str">
        <f t="shared" si="156"/>
        <v>40000_40553060_1_130</v>
      </c>
      <c r="P98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</v>
      </c>
    </row>
    <row r="988" spans="1:16">
      <c r="A988" s="6">
        <v>10016</v>
      </c>
      <c r="B988" s="6">
        <f t="shared" si="159"/>
        <v>40000</v>
      </c>
      <c r="C988" s="6" t="str">
        <f t="shared" si="159"/>
        <v>装备</v>
      </c>
      <c r="D988" s="7">
        <v>40553061</v>
      </c>
      <c r="E988" s="6"/>
      <c r="F988" s="6">
        <v>1</v>
      </c>
      <c r="G988" s="6">
        <v>10000</v>
      </c>
      <c r="H988" s="6" t="str">
        <f t="shared" si="160"/>
        <v>10_10,50_20,80_30</v>
      </c>
      <c r="I988" s="6">
        <f t="shared" si="160"/>
        <v>5</v>
      </c>
      <c r="J988" s="6">
        <f t="shared" si="160"/>
        <v>50</v>
      </c>
      <c r="K988" s="6" t="str">
        <f t="shared" si="160"/>
        <v>10_10,50_20,80_30</v>
      </c>
      <c r="L988" s="6">
        <f t="shared" si="160"/>
        <v>5</v>
      </c>
      <c r="M988" s="6">
        <f>IF(INDEX([1]equip.xml!$B:$B,MATCH(D988&amp;"",[1]equip.xml!$A:$A,0))=0,0,N988)</f>
        <v>130</v>
      </c>
      <c r="N988" s="6">
        <f t="shared" si="160"/>
        <v>130</v>
      </c>
      <c r="O988" t="str">
        <f t="shared" si="156"/>
        <v>40000_40553061_1_130</v>
      </c>
      <c r="P98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</v>
      </c>
    </row>
    <row r="989" spans="1:16">
      <c r="A989" s="6">
        <v>10016</v>
      </c>
      <c r="B989" s="6">
        <f t="shared" si="159"/>
        <v>40000</v>
      </c>
      <c r="C989" s="6" t="str">
        <f t="shared" si="159"/>
        <v>装备</v>
      </c>
      <c r="D989" s="7">
        <v>40550040</v>
      </c>
      <c r="E989" s="6"/>
      <c r="F989" s="6">
        <v>1</v>
      </c>
      <c r="G989" s="6">
        <v>10000</v>
      </c>
      <c r="H989" s="6" t="str">
        <f t="shared" si="160"/>
        <v>10_10,50_20,80_30</v>
      </c>
      <c r="I989" s="6">
        <f t="shared" si="160"/>
        <v>5</v>
      </c>
      <c r="J989" s="6">
        <f t="shared" si="160"/>
        <v>50</v>
      </c>
      <c r="K989" s="6" t="str">
        <f t="shared" si="160"/>
        <v>10_10,50_20,80_30</v>
      </c>
      <c r="L989" s="6">
        <f t="shared" si="160"/>
        <v>5</v>
      </c>
      <c r="M989" s="6">
        <f>IF(INDEX([1]equip.xml!$B:$B,MATCH(D989&amp;"",[1]equip.xml!$A:$A,0))=0,0,N989)</f>
        <v>130</v>
      </c>
      <c r="N989" s="6">
        <f t="shared" si="160"/>
        <v>130</v>
      </c>
      <c r="O989" t="str">
        <f t="shared" si="156"/>
        <v>40000_40550040_1_130</v>
      </c>
      <c r="P98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</v>
      </c>
    </row>
    <row r="990" spans="1:16">
      <c r="A990" s="6">
        <v>10016</v>
      </c>
      <c r="B990" s="6">
        <f t="shared" si="159"/>
        <v>40000</v>
      </c>
      <c r="C990" s="6" t="str">
        <f t="shared" si="159"/>
        <v>装备</v>
      </c>
      <c r="D990" s="7">
        <v>40550041</v>
      </c>
      <c r="E990" s="6"/>
      <c r="F990" s="6">
        <v>1</v>
      </c>
      <c r="G990" s="6">
        <v>10000</v>
      </c>
      <c r="H990" s="6" t="str">
        <f t="shared" si="160"/>
        <v>10_10,50_20,80_30</v>
      </c>
      <c r="I990" s="6">
        <f t="shared" si="160"/>
        <v>5</v>
      </c>
      <c r="J990" s="6">
        <f t="shared" si="160"/>
        <v>50</v>
      </c>
      <c r="K990" s="6" t="str">
        <f t="shared" si="160"/>
        <v>10_10,50_20,80_30</v>
      </c>
      <c r="L990" s="6">
        <f t="shared" si="160"/>
        <v>5</v>
      </c>
      <c r="M990" s="6">
        <f>IF(INDEX([1]equip.xml!$B:$B,MATCH(D990&amp;"",[1]equip.xml!$A:$A,0))=0,0,N990)</f>
        <v>0</v>
      </c>
      <c r="N990" s="6">
        <f t="shared" si="160"/>
        <v>130</v>
      </c>
      <c r="O990" t="str">
        <f t="shared" si="156"/>
        <v>40000_40550041_1_0</v>
      </c>
      <c r="P99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</v>
      </c>
    </row>
    <row r="991" spans="1:16">
      <c r="A991" s="6">
        <v>10016</v>
      </c>
      <c r="B991" s="6">
        <f t="shared" si="159"/>
        <v>40000</v>
      </c>
      <c r="C991" s="6" t="str">
        <f t="shared" si="159"/>
        <v>装备</v>
      </c>
      <c r="D991" s="7">
        <v>40550070</v>
      </c>
      <c r="E991" s="6"/>
      <c r="F991" s="6">
        <v>1</v>
      </c>
      <c r="G991" s="6">
        <v>10000</v>
      </c>
      <c r="H991" s="6" t="str">
        <f t="shared" si="160"/>
        <v>10_10,50_20,80_30</v>
      </c>
      <c r="I991" s="6">
        <f t="shared" si="160"/>
        <v>5</v>
      </c>
      <c r="J991" s="6">
        <f t="shared" si="160"/>
        <v>50</v>
      </c>
      <c r="K991" s="6" t="str">
        <f t="shared" si="160"/>
        <v>10_10,50_20,80_30</v>
      </c>
      <c r="L991" s="6">
        <f t="shared" si="160"/>
        <v>5</v>
      </c>
      <c r="M991" s="6">
        <f>IF(INDEX([1]equip.xml!$B:$B,MATCH(D991&amp;"",[1]equip.xml!$A:$A,0))=0,0,N991)</f>
        <v>130</v>
      </c>
      <c r="N991" s="6">
        <f t="shared" si="160"/>
        <v>130</v>
      </c>
      <c r="O991" t="str">
        <f t="shared" si="156"/>
        <v>40000_40550070_1_130</v>
      </c>
      <c r="P99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</v>
      </c>
    </row>
    <row r="992" spans="1:16">
      <c r="A992" s="6">
        <v>10016</v>
      </c>
      <c r="B992" s="6">
        <f t="shared" si="159"/>
        <v>40000</v>
      </c>
      <c r="C992" s="6" t="str">
        <f t="shared" si="159"/>
        <v>装备</v>
      </c>
      <c r="D992" s="7">
        <v>40550071</v>
      </c>
      <c r="E992" s="6"/>
      <c r="F992" s="6">
        <v>1</v>
      </c>
      <c r="G992" s="6">
        <v>10000</v>
      </c>
      <c r="H992" s="6" t="str">
        <f t="shared" si="160"/>
        <v>10_10,50_20,80_30</v>
      </c>
      <c r="I992" s="6">
        <f t="shared" si="160"/>
        <v>5</v>
      </c>
      <c r="J992" s="6">
        <f t="shared" si="160"/>
        <v>50</v>
      </c>
      <c r="K992" s="6" t="str">
        <f t="shared" si="160"/>
        <v>10_10,50_20,80_30</v>
      </c>
      <c r="L992" s="6">
        <f t="shared" si="160"/>
        <v>5</v>
      </c>
      <c r="M992" s="6">
        <f>IF(INDEX([1]equip.xml!$B:$B,MATCH(D992&amp;"",[1]equip.xml!$A:$A,0))=0,0,N992)</f>
        <v>0</v>
      </c>
      <c r="N992" s="6">
        <f t="shared" si="160"/>
        <v>130</v>
      </c>
      <c r="O992" t="str">
        <f t="shared" si="156"/>
        <v>40000_40550071_1_0</v>
      </c>
      <c r="P99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</v>
      </c>
    </row>
    <row r="993" spans="1:16">
      <c r="A993" s="6">
        <v>10016</v>
      </c>
      <c r="B993" s="6">
        <f t="shared" si="159"/>
        <v>40000</v>
      </c>
      <c r="C993" s="6" t="str">
        <f t="shared" si="159"/>
        <v>装备</v>
      </c>
      <c r="D993" s="7">
        <v>40600010</v>
      </c>
      <c r="E993" s="6"/>
      <c r="F993" s="6">
        <v>1</v>
      </c>
      <c r="G993" s="6">
        <v>10000</v>
      </c>
      <c r="H993" s="6" t="str">
        <f t="shared" si="160"/>
        <v>10_10,50_20,80_30</v>
      </c>
      <c r="I993" s="6">
        <f t="shared" si="160"/>
        <v>5</v>
      </c>
      <c r="J993" s="6">
        <f t="shared" si="160"/>
        <v>50</v>
      </c>
      <c r="K993" s="6" t="str">
        <f t="shared" si="160"/>
        <v>10_10,50_20,80_30</v>
      </c>
      <c r="L993" s="6">
        <f t="shared" si="160"/>
        <v>5</v>
      </c>
      <c r="M993" s="6">
        <f>IF(INDEX([1]equip.xml!$B:$B,MATCH(D993&amp;"",[1]equip.xml!$A:$A,0))=0,0,N993)</f>
        <v>65</v>
      </c>
      <c r="N993" s="6">
        <f t="shared" si="160"/>
        <v>65</v>
      </c>
      <c r="O993" t="str">
        <f t="shared" si="156"/>
        <v>40000_40600010_1_65</v>
      </c>
      <c r="P99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</v>
      </c>
    </row>
    <row r="994" spans="1:16">
      <c r="A994" s="6">
        <v>10016</v>
      </c>
      <c r="B994" s="6">
        <f t="shared" si="159"/>
        <v>40000</v>
      </c>
      <c r="C994" s="6" t="str">
        <f t="shared" si="159"/>
        <v>装备</v>
      </c>
      <c r="D994" s="7">
        <v>40600020</v>
      </c>
      <c r="E994" s="6"/>
      <c r="F994" s="6">
        <v>1</v>
      </c>
      <c r="G994" s="6">
        <v>10000</v>
      </c>
      <c r="H994" s="6" t="str">
        <f t="shared" si="160"/>
        <v>10_10,50_20,80_30</v>
      </c>
      <c r="I994" s="6">
        <f t="shared" si="160"/>
        <v>5</v>
      </c>
      <c r="J994" s="6">
        <f t="shared" si="160"/>
        <v>50</v>
      </c>
      <c r="K994" s="6" t="str">
        <f t="shared" si="160"/>
        <v>10_10,50_20,80_30</v>
      </c>
      <c r="L994" s="6">
        <f t="shared" si="160"/>
        <v>5</v>
      </c>
      <c r="M994" s="6">
        <f>IF(INDEX([1]equip.xml!$B:$B,MATCH(D994&amp;"",[1]equip.xml!$A:$A,0))=0,0,N994)</f>
        <v>65</v>
      </c>
      <c r="N994" s="6">
        <f t="shared" si="160"/>
        <v>65</v>
      </c>
      <c r="O994" t="str">
        <f t="shared" si="156"/>
        <v>40000_40600020_1_65</v>
      </c>
      <c r="P99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</v>
      </c>
    </row>
    <row r="995" spans="1:16">
      <c r="A995" s="6">
        <v>10016</v>
      </c>
      <c r="B995" s="6">
        <f t="shared" si="159"/>
        <v>40000</v>
      </c>
      <c r="C995" s="6" t="str">
        <f t="shared" si="159"/>
        <v>装备</v>
      </c>
      <c r="D995" s="7">
        <v>40600030</v>
      </c>
      <c r="E995" s="6"/>
      <c r="F995" s="6">
        <v>1</v>
      </c>
      <c r="G995" s="6">
        <v>10000</v>
      </c>
      <c r="H995" s="6" t="str">
        <f t="shared" si="160"/>
        <v>10_10,50_20,80_30</v>
      </c>
      <c r="I995" s="6">
        <f t="shared" si="160"/>
        <v>5</v>
      </c>
      <c r="J995" s="6">
        <f t="shared" si="160"/>
        <v>50</v>
      </c>
      <c r="K995" s="6" t="str">
        <f t="shared" si="160"/>
        <v>10_10,50_20,80_30</v>
      </c>
      <c r="L995" s="6">
        <f t="shared" si="160"/>
        <v>5</v>
      </c>
      <c r="M995" s="6">
        <f>IF(INDEX([1]equip.xml!$B:$B,MATCH(D995&amp;"",[1]equip.xml!$A:$A,0))=0,0,N995)</f>
        <v>65</v>
      </c>
      <c r="N995" s="6">
        <f t="shared" si="160"/>
        <v>65</v>
      </c>
      <c r="O995" t="str">
        <f t="shared" si="156"/>
        <v>40000_40600030_1_65</v>
      </c>
      <c r="P99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</v>
      </c>
    </row>
    <row r="996" spans="1:16">
      <c r="A996" s="6">
        <v>10016</v>
      </c>
      <c r="B996" s="6">
        <f t="shared" ref="B996:C1011" si="161">B908</f>
        <v>40000</v>
      </c>
      <c r="C996" s="6" t="str">
        <f t="shared" si="161"/>
        <v>装备</v>
      </c>
      <c r="D996" s="7">
        <v>40600080</v>
      </c>
      <c r="E996" s="6"/>
      <c r="F996" s="6">
        <v>1</v>
      </c>
      <c r="G996" s="6">
        <v>10000</v>
      </c>
      <c r="H996" s="6" t="str">
        <f t="shared" si="160"/>
        <v>10_10,50_20,80_30</v>
      </c>
      <c r="I996" s="6">
        <f t="shared" si="160"/>
        <v>5</v>
      </c>
      <c r="J996" s="6">
        <f t="shared" si="160"/>
        <v>50</v>
      </c>
      <c r="K996" s="6" t="str">
        <f t="shared" si="160"/>
        <v>10_10,50_20,80_30</v>
      </c>
      <c r="L996" s="6">
        <f t="shared" si="160"/>
        <v>5</v>
      </c>
      <c r="M996" s="6">
        <f>IF(INDEX([1]equip.xml!$B:$B,MATCH(D996&amp;"",[1]equip.xml!$A:$A,0))=0,0,N996)</f>
        <v>65</v>
      </c>
      <c r="N996" s="6">
        <f t="shared" si="160"/>
        <v>65</v>
      </c>
      <c r="O996" t="str">
        <f t="shared" si="156"/>
        <v>40000_40600080_1_65</v>
      </c>
      <c r="P99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</v>
      </c>
    </row>
    <row r="997" spans="1:16">
      <c r="A997" s="6">
        <v>10016</v>
      </c>
      <c r="B997" s="6">
        <f t="shared" si="161"/>
        <v>40000</v>
      </c>
      <c r="C997" s="6" t="str">
        <f t="shared" si="161"/>
        <v>装备</v>
      </c>
      <c r="D997" s="7">
        <v>40600090</v>
      </c>
      <c r="E997" s="6"/>
      <c r="F997" s="6">
        <v>1</v>
      </c>
      <c r="G997" s="6">
        <v>10000</v>
      </c>
      <c r="H997" s="6" t="str">
        <f t="shared" si="160"/>
        <v>10_10,50_20,80_30</v>
      </c>
      <c r="I997" s="6">
        <f t="shared" si="160"/>
        <v>5</v>
      </c>
      <c r="J997" s="6">
        <f t="shared" si="160"/>
        <v>50</v>
      </c>
      <c r="K997" s="6" t="str">
        <f t="shared" si="160"/>
        <v>10_10,50_20,80_30</v>
      </c>
      <c r="L997" s="6">
        <f t="shared" si="160"/>
        <v>5</v>
      </c>
      <c r="M997" s="6">
        <f>IF(INDEX([1]equip.xml!$B:$B,MATCH(D997&amp;"",[1]equip.xml!$A:$A,0))=0,0,N997)</f>
        <v>65</v>
      </c>
      <c r="N997" s="6">
        <f t="shared" si="160"/>
        <v>65</v>
      </c>
      <c r="O997" t="str">
        <f t="shared" si="156"/>
        <v>40000_40600090_1_65</v>
      </c>
      <c r="P99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</v>
      </c>
    </row>
    <row r="998" spans="1:16">
      <c r="A998" s="6">
        <v>10016</v>
      </c>
      <c r="B998" s="6">
        <f t="shared" si="161"/>
        <v>40000</v>
      </c>
      <c r="C998" s="6" t="str">
        <f t="shared" si="161"/>
        <v>装备</v>
      </c>
      <c r="D998" s="7">
        <v>40600100</v>
      </c>
      <c r="E998" s="6"/>
      <c r="F998" s="6">
        <v>1</v>
      </c>
      <c r="G998" s="6">
        <v>10000</v>
      </c>
      <c r="H998" s="6" t="str">
        <f t="shared" si="160"/>
        <v>10_10,50_20,80_30</v>
      </c>
      <c r="I998" s="6">
        <f t="shared" si="160"/>
        <v>5</v>
      </c>
      <c r="J998" s="6">
        <f t="shared" si="160"/>
        <v>50</v>
      </c>
      <c r="K998" s="6" t="str">
        <f t="shared" si="160"/>
        <v>10_10,50_20,80_30</v>
      </c>
      <c r="L998" s="6">
        <f t="shared" si="160"/>
        <v>5</v>
      </c>
      <c r="M998" s="6">
        <f>IF(INDEX([1]equip.xml!$B:$B,MATCH(D998&amp;"",[1]equip.xml!$A:$A,0))=0,0,N998)</f>
        <v>65</v>
      </c>
      <c r="N998" s="6">
        <f t="shared" si="160"/>
        <v>65</v>
      </c>
      <c r="O998" t="str">
        <f t="shared" si="156"/>
        <v>40000_40600100_1_65</v>
      </c>
      <c r="P99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</v>
      </c>
    </row>
    <row r="999" spans="1:16">
      <c r="A999" s="6">
        <v>10016</v>
      </c>
      <c r="B999" s="6">
        <f t="shared" si="161"/>
        <v>40000</v>
      </c>
      <c r="C999" s="6" t="str">
        <f t="shared" si="161"/>
        <v>装备</v>
      </c>
      <c r="D999" s="7">
        <v>40601050</v>
      </c>
      <c r="E999" s="6"/>
      <c r="F999" s="6">
        <v>1</v>
      </c>
      <c r="G999" s="6">
        <v>10000</v>
      </c>
      <c r="H999" s="6" t="str">
        <f t="shared" si="160"/>
        <v>10_10,50_20,80_30</v>
      </c>
      <c r="I999" s="6">
        <f t="shared" si="160"/>
        <v>5</v>
      </c>
      <c r="J999" s="6">
        <f t="shared" si="160"/>
        <v>50</v>
      </c>
      <c r="K999" s="6" t="str">
        <f t="shared" si="160"/>
        <v>10_10,50_20,80_30</v>
      </c>
      <c r="L999" s="6">
        <f t="shared" si="160"/>
        <v>5</v>
      </c>
      <c r="M999" s="6">
        <f>IF(INDEX([1]equip.xml!$B:$B,MATCH(D999&amp;"",[1]equip.xml!$A:$A,0))=0,0,N999)</f>
        <v>65</v>
      </c>
      <c r="N999" s="6">
        <f t="shared" si="160"/>
        <v>65</v>
      </c>
      <c r="O999" t="str">
        <f t="shared" si="156"/>
        <v>40000_40601050_1_65</v>
      </c>
      <c r="P99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</v>
      </c>
    </row>
    <row r="1000" spans="1:16">
      <c r="A1000" s="6">
        <v>10016</v>
      </c>
      <c r="B1000" s="6">
        <f t="shared" si="161"/>
        <v>40000</v>
      </c>
      <c r="C1000" s="6" t="str">
        <f t="shared" si="161"/>
        <v>装备</v>
      </c>
      <c r="D1000" s="7">
        <v>40601051</v>
      </c>
      <c r="E1000" s="6"/>
      <c r="F1000" s="6">
        <v>1</v>
      </c>
      <c r="G1000" s="6">
        <v>10000</v>
      </c>
      <c r="H1000" s="6" t="str">
        <f t="shared" si="160"/>
        <v>10_10,50_20,80_30</v>
      </c>
      <c r="I1000" s="6">
        <f t="shared" si="160"/>
        <v>5</v>
      </c>
      <c r="J1000" s="6">
        <f t="shared" si="160"/>
        <v>50</v>
      </c>
      <c r="K1000" s="6" t="str">
        <f t="shared" si="160"/>
        <v>10_10,50_20,80_30</v>
      </c>
      <c r="L1000" s="6">
        <f t="shared" si="160"/>
        <v>5</v>
      </c>
      <c r="M1000" s="6">
        <f>IF(INDEX([1]equip.xml!$B:$B,MATCH(D1000&amp;"",[1]equip.xml!$A:$A,0))=0,0,N1000)</f>
        <v>65</v>
      </c>
      <c r="N1000" s="6">
        <f t="shared" si="160"/>
        <v>65</v>
      </c>
      <c r="O1000" t="str">
        <f t="shared" si="156"/>
        <v>40000_40601051_1_65</v>
      </c>
      <c r="P100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</v>
      </c>
    </row>
    <row r="1001" spans="1:16">
      <c r="A1001" s="6">
        <v>10016</v>
      </c>
      <c r="B1001" s="6">
        <f t="shared" si="161"/>
        <v>40000</v>
      </c>
      <c r="C1001" s="6" t="str">
        <f t="shared" si="161"/>
        <v>装备</v>
      </c>
      <c r="D1001" s="7">
        <v>40601060</v>
      </c>
      <c r="E1001" s="6"/>
      <c r="F1001" s="6">
        <v>1</v>
      </c>
      <c r="G1001" s="6">
        <v>10000</v>
      </c>
      <c r="H1001" s="6" t="str">
        <f t="shared" si="160"/>
        <v>10_10,50_20,80_30</v>
      </c>
      <c r="I1001" s="6">
        <f t="shared" si="160"/>
        <v>5</v>
      </c>
      <c r="J1001" s="6">
        <f t="shared" si="160"/>
        <v>50</v>
      </c>
      <c r="K1001" s="6" t="str">
        <f t="shared" si="160"/>
        <v>10_10,50_20,80_30</v>
      </c>
      <c r="L1001" s="6">
        <f t="shared" si="160"/>
        <v>5</v>
      </c>
      <c r="M1001" s="6">
        <f>IF(INDEX([1]equip.xml!$B:$B,MATCH(D1001&amp;"",[1]equip.xml!$A:$A,0))=0,0,N1001)</f>
        <v>65</v>
      </c>
      <c r="N1001" s="6">
        <f t="shared" si="160"/>
        <v>65</v>
      </c>
      <c r="O1001" t="str">
        <f t="shared" si="156"/>
        <v>40000_40601060_1_65</v>
      </c>
      <c r="P100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</v>
      </c>
    </row>
    <row r="1002" spans="1:16">
      <c r="A1002" s="6">
        <v>10016</v>
      </c>
      <c r="B1002" s="6">
        <f t="shared" si="161"/>
        <v>40000</v>
      </c>
      <c r="C1002" s="6" t="str">
        <f t="shared" si="161"/>
        <v>装备</v>
      </c>
      <c r="D1002" s="7">
        <v>40601061</v>
      </c>
      <c r="E1002" s="6"/>
      <c r="F1002" s="6">
        <v>1</v>
      </c>
      <c r="G1002" s="6">
        <v>10000</v>
      </c>
      <c r="H1002" s="6" t="str">
        <f t="shared" si="160"/>
        <v>10_10,50_20,80_30</v>
      </c>
      <c r="I1002" s="6">
        <f t="shared" si="160"/>
        <v>5</v>
      </c>
      <c r="J1002" s="6">
        <f t="shared" si="160"/>
        <v>50</v>
      </c>
      <c r="K1002" s="6" t="str">
        <f t="shared" si="160"/>
        <v>10_10,50_20,80_30</v>
      </c>
      <c r="L1002" s="6">
        <f t="shared" si="160"/>
        <v>5</v>
      </c>
      <c r="M1002" s="6">
        <f>IF(INDEX([1]equip.xml!$B:$B,MATCH(D1002&amp;"",[1]equip.xml!$A:$A,0))=0,0,N1002)</f>
        <v>0</v>
      </c>
      <c r="N1002" s="6">
        <f t="shared" si="160"/>
        <v>65</v>
      </c>
      <c r="O1002" t="str">
        <f t="shared" si="156"/>
        <v>40000_40601061_1_0</v>
      </c>
      <c r="P100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</v>
      </c>
    </row>
    <row r="1003" spans="1:16">
      <c r="A1003" s="6">
        <v>10016</v>
      </c>
      <c r="B1003" s="6">
        <f t="shared" si="161"/>
        <v>40000</v>
      </c>
      <c r="C1003" s="6" t="str">
        <f t="shared" si="161"/>
        <v>装备</v>
      </c>
      <c r="D1003" s="7">
        <v>40602050</v>
      </c>
      <c r="E1003" s="6"/>
      <c r="F1003" s="6">
        <v>1</v>
      </c>
      <c r="G1003" s="6">
        <v>10000</v>
      </c>
      <c r="H1003" s="6" t="str">
        <f t="shared" ref="H1003:N1018" si="162">H915</f>
        <v>10_10,50_20,80_30</v>
      </c>
      <c r="I1003" s="6">
        <f t="shared" si="162"/>
        <v>5</v>
      </c>
      <c r="J1003" s="6">
        <f t="shared" si="162"/>
        <v>50</v>
      </c>
      <c r="K1003" s="6" t="str">
        <f t="shared" si="162"/>
        <v>10_10,50_20,80_30</v>
      </c>
      <c r="L1003" s="6">
        <f t="shared" si="162"/>
        <v>5</v>
      </c>
      <c r="M1003" s="6">
        <f>IF(INDEX([1]equip.xml!$B:$B,MATCH(D1003&amp;"",[1]equip.xml!$A:$A,0))=0,0,N1003)</f>
        <v>65</v>
      </c>
      <c r="N1003" s="6">
        <f t="shared" si="162"/>
        <v>65</v>
      </c>
      <c r="O1003" t="str">
        <f t="shared" si="156"/>
        <v>40000_40602050_1_65</v>
      </c>
      <c r="P100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</v>
      </c>
    </row>
    <row r="1004" spans="1:16">
      <c r="A1004" s="6">
        <v>10016</v>
      </c>
      <c r="B1004" s="6">
        <f t="shared" si="161"/>
        <v>40000</v>
      </c>
      <c r="C1004" s="6" t="str">
        <f t="shared" si="161"/>
        <v>装备</v>
      </c>
      <c r="D1004" s="7">
        <v>40602051</v>
      </c>
      <c r="E1004" s="6"/>
      <c r="F1004" s="6">
        <v>1</v>
      </c>
      <c r="G1004" s="6">
        <v>10000</v>
      </c>
      <c r="H1004" s="6" t="str">
        <f t="shared" si="162"/>
        <v>10_10,50_20,80_30</v>
      </c>
      <c r="I1004" s="6">
        <f t="shared" si="162"/>
        <v>5</v>
      </c>
      <c r="J1004" s="6">
        <f t="shared" si="162"/>
        <v>50</v>
      </c>
      <c r="K1004" s="6" t="str">
        <f t="shared" si="162"/>
        <v>10_10,50_20,80_30</v>
      </c>
      <c r="L1004" s="6">
        <f t="shared" si="162"/>
        <v>5</v>
      </c>
      <c r="M1004" s="6">
        <f>IF(INDEX([1]equip.xml!$B:$B,MATCH(D1004&amp;"",[1]equip.xml!$A:$A,0))=0,0,N1004)</f>
        <v>0</v>
      </c>
      <c r="N1004" s="6">
        <f t="shared" si="162"/>
        <v>65</v>
      </c>
      <c r="O1004" t="str">
        <f t="shared" si="156"/>
        <v>40000_40602051_1_0</v>
      </c>
      <c r="P100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</v>
      </c>
    </row>
    <row r="1005" spans="1:16">
      <c r="A1005" s="6">
        <v>10016</v>
      </c>
      <c r="B1005" s="6">
        <f t="shared" si="161"/>
        <v>40000</v>
      </c>
      <c r="C1005" s="6" t="str">
        <f t="shared" si="161"/>
        <v>装备</v>
      </c>
      <c r="D1005" s="7">
        <v>40602060</v>
      </c>
      <c r="E1005" s="6"/>
      <c r="F1005" s="6">
        <v>1</v>
      </c>
      <c r="G1005" s="6">
        <v>10000</v>
      </c>
      <c r="H1005" s="6" t="str">
        <f t="shared" si="162"/>
        <v>10_10,50_20,80_30</v>
      </c>
      <c r="I1005" s="6">
        <f t="shared" si="162"/>
        <v>5</v>
      </c>
      <c r="J1005" s="6">
        <f t="shared" si="162"/>
        <v>50</v>
      </c>
      <c r="K1005" s="6" t="str">
        <f t="shared" si="162"/>
        <v>10_10,50_20,80_30</v>
      </c>
      <c r="L1005" s="6">
        <f t="shared" si="162"/>
        <v>5</v>
      </c>
      <c r="M1005" s="6">
        <f>IF(INDEX([1]equip.xml!$B:$B,MATCH(D1005&amp;"",[1]equip.xml!$A:$A,0))=0,0,N1005)</f>
        <v>65</v>
      </c>
      <c r="N1005" s="6">
        <f t="shared" si="162"/>
        <v>65</v>
      </c>
      <c r="O1005" t="str">
        <f t="shared" si="156"/>
        <v>40000_40602060_1_65</v>
      </c>
      <c r="P100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</v>
      </c>
    </row>
    <row r="1006" spans="1:16">
      <c r="A1006" s="6">
        <v>10016</v>
      </c>
      <c r="B1006" s="6">
        <f t="shared" si="161"/>
        <v>40000</v>
      </c>
      <c r="C1006" s="6" t="str">
        <f t="shared" si="161"/>
        <v>装备</v>
      </c>
      <c r="D1006" s="7">
        <v>40602061</v>
      </c>
      <c r="E1006" s="6"/>
      <c r="F1006" s="6">
        <v>1</v>
      </c>
      <c r="G1006" s="6">
        <v>10000</v>
      </c>
      <c r="H1006" s="6" t="str">
        <f t="shared" si="162"/>
        <v>10_10,50_20,80_30</v>
      </c>
      <c r="I1006" s="6">
        <f t="shared" si="162"/>
        <v>5</v>
      </c>
      <c r="J1006" s="6">
        <f t="shared" si="162"/>
        <v>50</v>
      </c>
      <c r="K1006" s="6" t="str">
        <f t="shared" si="162"/>
        <v>10_10,50_20,80_30</v>
      </c>
      <c r="L1006" s="6">
        <f t="shared" si="162"/>
        <v>5</v>
      </c>
      <c r="M1006" s="6">
        <f>IF(INDEX([1]equip.xml!$B:$B,MATCH(D1006&amp;"",[1]equip.xml!$A:$A,0))=0,0,N1006)</f>
        <v>0</v>
      </c>
      <c r="N1006" s="6">
        <f t="shared" si="162"/>
        <v>65</v>
      </c>
      <c r="O1006" t="str">
        <f t="shared" si="156"/>
        <v>40000_40602061_1_0</v>
      </c>
      <c r="P100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</v>
      </c>
    </row>
    <row r="1007" spans="1:16">
      <c r="A1007" s="6">
        <v>10016</v>
      </c>
      <c r="B1007" s="6">
        <f t="shared" si="161"/>
        <v>40000</v>
      </c>
      <c r="C1007" s="6" t="str">
        <f t="shared" si="161"/>
        <v>装备</v>
      </c>
      <c r="D1007" s="7">
        <v>40603050</v>
      </c>
      <c r="E1007" s="6"/>
      <c r="F1007" s="6">
        <v>1</v>
      </c>
      <c r="G1007" s="6">
        <v>10000</v>
      </c>
      <c r="H1007" s="6" t="str">
        <f t="shared" si="162"/>
        <v>10_10,50_20,80_30</v>
      </c>
      <c r="I1007" s="6">
        <f t="shared" si="162"/>
        <v>5</v>
      </c>
      <c r="J1007" s="6">
        <f t="shared" si="162"/>
        <v>50</v>
      </c>
      <c r="K1007" s="6" t="str">
        <f t="shared" si="162"/>
        <v>10_10,50_20,80_30</v>
      </c>
      <c r="L1007" s="6">
        <f t="shared" si="162"/>
        <v>5</v>
      </c>
      <c r="M1007" s="6">
        <f>IF(INDEX([1]equip.xml!$B:$B,MATCH(D1007&amp;"",[1]equip.xml!$A:$A,0))=0,0,N1007)</f>
        <v>65</v>
      </c>
      <c r="N1007" s="6">
        <f t="shared" si="162"/>
        <v>65</v>
      </c>
      <c r="O1007" t="str">
        <f t="shared" si="156"/>
        <v>40000_40603050_1_65</v>
      </c>
      <c r="P100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</v>
      </c>
    </row>
    <row r="1008" spans="1:16">
      <c r="A1008" s="6">
        <v>10016</v>
      </c>
      <c r="B1008" s="6">
        <f t="shared" si="161"/>
        <v>40000</v>
      </c>
      <c r="C1008" s="6" t="str">
        <f t="shared" si="161"/>
        <v>装备</v>
      </c>
      <c r="D1008" s="7">
        <v>40603051</v>
      </c>
      <c r="E1008" s="6"/>
      <c r="F1008" s="6">
        <v>1</v>
      </c>
      <c r="G1008" s="6">
        <v>10000</v>
      </c>
      <c r="H1008" s="6" t="str">
        <f t="shared" si="162"/>
        <v>10_10,50_20,80_30</v>
      </c>
      <c r="I1008" s="6">
        <f t="shared" si="162"/>
        <v>5</v>
      </c>
      <c r="J1008" s="6">
        <f t="shared" si="162"/>
        <v>50</v>
      </c>
      <c r="K1008" s="6" t="str">
        <f t="shared" si="162"/>
        <v>10_10,50_20,80_30</v>
      </c>
      <c r="L1008" s="6">
        <f t="shared" si="162"/>
        <v>5</v>
      </c>
      <c r="M1008" s="6">
        <f>IF(INDEX([1]equip.xml!$B:$B,MATCH(D1008&amp;"",[1]equip.xml!$A:$A,0))=0,0,N1008)</f>
        <v>0</v>
      </c>
      <c r="N1008" s="6">
        <f t="shared" si="162"/>
        <v>65</v>
      </c>
      <c r="O1008" t="str">
        <f t="shared" si="156"/>
        <v>40000_40603051_1_0</v>
      </c>
      <c r="P100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</v>
      </c>
    </row>
    <row r="1009" spans="1:16">
      <c r="A1009" s="6">
        <v>10016</v>
      </c>
      <c r="B1009" s="6">
        <f t="shared" si="161"/>
        <v>40000</v>
      </c>
      <c r="C1009" s="6" t="str">
        <f t="shared" si="161"/>
        <v>装备</v>
      </c>
      <c r="D1009" s="7">
        <v>40603060</v>
      </c>
      <c r="E1009" s="6"/>
      <c r="F1009" s="6">
        <v>1</v>
      </c>
      <c r="G1009" s="6">
        <v>10000</v>
      </c>
      <c r="H1009" s="6" t="str">
        <f t="shared" si="162"/>
        <v>10_10,50_20,80_30</v>
      </c>
      <c r="I1009" s="6">
        <f t="shared" si="162"/>
        <v>5</v>
      </c>
      <c r="J1009" s="6">
        <f t="shared" si="162"/>
        <v>50</v>
      </c>
      <c r="K1009" s="6" t="str">
        <f t="shared" si="162"/>
        <v>10_10,50_20,80_30</v>
      </c>
      <c r="L1009" s="6">
        <f t="shared" si="162"/>
        <v>5</v>
      </c>
      <c r="M1009" s="6">
        <f>IF(INDEX([1]equip.xml!$B:$B,MATCH(D1009&amp;"",[1]equip.xml!$A:$A,0))=0,0,N1009)</f>
        <v>65</v>
      </c>
      <c r="N1009" s="6">
        <f t="shared" si="162"/>
        <v>65</v>
      </c>
      <c r="O1009" t="str">
        <f t="shared" si="156"/>
        <v>40000_40603060_1_65</v>
      </c>
      <c r="P100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</v>
      </c>
    </row>
    <row r="1010" spans="1:16">
      <c r="A1010" s="6">
        <v>10016</v>
      </c>
      <c r="B1010" s="6">
        <f t="shared" si="161"/>
        <v>40000</v>
      </c>
      <c r="C1010" s="6" t="str">
        <f t="shared" si="161"/>
        <v>装备</v>
      </c>
      <c r="D1010" s="7">
        <v>40603061</v>
      </c>
      <c r="E1010" s="6"/>
      <c r="F1010" s="6">
        <v>1</v>
      </c>
      <c r="G1010" s="6">
        <v>10000</v>
      </c>
      <c r="H1010" s="6" t="str">
        <f t="shared" si="162"/>
        <v>10_10,50_20,80_30</v>
      </c>
      <c r="I1010" s="6">
        <f t="shared" si="162"/>
        <v>5</v>
      </c>
      <c r="J1010" s="6">
        <f t="shared" si="162"/>
        <v>50</v>
      </c>
      <c r="K1010" s="6" t="str">
        <f t="shared" si="162"/>
        <v>10_10,50_20,80_30</v>
      </c>
      <c r="L1010" s="6">
        <f t="shared" si="162"/>
        <v>5</v>
      </c>
      <c r="M1010" s="6">
        <f>IF(INDEX([1]equip.xml!$B:$B,MATCH(D1010&amp;"",[1]equip.xml!$A:$A,0))=0,0,N1010)</f>
        <v>0</v>
      </c>
      <c r="N1010" s="6">
        <f t="shared" si="162"/>
        <v>65</v>
      </c>
      <c r="O1010" t="str">
        <f t="shared" si="156"/>
        <v>40000_40603061_1_0</v>
      </c>
      <c r="P101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</v>
      </c>
    </row>
    <row r="1011" spans="1:16">
      <c r="A1011" s="6">
        <v>10016</v>
      </c>
      <c r="B1011" s="6">
        <f t="shared" si="161"/>
        <v>40000</v>
      </c>
      <c r="C1011" s="6" t="str">
        <f t="shared" si="161"/>
        <v>装备</v>
      </c>
      <c r="D1011" s="7">
        <v>40600040</v>
      </c>
      <c r="E1011" s="6"/>
      <c r="F1011" s="6">
        <v>1</v>
      </c>
      <c r="G1011" s="6">
        <v>10000</v>
      </c>
      <c r="H1011" s="6" t="str">
        <f t="shared" si="162"/>
        <v>10_10,50_20,80_30</v>
      </c>
      <c r="I1011" s="6">
        <f t="shared" si="162"/>
        <v>5</v>
      </c>
      <c r="J1011" s="6">
        <f t="shared" si="162"/>
        <v>50</v>
      </c>
      <c r="K1011" s="6" t="str">
        <f t="shared" si="162"/>
        <v>10_10,50_20,80_30</v>
      </c>
      <c r="L1011" s="6">
        <f t="shared" si="162"/>
        <v>5</v>
      </c>
      <c r="M1011" s="6">
        <f>IF(INDEX([1]equip.xml!$B:$B,MATCH(D1011&amp;"",[1]equip.xml!$A:$A,0))=0,0,N1011)</f>
        <v>65</v>
      </c>
      <c r="N1011" s="6">
        <f t="shared" si="162"/>
        <v>65</v>
      </c>
      <c r="O1011" t="str">
        <f t="shared" si="156"/>
        <v>40000_40600040_1_65</v>
      </c>
      <c r="P101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</v>
      </c>
    </row>
    <row r="1012" spans="1:16">
      <c r="A1012" s="6">
        <v>10016</v>
      </c>
      <c r="B1012" s="6">
        <f t="shared" ref="B1012:C1027" si="163">B924</f>
        <v>40000</v>
      </c>
      <c r="C1012" s="6" t="str">
        <f t="shared" si="163"/>
        <v>装备</v>
      </c>
      <c r="D1012" s="7">
        <v>40600041</v>
      </c>
      <c r="E1012" s="6"/>
      <c r="F1012" s="6">
        <v>1</v>
      </c>
      <c r="G1012" s="6">
        <v>10000</v>
      </c>
      <c r="H1012" s="6" t="str">
        <f t="shared" si="162"/>
        <v>10_10,50_20,80_30</v>
      </c>
      <c r="I1012" s="6">
        <f t="shared" si="162"/>
        <v>5</v>
      </c>
      <c r="J1012" s="6">
        <f t="shared" si="162"/>
        <v>50</v>
      </c>
      <c r="K1012" s="6" t="str">
        <f t="shared" si="162"/>
        <v>10_10,50_20,80_30</v>
      </c>
      <c r="L1012" s="6">
        <f t="shared" si="162"/>
        <v>5</v>
      </c>
      <c r="M1012" s="6">
        <f>IF(INDEX([1]equip.xml!$B:$B,MATCH(D1012&amp;"",[1]equip.xml!$A:$A,0))=0,0,N1012)</f>
        <v>0</v>
      </c>
      <c r="N1012" s="6">
        <f t="shared" si="162"/>
        <v>65</v>
      </c>
      <c r="O1012" t="str">
        <f t="shared" si="156"/>
        <v>40000_40600041_1_0</v>
      </c>
      <c r="P101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</v>
      </c>
    </row>
    <row r="1013" spans="1:16">
      <c r="A1013" s="6">
        <v>10016</v>
      </c>
      <c r="B1013" s="6">
        <f t="shared" si="163"/>
        <v>40000</v>
      </c>
      <c r="C1013" s="6" t="str">
        <f t="shared" si="163"/>
        <v>装备</v>
      </c>
      <c r="D1013" s="7">
        <v>40600070</v>
      </c>
      <c r="E1013" s="6"/>
      <c r="F1013" s="6">
        <v>1</v>
      </c>
      <c r="G1013" s="6">
        <v>10000</v>
      </c>
      <c r="H1013" s="6" t="str">
        <f t="shared" si="162"/>
        <v>10_10,50_20,80_30</v>
      </c>
      <c r="I1013" s="6">
        <f t="shared" si="162"/>
        <v>5</v>
      </c>
      <c r="J1013" s="6">
        <f t="shared" si="162"/>
        <v>50</v>
      </c>
      <c r="K1013" s="6" t="str">
        <f t="shared" si="162"/>
        <v>10_10,50_20,80_30</v>
      </c>
      <c r="L1013" s="6">
        <f t="shared" si="162"/>
        <v>5</v>
      </c>
      <c r="M1013" s="6">
        <f>IF(INDEX([1]equip.xml!$B:$B,MATCH(D1013&amp;"",[1]equip.xml!$A:$A,0))=0,0,N1013)</f>
        <v>65</v>
      </c>
      <c r="N1013" s="6">
        <f t="shared" si="162"/>
        <v>65</v>
      </c>
      <c r="O1013" t="str">
        <f t="shared" si="156"/>
        <v>40000_40600070_1_65</v>
      </c>
      <c r="P101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</v>
      </c>
    </row>
    <row r="1014" spans="1:16">
      <c r="A1014" s="6">
        <v>10016</v>
      </c>
      <c r="B1014" s="6">
        <f t="shared" si="163"/>
        <v>40000</v>
      </c>
      <c r="C1014" s="6" t="str">
        <f t="shared" si="163"/>
        <v>装备</v>
      </c>
      <c r="D1014" s="7">
        <v>40600071</v>
      </c>
      <c r="E1014" s="6"/>
      <c r="F1014" s="6">
        <v>1</v>
      </c>
      <c r="G1014" s="6">
        <v>10000</v>
      </c>
      <c r="H1014" s="6" t="str">
        <f t="shared" si="162"/>
        <v>10_10,50_20,80_30</v>
      </c>
      <c r="I1014" s="6">
        <f t="shared" si="162"/>
        <v>5</v>
      </c>
      <c r="J1014" s="6">
        <f t="shared" si="162"/>
        <v>50</v>
      </c>
      <c r="K1014" s="6" t="str">
        <f t="shared" si="162"/>
        <v>10_10,50_20,80_30</v>
      </c>
      <c r="L1014" s="6">
        <f t="shared" si="162"/>
        <v>5</v>
      </c>
      <c r="M1014" s="6">
        <f>IF(INDEX([1]equip.xml!$B:$B,MATCH(D1014&amp;"",[1]equip.xml!$A:$A,0))=0,0,N1014)</f>
        <v>65</v>
      </c>
      <c r="N1014" s="6">
        <f t="shared" si="162"/>
        <v>65</v>
      </c>
      <c r="O1014" t="str">
        <f t="shared" si="156"/>
        <v>40000_40600071_1_65</v>
      </c>
      <c r="P101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</v>
      </c>
    </row>
    <row r="1015" spans="1:16">
      <c r="A1015" s="6">
        <v>10016</v>
      </c>
      <c r="B1015" s="6">
        <f t="shared" si="163"/>
        <v>40000</v>
      </c>
      <c r="C1015" s="6" t="str">
        <f t="shared" si="163"/>
        <v>装备</v>
      </c>
      <c r="D1015" s="7">
        <v>50550010</v>
      </c>
      <c r="E1015" s="6"/>
      <c r="F1015" s="6">
        <v>1</v>
      </c>
      <c r="G1015" s="6">
        <v>10000</v>
      </c>
      <c r="H1015" s="6" t="str">
        <f t="shared" si="162"/>
        <v>10_10,50_20,80_30</v>
      </c>
      <c r="I1015" s="6">
        <f t="shared" si="162"/>
        <v>5</v>
      </c>
      <c r="J1015" s="6">
        <f t="shared" si="162"/>
        <v>50</v>
      </c>
      <c r="K1015" s="6" t="str">
        <f t="shared" si="162"/>
        <v>10_10,50_20,80_30</v>
      </c>
      <c r="L1015" s="6">
        <f t="shared" si="162"/>
        <v>5</v>
      </c>
      <c r="M1015" s="6">
        <f>IF(INDEX([1]equip.xml!$B:$B,MATCH(D1015&amp;"",[1]equip.xml!$A:$A,0))=0,0,N1015)</f>
        <v>260</v>
      </c>
      <c r="N1015" s="6">
        <f t="shared" si="162"/>
        <v>260</v>
      </c>
      <c r="O1015" t="str">
        <f t="shared" si="156"/>
        <v>40000_50550010_1_260</v>
      </c>
      <c r="P101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</v>
      </c>
    </row>
    <row r="1016" spans="1:16">
      <c r="A1016" s="6">
        <v>10016</v>
      </c>
      <c r="B1016" s="6">
        <f t="shared" si="163"/>
        <v>40000</v>
      </c>
      <c r="C1016" s="6" t="str">
        <f t="shared" si="163"/>
        <v>装备</v>
      </c>
      <c r="D1016" s="7">
        <v>50550020</v>
      </c>
      <c r="E1016" s="6"/>
      <c r="F1016" s="6">
        <v>1</v>
      </c>
      <c r="G1016" s="6">
        <v>10000</v>
      </c>
      <c r="H1016" s="6" t="str">
        <f t="shared" si="162"/>
        <v>10_10,50_20,80_30</v>
      </c>
      <c r="I1016" s="6">
        <f t="shared" si="162"/>
        <v>5</v>
      </c>
      <c r="J1016" s="6">
        <f t="shared" si="162"/>
        <v>50</v>
      </c>
      <c r="K1016" s="6" t="str">
        <f t="shared" si="162"/>
        <v>10_10,50_20,80_30</v>
      </c>
      <c r="L1016" s="6">
        <f t="shared" si="162"/>
        <v>5</v>
      </c>
      <c r="M1016" s="6">
        <f>IF(INDEX([1]equip.xml!$B:$B,MATCH(D1016&amp;"",[1]equip.xml!$A:$A,0))=0,0,N1016)</f>
        <v>260</v>
      </c>
      <c r="N1016" s="6">
        <f t="shared" si="162"/>
        <v>260</v>
      </c>
      <c r="O1016" t="str">
        <f t="shared" si="156"/>
        <v>40000_50550020_1_260</v>
      </c>
      <c r="P101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</v>
      </c>
    </row>
    <row r="1017" spans="1:16">
      <c r="A1017" s="6">
        <v>10016</v>
      </c>
      <c r="B1017" s="6">
        <f t="shared" si="163"/>
        <v>40000</v>
      </c>
      <c r="C1017" s="6" t="str">
        <f t="shared" si="163"/>
        <v>装备</v>
      </c>
      <c r="D1017" s="7">
        <v>50550030</v>
      </c>
      <c r="E1017" s="6"/>
      <c r="F1017" s="6">
        <v>1</v>
      </c>
      <c r="G1017" s="6">
        <v>10000</v>
      </c>
      <c r="H1017" s="6" t="str">
        <f t="shared" si="162"/>
        <v>10_10,50_20,80_30</v>
      </c>
      <c r="I1017" s="6">
        <f t="shared" si="162"/>
        <v>5</v>
      </c>
      <c r="J1017" s="6">
        <f t="shared" si="162"/>
        <v>50</v>
      </c>
      <c r="K1017" s="6" t="str">
        <f t="shared" si="162"/>
        <v>10_10,50_20,80_30</v>
      </c>
      <c r="L1017" s="6">
        <f t="shared" si="162"/>
        <v>5</v>
      </c>
      <c r="M1017" s="6">
        <f>IF(INDEX([1]equip.xml!$B:$B,MATCH(D1017&amp;"",[1]equip.xml!$A:$A,0))=0,0,N1017)</f>
        <v>260</v>
      </c>
      <c r="N1017" s="6">
        <f t="shared" si="162"/>
        <v>260</v>
      </c>
      <c r="O1017" t="str">
        <f t="shared" si="156"/>
        <v>40000_50550030_1_260</v>
      </c>
      <c r="P101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</v>
      </c>
    </row>
    <row r="1018" spans="1:16">
      <c r="A1018" s="6">
        <v>10016</v>
      </c>
      <c r="B1018" s="6">
        <f t="shared" si="163"/>
        <v>40000</v>
      </c>
      <c r="C1018" s="6" t="str">
        <f t="shared" si="163"/>
        <v>装备</v>
      </c>
      <c r="D1018" s="7">
        <v>50550080</v>
      </c>
      <c r="E1018" s="6"/>
      <c r="F1018" s="6">
        <v>1</v>
      </c>
      <c r="G1018" s="6">
        <v>10000</v>
      </c>
      <c r="H1018" s="6" t="str">
        <f t="shared" si="162"/>
        <v>10_10,50_20,80_30</v>
      </c>
      <c r="I1018" s="6">
        <f t="shared" si="162"/>
        <v>5</v>
      </c>
      <c r="J1018" s="6">
        <f t="shared" si="162"/>
        <v>50</v>
      </c>
      <c r="K1018" s="6" t="str">
        <f t="shared" si="162"/>
        <v>10_10,50_20,80_30</v>
      </c>
      <c r="L1018" s="6">
        <f t="shared" si="162"/>
        <v>5</v>
      </c>
      <c r="M1018" s="6">
        <f>IF(INDEX([1]equip.xml!$B:$B,MATCH(D1018&amp;"",[1]equip.xml!$A:$A,0))=0,0,N1018)</f>
        <v>260</v>
      </c>
      <c r="N1018" s="6">
        <f t="shared" si="162"/>
        <v>260</v>
      </c>
      <c r="O1018" t="str">
        <f t="shared" si="156"/>
        <v>40000_50550080_1_260</v>
      </c>
      <c r="P101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</v>
      </c>
    </row>
    <row r="1019" spans="1:16">
      <c r="A1019" s="6">
        <v>10016</v>
      </c>
      <c r="B1019" s="6">
        <f t="shared" si="163"/>
        <v>40000</v>
      </c>
      <c r="C1019" s="6" t="str">
        <f t="shared" si="163"/>
        <v>装备</v>
      </c>
      <c r="D1019" s="7">
        <v>50550090</v>
      </c>
      <c r="E1019" s="6"/>
      <c r="F1019" s="6">
        <v>1</v>
      </c>
      <c r="G1019" s="6">
        <v>10000</v>
      </c>
      <c r="H1019" s="6" t="str">
        <f t="shared" ref="H1019:N1034" si="164">H931</f>
        <v>10_10,50_20,80_30</v>
      </c>
      <c r="I1019" s="6">
        <f t="shared" si="164"/>
        <v>5</v>
      </c>
      <c r="J1019" s="6">
        <f t="shared" si="164"/>
        <v>50</v>
      </c>
      <c r="K1019" s="6" t="str">
        <f t="shared" si="164"/>
        <v>10_10,50_20,80_30</v>
      </c>
      <c r="L1019" s="6">
        <f t="shared" si="164"/>
        <v>5</v>
      </c>
      <c r="M1019" s="6">
        <f>IF(INDEX([1]equip.xml!$B:$B,MATCH(D1019,[1]equip.xml!$A:$A,0))=0,0,N1019)</f>
        <v>0</v>
      </c>
      <c r="N1019" s="6">
        <f t="shared" si="164"/>
        <v>260</v>
      </c>
      <c r="O1019" t="str">
        <f t="shared" si="156"/>
        <v>40000_50550090_1_0</v>
      </c>
      <c r="P101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</v>
      </c>
    </row>
    <row r="1020" spans="1:16">
      <c r="A1020" s="6">
        <v>10016</v>
      </c>
      <c r="B1020" s="6">
        <f t="shared" si="163"/>
        <v>40000</v>
      </c>
      <c r="C1020" s="6" t="str">
        <f t="shared" si="163"/>
        <v>装备</v>
      </c>
      <c r="D1020" s="7">
        <v>50550100</v>
      </c>
      <c r="E1020" s="6"/>
      <c r="F1020" s="6">
        <v>1</v>
      </c>
      <c r="G1020" s="6">
        <v>10000</v>
      </c>
      <c r="H1020" s="6" t="str">
        <f t="shared" si="164"/>
        <v>10_10,50_20,80_30</v>
      </c>
      <c r="I1020" s="6">
        <f t="shared" si="164"/>
        <v>5</v>
      </c>
      <c r="J1020" s="6">
        <f t="shared" si="164"/>
        <v>50</v>
      </c>
      <c r="K1020" s="6" t="str">
        <f t="shared" si="164"/>
        <v>10_10,50_20,80_30</v>
      </c>
      <c r="L1020" s="6">
        <f t="shared" si="164"/>
        <v>5</v>
      </c>
      <c r="M1020" s="6">
        <f>IF(INDEX([1]equip.xml!$B:$B,MATCH(D1020&amp;"",[1]equip.xml!$A:$A,0))=0,0,N1020)</f>
        <v>260</v>
      </c>
      <c r="N1020" s="6">
        <f t="shared" si="164"/>
        <v>260</v>
      </c>
      <c r="O1020" t="str">
        <f t="shared" si="156"/>
        <v>40000_50550100_1_260</v>
      </c>
      <c r="P102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</v>
      </c>
    </row>
    <row r="1021" spans="1:16">
      <c r="A1021" s="6">
        <v>10016</v>
      </c>
      <c r="B1021" s="6">
        <f t="shared" si="163"/>
        <v>40000</v>
      </c>
      <c r="C1021" s="6" t="str">
        <f t="shared" si="163"/>
        <v>装备</v>
      </c>
      <c r="D1021" s="7">
        <v>50551050</v>
      </c>
      <c r="E1021" s="6"/>
      <c r="F1021" s="6">
        <v>1</v>
      </c>
      <c r="G1021" s="6">
        <v>10000</v>
      </c>
      <c r="H1021" s="6" t="str">
        <f t="shared" si="164"/>
        <v>10_10,50_20,80_30</v>
      </c>
      <c r="I1021" s="6">
        <f t="shared" si="164"/>
        <v>5</v>
      </c>
      <c r="J1021" s="6">
        <f t="shared" si="164"/>
        <v>50</v>
      </c>
      <c r="K1021" s="6" t="str">
        <f t="shared" si="164"/>
        <v>10_10,50_20,80_30</v>
      </c>
      <c r="L1021" s="6">
        <f t="shared" si="164"/>
        <v>5</v>
      </c>
      <c r="M1021" s="6">
        <f>IF(INDEX([1]equip.xml!$B:$B,MATCH(D1021&amp;"",[1]equip.xml!$A:$A,0))=0,0,N1021)</f>
        <v>260</v>
      </c>
      <c r="N1021" s="6">
        <f t="shared" si="164"/>
        <v>260</v>
      </c>
      <c r="O1021" t="str">
        <f t="shared" si="156"/>
        <v>40000_50551050_1_260</v>
      </c>
      <c r="P102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</v>
      </c>
    </row>
    <row r="1022" spans="1:16">
      <c r="A1022" s="6">
        <v>10016</v>
      </c>
      <c r="B1022" s="6">
        <f t="shared" si="163"/>
        <v>40000</v>
      </c>
      <c r="C1022" s="6" t="str">
        <f t="shared" si="163"/>
        <v>装备</v>
      </c>
      <c r="D1022" s="7">
        <v>50551051</v>
      </c>
      <c r="E1022" s="6"/>
      <c r="F1022" s="6">
        <v>1</v>
      </c>
      <c r="G1022" s="6">
        <v>10000</v>
      </c>
      <c r="H1022" s="6" t="str">
        <f t="shared" si="164"/>
        <v>10_10,50_20,80_30</v>
      </c>
      <c r="I1022" s="6">
        <f t="shared" si="164"/>
        <v>5</v>
      </c>
      <c r="J1022" s="6">
        <f t="shared" si="164"/>
        <v>50</v>
      </c>
      <c r="K1022" s="6" t="str">
        <f t="shared" si="164"/>
        <v>10_10,50_20,80_30</v>
      </c>
      <c r="L1022" s="6">
        <f t="shared" si="164"/>
        <v>5</v>
      </c>
      <c r="M1022" s="6">
        <f>IF(INDEX([1]equip.xml!$B:$B,MATCH(D1022&amp;"",[1]equip.xml!$A:$A,0))=0,0,N1022)</f>
        <v>0</v>
      </c>
      <c r="N1022" s="6">
        <f t="shared" si="164"/>
        <v>260</v>
      </c>
      <c r="O1022" t="str">
        <f t="shared" si="156"/>
        <v>40000_50551051_1_0</v>
      </c>
      <c r="P102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</v>
      </c>
    </row>
    <row r="1023" spans="1:16">
      <c r="A1023" s="6">
        <v>10016</v>
      </c>
      <c r="B1023" s="6">
        <f t="shared" si="163"/>
        <v>40000</v>
      </c>
      <c r="C1023" s="6" t="str">
        <f t="shared" si="163"/>
        <v>装备</v>
      </c>
      <c r="D1023" s="7">
        <v>50551060</v>
      </c>
      <c r="E1023" s="6"/>
      <c r="F1023" s="6">
        <v>1</v>
      </c>
      <c r="G1023" s="6">
        <v>10000</v>
      </c>
      <c r="H1023" s="6" t="str">
        <f t="shared" si="164"/>
        <v>10_10,50_20,80_30</v>
      </c>
      <c r="I1023" s="6">
        <f t="shared" si="164"/>
        <v>5</v>
      </c>
      <c r="J1023" s="6">
        <f t="shared" si="164"/>
        <v>50</v>
      </c>
      <c r="K1023" s="6" t="str">
        <f t="shared" si="164"/>
        <v>10_10,50_20,80_30</v>
      </c>
      <c r="L1023" s="6">
        <f t="shared" si="164"/>
        <v>5</v>
      </c>
      <c r="M1023" s="6">
        <f>IF(INDEX([1]equip.xml!$B:$B,MATCH(D1023&amp;"",[1]equip.xml!$A:$A,0))=0,0,N1023)</f>
        <v>260</v>
      </c>
      <c r="N1023" s="6">
        <f t="shared" si="164"/>
        <v>260</v>
      </c>
      <c r="O1023" t="str">
        <f t="shared" si="156"/>
        <v>40000_50551060_1_260</v>
      </c>
      <c r="P102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</v>
      </c>
    </row>
    <row r="1024" spans="1:16">
      <c r="A1024" s="6">
        <v>10016</v>
      </c>
      <c r="B1024" s="6">
        <f t="shared" si="163"/>
        <v>40000</v>
      </c>
      <c r="C1024" s="6" t="str">
        <f t="shared" si="163"/>
        <v>装备</v>
      </c>
      <c r="D1024" s="7">
        <v>50551061</v>
      </c>
      <c r="E1024" s="6"/>
      <c r="F1024" s="6">
        <v>1</v>
      </c>
      <c r="G1024" s="6">
        <v>10000</v>
      </c>
      <c r="H1024" s="6" t="str">
        <f t="shared" si="164"/>
        <v>10_10,50_20,80_30</v>
      </c>
      <c r="I1024" s="6">
        <f t="shared" si="164"/>
        <v>5</v>
      </c>
      <c r="J1024" s="6">
        <f t="shared" si="164"/>
        <v>50</v>
      </c>
      <c r="K1024" s="6" t="str">
        <f t="shared" si="164"/>
        <v>10_10,50_20,80_30</v>
      </c>
      <c r="L1024" s="6">
        <f t="shared" si="164"/>
        <v>5</v>
      </c>
      <c r="M1024" s="6">
        <f>IF(INDEX([1]equip.xml!$B:$B,MATCH(D1024&amp;"",[1]equip.xml!$A:$A,0))=0,0,N1024)</f>
        <v>260</v>
      </c>
      <c r="N1024" s="6">
        <f t="shared" si="164"/>
        <v>260</v>
      </c>
      <c r="O1024" t="str">
        <f t="shared" si="156"/>
        <v>40000_50551061_1_260</v>
      </c>
      <c r="P102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</v>
      </c>
    </row>
    <row r="1025" spans="1:16">
      <c r="A1025" s="6">
        <v>10016</v>
      </c>
      <c r="B1025" s="6">
        <f t="shared" si="163"/>
        <v>40000</v>
      </c>
      <c r="C1025" s="6" t="str">
        <f t="shared" si="163"/>
        <v>装备</v>
      </c>
      <c r="D1025" s="7">
        <v>50552050</v>
      </c>
      <c r="E1025" s="6"/>
      <c r="F1025" s="6">
        <v>1</v>
      </c>
      <c r="G1025" s="6">
        <v>10000</v>
      </c>
      <c r="H1025" s="6" t="str">
        <f t="shared" si="164"/>
        <v>10_10,50_20,80_30</v>
      </c>
      <c r="I1025" s="6">
        <f t="shared" si="164"/>
        <v>5</v>
      </c>
      <c r="J1025" s="6">
        <f t="shared" si="164"/>
        <v>50</v>
      </c>
      <c r="K1025" s="6" t="str">
        <f t="shared" si="164"/>
        <v>10_10,50_20,80_30</v>
      </c>
      <c r="L1025" s="6">
        <f t="shared" si="164"/>
        <v>5</v>
      </c>
      <c r="M1025" s="6">
        <f>IF(INDEX([1]equip.xml!$B:$B,MATCH(D1025&amp;"",[1]equip.xml!$A:$A,0))=0,0,N1025)</f>
        <v>260</v>
      </c>
      <c r="N1025" s="6">
        <f t="shared" si="164"/>
        <v>260</v>
      </c>
      <c r="O1025" t="str">
        <f t="shared" si="156"/>
        <v>40000_50552050_1_260</v>
      </c>
      <c r="P102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</v>
      </c>
    </row>
    <row r="1026" spans="1:16">
      <c r="A1026" s="6">
        <v>10016</v>
      </c>
      <c r="B1026" s="6">
        <f t="shared" si="163"/>
        <v>40000</v>
      </c>
      <c r="C1026" s="6" t="str">
        <f t="shared" si="163"/>
        <v>装备</v>
      </c>
      <c r="D1026" s="7">
        <v>50552051</v>
      </c>
      <c r="E1026" s="6"/>
      <c r="F1026" s="6">
        <v>1</v>
      </c>
      <c r="G1026" s="6">
        <v>10000</v>
      </c>
      <c r="H1026" s="6" t="str">
        <f t="shared" si="164"/>
        <v>10_10,50_20,80_30</v>
      </c>
      <c r="I1026" s="6">
        <f t="shared" si="164"/>
        <v>5</v>
      </c>
      <c r="J1026" s="6">
        <f t="shared" si="164"/>
        <v>50</v>
      </c>
      <c r="K1026" s="6" t="str">
        <f t="shared" si="164"/>
        <v>10_10,50_20,80_30</v>
      </c>
      <c r="L1026" s="6">
        <f t="shared" si="164"/>
        <v>5</v>
      </c>
      <c r="M1026" s="6">
        <f>IF(INDEX([1]equip.xml!$B:$B,MATCH(D1026&amp;"",[1]equip.xml!$A:$A,0))=0,0,N1026)</f>
        <v>0</v>
      </c>
      <c r="N1026" s="6">
        <f t="shared" si="164"/>
        <v>260</v>
      </c>
      <c r="O1026" t="str">
        <f t="shared" si="156"/>
        <v>40000_50552051_1_0</v>
      </c>
      <c r="P102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</v>
      </c>
    </row>
    <row r="1027" spans="1:16">
      <c r="A1027" s="6">
        <v>10016</v>
      </c>
      <c r="B1027" s="6">
        <f t="shared" si="163"/>
        <v>40000</v>
      </c>
      <c r="C1027" s="6" t="str">
        <f t="shared" si="163"/>
        <v>装备</v>
      </c>
      <c r="D1027" s="7">
        <v>50552060</v>
      </c>
      <c r="E1027" s="6"/>
      <c r="F1027" s="6">
        <v>1</v>
      </c>
      <c r="G1027" s="6">
        <v>10000</v>
      </c>
      <c r="H1027" s="6" t="str">
        <f t="shared" si="164"/>
        <v>10_10,50_20,80_30</v>
      </c>
      <c r="I1027" s="6">
        <f t="shared" si="164"/>
        <v>5</v>
      </c>
      <c r="J1027" s="6">
        <f t="shared" si="164"/>
        <v>50</v>
      </c>
      <c r="K1027" s="6" t="str">
        <f t="shared" si="164"/>
        <v>10_10,50_20,80_30</v>
      </c>
      <c r="L1027" s="6">
        <f t="shared" si="164"/>
        <v>5</v>
      </c>
      <c r="M1027" s="6">
        <f>IF(INDEX([1]equip.xml!$B:$B,MATCH(D1027&amp;"",[1]equip.xml!$A:$A,0))=0,0,N1027)</f>
        <v>260</v>
      </c>
      <c r="N1027" s="6">
        <f t="shared" si="164"/>
        <v>260</v>
      </c>
      <c r="O1027" t="str">
        <f t="shared" si="156"/>
        <v>40000_50552060_1_260</v>
      </c>
      <c r="P1027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</v>
      </c>
    </row>
    <row r="1028" spans="1:16">
      <c r="A1028" s="6">
        <v>10016</v>
      </c>
      <c r="B1028" s="6">
        <f t="shared" ref="B1028:C1043" si="165">B940</f>
        <v>40000</v>
      </c>
      <c r="C1028" s="6" t="str">
        <f t="shared" si="165"/>
        <v>装备</v>
      </c>
      <c r="D1028" s="7">
        <v>50552061</v>
      </c>
      <c r="E1028" s="6"/>
      <c r="F1028" s="6">
        <v>1</v>
      </c>
      <c r="G1028" s="6">
        <v>10000</v>
      </c>
      <c r="H1028" s="6" t="str">
        <f t="shared" si="164"/>
        <v>10_10,50_20,80_30</v>
      </c>
      <c r="I1028" s="6">
        <f t="shared" si="164"/>
        <v>5</v>
      </c>
      <c r="J1028" s="6">
        <f t="shared" si="164"/>
        <v>50</v>
      </c>
      <c r="K1028" s="6" t="str">
        <f t="shared" si="164"/>
        <v>10_10,50_20,80_30</v>
      </c>
      <c r="L1028" s="6">
        <f t="shared" si="164"/>
        <v>5</v>
      </c>
      <c r="M1028" s="6">
        <f>IF(INDEX([1]equip.xml!$B:$B,MATCH(D1028&amp;"",[1]equip.xml!$A:$A,0))=0,0,N1028)</f>
        <v>260</v>
      </c>
      <c r="N1028" s="6">
        <f t="shared" si="164"/>
        <v>260</v>
      </c>
      <c r="O1028" t="str">
        <f t="shared" ref="O1028:O1091" si="166">B1028&amp;"_"&amp;D1028&amp;"_"&amp;"1_"&amp;M1028</f>
        <v>40000_50552061_1_260</v>
      </c>
      <c r="P1028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</v>
      </c>
    </row>
    <row r="1029" spans="1:16">
      <c r="A1029" s="6">
        <v>10016</v>
      </c>
      <c r="B1029" s="6">
        <f t="shared" si="165"/>
        <v>40000</v>
      </c>
      <c r="C1029" s="6" t="str">
        <f t="shared" si="165"/>
        <v>装备</v>
      </c>
      <c r="D1029" s="7">
        <v>50553050</v>
      </c>
      <c r="E1029" s="6"/>
      <c r="F1029" s="6">
        <v>1</v>
      </c>
      <c r="G1029" s="6">
        <v>10000</v>
      </c>
      <c r="H1029" s="6" t="str">
        <f t="shared" si="164"/>
        <v>10_10,50_20,80_30</v>
      </c>
      <c r="I1029" s="6">
        <f t="shared" si="164"/>
        <v>5</v>
      </c>
      <c r="J1029" s="6">
        <f t="shared" si="164"/>
        <v>50</v>
      </c>
      <c r="K1029" s="6" t="str">
        <f t="shared" si="164"/>
        <v>10_10,50_20,80_30</v>
      </c>
      <c r="L1029" s="6">
        <f t="shared" si="164"/>
        <v>5</v>
      </c>
      <c r="M1029" s="6">
        <f>IF(INDEX([1]equip.xml!$B:$B,MATCH(D1029&amp;"",[1]equip.xml!$A:$A,0))=0,0,N1029)</f>
        <v>260</v>
      </c>
      <c r="N1029" s="6">
        <f t="shared" si="164"/>
        <v>260</v>
      </c>
      <c r="O1029" t="str">
        <f t="shared" si="166"/>
        <v>40000_50553050_1_260</v>
      </c>
      <c r="P1029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</v>
      </c>
    </row>
    <row r="1030" spans="1:16">
      <c r="A1030" s="6">
        <v>10016</v>
      </c>
      <c r="B1030" s="6">
        <f t="shared" si="165"/>
        <v>40000</v>
      </c>
      <c r="C1030" s="6" t="str">
        <f t="shared" si="165"/>
        <v>装备</v>
      </c>
      <c r="D1030" s="7">
        <v>50553051</v>
      </c>
      <c r="E1030" s="6"/>
      <c r="F1030" s="6">
        <v>1</v>
      </c>
      <c r="G1030" s="6">
        <v>10000</v>
      </c>
      <c r="H1030" s="6" t="str">
        <f t="shared" si="164"/>
        <v>10_10,50_20,80_30</v>
      </c>
      <c r="I1030" s="6">
        <f t="shared" si="164"/>
        <v>5</v>
      </c>
      <c r="J1030" s="6">
        <f t="shared" si="164"/>
        <v>50</v>
      </c>
      <c r="K1030" s="6" t="str">
        <f t="shared" si="164"/>
        <v>10_10,50_20,80_30</v>
      </c>
      <c r="L1030" s="6">
        <f t="shared" si="164"/>
        <v>5</v>
      </c>
      <c r="M1030" s="6">
        <f>IF(INDEX([1]equip.xml!$B:$B,MATCH(D1030&amp;"",[1]equip.xml!$A:$A,0))=0,0,N1030)</f>
        <v>0</v>
      </c>
      <c r="N1030" s="6">
        <f t="shared" si="164"/>
        <v>260</v>
      </c>
      <c r="O1030" t="str">
        <f t="shared" si="166"/>
        <v>40000_50553051_1_0</v>
      </c>
      <c r="P1030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</v>
      </c>
    </row>
    <row r="1031" spans="1:16">
      <c r="A1031" s="6">
        <v>10016</v>
      </c>
      <c r="B1031" s="6">
        <f t="shared" si="165"/>
        <v>40000</v>
      </c>
      <c r="C1031" s="6" t="str">
        <f t="shared" si="165"/>
        <v>装备</v>
      </c>
      <c r="D1031" s="7">
        <v>50553060</v>
      </c>
      <c r="E1031" s="6"/>
      <c r="F1031" s="6">
        <v>1</v>
      </c>
      <c r="G1031" s="6">
        <v>10000</v>
      </c>
      <c r="H1031" s="6" t="str">
        <f t="shared" si="164"/>
        <v>10_10,50_20,80_30</v>
      </c>
      <c r="I1031" s="6">
        <f t="shared" si="164"/>
        <v>5</v>
      </c>
      <c r="J1031" s="6">
        <f t="shared" si="164"/>
        <v>50</v>
      </c>
      <c r="K1031" s="6" t="str">
        <f t="shared" si="164"/>
        <v>10_10,50_20,80_30</v>
      </c>
      <c r="L1031" s="6">
        <f t="shared" si="164"/>
        <v>5</v>
      </c>
      <c r="M1031" s="6">
        <f>IF(INDEX([1]equip.xml!$B:$B,MATCH(D1031&amp;"",[1]equip.xml!$A:$A,0))=0,0,N1031)</f>
        <v>260</v>
      </c>
      <c r="N1031" s="6">
        <f t="shared" si="164"/>
        <v>260</v>
      </c>
      <c r="O1031" t="str">
        <f t="shared" si="166"/>
        <v>40000_50553060_1_260</v>
      </c>
      <c r="P1031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</v>
      </c>
    </row>
    <row r="1032" spans="1:16">
      <c r="A1032" s="6">
        <v>10016</v>
      </c>
      <c r="B1032" s="6">
        <f t="shared" si="165"/>
        <v>40000</v>
      </c>
      <c r="C1032" s="6" t="str">
        <f t="shared" si="165"/>
        <v>装备</v>
      </c>
      <c r="D1032" s="7">
        <v>50553061</v>
      </c>
      <c r="E1032" s="6"/>
      <c r="F1032" s="6">
        <v>1</v>
      </c>
      <c r="G1032" s="6">
        <v>10000</v>
      </c>
      <c r="H1032" s="6" t="str">
        <f t="shared" si="164"/>
        <v>10_10,50_20,80_30</v>
      </c>
      <c r="I1032" s="6">
        <f t="shared" si="164"/>
        <v>5</v>
      </c>
      <c r="J1032" s="6">
        <f t="shared" si="164"/>
        <v>50</v>
      </c>
      <c r="K1032" s="6" t="str">
        <f t="shared" si="164"/>
        <v>10_10,50_20,80_30</v>
      </c>
      <c r="L1032" s="6">
        <f t="shared" si="164"/>
        <v>5</v>
      </c>
      <c r="M1032" s="6">
        <f>IF(INDEX([1]equip.xml!$B:$B,MATCH(D1032&amp;"",[1]equip.xml!$A:$A,0))=0,0,N1032)</f>
        <v>260</v>
      </c>
      <c r="N1032" s="6">
        <f t="shared" si="164"/>
        <v>260</v>
      </c>
      <c r="O1032" t="str">
        <f t="shared" si="166"/>
        <v>40000_50553061_1_260</v>
      </c>
      <c r="P1032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</v>
      </c>
    </row>
    <row r="1033" spans="1:16">
      <c r="A1033" s="6">
        <v>10016</v>
      </c>
      <c r="B1033" s="6">
        <f t="shared" si="165"/>
        <v>40000</v>
      </c>
      <c r="C1033" s="6" t="str">
        <f t="shared" si="165"/>
        <v>装备</v>
      </c>
      <c r="D1033" s="7">
        <v>50550040</v>
      </c>
      <c r="E1033" s="6"/>
      <c r="F1033" s="6">
        <v>1</v>
      </c>
      <c r="G1033" s="6">
        <v>10000</v>
      </c>
      <c r="H1033" s="6" t="str">
        <f t="shared" si="164"/>
        <v>10_10,50_20,80_30</v>
      </c>
      <c r="I1033" s="6">
        <f t="shared" si="164"/>
        <v>5</v>
      </c>
      <c r="J1033" s="6">
        <f t="shared" si="164"/>
        <v>50</v>
      </c>
      <c r="K1033" s="6" t="str">
        <f t="shared" si="164"/>
        <v>10_10,50_20,80_30</v>
      </c>
      <c r="L1033" s="6">
        <f t="shared" si="164"/>
        <v>5</v>
      </c>
      <c r="M1033" s="6">
        <f>IF(INDEX([1]equip.xml!$B:$B,MATCH(D1033&amp;"",[1]equip.xml!$A:$A,0))=0,0,N1033)</f>
        <v>260</v>
      </c>
      <c r="N1033" s="6">
        <f t="shared" si="164"/>
        <v>260</v>
      </c>
      <c r="O1033" t="str">
        <f t="shared" si="166"/>
        <v>40000_50550040_1_260</v>
      </c>
      <c r="P1033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</v>
      </c>
    </row>
    <row r="1034" spans="1:16">
      <c r="A1034" s="6">
        <v>10016</v>
      </c>
      <c r="B1034" s="6">
        <f t="shared" si="165"/>
        <v>40000</v>
      </c>
      <c r="C1034" s="6" t="str">
        <f t="shared" si="165"/>
        <v>装备</v>
      </c>
      <c r="D1034" s="7">
        <v>50550041</v>
      </c>
      <c r="E1034" s="6"/>
      <c r="F1034" s="6">
        <v>1</v>
      </c>
      <c r="G1034" s="6">
        <v>10000</v>
      </c>
      <c r="H1034" s="6" t="str">
        <f t="shared" si="164"/>
        <v>10_10,50_20,80_30</v>
      </c>
      <c r="I1034" s="6">
        <f t="shared" si="164"/>
        <v>5</v>
      </c>
      <c r="J1034" s="6">
        <f t="shared" si="164"/>
        <v>50</v>
      </c>
      <c r="K1034" s="6" t="str">
        <f t="shared" si="164"/>
        <v>10_10,50_20,80_30</v>
      </c>
      <c r="L1034" s="6">
        <f t="shared" si="164"/>
        <v>5</v>
      </c>
      <c r="M1034" s="6">
        <f>IF(INDEX([1]equip.xml!$B:$B,MATCH(D1034&amp;"",[1]equip.xml!$A:$A,0))=0,0,N1034)</f>
        <v>0</v>
      </c>
      <c r="N1034" s="6">
        <f t="shared" si="164"/>
        <v>260</v>
      </c>
      <c r="O1034" t="str">
        <f t="shared" si="166"/>
        <v>40000_50550041_1_0</v>
      </c>
      <c r="P1034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</v>
      </c>
    </row>
    <row r="1035" spans="1:16">
      <c r="A1035" s="6">
        <v>10016</v>
      </c>
      <c r="B1035" s="6">
        <f t="shared" si="165"/>
        <v>40000</v>
      </c>
      <c r="C1035" s="6" t="str">
        <f t="shared" si="165"/>
        <v>装备</v>
      </c>
      <c r="D1035" s="7">
        <v>50550070</v>
      </c>
      <c r="E1035" s="6"/>
      <c r="F1035" s="6">
        <v>1</v>
      </c>
      <c r="G1035" s="6">
        <v>10000</v>
      </c>
      <c r="H1035" s="6" t="str">
        <f t="shared" ref="H1035:N1050" si="167">H947</f>
        <v>10_10,50_20,80_30</v>
      </c>
      <c r="I1035" s="6">
        <f t="shared" si="167"/>
        <v>5</v>
      </c>
      <c r="J1035" s="6">
        <f t="shared" si="167"/>
        <v>50</v>
      </c>
      <c r="K1035" s="6" t="str">
        <f t="shared" si="167"/>
        <v>10_10,50_20,80_30</v>
      </c>
      <c r="L1035" s="6">
        <f t="shared" si="167"/>
        <v>5</v>
      </c>
      <c r="M1035" s="6">
        <f>IF(INDEX([1]equip.xml!$B:$B,MATCH(D1035&amp;"",[1]equip.xml!$A:$A,0))=0,0,N1035)</f>
        <v>260</v>
      </c>
      <c r="N1035" s="6">
        <f t="shared" si="167"/>
        <v>260</v>
      </c>
      <c r="O1035" t="str">
        <f t="shared" si="166"/>
        <v>40000_50550070_1_260</v>
      </c>
      <c r="P1035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</v>
      </c>
    </row>
    <row r="1036" spans="1:16">
      <c r="A1036" s="6">
        <v>10016</v>
      </c>
      <c r="B1036" s="6">
        <f t="shared" si="165"/>
        <v>40000</v>
      </c>
      <c r="C1036" s="6" t="str">
        <f t="shared" si="165"/>
        <v>装备</v>
      </c>
      <c r="D1036" s="7">
        <v>50550071</v>
      </c>
      <c r="E1036" s="6"/>
      <c r="F1036" s="6">
        <v>1</v>
      </c>
      <c r="G1036" s="6">
        <v>10000</v>
      </c>
      <c r="H1036" s="6" t="str">
        <f t="shared" si="167"/>
        <v>10_10,50_20,80_30</v>
      </c>
      <c r="I1036" s="6">
        <f t="shared" si="167"/>
        <v>5</v>
      </c>
      <c r="J1036" s="6">
        <f t="shared" si="167"/>
        <v>50</v>
      </c>
      <c r="K1036" s="6" t="str">
        <f t="shared" si="167"/>
        <v>10_10,50_20,80_30</v>
      </c>
      <c r="L1036" s="6">
        <f t="shared" si="167"/>
        <v>5</v>
      </c>
      <c r="M1036" s="6">
        <f>IF(INDEX([1]equip.xml!$B:$B,MATCH(D1036&amp;"",[1]equip.xml!$A:$A,0))=0,0,N1036)</f>
        <v>0</v>
      </c>
      <c r="N1036" s="6">
        <f t="shared" si="167"/>
        <v>260</v>
      </c>
      <c r="O1036" t="str">
        <f t="shared" si="166"/>
        <v>40000_50550071_1_0</v>
      </c>
      <c r="P1036" t="str">
        <f t="shared" si="15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</v>
      </c>
    </row>
    <row r="1037" spans="1:16">
      <c r="A1037" s="6">
        <v>10016</v>
      </c>
      <c r="B1037" s="6">
        <f t="shared" si="165"/>
        <v>40000</v>
      </c>
      <c r="C1037" s="6" t="str">
        <f t="shared" si="165"/>
        <v>装备</v>
      </c>
      <c r="D1037" s="7">
        <v>50600010</v>
      </c>
      <c r="E1037" s="6"/>
      <c r="F1037" s="6">
        <v>1</v>
      </c>
      <c r="G1037" s="6">
        <v>10000</v>
      </c>
      <c r="H1037" s="6" t="str">
        <f t="shared" si="167"/>
        <v>10_10,50_20,80_30</v>
      </c>
      <c r="I1037" s="6">
        <f t="shared" si="167"/>
        <v>5</v>
      </c>
      <c r="J1037" s="6">
        <f t="shared" si="167"/>
        <v>50</v>
      </c>
      <c r="K1037" s="6" t="str">
        <f t="shared" si="167"/>
        <v>10_10,50_20,80_30</v>
      </c>
      <c r="L1037" s="6">
        <f t="shared" si="167"/>
        <v>5</v>
      </c>
      <c r="M1037" s="6">
        <f>IF(INDEX([1]equip.xml!$B:$B,MATCH(D1037&amp;"",[1]equip.xml!$A:$A,0))=0,0,N1037)</f>
        <v>130</v>
      </c>
      <c r="N1037" s="6">
        <f t="shared" si="167"/>
        <v>130</v>
      </c>
      <c r="O1037" t="str">
        <f t="shared" si="166"/>
        <v>40000_50600010_1_130</v>
      </c>
      <c r="P1037" t="str">
        <f t="shared" ref="P1037:P1058" si="168">P1036&amp;","&amp;O1037</f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</v>
      </c>
    </row>
    <row r="1038" spans="1:16">
      <c r="A1038" s="6">
        <v>10016</v>
      </c>
      <c r="B1038" s="6">
        <f t="shared" si="165"/>
        <v>40000</v>
      </c>
      <c r="C1038" s="6" t="str">
        <f t="shared" si="165"/>
        <v>装备</v>
      </c>
      <c r="D1038" s="7">
        <v>50600020</v>
      </c>
      <c r="E1038" s="6"/>
      <c r="F1038" s="6">
        <v>1</v>
      </c>
      <c r="G1038" s="6">
        <v>10000</v>
      </c>
      <c r="H1038" s="6" t="str">
        <f t="shared" si="167"/>
        <v>10_10,50_20,80_30</v>
      </c>
      <c r="I1038" s="6">
        <f t="shared" si="167"/>
        <v>5</v>
      </c>
      <c r="J1038" s="6">
        <f t="shared" si="167"/>
        <v>50</v>
      </c>
      <c r="K1038" s="6" t="str">
        <f t="shared" si="167"/>
        <v>10_10,50_20,80_30</v>
      </c>
      <c r="L1038" s="6">
        <f t="shared" si="167"/>
        <v>5</v>
      </c>
      <c r="M1038" s="6">
        <f>IF(INDEX([1]equip.xml!$B:$B,MATCH(D1038&amp;"",[1]equip.xml!$A:$A,0))=0,0,N1038)</f>
        <v>130</v>
      </c>
      <c r="N1038" s="6">
        <f t="shared" si="167"/>
        <v>130</v>
      </c>
      <c r="O1038" t="str">
        <f t="shared" si="166"/>
        <v>40000_50600020_1_130</v>
      </c>
      <c r="P1038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</v>
      </c>
    </row>
    <row r="1039" spans="1:16">
      <c r="A1039" s="6">
        <v>10016</v>
      </c>
      <c r="B1039" s="6">
        <f t="shared" si="165"/>
        <v>40000</v>
      </c>
      <c r="C1039" s="6" t="str">
        <f t="shared" si="165"/>
        <v>装备</v>
      </c>
      <c r="D1039" s="7">
        <v>50600030</v>
      </c>
      <c r="E1039" s="6"/>
      <c r="F1039" s="6">
        <v>1</v>
      </c>
      <c r="G1039" s="6">
        <v>10000</v>
      </c>
      <c r="H1039" s="6" t="str">
        <f t="shared" si="167"/>
        <v>10_10,50_20,80_30</v>
      </c>
      <c r="I1039" s="6">
        <f t="shared" si="167"/>
        <v>5</v>
      </c>
      <c r="J1039" s="6">
        <f t="shared" si="167"/>
        <v>50</v>
      </c>
      <c r="K1039" s="6" t="str">
        <f t="shared" si="167"/>
        <v>10_10,50_20,80_30</v>
      </c>
      <c r="L1039" s="6">
        <f t="shared" si="167"/>
        <v>5</v>
      </c>
      <c r="M1039" s="6">
        <f>IF(INDEX([1]equip.xml!$B:$B,MATCH(D1039&amp;"",[1]equip.xml!$A:$A,0))=0,0,N1039)</f>
        <v>130</v>
      </c>
      <c r="N1039" s="6">
        <f t="shared" si="167"/>
        <v>130</v>
      </c>
      <c r="O1039" t="str">
        <f t="shared" si="166"/>
        <v>40000_50600030_1_130</v>
      </c>
      <c r="P1039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</v>
      </c>
    </row>
    <row r="1040" spans="1:16">
      <c r="A1040" s="6">
        <v>10016</v>
      </c>
      <c r="B1040" s="6">
        <f t="shared" si="165"/>
        <v>40000</v>
      </c>
      <c r="C1040" s="6" t="str">
        <f t="shared" si="165"/>
        <v>装备</v>
      </c>
      <c r="D1040" s="7">
        <v>50600080</v>
      </c>
      <c r="E1040" s="6"/>
      <c r="F1040" s="6">
        <v>1</v>
      </c>
      <c r="G1040" s="6">
        <v>10000</v>
      </c>
      <c r="H1040" s="6" t="str">
        <f t="shared" si="167"/>
        <v>10_10,50_20,80_30</v>
      </c>
      <c r="I1040" s="6">
        <f t="shared" si="167"/>
        <v>5</v>
      </c>
      <c r="J1040" s="6">
        <f t="shared" si="167"/>
        <v>50</v>
      </c>
      <c r="K1040" s="6" t="str">
        <f t="shared" si="167"/>
        <v>10_10,50_20,80_30</v>
      </c>
      <c r="L1040" s="6">
        <f t="shared" si="167"/>
        <v>5</v>
      </c>
      <c r="M1040" s="6">
        <f>IF(INDEX([1]equip.xml!$B:$B,MATCH(D1040&amp;"",[1]equip.xml!$A:$A,0))=0,0,N1040)</f>
        <v>130</v>
      </c>
      <c r="N1040" s="6">
        <f t="shared" si="167"/>
        <v>130</v>
      </c>
      <c r="O1040" t="str">
        <f t="shared" si="166"/>
        <v>40000_50600080_1_130</v>
      </c>
      <c r="P1040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</v>
      </c>
    </row>
    <row r="1041" spans="1:16">
      <c r="A1041" s="6">
        <v>10016</v>
      </c>
      <c r="B1041" s="6">
        <f t="shared" si="165"/>
        <v>40000</v>
      </c>
      <c r="C1041" s="6" t="str">
        <f t="shared" si="165"/>
        <v>装备</v>
      </c>
      <c r="D1041" s="7">
        <v>50600090</v>
      </c>
      <c r="E1041" s="6"/>
      <c r="F1041" s="6">
        <v>1</v>
      </c>
      <c r="G1041" s="6">
        <v>10000</v>
      </c>
      <c r="H1041" s="6" t="str">
        <f t="shared" si="167"/>
        <v>10_10,50_20,80_30</v>
      </c>
      <c r="I1041" s="6">
        <f t="shared" si="167"/>
        <v>5</v>
      </c>
      <c r="J1041" s="6">
        <f t="shared" si="167"/>
        <v>50</v>
      </c>
      <c r="K1041" s="6" t="str">
        <f t="shared" si="167"/>
        <v>10_10,50_20,80_30</v>
      </c>
      <c r="L1041" s="6">
        <f t="shared" si="167"/>
        <v>5</v>
      </c>
      <c r="M1041" s="6">
        <f>IF(INDEX([1]equip.xml!$B:$B,MATCH(D1041&amp;"",[1]equip.xml!$A:$A,0))=0,0,N1041)</f>
        <v>130</v>
      </c>
      <c r="N1041" s="6">
        <f t="shared" si="167"/>
        <v>130</v>
      </c>
      <c r="O1041" t="str">
        <f t="shared" si="166"/>
        <v>40000_50600090_1_130</v>
      </c>
      <c r="P1041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</v>
      </c>
    </row>
    <row r="1042" spans="1:16">
      <c r="A1042" s="6">
        <v>10016</v>
      </c>
      <c r="B1042" s="6">
        <f t="shared" si="165"/>
        <v>40000</v>
      </c>
      <c r="C1042" s="6" t="str">
        <f t="shared" si="165"/>
        <v>装备</v>
      </c>
      <c r="D1042" s="7">
        <v>50600100</v>
      </c>
      <c r="E1042" s="6"/>
      <c r="F1042" s="6">
        <v>1</v>
      </c>
      <c r="G1042" s="6">
        <v>10000</v>
      </c>
      <c r="H1042" s="6" t="str">
        <f t="shared" si="167"/>
        <v>10_10,50_20,80_30</v>
      </c>
      <c r="I1042" s="6">
        <f t="shared" si="167"/>
        <v>5</v>
      </c>
      <c r="J1042" s="6">
        <f t="shared" si="167"/>
        <v>50</v>
      </c>
      <c r="K1042" s="6" t="str">
        <f t="shared" si="167"/>
        <v>10_10,50_20,80_30</v>
      </c>
      <c r="L1042" s="6">
        <f t="shared" si="167"/>
        <v>5</v>
      </c>
      <c r="M1042" s="6">
        <f>IF(INDEX([1]equip.xml!$B:$B,MATCH(D1042&amp;"",[1]equip.xml!$A:$A,0))=0,0,N1042)</f>
        <v>130</v>
      </c>
      <c r="N1042" s="6">
        <f t="shared" si="167"/>
        <v>130</v>
      </c>
      <c r="O1042" t="str">
        <f t="shared" si="166"/>
        <v>40000_50600100_1_130</v>
      </c>
      <c r="P1042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</v>
      </c>
    </row>
    <row r="1043" spans="1:16">
      <c r="A1043" s="6">
        <v>10016</v>
      </c>
      <c r="B1043" s="6">
        <f t="shared" si="165"/>
        <v>40000</v>
      </c>
      <c r="C1043" s="6" t="str">
        <f t="shared" si="165"/>
        <v>装备</v>
      </c>
      <c r="D1043" s="7">
        <v>50601050</v>
      </c>
      <c r="E1043" s="6"/>
      <c r="F1043" s="6">
        <v>1</v>
      </c>
      <c r="G1043" s="6">
        <v>10000</v>
      </c>
      <c r="H1043" s="6" t="str">
        <f t="shared" si="167"/>
        <v>10_10,50_20,80_30</v>
      </c>
      <c r="I1043" s="6">
        <f t="shared" si="167"/>
        <v>5</v>
      </c>
      <c r="J1043" s="6">
        <f t="shared" si="167"/>
        <v>50</v>
      </c>
      <c r="K1043" s="6" t="str">
        <f t="shared" si="167"/>
        <v>10_10,50_20,80_30</v>
      </c>
      <c r="L1043" s="6">
        <f t="shared" si="167"/>
        <v>5</v>
      </c>
      <c r="M1043" s="6">
        <f>IF(INDEX([1]equip.xml!$B:$B,MATCH(D1043&amp;"",[1]equip.xml!$A:$A,0))=0,0,N1043)</f>
        <v>130</v>
      </c>
      <c r="N1043" s="6">
        <f t="shared" si="167"/>
        <v>130</v>
      </c>
      <c r="O1043" t="str">
        <f t="shared" si="166"/>
        <v>40000_50601050_1_130</v>
      </c>
      <c r="P1043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</v>
      </c>
    </row>
    <row r="1044" spans="1:16">
      <c r="A1044" s="6">
        <v>10016</v>
      </c>
      <c r="B1044" s="6">
        <f t="shared" ref="B1044:C1059" si="169">B956</f>
        <v>40000</v>
      </c>
      <c r="C1044" s="6" t="str">
        <f t="shared" si="169"/>
        <v>装备</v>
      </c>
      <c r="D1044" s="7">
        <v>50601051</v>
      </c>
      <c r="E1044" s="6"/>
      <c r="F1044" s="6">
        <v>1</v>
      </c>
      <c r="G1044" s="6">
        <v>10000</v>
      </c>
      <c r="H1044" s="6" t="str">
        <f t="shared" si="167"/>
        <v>10_10,50_20,80_30</v>
      </c>
      <c r="I1044" s="6">
        <f t="shared" si="167"/>
        <v>5</v>
      </c>
      <c r="J1044" s="6">
        <f t="shared" si="167"/>
        <v>50</v>
      </c>
      <c r="K1044" s="6" t="str">
        <f t="shared" si="167"/>
        <v>10_10,50_20,80_30</v>
      </c>
      <c r="L1044" s="6">
        <f t="shared" si="167"/>
        <v>5</v>
      </c>
      <c r="M1044" s="6">
        <f>IF(INDEX([1]equip.xml!$B:$B,MATCH(D1044&amp;"",[1]equip.xml!$A:$A,0))=0,0,N1044)</f>
        <v>130</v>
      </c>
      <c r="N1044" s="6">
        <f t="shared" si="167"/>
        <v>130</v>
      </c>
      <c r="O1044" t="str">
        <f t="shared" si="166"/>
        <v>40000_50601051_1_130</v>
      </c>
      <c r="P1044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</v>
      </c>
    </row>
    <row r="1045" spans="1:16">
      <c r="A1045" s="6">
        <v>10016</v>
      </c>
      <c r="B1045" s="6">
        <f t="shared" si="169"/>
        <v>40000</v>
      </c>
      <c r="C1045" s="6" t="str">
        <f t="shared" si="169"/>
        <v>装备</v>
      </c>
      <c r="D1045" s="7">
        <v>50601060</v>
      </c>
      <c r="E1045" s="6"/>
      <c r="F1045" s="6">
        <v>1</v>
      </c>
      <c r="G1045" s="6">
        <v>10000</v>
      </c>
      <c r="H1045" s="6" t="str">
        <f t="shared" si="167"/>
        <v>10_10,50_20,80_30</v>
      </c>
      <c r="I1045" s="6">
        <f t="shared" si="167"/>
        <v>5</v>
      </c>
      <c r="J1045" s="6">
        <f t="shared" si="167"/>
        <v>50</v>
      </c>
      <c r="K1045" s="6" t="str">
        <f t="shared" si="167"/>
        <v>10_10,50_20,80_30</v>
      </c>
      <c r="L1045" s="6">
        <f t="shared" si="167"/>
        <v>5</v>
      </c>
      <c r="M1045" s="6">
        <f>IF(INDEX([1]equip.xml!$B:$B,MATCH(D1045&amp;"",[1]equip.xml!$A:$A,0))=0,0,N1045)</f>
        <v>130</v>
      </c>
      <c r="N1045" s="6">
        <f t="shared" si="167"/>
        <v>130</v>
      </c>
      <c r="O1045" t="str">
        <f t="shared" si="166"/>
        <v>40000_50601060_1_130</v>
      </c>
      <c r="P1045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</v>
      </c>
    </row>
    <row r="1046" spans="1:16">
      <c r="A1046" s="6">
        <v>10016</v>
      </c>
      <c r="B1046" s="6">
        <f t="shared" si="169"/>
        <v>40000</v>
      </c>
      <c r="C1046" s="6" t="str">
        <f t="shared" si="169"/>
        <v>装备</v>
      </c>
      <c r="D1046" s="7">
        <v>50601061</v>
      </c>
      <c r="E1046" s="6"/>
      <c r="F1046" s="6">
        <v>1</v>
      </c>
      <c r="G1046" s="6">
        <v>10000</v>
      </c>
      <c r="H1046" s="6" t="str">
        <f t="shared" si="167"/>
        <v>10_10,50_20,80_30</v>
      </c>
      <c r="I1046" s="6">
        <f t="shared" si="167"/>
        <v>5</v>
      </c>
      <c r="J1046" s="6">
        <f t="shared" si="167"/>
        <v>50</v>
      </c>
      <c r="K1046" s="6" t="str">
        <f t="shared" si="167"/>
        <v>10_10,50_20,80_30</v>
      </c>
      <c r="L1046" s="6">
        <f t="shared" si="167"/>
        <v>5</v>
      </c>
      <c r="M1046" s="6">
        <f>IF(INDEX([1]equip.xml!$B:$B,MATCH(D1046&amp;"",[1]equip.xml!$A:$A,0))=0,0,N1046)</f>
        <v>0</v>
      </c>
      <c r="N1046" s="6">
        <f t="shared" si="167"/>
        <v>130</v>
      </c>
      <c r="O1046" t="str">
        <f t="shared" si="166"/>
        <v>40000_50601061_1_0</v>
      </c>
      <c r="P1046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</v>
      </c>
    </row>
    <row r="1047" spans="1:16">
      <c r="A1047" s="6">
        <v>10016</v>
      </c>
      <c r="B1047" s="6">
        <f t="shared" si="169"/>
        <v>40000</v>
      </c>
      <c r="C1047" s="6" t="str">
        <f t="shared" si="169"/>
        <v>装备</v>
      </c>
      <c r="D1047" s="7">
        <v>50602050</v>
      </c>
      <c r="E1047" s="6"/>
      <c r="F1047" s="6">
        <v>1</v>
      </c>
      <c r="G1047" s="6">
        <v>10000</v>
      </c>
      <c r="H1047" s="6" t="str">
        <f t="shared" si="167"/>
        <v>10_10,50_20,80_30</v>
      </c>
      <c r="I1047" s="6">
        <f t="shared" si="167"/>
        <v>5</v>
      </c>
      <c r="J1047" s="6">
        <f t="shared" si="167"/>
        <v>50</v>
      </c>
      <c r="K1047" s="6" t="str">
        <f t="shared" si="167"/>
        <v>10_10,50_20,80_30</v>
      </c>
      <c r="L1047" s="6">
        <f t="shared" si="167"/>
        <v>5</v>
      </c>
      <c r="M1047" s="6">
        <f>IF(INDEX([1]equip.xml!$B:$B,MATCH(D1047&amp;"",[1]equip.xml!$A:$A,0))=0,0,N1047)</f>
        <v>130</v>
      </c>
      <c r="N1047" s="6">
        <f t="shared" si="167"/>
        <v>130</v>
      </c>
      <c r="O1047" t="str">
        <f t="shared" si="166"/>
        <v>40000_50602050_1_130</v>
      </c>
      <c r="P1047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</v>
      </c>
    </row>
    <row r="1048" spans="1:16">
      <c r="A1048" s="6">
        <v>10016</v>
      </c>
      <c r="B1048" s="6">
        <f t="shared" si="169"/>
        <v>40000</v>
      </c>
      <c r="C1048" s="6" t="str">
        <f t="shared" si="169"/>
        <v>装备</v>
      </c>
      <c r="D1048" s="7">
        <v>50602051</v>
      </c>
      <c r="E1048" s="6"/>
      <c r="F1048" s="6">
        <v>1</v>
      </c>
      <c r="G1048" s="6">
        <v>10000</v>
      </c>
      <c r="H1048" s="6" t="str">
        <f t="shared" si="167"/>
        <v>10_10,50_20,80_30</v>
      </c>
      <c r="I1048" s="6">
        <f t="shared" si="167"/>
        <v>5</v>
      </c>
      <c r="J1048" s="6">
        <f t="shared" si="167"/>
        <v>50</v>
      </c>
      <c r="K1048" s="6" t="str">
        <f t="shared" si="167"/>
        <v>10_10,50_20,80_30</v>
      </c>
      <c r="L1048" s="6">
        <f t="shared" si="167"/>
        <v>5</v>
      </c>
      <c r="M1048" s="6">
        <f>IF(INDEX([1]equip.xml!$B:$B,MATCH(D1048&amp;"",[1]equip.xml!$A:$A,0))=0,0,N1048)</f>
        <v>0</v>
      </c>
      <c r="N1048" s="6">
        <f t="shared" si="167"/>
        <v>130</v>
      </c>
      <c r="O1048" t="str">
        <f t="shared" si="166"/>
        <v>40000_50602051_1_0</v>
      </c>
      <c r="P1048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</v>
      </c>
    </row>
    <row r="1049" spans="1:16">
      <c r="A1049" s="6">
        <v>10016</v>
      </c>
      <c r="B1049" s="6">
        <f t="shared" si="169"/>
        <v>40000</v>
      </c>
      <c r="C1049" s="6" t="str">
        <f t="shared" si="169"/>
        <v>装备</v>
      </c>
      <c r="D1049" s="7">
        <v>50602060</v>
      </c>
      <c r="E1049" s="6"/>
      <c r="F1049" s="6">
        <v>1</v>
      </c>
      <c r="G1049" s="6">
        <v>10000</v>
      </c>
      <c r="H1049" s="6" t="str">
        <f t="shared" si="167"/>
        <v>10_10,50_20,80_30</v>
      </c>
      <c r="I1049" s="6">
        <f t="shared" si="167"/>
        <v>5</v>
      </c>
      <c r="J1049" s="6">
        <f t="shared" si="167"/>
        <v>50</v>
      </c>
      <c r="K1049" s="6" t="str">
        <f t="shared" si="167"/>
        <v>10_10,50_20,80_30</v>
      </c>
      <c r="L1049" s="6">
        <f t="shared" si="167"/>
        <v>5</v>
      </c>
      <c r="M1049" s="6">
        <f>IF(INDEX([1]equip.xml!$B:$B,MATCH(D1049&amp;"",[1]equip.xml!$A:$A,0))=0,0,N1049)</f>
        <v>130</v>
      </c>
      <c r="N1049" s="6">
        <f t="shared" si="167"/>
        <v>130</v>
      </c>
      <c r="O1049" t="str">
        <f t="shared" si="166"/>
        <v>40000_50602060_1_130</v>
      </c>
      <c r="P1049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</v>
      </c>
    </row>
    <row r="1050" spans="1:16">
      <c r="A1050" s="6">
        <v>10016</v>
      </c>
      <c r="B1050" s="6">
        <f t="shared" si="169"/>
        <v>40000</v>
      </c>
      <c r="C1050" s="6" t="str">
        <f t="shared" si="169"/>
        <v>装备</v>
      </c>
      <c r="D1050" s="7">
        <v>50602061</v>
      </c>
      <c r="E1050" s="6"/>
      <c r="F1050" s="6">
        <v>1</v>
      </c>
      <c r="G1050" s="6">
        <v>10000</v>
      </c>
      <c r="H1050" s="6" t="str">
        <f t="shared" si="167"/>
        <v>10_10,50_20,80_30</v>
      </c>
      <c r="I1050" s="6">
        <f t="shared" si="167"/>
        <v>5</v>
      </c>
      <c r="J1050" s="6">
        <f t="shared" si="167"/>
        <v>50</v>
      </c>
      <c r="K1050" s="6" t="str">
        <f t="shared" si="167"/>
        <v>10_10,50_20,80_30</v>
      </c>
      <c r="L1050" s="6">
        <f t="shared" si="167"/>
        <v>5</v>
      </c>
      <c r="M1050" s="6">
        <f>IF(INDEX([1]equip.xml!$B:$B,MATCH(D1050&amp;"",[1]equip.xml!$A:$A,0))=0,0,N1050)</f>
        <v>0</v>
      </c>
      <c r="N1050" s="6">
        <f t="shared" si="167"/>
        <v>130</v>
      </c>
      <c r="O1050" t="str">
        <f t="shared" si="166"/>
        <v>40000_50602061_1_0</v>
      </c>
      <c r="P1050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</v>
      </c>
    </row>
    <row r="1051" spans="1:16">
      <c r="A1051" s="6">
        <v>10016</v>
      </c>
      <c r="B1051" s="6">
        <f t="shared" si="169"/>
        <v>40000</v>
      </c>
      <c r="C1051" s="6" t="str">
        <f t="shared" si="169"/>
        <v>装备</v>
      </c>
      <c r="D1051" s="7">
        <v>50603050</v>
      </c>
      <c r="E1051" s="6"/>
      <c r="F1051" s="6">
        <v>1</v>
      </c>
      <c r="G1051" s="6">
        <v>10000</v>
      </c>
      <c r="H1051" s="6" t="str">
        <f t="shared" ref="H1051:N1066" si="170">H963</f>
        <v>10_10,50_20,80_30</v>
      </c>
      <c r="I1051" s="6">
        <f t="shared" si="170"/>
        <v>5</v>
      </c>
      <c r="J1051" s="6">
        <f t="shared" si="170"/>
        <v>50</v>
      </c>
      <c r="K1051" s="6" t="str">
        <f t="shared" si="170"/>
        <v>10_10,50_20,80_30</v>
      </c>
      <c r="L1051" s="6">
        <f t="shared" si="170"/>
        <v>5</v>
      </c>
      <c r="M1051" s="6">
        <f>IF(INDEX([1]equip.xml!$B:$B,MATCH(D1051&amp;"",[1]equip.xml!$A:$A,0))=0,0,N1051)</f>
        <v>130</v>
      </c>
      <c r="N1051" s="6">
        <f t="shared" si="170"/>
        <v>130</v>
      </c>
      <c r="O1051" t="str">
        <f t="shared" si="166"/>
        <v>40000_50603050_1_130</v>
      </c>
      <c r="P1051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</v>
      </c>
    </row>
    <row r="1052" spans="1:16">
      <c r="A1052" s="6">
        <v>10016</v>
      </c>
      <c r="B1052" s="6">
        <f t="shared" si="169"/>
        <v>40000</v>
      </c>
      <c r="C1052" s="6" t="str">
        <f t="shared" si="169"/>
        <v>装备</v>
      </c>
      <c r="D1052" s="7">
        <v>50603051</v>
      </c>
      <c r="E1052" s="6"/>
      <c r="F1052" s="6">
        <v>1</v>
      </c>
      <c r="G1052" s="6">
        <v>10000</v>
      </c>
      <c r="H1052" s="6" t="str">
        <f t="shared" si="170"/>
        <v>10_10,50_20,80_30</v>
      </c>
      <c r="I1052" s="6">
        <f t="shared" si="170"/>
        <v>5</v>
      </c>
      <c r="J1052" s="6">
        <f t="shared" si="170"/>
        <v>50</v>
      </c>
      <c r="K1052" s="6" t="str">
        <f t="shared" si="170"/>
        <v>10_10,50_20,80_30</v>
      </c>
      <c r="L1052" s="6">
        <f t="shared" si="170"/>
        <v>5</v>
      </c>
      <c r="M1052" s="6">
        <f>IF(INDEX([1]equip.xml!$B:$B,MATCH(D1052&amp;"",[1]equip.xml!$A:$A,0))=0,0,N1052)</f>
        <v>0</v>
      </c>
      <c r="N1052" s="6">
        <f t="shared" si="170"/>
        <v>130</v>
      </c>
      <c r="O1052" t="str">
        <f t="shared" si="166"/>
        <v>40000_50603051_1_0</v>
      </c>
      <c r="P1052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</v>
      </c>
    </row>
    <row r="1053" spans="1:16">
      <c r="A1053" s="6">
        <v>10016</v>
      </c>
      <c r="B1053" s="6">
        <f t="shared" si="169"/>
        <v>40000</v>
      </c>
      <c r="C1053" s="6" t="str">
        <f t="shared" si="169"/>
        <v>装备</v>
      </c>
      <c r="D1053" s="7">
        <v>50603060</v>
      </c>
      <c r="E1053" s="6"/>
      <c r="F1053" s="6">
        <v>1</v>
      </c>
      <c r="G1053" s="6">
        <v>10000</v>
      </c>
      <c r="H1053" s="6" t="str">
        <f t="shared" si="170"/>
        <v>10_10,50_20,80_30</v>
      </c>
      <c r="I1053" s="6">
        <f t="shared" si="170"/>
        <v>5</v>
      </c>
      <c r="J1053" s="6">
        <f t="shared" si="170"/>
        <v>50</v>
      </c>
      <c r="K1053" s="6" t="str">
        <f t="shared" si="170"/>
        <v>10_10,50_20,80_30</v>
      </c>
      <c r="L1053" s="6">
        <f t="shared" si="170"/>
        <v>5</v>
      </c>
      <c r="M1053" s="6">
        <f>IF(INDEX([1]equip.xml!$B:$B,MATCH(D1053&amp;"",[1]equip.xml!$A:$A,0))=0,0,N1053)</f>
        <v>130</v>
      </c>
      <c r="N1053" s="6">
        <f t="shared" si="170"/>
        <v>130</v>
      </c>
      <c r="O1053" t="str">
        <f t="shared" si="166"/>
        <v>40000_50603060_1_130</v>
      </c>
      <c r="P1053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0,40000_50603060_1_130</v>
      </c>
    </row>
    <row r="1054" spans="1:16">
      <c r="A1054" s="6">
        <v>10016</v>
      </c>
      <c r="B1054" s="6">
        <f t="shared" si="169"/>
        <v>40000</v>
      </c>
      <c r="C1054" s="6" t="str">
        <f t="shared" si="169"/>
        <v>装备</v>
      </c>
      <c r="D1054" s="7">
        <v>50603061</v>
      </c>
      <c r="E1054" s="6"/>
      <c r="F1054" s="6">
        <v>1</v>
      </c>
      <c r="G1054" s="6">
        <v>10000</v>
      </c>
      <c r="H1054" s="6" t="str">
        <f t="shared" si="170"/>
        <v>10_10,50_20,80_30</v>
      </c>
      <c r="I1054" s="6">
        <f t="shared" si="170"/>
        <v>5</v>
      </c>
      <c r="J1054" s="6">
        <f t="shared" si="170"/>
        <v>50</v>
      </c>
      <c r="K1054" s="6" t="str">
        <f t="shared" si="170"/>
        <v>10_10,50_20,80_30</v>
      </c>
      <c r="L1054" s="6">
        <f t="shared" si="170"/>
        <v>5</v>
      </c>
      <c r="M1054" s="6">
        <f>IF(INDEX([1]equip.xml!$B:$B,MATCH(D1054&amp;"",[1]equip.xml!$A:$A,0))=0,0,N1054)</f>
        <v>0</v>
      </c>
      <c r="N1054" s="6">
        <f t="shared" si="170"/>
        <v>130</v>
      </c>
      <c r="O1054" t="str">
        <f t="shared" si="166"/>
        <v>40000_50603061_1_0</v>
      </c>
      <c r="P1054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0,40000_50603060_1_130,40000_50603061_1_0</v>
      </c>
    </row>
    <row r="1055" spans="1:16">
      <c r="A1055" s="6">
        <v>10016</v>
      </c>
      <c r="B1055" s="6">
        <f t="shared" si="169"/>
        <v>40000</v>
      </c>
      <c r="C1055" s="6" t="str">
        <f t="shared" si="169"/>
        <v>装备</v>
      </c>
      <c r="D1055" s="7">
        <v>50600040</v>
      </c>
      <c r="E1055" s="6"/>
      <c r="F1055" s="6">
        <v>1</v>
      </c>
      <c r="G1055" s="6">
        <v>10000</v>
      </c>
      <c r="H1055" s="6" t="str">
        <f t="shared" si="170"/>
        <v>10_10,50_20,80_30</v>
      </c>
      <c r="I1055" s="6">
        <f t="shared" si="170"/>
        <v>5</v>
      </c>
      <c r="J1055" s="6">
        <f t="shared" si="170"/>
        <v>50</v>
      </c>
      <c r="K1055" s="6" t="str">
        <f t="shared" si="170"/>
        <v>10_10,50_20,80_30</v>
      </c>
      <c r="L1055" s="6">
        <f t="shared" si="170"/>
        <v>5</v>
      </c>
      <c r="M1055" s="6">
        <f>IF(INDEX([1]equip.xml!$B:$B,MATCH(D1055&amp;"",[1]equip.xml!$A:$A,0))=0,0,N1055)</f>
        <v>130</v>
      </c>
      <c r="N1055" s="6">
        <f t="shared" si="170"/>
        <v>130</v>
      </c>
      <c r="O1055" t="str">
        <f t="shared" si="166"/>
        <v>40000_50600040_1_130</v>
      </c>
      <c r="P1055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0,40000_50603060_1_130,40000_50603061_1_0,40000_50600040_1_130</v>
      </c>
    </row>
    <row r="1056" spans="1:16">
      <c r="A1056" s="6">
        <v>10016</v>
      </c>
      <c r="B1056" s="6">
        <f t="shared" si="169"/>
        <v>40000</v>
      </c>
      <c r="C1056" s="6" t="str">
        <f t="shared" si="169"/>
        <v>装备</v>
      </c>
      <c r="D1056" s="7">
        <v>50600041</v>
      </c>
      <c r="E1056" s="6"/>
      <c r="F1056" s="6">
        <v>1</v>
      </c>
      <c r="G1056" s="6">
        <v>10000</v>
      </c>
      <c r="H1056" s="6" t="str">
        <f t="shared" si="170"/>
        <v>10_10,50_20,80_30</v>
      </c>
      <c r="I1056" s="6">
        <f t="shared" si="170"/>
        <v>5</v>
      </c>
      <c r="J1056" s="6">
        <f t="shared" si="170"/>
        <v>50</v>
      </c>
      <c r="K1056" s="6" t="str">
        <f t="shared" si="170"/>
        <v>10_10,50_20,80_30</v>
      </c>
      <c r="L1056" s="6">
        <f t="shared" si="170"/>
        <v>5</v>
      </c>
      <c r="M1056" s="6">
        <f>IF(INDEX([1]equip.xml!$B:$B,MATCH(D1056&amp;"",[1]equip.xml!$A:$A,0))=0,0,N1056)</f>
        <v>0</v>
      </c>
      <c r="N1056" s="6">
        <f t="shared" si="170"/>
        <v>130</v>
      </c>
      <c r="O1056" t="str">
        <f t="shared" si="166"/>
        <v>40000_50600041_1_0</v>
      </c>
      <c r="P1056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0,40000_50603060_1_130,40000_50603061_1_0,40000_50600040_1_130,40000_50600041_1_0</v>
      </c>
    </row>
    <row r="1057" spans="1:16">
      <c r="A1057" s="6">
        <v>10016</v>
      </c>
      <c r="B1057" s="6">
        <f t="shared" si="169"/>
        <v>40000</v>
      </c>
      <c r="C1057" s="6" t="str">
        <f t="shared" si="169"/>
        <v>装备</v>
      </c>
      <c r="D1057" s="7">
        <v>50600070</v>
      </c>
      <c r="E1057" s="6"/>
      <c r="F1057" s="6">
        <v>1</v>
      </c>
      <c r="G1057" s="6">
        <v>10000</v>
      </c>
      <c r="H1057" s="6" t="str">
        <f t="shared" si="170"/>
        <v>10_10,50_20,80_30</v>
      </c>
      <c r="I1057" s="6">
        <f t="shared" si="170"/>
        <v>5</v>
      </c>
      <c r="J1057" s="6">
        <f t="shared" si="170"/>
        <v>50</v>
      </c>
      <c r="K1057" s="6" t="str">
        <f t="shared" si="170"/>
        <v>10_10,50_20,80_30</v>
      </c>
      <c r="L1057" s="6">
        <f t="shared" si="170"/>
        <v>5</v>
      </c>
      <c r="M1057" s="6">
        <f>IF(INDEX([1]equip.xml!$B:$B,MATCH(D1057&amp;"",[1]equip.xml!$A:$A,0))=0,0,N1057)</f>
        <v>130</v>
      </c>
      <c r="N1057" s="6">
        <f t="shared" si="170"/>
        <v>130</v>
      </c>
      <c r="O1057" t="str">
        <f t="shared" si="166"/>
        <v>40000_50600070_1_130</v>
      </c>
      <c r="P1057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0,40000_50603060_1_130,40000_50603061_1_0,40000_50600040_1_130,40000_50600041_1_0,40000_50600070_1_130</v>
      </c>
    </row>
    <row r="1058" spans="1:16">
      <c r="A1058" s="6">
        <v>10016</v>
      </c>
      <c r="B1058" s="6">
        <f t="shared" si="169"/>
        <v>40000</v>
      </c>
      <c r="C1058" s="6" t="str">
        <f t="shared" si="169"/>
        <v>装备</v>
      </c>
      <c r="D1058" s="7">
        <v>50600071</v>
      </c>
      <c r="E1058" s="6"/>
      <c r="F1058" s="6">
        <v>1</v>
      </c>
      <c r="G1058" s="6">
        <v>10000</v>
      </c>
      <c r="H1058" s="6" t="str">
        <f t="shared" si="170"/>
        <v>10_10,50_20,80_30</v>
      </c>
      <c r="I1058" s="6">
        <f t="shared" si="170"/>
        <v>5</v>
      </c>
      <c r="J1058" s="6">
        <f t="shared" si="170"/>
        <v>50</v>
      </c>
      <c r="K1058" s="6" t="str">
        <f t="shared" si="170"/>
        <v>10_10,50_20,80_30</v>
      </c>
      <c r="L1058" s="6">
        <f t="shared" si="170"/>
        <v>5</v>
      </c>
      <c r="M1058" s="6">
        <f>IF(INDEX([1]equip.xml!$B:$B,MATCH(D1058&amp;"",[1]equip.xml!$A:$A,0))=0,0,N1058)</f>
        <v>130</v>
      </c>
      <c r="N1058" s="6">
        <f t="shared" si="170"/>
        <v>130</v>
      </c>
      <c r="O1058" t="str">
        <f t="shared" si="166"/>
        <v>40000_50600071_1_130</v>
      </c>
      <c r="P1058" t="str">
        <f t="shared" si="168"/>
        <v>40000_40550010_1_130,40000_40550020_1_130,40000_40550030_1_130,40000_40550080_1_130,40000_40550090_1_0,40000_40550100_1_130,40000_40551050_1_130,40000_40551051_1_0,40000_40551060_1_130,40000_40551061_1_130,40000_40552050_1_130,40000_40552051_1_0,40000_40552060_1_130,40000_40552061_1_130,40000_40553050_1_130,40000_40553051_1_0,40000_40553060_1_130,40000_40553061_1_130,40000_40550040_1_130,40000_40550041_1_0,40000_40550070_1_130,40000_40550071_1_0,40000_40600010_1_65,40000_40600020_1_65,40000_40600030_1_65,40000_40600080_1_65,40000_40600090_1_65,40000_40600100_1_65,40000_40601050_1_65,40000_40601051_1_65,40000_40601060_1_65,40000_40601061_1_0,40000_40602050_1_65,40000_40602051_1_0,40000_40602060_1_65,40000_40602061_1_0,40000_40603050_1_65,40000_40603051_1_0,40000_40603060_1_65,40000_40603061_1_0,40000_40600040_1_65,40000_40600041_1_0,40000_40600070_1_65,40000_40600071_1_65,40000_50550010_1_260,40000_50550020_1_260,40000_50550030_1_260,40000_50550080_1_260,40000_50550090_1_0,40000_50550100_1_260,40000_50551050_1_260,40000_50551051_1_0,40000_50551060_1_260,40000_50551061_1_260,40000_50552050_1_260,40000_50552051_1_0,40000_50552060_1_260,40000_50552061_1_260,40000_50553050_1_260,40000_50553051_1_0,40000_50553060_1_260,40000_50553061_1_260,40000_50550040_1_260,40000_50550041_1_0,40000_50550070_1_260,40000_50550071_1_0,40000_50600010_1_130,40000_50600020_1_130,40000_50600030_1_130,40000_50600080_1_130,40000_50600090_1_130,40000_50600100_1_130,40000_50601050_1_130,40000_50601051_1_130,40000_50601060_1_130,40000_50601061_1_0,40000_50602050_1_130,40000_50602051_1_0,40000_50602060_1_130,40000_50602061_1_0,40000_50603050_1_130,40000_50603051_1_0,40000_50603060_1_130,40000_50603061_1_0,40000_50600040_1_130,40000_50600041_1_0,40000_50600070_1_130,40000_50600071_1_130</v>
      </c>
    </row>
    <row r="1059" spans="1:16">
      <c r="A1059" s="4">
        <v>10017</v>
      </c>
      <c r="B1059" s="4">
        <f t="shared" si="169"/>
        <v>40000</v>
      </c>
      <c r="C1059" s="4" t="str">
        <f t="shared" si="169"/>
        <v>装备</v>
      </c>
      <c r="D1059" s="5">
        <v>40600010</v>
      </c>
      <c r="E1059" s="4"/>
      <c r="F1059" s="4">
        <v>1</v>
      </c>
      <c r="G1059" s="4">
        <v>10000</v>
      </c>
      <c r="H1059" s="4" t="str">
        <f t="shared" si="170"/>
        <v>10_10,50_20,80_30</v>
      </c>
      <c r="I1059" s="4">
        <f t="shared" si="170"/>
        <v>5</v>
      </c>
      <c r="J1059" s="4">
        <f t="shared" si="170"/>
        <v>50</v>
      </c>
      <c r="K1059" s="4" t="str">
        <f t="shared" si="170"/>
        <v>10_10,50_20,80_30</v>
      </c>
      <c r="L1059" s="4">
        <f t="shared" si="170"/>
        <v>5</v>
      </c>
      <c r="M1059" s="4">
        <f>IF(INDEX([1]equip.xml!$B:$B,MATCH(D1059&amp;"",[1]equip.xml!$A:$A,0))=0,0,N1059)</f>
        <v>130</v>
      </c>
      <c r="N1059" s="4">
        <f t="shared" si="170"/>
        <v>130</v>
      </c>
      <c r="O1059" t="str">
        <f t="shared" si="166"/>
        <v>40000_40600010_1_130</v>
      </c>
      <c r="P1059" t="str">
        <f>O1059</f>
        <v>40000_40600010_1_130</v>
      </c>
    </row>
    <row r="1060" spans="1:16">
      <c r="A1060" s="4">
        <v>10017</v>
      </c>
      <c r="B1060" s="4">
        <f t="shared" ref="B1060:C1075" si="171">B972</f>
        <v>40000</v>
      </c>
      <c r="C1060" s="4" t="str">
        <f t="shared" si="171"/>
        <v>装备</v>
      </c>
      <c r="D1060" s="5">
        <v>40600020</v>
      </c>
      <c r="E1060" s="4"/>
      <c r="F1060" s="4">
        <v>1</v>
      </c>
      <c r="G1060" s="4">
        <v>10000</v>
      </c>
      <c r="H1060" s="4" t="str">
        <f t="shared" si="170"/>
        <v>10_10,50_20,80_30</v>
      </c>
      <c r="I1060" s="4">
        <f t="shared" si="170"/>
        <v>5</v>
      </c>
      <c r="J1060" s="4">
        <f t="shared" si="170"/>
        <v>50</v>
      </c>
      <c r="K1060" s="4" t="str">
        <f t="shared" si="170"/>
        <v>10_10,50_20,80_30</v>
      </c>
      <c r="L1060" s="4">
        <f t="shared" si="170"/>
        <v>5</v>
      </c>
      <c r="M1060" s="4">
        <f>IF(INDEX([1]equip.xml!$B:$B,MATCH(D1060&amp;"",[1]equip.xml!$A:$A,0))=0,0,N1060)</f>
        <v>130</v>
      </c>
      <c r="N1060" s="4">
        <f t="shared" si="170"/>
        <v>130</v>
      </c>
      <c r="O1060" t="str">
        <f t="shared" si="166"/>
        <v>40000_40600020_1_130</v>
      </c>
      <c r="P1060" t="str">
        <f>P1059&amp;","&amp;O1060</f>
        <v>40000_40600010_1_130,40000_40600020_1_130</v>
      </c>
    </row>
    <row r="1061" spans="1:16">
      <c r="A1061" s="4">
        <v>10017</v>
      </c>
      <c r="B1061" s="4">
        <f t="shared" si="171"/>
        <v>40000</v>
      </c>
      <c r="C1061" s="4" t="str">
        <f t="shared" si="171"/>
        <v>装备</v>
      </c>
      <c r="D1061" s="5">
        <v>40600030</v>
      </c>
      <c r="E1061" s="4"/>
      <c r="F1061" s="4">
        <v>1</v>
      </c>
      <c r="G1061" s="4">
        <v>10000</v>
      </c>
      <c r="H1061" s="4" t="str">
        <f t="shared" si="170"/>
        <v>10_10,50_20,80_30</v>
      </c>
      <c r="I1061" s="4">
        <f t="shared" si="170"/>
        <v>5</v>
      </c>
      <c r="J1061" s="4">
        <f t="shared" si="170"/>
        <v>50</v>
      </c>
      <c r="K1061" s="4" t="str">
        <f t="shared" si="170"/>
        <v>10_10,50_20,80_30</v>
      </c>
      <c r="L1061" s="4">
        <f t="shared" si="170"/>
        <v>5</v>
      </c>
      <c r="M1061" s="4">
        <f>IF(INDEX([1]equip.xml!$B:$B,MATCH(D1061&amp;"",[1]equip.xml!$A:$A,0))=0,0,N1061)</f>
        <v>130</v>
      </c>
      <c r="N1061" s="4">
        <f t="shared" si="170"/>
        <v>130</v>
      </c>
      <c r="O1061" t="str">
        <f t="shared" si="166"/>
        <v>40000_40600030_1_130</v>
      </c>
      <c r="P1061" t="str">
        <f t="shared" ref="P1061:P1124" si="172">P1060&amp;","&amp;O1061</f>
        <v>40000_40600010_1_130,40000_40600020_1_130,40000_40600030_1_130</v>
      </c>
    </row>
    <row r="1062" spans="1:16">
      <c r="A1062" s="4">
        <v>10017</v>
      </c>
      <c r="B1062" s="4">
        <f t="shared" si="171"/>
        <v>40000</v>
      </c>
      <c r="C1062" s="4" t="str">
        <f t="shared" si="171"/>
        <v>装备</v>
      </c>
      <c r="D1062" s="5">
        <v>40600080</v>
      </c>
      <c r="E1062" s="4"/>
      <c r="F1062" s="4">
        <v>1</v>
      </c>
      <c r="G1062" s="4">
        <v>10000</v>
      </c>
      <c r="H1062" s="4" t="str">
        <f t="shared" si="170"/>
        <v>10_10,50_20,80_30</v>
      </c>
      <c r="I1062" s="4">
        <f t="shared" si="170"/>
        <v>5</v>
      </c>
      <c r="J1062" s="4">
        <f t="shared" si="170"/>
        <v>50</v>
      </c>
      <c r="K1062" s="4" t="str">
        <f t="shared" si="170"/>
        <v>10_10,50_20,80_30</v>
      </c>
      <c r="L1062" s="4">
        <f t="shared" si="170"/>
        <v>5</v>
      </c>
      <c r="M1062" s="4">
        <f>IF(INDEX([1]equip.xml!$B:$B,MATCH(D1062&amp;"",[1]equip.xml!$A:$A,0))=0,0,N1062)</f>
        <v>130</v>
      </c>
      <c r="N1062" s="4">
        <f t="shared" si="170"/>
        <v>130</v>
      </c>
      <c r="O1062" t="str">
        <f t="shared" si="166"/>
        <v>40000_40600080_1_130</v>
      </c>
      <c r="P1062" t="str">
        <f t="shared" si="172"/>
        <v>40000_40600010_1_130,40000_40600020_1_130,40000_40600030_1_130,40000_40600080_1_130</v>
      </c>
    </row>
    <row r="1063" spans="1:16">
      <c r="A1063" s="4">
        <v>10017</v>
      </c>
      <c r="B1063" s="4">
        <f t="shared" si="171"/>
        <v>40000</v>
      </c>
      <c r="C1063" s="4" t="str">
        <f t="shared" si="171"/>
        <v>装备</v>
      </c>
      <c r="D1063" s="5">
        <v>40600090</v>
      </c>
      <c r="E1063" s="4"/>
      <c r="F1063" s="4">
        <v>1</v>
      </c>
      <c r="G1063" s="4">
        <v>10000</v>
      </c>
      <c r="H1063" s="4" t="str">
        <f t="shared" si="170"/>
        <v>10_10,50_20,80_30</v>
      </c>
      <c r="I1063" s="4">
        <f t="shared" si="170"/>
        <v>5</v>
      </c>
      <c r="J1063" s="4">
        <f t="shared" si="170"/>
        <v>50</v>
      </c>
      <c r="K1063" s="4" t="str">
        <f t="shared" si="170"/>
        <v>10_10,50_20,80_30</v>
      </c>
      <c r="L1063" s="4">
        <f t="shared" si="170"/>
        <v>5</v>
      </c>
      <c r="M1063" s="4">
        <f>IF(INDEX([1]equip.xml!$B:$B,MATCH(D1063&amp;"",[1]equip.xml!$A:$A,0))=0,0,N1063)</f>
        <v>130</v>
      </c>
      <c r="N1063" s="4">
        <f t="shared" si="170"/>
        <v>130</v>
      </c>
      <c r="O1063" t="str">
        <f t="shared" si="166"/>
        <v>40000_40600090_1_130</v>
      </c>
      <c r="P1063" t="str">
        <f t="shared" si="172"/>
        <v>40000_40600010_1_130,40000_40600020_1_130,40000_40600030_1_130,40000_40600080_1_130,40000_40600090_1_130</v>
      </c>
    </row>
    <row r="1064" spans="1:16">
      <c r="A1064" s="4">
        <v>10017</v>
      </c>
      <c r="B1064" s="4">
        <f t="shared" si="171"/>
        <v>40000</v>
      </c>
      <c r="C1064" s="4" t="str">
        <f t="shared" si="171"/>
        <v>装备</v>
      </c>
      <c r="D1064" s="5">
        <v>40600100</v>
      </c>
      <c r="E1064" s="4"/>
      <c r="F1064" s="4">
        <v>1</v>
      </c>
      <c r="G1064" s="4">
        <v>10000</v>
      </c>
      <c r="H1064" s="4" t="str">
        <f t="shared" si="170"/>
        <v>10_10,50_20,80_30</v>
      </c>
      <c r="I1064" s="4">
        <f t="shared" si="170"/>
        <v>5</v>
      </c>
      <c r="J1064" s="4">
        <f t="shared" si="170"/>
        <v>50</v>
      </c>
      <c r="K1064" s="4" t="str">
        <f t="shared" si="170"/>
        <v>10_10,50_20,80_30</v>
      </c>
      <c r="L1064" s="4">
        <f t="shared" si="170"/>
        <v>5</v>
      </c>
      <c r="M1064" s="4">
        <f>IF(INDEX([1]equip.xml!$B:$B,MATCH(D1064&amp;"",[1]equip.xml!$A:$A,0))=0,0,N1064)</f>
        <v>130</v>
      </c>
      <c r="N1064" s="4">
        <f t="shared" si="170"/>
        <v>130</v>
      </c>
      <c r="O1064" t="str">
        <f t="shared" si="166"/>
        <v>40000_40600100_1_130</v>
      </c>
      <c r="P1064" t="str">
        <f t="shared" si="172"/>
        <v>40000_40600010_1_130,40000_40600020_1_130,40000_40600030_1_130,40000_40600080_1_130,40000_40600090_1_130,40000_40600100_1_130</v>
      </c>
    </row>
    <row r="1065" spans="1:16">
      <c r="A1065" s="4">
        <v>10017</v>
      </c>
      <c r="B1065" s="4">
        <f t="shared" si="171"/>
        <v>40000</v>
      </c>
      <c r="C1065" s="4" t="str">
        <f t="shared" si="171"/>
        <v>装备</v>
      </c>
      <c r="D1065" s="5">
        <v>40601050</v>
      </c>
      <c r="E1065" s="4"/>
      <c r="F1065" s="4">
        <v>1</v>
      </c>
      <c r="G1065" s="4">
        <v>10000</v>
      </c>
      <c r="H1065" s="4" t="str">
        <f t="shared" si="170"/>
        <v>10_10,50_20,80_30</v>
      </c>
      <c r="I1065" s="4">
        <f t="shared" si="170"/>
        <v>5</v>
      </c>
      <c r="J1065" s="4">
        <f t="shared" si="170"/>
        <v>50</v>
      </c>
      <c r="K1065" s="4" t="str">
        <f t="shared" si="170"/>
        <v>10_10,50_20,80_30</v>
      </c>
      <c r="L1065" s="4">
        <f t="shared" si="170"/>
        <v>5</v>
      </c>
      <c r="M1065" s="4">
        <f>IF(INDEX([1]equip.xml!$B:$B,MATCH(D1065&amp;"",[1]equip.xml!$A:$A,0))=0,0,N1065)</f>
        <v>130</v>
      </c>
      <c r="N1065" s="4">
        <f t="shared" si="170"/>
        <v>130</v>
      </c>
      <c r="O1065" t="str">
        <f t="shared" si="166"/>
        <v>40000_40601050_1_130</v>
      </c>
      <c r="P1065" t="str">
        <f t="shared" si="172"/>
        <v>40000_40600010_1_130,40000_40600020_1_130,40000_40600030_1_130,40000_40600080_1_130,40000_40600090_1_130,40000_40600100_1_130,40000_40601050_1_130</v>
      </c>
    </row>
    <row r="1066" spans="1:16">
      <c r="A1066" s="4">
        <v>10017</v>
      </c>
      <c r="B1066" s="4">
        <f t="shared" si="171"/>
        <v>40000</v>
      </c>
      <c r="C1066" s="4" t="str">
        <f t="shared" si="171"/>
        <v>装备</v>
      </c>
      <c r="D1066" s="5">
        <v>40601051</v>
      </c>
      <c r="E1066" s="4"/>
      <c r="F1066" s="4">
        <v>1</v>
      </c>
      <c r="G1066" s="4">
        <v>10000</v>
      </c>
      <c r="H1066" s="4" t="str">
        <f t="shared" si="170"/>
        <v>10_10,50_20,80_30</v>
      </c>
      <c r="I1066" s="4">
        <f t="shared" si="170"/>
        <v>5</v>
      </c>
      <c r="J1066" s="4">
        <f t="shared" si="170"/>
        <v>50</v>
      </c>
      <c r="K1066" s="4" t="str">
        <f t="shared" si="170"/>
        <v>10_10,50_20,80_30</v>
      </c>
      <c r="L1066" s="4">
        <f t="shared" si="170"/>
        <v>5</v>
      </c>
      <c r="M1066" s="4">
        <f>IF(INDEX([1]equip.xml!$B:$B,MATCH(D1066&amp;"",[1]equip.xml!$A:$A,0))=0,0,N1066)</f>
        <v>130</v>
      </c>
      <c r="N1066" s="4">
        <f t="shared" si="170"/>
        <v>130</v>
      </c>
      <c r="O1066" t="str">
        <f t="shared" si="166"/>
        <v>40000_40601051_1_130</v>
      </c>
      <c r="P1066" t="str">
        <f t="shared" si="172"/>
        <v>40000_40600010_1_130,40000_40600020_1_130,40000_40600030_1_130,40000_40600080_1_130,40000_40600090_1_130,40000_40600100_1_130,40000_40601050_1_130,40000_40601051_1_130</v>
      </c>
    </row>
    <row r="1067" spans="1:16">
      <c r="A1067" s="4">
        <v>10017</v>
      </c>
      <c r="B1067" s="4">
        <f t="shared" si="171"/>
        <v>40000</v>
      </c>
      <c r="C1067" s="4" t="str">
        <f t="shared" si="171"/>
        <v>装备</v>
      </c>
      <c r="D1067" s="5">
        <v>40601060</v>
      </c>
      <c r="E1067" s="4"/>
      <c r="F1067" s="4">
        <v>1</v>
      </c>
      <c r="G1067" s="4">
        <v>10000</v>
      </c>
      <c r="H1067" s="4" t="str">
        <f t="shared" ref="H1067:N1082" si="173">H979</f>
        <v>10_10,50_20,80_30</v>
      </c>
      <c r="I1067" s="4">
        <f t="shared" si="173"/>
        <v>5</v>
      </c>
      <c r="J1067" s="4">
        <f t="shared" si="173"/>
        <v>50</v>
      </c>
      <c r="K1067" s="4" t="str">
        <f t="shared" si="173"/>
        <v>10_10,50_20,80_30</v>
      </c>
      <c r="L1067" s="4">
        <f t="shared" si="173"/>
        <v>5</v>
      </c>
      <c r="M1067" s="4">
        <f>IF(INDEX([1]equip.xml!$B:$B,MATCH(D1067&amp;"",[1]equip.xml!$A:$A,0))=0,0,N1067)</f>
        <v>130</v>
      </c>
      <c r="N1067" s="4">
        <f t="shared" si="173"/>
        <v>130</v>
      </c>
      <c r="O1067" t="str">
        <f t="shared" si="166"/>
        <v>40000_40601060_1_130</v>
      </c>
      <c r="P1067" t="str">
        <f t="shared" si="172"/>
        <v>40000_40600010_1_130,40000_40600020_1_130,40000_40600030_1_130,40000_40600080_1_130,40000_40600090_1_130,40000_40600100_1_130,40000_40601050_1_130,40000_40601051_1_130,40000_40601060_1_130</v>
      </c>
    </row>
    <row r="1068" spans="1:16">
      <c r="A1068" s="4">
        <v>10017</v>
      </c>
      <c r="B1068" s="4">
        <f t="shared" si="171"/>
        <v>40000</v>
      </c>
      <c r="C1068" s="4" t="str">
        <f t="shared" si="171"/>
        <v>装备</v>
      </c>
      <c r="D1068" s="5">
        <v>40601061</v>
      </c>
      <c r="E1068" s="4"/>
      <c r="F1068" s="4">
        <v>1</v>
      </c>
      <c r="G1068" s="4">
        <v>10000</v>
      </c>
      <c r="H1068" s="4" t="str">
        <f t="shared" si="173"/>
        <v>10_10,50_20,80_30</v>
      </c>
      <c r="I1068" s="4">
        <f t="shared" si="173"/>
        <v>5</v>
      </c>
      <c r="J1068" s="4">
        <f t="shared" si="173"/>
        <v>50</v>
      </c>
      <c r="K1068" s="4" t="str">
        <f t="shared" si="173"/>
        <v>10_10,50_20,80_30</v>
      </c>
      <c r="L1068" s="4">
        <f t="shared" si="173"/>
        <v>5</v>
      </c>
      <c r="M1068" s="4">
        <f>IF(INDEX([1]equip.xml!$B:$B,MATCH(D1068&amp;"",[1]equip.xml!$A:$A,0))=0,0,N1068)</f>
        <v>0</v>
      </c>
      <c r="N1068" s="4">
        <f t="shared" si="173"/>
        <v>130</v>
      </c>
      <c r="O1068" t="str">
        <f t="shared" si="166"/>
        <v>40000_40601061_1_0</v>
      </c>
      <c r="P1068" t="str">
        <f t="shared" si="172"/>
        <v>40000_40600010_1_130,40000_40600020_1_130,40000_40600030_1_130,40000_40600080_1_130,40000_40600090_1_130,40000_40600100_1_130,40000_40601050_1_130,40000_40601051_1_130,40000_40601060_1_130,40000_40601061_1_0</v>
      </c>
    </row>
    <row r="1069" spans="1:16">
      <c r="A1069" s="4">
        <v>10017</v>
      </c>
      <c r="B1069" s="4">
        <f t="shared" si="171"/>
        <v>40000</v>
      </c>
      <c r="C1069" s="4" t="str">
        <f t="shared" si="171"/>
        <v>装备</v>
      </c>
      <c r="D1069" s="5">
        <v>40602050</v>
      </c>
      <c r="E1069" s="4"/>
      <c r="F1069" s="4">
        <v>1</v>
      </c>
      <c r="G1069" s="4">
        <v>10000</v>
      </c>
      <c r="H1069" s="4" t="str">
        <f t="shared" si="173"/>
        <v>10_10,50_20,80_30</v>
      </c>
      <c r="I1069" s="4">
        <f t="shared" si="173"/>
        <v>5</v>
      </c>
      <c r="J1069" s="4">
        <f t="shared" si="173"/>
        <v>50</v>
      </c>
      <c r="K1069" s="4" t="str">
        <f t="shared" si="173"/>
        <v>10_10,50_20,80_30</v>
      </c>
      <c r="L1069" s="4">
        <f t="shared" si="173"/>
        <v>5</v>
      </c>
      <c r="M1069" s="4">
        <f>IF(INDEX([1]equip.xml!$B:$B,MATCH(D1069&amp;"",[1]equip.xml!$A:$A,0))=0,0,N1069)</f>
        <v>130</v>
      </c>
      <c r="N1069" s="4">
        <f t="shared" si="173"/>
        <v>130</v>
      </c>
      <c r="O1069" t="str">
        <f t="shared" si="166"/>
        <v>40000_40602050_1_130</v>
      </c>
      <c r="P106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</v>
      </c>
    </row>
    <row r="1070" spans="1:16">
      <c r="A1070" s="4">
        <v>10017</v>
      </c>
      <c r="B1070" s="4">
        <f t="shared" si="171"/>
        <v>40000</v>
      </c>
      <c r="C1070" s="4" t="str">
        <f t="shared" si="171"/>
        <v>装备</v>
      </c>
      <c r="D1070" s="5">
        <v>40602051</v>
      </c>
      <c r="E1070" s="4"/>
      <c r="F1070" s="4">
        <v>1</v>
      </c>
      <c r="G1070" s="4">
        <v>10000</v>
      </c>
      <c r="H1070" s="4" t="str">
        <f t="shared" si="173"/>
        <v>10_10,50_20,80_30</v>
      </c>
      <c r="I1070" s="4">
        <f t="shared" si="173"/>
        <v>5</v>
      </c>
      <c r="J1070" s="4">
        <f t="shared" si="173"/>
        <v>50</v>
      </c>
      <c r="K1070" s="4" t="str">
        <f t="shared" si="173"/>
        <v>10_10,50_20,80_30</v>
      </c>
      <c r="L1070" s="4">
        <f t="shared" si="173"/>
        <v>5</v>
      </c>
      <c r="M1070" s="4">
        <f>IF(INDEX([1]equip.xml!$B:$B,MATCH(D1070&amp;"",[1]equip.xml!$A:$A,0))=0,0,N1070)</f>
        <v>0</v>
      </c>
      <c r="N1070" s="4">
        <f t="shared" si="173"/>
        <v>130</v>
      </c>
      <c r="O1070" t="str">
        <f t="shared" si="166"/>
        <v>40000_40602051_1_0</v>
      </c>
      <c r="P107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</v>
      </c>
    </row>
    <row r="1071" spans="1:16">
      <c r="A1071" s="4">
        <v>10017</v>
      </c>
      <c r="B1071" s="4">
        <f t="shared" si="171"/>
        <v>40000</v>
      </c>
      <c r="C1071" s="4" t="str">
        <f t="shared" si="171"/>
        <v>装备</v>
      </c>
      <c r="D1071" s="5">
        <v>40602060</v>
      </c>
      <c r="E1071" s="4"/>
      <c r="F1071" s="4">
        <v>1</v>
      </c>
      <c r="G1071" s="4">
        <v>10000</v>
      </c>
      <c r="H1071" s="4" t="str">
        <f t="shared" si="173"/>
        <v>10_10,50_20,80_30</v>
      </c>
      <c r="I1071" s="4">
        <f t="shared" si="173"/>
        <v>5</v>
      </c>
      <c r="J1071" s="4">
        <f t="shared" si="173"/>
        <v>50</v>
      </c>
      <c r="K1071" s="4" t="str">
        <f t="shared" si="173"/>
        <v>10_10,50_20,80_30</v>
      </c>
      <c r="L1071" s="4">
        <f t="shared" si="173"/>
        <v>5</v>
      </c>
      <c r="M1071" s="4">
        <f>IF(INDEX([1]equip.xml!$B:$B,MATCH(D1071&amp;"",[1]equip.xml!$A:$A,0))=0,0,N1071)</f>
        <v>130</v>
      </c>
      <c r="N1071" s="4">
        <f t="shared" si="173"/>
        <v>130</v>
      </c>
      <c r="O1071" t="str">
        <f t="shared" si="166"/>
        <v>40000_40602060_1_130</v>
      </c>
      <c r="P107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</v>
      </c>
    </row>
    <row r="1072" spans="1:16">
      <c r="A1072" s="4">
        <v>10017</v>
      </c>
      <c r="B1072" s="4">
        <f t="shared" si="171"/>
        <v>40000</v>
      </c>
      <c r="C1072" s="4" t="str">
        <f t="shared" si="171"/>
        <v>装备</v>
      </c>
      <c r="D1072" s="5">
        <v>40602061</v>
      </c>
      <c r="E1072" s="4"/>
      <c r="F1072" s="4">
        <v>1</v>
      </c>
      <c r="G1072" s="4">
        <v>10000</v>
      </c>
      <c r="H1072" s="4" t="str">
        <f t="shared" si="173"/>
        <v>10_10,50_20,80_30</v>
      </c>
      <c r="I1072" s="4">
        <f t="shared" si="173"/>
        <v>5</v>
      </c>
      <c r="J1072" s="4">
        <f t="shared" si="173"/>
        <v>50</v>
      </c>
      <c r="K1072" s="4" t="str">
        <f t="shared" si="173"/>
        <v>10_10,50_20,80_30</v>
      </c>
      <c r="L1072" s="4">
        <f t="shared" si="173"/>
        <v>5</v>
      </c>
      <c r="M1072" s="4">
        <f>IF(INDEX([1]equip.xml!$B:$B,MATCH(D1072&amp;"",[1]equip.xml!$A:$A,0))=0,0,N1072)</f>
        <v>0</v>
      </c>
      <c r="N1072" s="4">
        <f t="shared" si="173"/>
        <v>130</v>
      </c>
      <c r="O1072" t="str">
        <f t="shared" si="166"/>
        <v>40000_40602061_1_0</v>
      </c>
      <c r="P107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</v>
      </c>
    </row>
    <row r="1073" spans="1:16">
      <c r="A1073" s="4">
        <v>10017</v>
      </c>
      <c r="B1073" s="4">
        <f t="shared" si="171"/>
        <v>40000</v>
      </c>
      <c r="C1073" s="4" t="str">
        <f t="shared" si="171"/>
        <v>装备</v>
      </c>
      <c r="D1073" s="5">
        <v>40603050</v>
      </c>
      <c r="E1073" s="4"/>
      <c r="F1073" s="4">
        <v>1</v>
      </c>
      <c r="G1073" s="4">
        <v>10000</v>
      </c>
      <c r="H1073" s="4" t="str">
        <f t="shared" si="173"/>
        <v>10_10,50_20,80_30</v>
      </c>
      <c r="I1073" s="4">
        <f t="shared" si="173"/>
        <v>5</v>
      </c>
      <c r="J1073" s="4">
        <f t="shared" si="173"/>
        <v>50</v>
      </c>
      <c r="K1073" s="4" t="str">
        <f t="shared" si="173"/>
        <v>10_10,50_20,80_30</v>
      </c>
      <c r="L1073" s="4">
        <f t="shared" si="173"/>
        <v>5</v>
      </c>
      <c r="M1073" s="4">
        <f>IF(INDEX([1]equip.xml!$B:$B,MATCH(D1073&amp;"",[1]equip.xml!$A:$A,0))=0,0,N1073)</f>
        <v>130</v>
      </c>
      <c r="N1073" s="4">
        <f t="shared" si="173"/>
        <v>130</v>
      </c>
      <c r="O1073" t="str">
        <f t="shared" si="166"/>
        <v>40000_40603050_1_130</v>
      </c>
      <c r="P107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</v>
      </c>
    </row>
    <row r="1074" spans="1:16">
      <c r="A1074" s="4">
        <v>10017</v>
      </c>
      <c r="B1074" s="4">
        <f t="shared" si="171"/>
        <v>40000</v>
      </c>
      <c r="C1074" s="4" t="str">
        <f t="shared" si="171"/>
        <v>装备</v>
      </c>
      <c r="D1074" s="5">
        <v>40603051</v>
      </c>
      <c r="E1074" s="4"/>
      <c r="F1074" s="4">
        <v>1</v>
      </c>
      <c r="G1074" s="4">
        <v>10000</v>
      </c>
      <c r="H1074" s="4" t="str">
        <f t="shared" si="173"/>
        <v>10_10,50_20,80_30</v>
      </c>
      <c r="I1074" s="4">
        <f t="shared" si="173"/>
        <v>5</v>
      </c>
      <c r="J1074" s="4">
        <f t="shared" si="173"/>
        <v>50</v>
      </c>
      <c r="K1074" s="4" t="str">
        <f t="shared" si="173"/>
        <v>10_10,50_20,80_30</v>
      </c>
      <c r="L1074" s="4">
        <f t="shared" si="173"/>
        <v>5</v>
      </c>
      <c r="M1074" s="4">
        <f>IF(INDEX([1]equip.xml!$B:$B,MATCH(D1074&amp;"",[1]equip.xml!$A:$A,0))=0,0,N1074)</f>
        <v>0</v>
      </c>
      <c r="N1074" s="4">
        <f t="shared" si="173"/>
        <v>130</v>
      </c>
      <c r="O1074" t="str">
        <f t="shared" si="166"/>
        <v>40000_40603051_1_0</v>
      </c>
      <c r="P107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</v>
      </c>
    </row>
    <row r="1075" spans="1:16">
      <c r="A1075" s="4">
        <v>10017</v>
      </c>
      <c r="B1075" s="4">
        <f t="shared" si="171"/>
        <v>40000</v>
      </c>
      <c r="C1075" s="4" t="str">
        <f t="shared" si="171"/>
        <v>装备</v>
      </c>
      <c r="D1075" s="5">
        <v>40603060</v>
      </c>
      <c r="E1075" s="4"/>
      <c r="F1075" s="4">
        <v>1</v>
      </c>
      <c r="G1075" s="4">
        <v>10000</v>
      </c>
      <c r="H1075" s="4" t="str">
        <f t="shared" si="173"/>
        <v>10_10,50_20,80_30</v>
      </c>
      <c r="I1075" s="4">
        <f t="shared" si="173"/>
        <v>5</v>
      </c>
      <c r="J1075" s="4">
        <f t="shared" si="173"/>
        <v>50</v>
      </c>
      <c r="K1075" s="4" t="str">
        <f t="shared" si="173"/>
        <v>10_10,50_20,80_30</v>
      </c>
      <c r="L1075" s="4">
        <f t="shared" si="173"/>
        <v>5</v>
      </c>
      <c r="M1075" s="4">
        <f>IF(INDEX([1]equip.xml!$B:$B,MATCH(D1075&amp;"",[1]equip.xml!$A:$A,0))=0,0,N1075)</f>
        <v>130</v>
      </c>
      <c r="N1075" s="4">
        <f t="shared" si="173"/>
        <v>130</v>
      </c>
      <c r="O1075" t="str">
        <f t="shared" si="166"/>
        <v>40000_40603060_1_130</v>
      </c>
      <c r="P107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</v>
      </c>
    </row>
    <row r="1076" spans="1:16">
      <c r="A1076" s="4">
        <v>10017</v>
      </c>
      <c r="B1076" s="4">
        <f t="shared" ref="B1076:C1091" si="174">B988</f>
        <v>40000</v>
      </c>
      <c r="C1076" s="4" t="str">
        <f t="shared" si="174"/>
        <v>装备</v>
      </c>
      <c r="D1076" s="5">
        <v>40603061</v>
      </c>
      <c r="E1076" s="4"/>
      <c r="F1076" s="4">
        <v>1</v>
      </c>
      <c r="G1076" s="4">
        <v>10000</v>
      </c>
      <c r="H1076" s="4" t="str">
        <f t="shared" si="173"/>
        <v>10_10,50_20,80_30</v>
      </c>
      <c r="I1076" s="4">
        <f t="shared" si="173"/>
        <v>5</v>
      </c>
      <c r="J1076" s="4">
        <f t="shared" si="173"/>
        <v>50</v>
      </c>
      <c r="K1076" s="4" t="str">
        <f t="shared" si="173"/>
        <v>10_10,50_20,80_30</v>
      </c>
      <c r="L1076" s="4">
        <f t="shared" si="173"/>
        <v>5</v>
      </c>
      <c r="M1076" s="4">
        <f>IF(INDEX([1]equip.xml!$B:$B,MATCH(D1076&amp;"",[1]equip.xml!$A:$A,0))=0,0,N1076)</f>
        <v>0</v>
      </c>
      <c r="N1076" s="4">
        <f t="shared" si="173"/>
        <v>130</v>
      </c>
      <c r="O1076" t="str">
        <f t="shared" si="166"/>
        <v>40000_40603061_1_0</v>
      </c>
      <c r="P107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</v>
      </c>
    </row>
    <row r="1077" spans="1:16">
      <c r="A1077" s="4">
        <v>10017</v>
      </c>
      <c r="B1077" s="4">
        <f t="shared" si="174"/>
        <v>40000</v>
      </c>
      <c r="C1077" s="4" t="str">
        <f t="shared" si="174"/>
        <v>装备</v>
      </c>
      <c r="D1077" s="5">
        <v>40600040</v>
      </c>
      <c r="E1077" s="4"/>
      <c r="F1077" s="4">
        <v>1</v>
      </c>
      <c r="G1077" s="4">
        <v>10000</v>
      </c>
      <c r="H1077" s="4" t="str">
        <f t="shared" si="173"/>
        <v>10_10,50_20,80_30</v>
      </c>
      <c r="I1077" s="4">
        <f t="shared" si="173"/>
        <v>5</v>
      </c>
      <c r="J1077" s="4">
        <f t="shared" si="173"/>
        <v>50</v>
      </c>
      <c r="K1077" s="4" t="str">
        <f t="shared" si="173"/>
        <v>10_10,50_20,80_30</v>
      </c>
      <c r="L1077" s="4">
        <f t="shared" si="173"/>
        <v>5</v>
      </c>
      <c r="M1077" s="4">
        <f>IF(INDEX([1]equip.xml!$B:$B,MATCH(D1077&amp;"",[1]equip.xml!$A:$A,0))=0,0,N1077)</f>
        <v>130</v>
      </c>
      <c r="N1077" s="4">
        <f t="shared" si="173"/>
        <v>130</v>
      </c>
      <c r="O1077" t="str">
        <f t="shared" si="166"/>
        <v>40000_40600040_1_130</v>
      </c>
      <c r="P107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</v>
      </c>
    </row>
    <row r="1078" spans="1:16">
      <c r="A1078" s="4">
        <v>10017</v>
      </c>
      <c r="B1078" s="4">
        <f t="shared" si="174"/>
        <v>40000</v>
      </c>
      <c r="C1078" s="4" t="str">
        <f t="shared" si="174"/>
        <v>装备</v>
      </c>
      <c r="D1078" s="5">
        <v>40600041</v>
      </c>
      <c r="E1078" s="4"/>
      <c r="F1078" s="4">
        <v>1</v>
      </c>
      <c r="G1078" s="4">
        <v>10000</v>
      </c>
      <c r="H1078" s="4" t="str">
        <f t="shared" si="173"/>
        <v>10_10,50_20,80_30</v>
      </c>
      <c r="I1078" s="4">
        <f t="shared" si="173"/>
        <v>5</v>
      </c>
      <c r="J1078" s="4">
        <f t="shared" si="173"/>
        <v>50</v>
      </c>
      <c r="K1078" s="4" t="str">
        <f t="shared" si="173"/>
        <v>10_10,50_20,80_30</v>
      </c>
      <c r="L1078" s="4">
        <f t="shared" si="173"/>
        <v>5</v>
      </c>
      <c r="M1078" s="4">
        <f>IF(INDEX([1]equip.xml!$B:$B,MATCH(D1078&amp;"",[1]equip.xml!$A:$A,0))=0,0,N1078)</f>
        <v>0</v>
      </c>
      <c r="N1078" s="4">
        <f t="shared" si="173"/>
        <v>130</v>
      </c>
      <c r="O1078" t="str">
        <f t="shared" si="166"/>
        <v>40000_40600041_1_0</v>
      </c>
      <c r="P107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</v>
      </c>
    </row>
    <row r="1079" spans="1:16">
      <c r="A1079" s="4">
        <v>10017</v>
      </c>
      <c r="B1079" s="4">
        <f t="shared" si="174"/>
        <v>40000</v>
      </c>
      <c r="C1079" s="4" t="str">
        <f t="shared" si="174"/>
        <v>装备</v>
      </c>
      <c r="D1079" s="5">
        <v>40600070</v>
      </c>
      <c r="E1079" s="4"/>
      <c r="F1079" s="4">
        <v>1</v>
      </c>
      <c r="G1079" s="4">
        <v>10000</v>
      </c>
      <c r="H1079" s="4" t="str">
        <f t="shared" si="173"/>
        <v>10_10,50_20,80_30</v>
      </c>
      <c r="I1079" s="4">
        <f t="shared" si="173"/>
        <v>5</v>
      </c>
      <c r="J1079" s="4">
        <f t="shared" si="173"/>
        <v>50</v>
      </c>
      <c r="K1079" s="4" t="str">
        <f t="shared" si="173"/>
        <v>10_10,50_20,80_30</v>
      </c>
      <c r="L1079" s="4">
        <f t="shared" si="173"/>
        <v>5</v>
      </c>
      <c r="M1079" s="4">
        <f>IF(INDEX([1]equip.xml!$B:$B,MATCH(D1079&amp;"",[1]equip.xml!$A:$A,0))=0,0,N1079)</f>
        <v>130</v>
      </c>
      <c r="N1079" s="4">
        <f t="shared" si="173"/>
        <v>130</v>
      </c>
      <c r="O1079" t="str">
        <f t="shared" si="166"/>
        <v>40000_40600070_1_130</v>
      </c>
      <c r="P107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</v>
      </c>
    </row>
    <row r="1080" spans="1:16">
      <c r="A1080" s="4">
        <v>10017</v>
      </c>
      <c r="B1080" s="4">
        <f t="shared" si="174"/>
        <v>40000</v>
      </c>
      <c r="C1080" s="4" t="str">
        <f t="shared" si="174"/>
        <v>装备</v>
      </c>
      <c r="D1080" s="5">
        <v>40600071</v>
      </c>
      <c r="E1080" s="4"/>
      <c r="F1080" s="4">
        <v>1</v>
      </c>
      <c r="G1080" s="4">
        <v>10000</v>
      </c>
      <c r="H1080" s="4" t="str">
        <f t="shared" si="173"/>
        <v>10_10,50_20,80_30</v>
      </c>
      <c r="I1080" s="4">
        <f t="shared" si="173"/>
        <v>5</v>
      </c>
      <c r="J1080" s="4">
        <f t="shared" si="173"/>
        <v>50</v>
      </c>
      <c r="K1080" s="4" t="str">
        <f t="shared" si="173"/>
        <v>10_10,50_20,80_30</v>
      </c>
      <c r="L1080" s="4">
        <f t="shared" si="173"/>
        <v>5</v>
      </c>
      <c r="M1080" s="4">
        <f>IF(INDEX([1]equip.xml!$B:$B,MATCH(D1080&amp;"",[1]equip.xml!$A:$A,0))=0,0,N1080)</f>
        <v>130</v>
      </c>
      <c r="N1080" s="4">
        <f t="shared" si="173"/>
        <v>130</v>
      </c>
      <c r="O1080" t="str">
        <f t="shared" si="166"/>
        <v>40000_40600071_1_130</v>
      </c>
      <c r="P108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</v>
      </c>
    </row>
    <row r="1081" spans="1:16">
      <c r="A1081" s="4">
        <v>10017</v>
      </c>
      <c r="B1081" s="4">
        <f t="shared" si="174"/>
        <v>40000</v>
      </c>
      <c r="C1081" s="4" t="str">
        <f t="shared" si="174"/>
        <v>装备</v>
      </c>
      <c r="D1081" s="5">
        <v>40650010</v>
      </c>
      <c r="E1081" s="4"/>
      <c r="F1081" s="4">
        <v>1</v>
      </c>
      <c r="G1081" s="4">
        <v>10000</v>
      </c>
      <c r="H1081" s="4" t="str">
        <f t="shared" si="173"/>
        <v>10_10,50_20,80_30</v>
      </c>
      <c r="I1081" s="4">
        <f t="shared" si="173"/>
        <v>5</v>
      </c>
      <c r="J1081" s="4">
        <f t="shared" si="173"/>
        <v>50</v>
      </c>
      <c r="K1081" s="4" t="str">
        <f t="shared" si="173"/>
        <v>10_10,50_20,80_30</v>
      </c>
      <c r="L1081" s="4">
        <f t="shared" si="173"/>
        <v>5</v>
      </c>
      <c r="M1081" s="4">
        <f>IF(INDEX([1]equip.xml!$B:$B,MATCH(D1081&amp;"",[1]equip.xml!$A:$A,0))=0,0,N1081)</f>
        <v>65</v>
      </c>
      <c r="N1081" s="4">
        <f t="shared" si="173"/>
        <v>65</v>
      </c>
      <c r="O1081" t="str">
        <f t="shared" si="166"/>
        <v>40000_40650010_1_65</v>
      </c>
      <c r="P108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</v>
      </c>
    </row>
    <row r="1082" spans="1:16">
      <c r="A1082" s="4">
        <v>10017</v>
      </c>
      <c r="B1082" s="4">
        <f t="shared" si="174"/>
        <v>40000</v>
      </c>
      <c r="C1082" s="4" t="str">
        <f t="shared" si="174"/>
        <v>装备</v>
      </c>
      <c r="D1082" s="5">
        <v>40650020</v>
      </c>
      <c r="E1082" s="4"/>
      <c r="F1082" s="4">
        <v>1</v>
      </c>
      <c r="G1082" s="4">
        <v>10000</v>
      </c>
      <c r="H1082" s="4" t="str">
        <f t="shared" si="173"/>
        <v>10_10,50_20,80_30</v>
      </c>
      <c r="I1082" s="4">
        <f t="shared" si="173"/>
        <v>5</v>
      </c>
      <c r="J1082" s="4">
        <f t="shared" si="173"/>
        <v>50</v>
      </c>
      <c r="K1082" s="4" t="str">
        <f t="shared" si="173"/>
        <v>10_10,50_20,80_30</v>
      </c>
      <c r="L1082" s="4">
        <f t="shared" si="173"/>
        <v>5</v>
      </c>
      <c r="M1082" s="4">
        <f>IF(INDEX([1]equip.xml!$B:$B,MATCH(D1082&amp;"",[1]equip.xml!$A:$A,0))=0,0,N1082)</f>
        <v>65</v>
      </c>
      <c r="N1082" s="4">
        <f t="shared" si="173"/>
        <v>65</v>
      </c>
      <c r="O1082" t="str">
        <f t="shared" si="166"/>
        <v>40000_40650020_1_65</v>
      </c>
      <c r="P108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</v>
      </c>
    </row>
    <row r="1083" spans="1:16">
      <c r="A1083" s="4">
        <v>10017</v>
      </c>
      <c r="B1083" s="4">
        <f t="shared" si="174"/>
        <v>40000</v>
      </c>
      <c r="C1083" s="4" t="str">
        <f t="shared" si="174"/>
        <v>装备</v>
      </c>
      <c r="D1083" s="5">
        <v>40650030</v>
      </c>
      <c r="E1083" s="4"/>
      <c r="F1083" s="4">
        <v>1</v>
      </c>
      <c r="G1083" s="4">
        <v>10000</v>
      </c>
      <c r="H1083" s="4" t="str">
        <f t="shared" ref="H1083:N1098" si="175">H995</f>
        <v>10_10,50_20,80_30</v>
      </c>
      <c r="I1083" s="4">
        <f t="shared" si="175"/>
        <v>5</v>
      </c>
      <c r="J1083" s="4">
        <f t="shared" si="175"/>
        <v>50</v>
      </c>
      <c r="K1083" s="4" t="str">
        <f t="shared" si="175"/>
        <v>10_10,50_20,80_30</v>
      </c>
      <c r="L1083" s="4">
        <f t="shared" si="175"/>
        <v>5</v>
      </c>
      <c r="M1083" s="4">
        <f>IF(INDEX([1]equip.xml!$B:$B,MATCH(D1083&amp;"",[1]equip.xml!$A:$A,0))=0,0,N1083)</f>
        <v>65</v>
      </c>
      <c r="N1083" s="4">
        <f t="shared" si="175"/>
        <v>65</v>
      </c>
      <c r="O1083" t="str">
        <f t="shared" si="166"/>
        <v>40000_40650030_1_65</v>
      </c>
      <c r="P108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</v>
      </c>
    </row>
    <row r="1084" spans="1:16">
      <c r="A1084" s="4">
        <v>10017</v>
      </c>
      <c r="B1084" s="4">
        <f t="shared" si="174"/>
        <v>40000</v>
      </c>
      <c r="C1084" s="4" t="str">
        <f t="shared" si="174"/>
        <v>装备</v>
      </c>
      <c r="D1084" s="5">
        <v>40650080</v>
      </c>
      <c r="E1084" s="4"/>
      <c r="F1084" s="4">
        <v>1</v>
      </c>
      <c r="G1084" s="4">
        <v>10000</v>
      </c>
      <c r="H1084" s="4" t="str">
        <f t="shared" si="175"/>
        <v>10_10,50_20,80_30</v>
      </c>
      <c r="I1084" s="4">
        <f t="shared" si="175"/>
        <v>5</v>
      </c>
      <c r="J1084" s="4">
        <f t="shared" si="175"/>
        <v>50</v>
      </c>
      <c r="K1084" s="4" t="str">
        <f t="shared" si="175"/>
        <v>10_10,50_20,80_30</v>
      </c>
      <c r="L1084" s="4">
        <f t="shared" si="175"/>
        <v>5</v>
      </c>
      <c r="M1084" s="4">
        <f>IF(INDEX([1]equip.xml!$B:$B,MATCH(D1084&amp;"",[1]equip.xml!$A:$A,0))=0,0,N1084)</f>
        <v>65</v>
      </c>
      <c r="N1084" s="4">
        <f t="shared" si="175"/>
        <v>65</v>
      </c>
      <c r="O1084" t="str">
        <f t="shared" si="166"/>
        <v>40000_40650080_1_65</v>
      </c>
      <c r="P108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</v>
      </c>
    </row>
    <row r="1085" spans="1:16">
      <c r="A1085" s="4">
        <v>10017</v>
      </c>
      <c r="B1085" s="4">
        <f t="shared" si="174"/>
        <v>40000</v>
      </c>
      <c r="C1085" s="4" t="str">
        <f t="shared" si="174"/>
        <v>装备</v>
      </c>
      <c r="D1085" s="5">
        <v>40650090</v>
      </c>
      <c r="E1085" s="4"/>
      <c r="F1085" s="4">
        <v>1</v>
      </c>
      <c r="G1085" s="4">
        <v>10000</v>
      </c>
      <c r="H1085" s="4" t="str">
        <f t="shared" si="175"/>
        <v>10_10,50_20,80_30</v>
      </c>
      <c r="I1085" s="4">
        <f t="shared" si="175"/>
        <v>5</v>
      </c>
      <c r="J1085" s="4">
        <f t="shared" si="175"/>
        <v>50</v>
      </c>
      <c r="K1085" s="4" t="str">
        <f t="shared" si="175"/>
        <v>10_10,50_20,80_30</v>
      </c>
      <c r="L1085" s="4">
        <f t="shared" si="175"/>
        <v>5</v>
      </c>
      <c r="M1085" s="4">
        <f>IF(INDEX([1]equip.xml!$B:$B,MATCH(D1085&amp;"",[1]equip.xml!$A:$A,0))=0,0,N1085)</f>
        <v>65</v>
      </c>
      <c r="N1085" s="4">
        <f t="shared" si="175"/>
        <v>65</v>
      </c>
      <c r="O1085" t="str">
        <f t="shared" si="166"/>
        <v>40000_40650090_1_65</v>
      </c>
      <c r="P108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</v>
      </c>
    </row>
    <row r="1086" spans="1:16">
      <c r="A1086" s="4">
        <v>10017</v>
      </c>
      <c r="B1086" s="4">
        <f t="shared" si="174"/>
        <v>40000</v>
      </c>
      <c r="C1086" s="4" t="str">
        <f t="shared" si="174"/>
        <v>装备</v>
      </c>
      <c r="D1086" s="5">
        <v>40650100</v>
      </c>
      <c r="E1086" s="4"/>
      <c r="F1086" s="4">
        <v>1</v>
      </c>
      <c r="G1086" s="4">
        <v>10000</v>
      </c>
      <c r="H1086" s="4" t="str">
        <f t="shared" si="175"/>
        <v>10_10,50_20,80_30</v>
      </c>
      <c r="I1086" s="4">
        <f t="shared" si="175"/>
        <v>5</v>
      </c>
      <c r="J1086" s="4">
        <f t="shared" si="175"/>
        <v>50</v>
      </c>
      <c r="K1086" s="4" t="str">
        <f t="shared" si="175"/>
        <v>10_10,50_20,80_30</v>
      </c>
      <c r="L1086" s="4">
        <f t="shared" si="175"/>
        <v>5</v>
      </c>
      <c r="M1086" s="4">
        <f>IF(INDEX([1]equip.xml!$B:$B,MATCH(D1086&amp;"",[1]equip.xml!$A:$A,0))=0,0,N1086)</f>
        <v>65</v>
      </c>
      <c r="N1086" s="4">
        <f t="shared" si="175"/>
        <v>65</v>
      </c>
      <c r="O1086" t="str">
        <f t="shared" si="166"/>
        <v>40000_40650100_1_65</v>
      </c>
      <c r="P108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</v>
      </c>
    </row>
    <row r="1087" spans="1:16">
      <c r="A1087" s="4">
        <v>10017</v>
      </c>
      <c r="B1087" s="4">
        <f t="shared" si="174"/>
        <v>40000</v>
      </c>
      <c r="C1087" s="4" t="str">
        <f t="shared" si="174"/>
        <v>装备</v>
      </c>
      <c r="D1087" s="5">
        <v>40651050</v>
      </c>
      <c r="E1087" s="4"/>
      <c r="F1087" s="4">
        <v>1</v>
      </c>
      <c r="G1087" s="4">
        <v>10000</v>
      </c>
      <c r="H1087" s="4" t="str">
        <f t="shared" si="175"/>
        <v>10_10,50_20,80_30</v>
      </c>
      <c r="I1087" s="4">
        <f t="shared" si="175"/>
        <v>5</v>
      </c>
      <c r="J1087" s="4">
        <f t="shared" si="175"/>
        <v>50</v>
      </c>
      <c r="K1087" s="4" t="str">
        <f t="shared" si="175"/>
        <v>10_10,50_20,80_30</v>
      </c>
      <c r="L1087" s="4">
        <f t="shared" si="175"/>
        <v>5</v>
      </c>
      <c r="M1087" s="4">
        <f>IF(INDEX([1]equip.xml!$B:$B,MATCH(D1087&amp;"",[1]equip.xml!$A:$A,0))=0,0,N1087)</f>
        <v>65</v>
      </c>
      <c r="N1087" s="4">
        <f t="shared" si="175"/>
        <v>65</v>
      </c>
      <c r="O1087" t="str">
        <f t="shared" si="166"/>
        <v>40000_40651050_1_65</v>
      </c>
      <c r="P108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</v>
      </c>
    </row>
    <row r="1088" spans="1:16">
      <c r="A1088" s="4">
        <v>10017</v>
      </c>
      <c r="B1088" s="4">
        <f t="shared" si="174"/>
        <v>40000</v>
      </c>
      <c r="C1088" s="4" t="str">
        <f t="shared" si="174"/>
        <v>装备</v>
      </c>
      <c r="D1088" s="5">
        <v>40651051</v>
      </c>
      <c r="E1088" s="4"/>
      <c r="F1088" s="4">
        <v>1</v>
      </c>
      <c r="G1088" s="4">
        <v>10000</v>
      </c>
      <c r="H1088" s="4" t="str">
        <f t="shared" si="175"/>
        <v>10_10,50_20,80_30</v>
      </c>
      <c r="I1088" s="4">
        <f t="shared" si="175"/>
        <v>5</v>
      </c>
      <c r="J1088" s="4">
        <f t="shared" si="175"/>
        <v>50</v>
      </c>
      <c r="K1088" s="4" t="str">
        <f t="shared" si="175"/>
        <v>10_10,50_20,80_30</v>
      </c>
      <c r="L1088" s="4">
        <f t="shared" si="175"/>
        <v>5</v>
      </c>
      <c r="M1088" s="4">
        <f>IF(INDEX([1]equip.xml!$B:$B,MATCH(D1088&amp;"",[1]equip.xml!$A:$A,0))=0,0,N1088)</f>
        <v>0</v>
      </c>
      <c r="N1088" s="4">
        <f t="shared" si="175"/>
        <v>65</v>
      </c>
      <c r="O1088" t="str">
        <f t="shared" si="166"/>
        <v>40000_40651051_1_0</v>
      </c>
      <c r="P108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</v>
      </c>
    </row>
    <row r="1089" spans="1:16">
      <c r="A1089" s="4">
        <v>10017</v>
      </c>
      <c r="B1089" s="4">
        <f t="shared" si="174"/>
        <v>40000</v>
      </c>
      <c r="C1089" s="4" t="str">
        <f t="shared" si="174"/>
        <v>装备</v>
      </c>
      <c r="D1089" s="5">
        <v>40651060</v>
      </c>
      <c r="E1089" s="4"/>
      <c r="F1089" s="4">
        <v>1</v>
      </c>
      <c r="G1089" s="4">
        <v>10000</v>
      </c>
      <c r="H1089" s="4" t="str">
        <f t="shared" si="175"/>
        <v>10_10,50_20,80_30</v>
      </c>
      <c r="I1089" s="4">
        <f t="shared" si="175"/>
        <v>5</v>
      </c>
      <c r="J1089" s="4">
        <f t="shared" si="175"/>
        <v>50</v>
      </c>
      <c r="K1089" s="4" t="str">
        <f t="shared" si="175"/>
        <v>10_10,50_20,80_30</v>
      </c>
      <c r="L1089" s="4">
        <f t="shared" si="175"/>
        <v>5</v>
      </c>
      <c r="M1089" s="4">
        <f>IF(INDEX([1]equip.xml!$B:$B,MATCH(D1089&amp;"",[1]equip.xml!$A:$A,0))=0,0,N1089)</f>
        <v>65</v>
      </c>
      <c r="N1089" s="4">
        <f t="shared" si="175"/>
        <v>65</v>
      </c>
      <c r="O1089" t="str">
        <f t="shared" si="166"/>
        <v>40000_40651060_1_65</v>
      </c>
      <c r="P108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</v>
      </c>
    </row>
    <row r="1090" spans="1:16">
      <c r="A1090" s="4">
        <v>10017</v>
      </c>
      <c r="B1090" s="4">
        <f t="shared" si="174"/>
        <v>40000</v>
      </c>
      <c r="C1090" s="4" t="str">
        <f t="shared" si="174"/>
        <v>装备</v>
      </c>
      <c r="D1090" s="5">
        <v>40651061</v>
      </c>
      <c r="E1090" s="4"/>
      <c r="F1090" s="4">
        <v>1</v>
      </c>
      <c r="G1090" s="4">
        <v>10000</v>
      </c>
      <c r="H1090" s="4" t="str">
        <f t="shared" si="175"/>
        <v>10_10,50_20,80_30</v>
      </c>
      <c r="I1090" s="4">
        <f t="shared" si="175"/>
        <v>5</v>
      </c>
      <c r="J1090" s="4">
        <f t="shared" si="175"/>
        <v>50</v>
      </c>
      <c r="K1090" s="4" t="str">
        <f t="shared" si="175"/>
        <v>10_10,50_20,80_30</v>
      </c>
      <c r="L1090" s="4">
        <f t="shared" si="175"/>
        <v>5</v>
      </c>
      <c r="M1090" s="4">
        <f>IF(INDEX([1]equip.xml!$B:$B,MATCH(D1090&amp;"",[1]equip.xml!$A:$A,0))=0,0,N1090)</f>
        <v>0</v>
      </c>
      <c r="N1090" s="4">
        <f t="shared" si="175"/>
        <v>65</v>
      </c>
      <c r="O1090" t="str">
        <f t="shared" si="166"/>
        <v>40000_40651061_1_0</v>
      </c>
      <c r="P109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</v>
      </c>
    </row>
    <row r="1091" spans="1:16">
      <c r="A1091" s="4">
        <v>10017</v>
      </c>
      <c r="B1091" s="4">
        <f t="shared" si="174"/>
        <v>40000</v>
      </c>
      <c r="C1091" s="4" t="str">
        <f t="shared" si="174"/>
        <v>装备</v>
      </c>
      <c r="D1091" s="5">
        <v>40652050</v>
      </c>
      <c r="E1091" s="4"/>
      <c r="F1091" s="4">
        <v>1</v>
      </c>
      <c r="G1091" s="4">
        <v>10000</v>
      </c>
      <c r="H1091" s="4" t="str">
        <f t="shared" si="175"/>
        <v>10_10,50_20,80_30</v>
      </c>
      <c r="I1091" s="4">
        <f t="shared" si="175"/>
        <v>5</v>
      </c>
      <c r="J1091" s="4">
        <f t="shared" si="175"/>
        <v>50</v>
      </c>
      <c r="K1091" s="4" t="str">
        <f t="shared" si="175"/>
        <v>10_10,50_20,80_30</v>
      </c>
      <c r="L1091" s="4">
        <f t="shared" si="175"/>
        <v>5</v>
      </c>
      <c r="M1091" s="4">
        <f>IF(INDEX([1]equip.xml!$B:$B,MATCH(D1091&amp;"",[1]equip.xml!$A:$A,0))=0,0,N1091)</f>
        <v>65</v>
      </c>
      <c r="N1091" s="4">
        <f t="shared" si="175"/>
        <v>65</v>
      </c>
      <c r="O1091" t="str">
        <f t="shared" si="166"/>
        <v>40000_40652050_1_65</v>
      </c>
      <c r="P109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</v>
      </c>
    </row>
    <row r="1092" spans="1:16">
      <c r="A1092" s="4">
        <v>10017</v>
      </c>
      <c r="B1092" s="4">
        <f t="shared" ref="B1092:C1107" si="176">B1004</f>
        <v>40000</v>
      </c>
      <c r="C1092" s="4" t="str">
        <f t="shared" si="176"/>
        <v>装备</v>
      </c>
      <c r="D1092" s="5">
        <v>40652051</v>
      </c>
      <c r="E1092" s="4"/>
      <c r="F1092" s="4">
        <v>1</v>
      </c>
      <c r="G1092" s="4">
        <v>10000</v>
      </c>
      <c r="H1092" s="4" t="str">
        <f t="shared" si="175"/>
        <v>10_10,50_20,80_30</v>
      </c>
      <c r="I1092" s="4">
        <f t="shared" si="175"/>
        <v>5</v>
      </c>
      <c r="J1092" s="4">
        <f t="shared" si="175"/>
        <v>50</v>
      </c>
      <c r="K1092" s="4" t="str">
        <f t="shared" si="175"/>
        <v>10_10,50_20,80_30</v>
      </c>
      <c r="L1092" s="4">
        <f t="shared" si="175"/>
        <v>5</v>
      </c>
      <c r="M1092" s="4">
        <f>IF(INDEX([1]equip.xml!$B:$B,MATCH(D1092&amp;"",[1]equip.xml!$A:$A,0))=0,0,N1092)</f>
        <v>0</v>
      </c>
      <c r="N1092" s="4">
        <f t="shared" si="175"/>
        <v>65</v>
      </c>
      <c r="O1092" t="str">
        <f t="shared" ref="O1092:O1155" si="177">B1092&amp;"_"&amp;D1092&amp;"_"&amp;"1_"&amp;M1092</f>
        <v>40000_40652051_1_0</v>
      </c>
      <c r="P109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</v>
      </c>
    </row>
    <row r="1093" spans="1:16">
      <c r="A1093" s="4">
        <v>10017</v>
      </c>
      <c r="B1093" s="4">
        <f t="shared" si="176"/>
        <v>40000</v>
      </c>
      <c r="C1093" s="4" t="str">
        <f t="shared" si="176"/>
        <v>装备</v>
      </c>
      <c r="D1093" s="5">
        <v>40652060</v>
      </c>
      <c r="E1093" s="4"/>
      <c r="F1093" s="4">
        <v>1</v>
      </c>
      <c r="G1093" s="4">
        <v>10000</v>
      </c>
      <c r="H1093" s="4" t="str">
        <f t="shared" si="175"/>
        <v>10_10,50_20,80_30</v>
      </c>
      <c r="I1093" s="4">
        <f t="shared" si="175"/>
        <v>5</v>
      </c>
      <c r="J1093" s="4">
        <f t="shared" si="175"/>
        <v>50</v>
      </c>
      <c r="K1093" s="4" t="str">
        <f t="shared" si="175"/>
        <v>10_10,50_20,80_30</v>
      </c>
      <c r="L1093" s="4">
        <f t="shared" si="175"/>
        <v>5</v>
      </c>
      <c r="M1093" s="4">
        <f>IF(INDEX([1]equip.xml!$B:$B,MATCH(D1093&amp;"",[1]equip.xml!$A:$A,0))=0,0,N1093)</f>
        <v>65</v>
      </c>
      <c r="N1093" s="4">
        <f t="shared" si="175"/>
        <v>65</v>
      </c>
      <c r="O1093" t="str">
        <f t="shared" si="177"/>
        <v>40000_40652060_1_65</v>
      </c>
      <c r="P109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</v>
      </c>
    </row>
    <row r="1094" spans="1:16">
      <c r="A1094" s="4">
        <v>10017</v>
      </c>
      <c r="B1094" s="4">
        <f t="shared" si="176"/>
        <v>40000</v>
      </c>
      <c r="C1094" s="4" t="str">
        <f t="shared" si="176"/>
        <v>装备</v>
      </c>
      <c r="D1094" s="5">
        <v>40652061</v>
      </c>
      <c r="E1094" s="4"/>
      <c r="F1094" s="4">
        <v>1</v>
      </c>
      <c r="G1094" s="4">
        <v>10000</v>
      </c>
      <c r="H1094" s="4" t="str">
        <f t="shared" si="175"/>
        <v>10_10,50_20,80_30</v>
      </c>
      <c r="I1094" s="4">
        <f t="shared" si="175"/>
        <v>5</v>
      </c>
      <c r="J1094" s="4">
        <f t="shared" si="175"/>
        <v>50</v>
      </c>
      <c r="K1094" s="4" t="str">
        <f t="shared" si="175"/>
        <v>10_10,50_20,80_30</v>
      </c>
      <c r="L1094" s="4">
        <f t="shared" si="175"/>
        <v>5</v>
      </c>
      <c r="M1094" s="4">
        <f>IF(INDEX([1]equip.xml!$B:$B,MATCH(D1094&amp;"",[1]equip.xml!$A:$A,0))=0,0,N1094)</f>
        <v>0</v>
      </c>
      <c r="N1094" s="4">
        <f t="shared" si="175"/>
        <v>65</v>
      </c>
      <c r="O1094" t="str">
        <f t="shared" si="177"/>
        <v>40000_40652061_1_0</v>
      </c>
      <c r="P109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</v>
      </c>
    </row>
    <row r="1095" spans="1:16">
      <c r="A1095" s="4">
        <v>10017</v>
      </c>
      <c r="B1095" s="4">
        <f t="shared" si="176"/>
        <v>40000</v>
      </c>
      <c r="C1095" s="4" t="str">
        <f t="shared" si="176"/>
        <v>装备</v>
      </c>
      <c r="D1095" s="5">
        <v>40653050</v>
      </c>
      <c r="E1095" s="4"/>
      <c r="F1095" s="4">
        <v>1</v>
      </c>
      <c r="G1095" s="4">
        <v>10000</v>
      </c>
      <c r="H1095" s="4" t="str">
        <f t="shared" si="175"/>
        <v>10_10,50_20,80_30</v>
      </c>
      <c r="I1095" s="4">
        <f t="shared" si="175"/>
        <v>5</v>
      </c>
      <c r="J1095" s="4">
        <f t="shared" si="175"/>
        <v>50</v>
      </c>
      <c r="K1095" s="4" t="str">
        <f t="shared" si="175"/>
        <v>10_10,50_20,80_30</v>
      </c>
      <c r="L1095" s="4">
        <f t="shared" si="175"/>
        <v>5</v>
      </c>
      <c r="M1095" s="4">
        <f>IF(INDEX([1]equip.xml!$B:$B,MATCH(D1095&amp;"",[1]equip.xml!$A:$A,0))=0,0,N1095)</f>
        <v>65</v>
      </c>
      <c r="N1095" s="4">
        <f t="shared" si="175"/>
        <v>65</v>
      </c>
      <c r="O1095" t="str">
        <f t="shared" si="177"/>
        <v>40000_40653050_1_65</v>
      </c>
      <c r="P109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</v>
      </c>
    </row>
    <row r="1096" spans="1:16">
      <c r="A1096" s="4">
        <v>10017</v>
      </c>
      <c r="B1096" s="4">
        <f t="shared" si="176"/>
        <v>40000</v>
      </c>
      <c r="C1096" s="4" t="str">
        <f t="shared" si="176"/>
        <v>装备</v>
      </c>
      <c r="D1096" s="5">
        <v>40653051</v>
      </c>
      <c r="E1096" s="4"/>
      <c r="F1096" s="4">
        <v>1</v>
      </c>
      <c r="G1096" s="4">
        <v>10000</v>
      </c>
      <c r="H1096" s="4" t="str">
        <f t="shared" si="175"/>
        <v>10_10,50_20,80_30</v>
      </c>
      <c r="I1096" s="4">
        <f t="shared" si="175"/>
        <v>5</v>
      </c>
      <c r="J1096" s="4">
        <f t="shared" si="175"/>
        <v>50</v>
      </c>
      <c r="K1096" s="4" t="str">
        <f t="shared" si="175"/>
        <v>10_10,50_20,80_30</v>
      </c>
      <c r="L1096" s="4">
        <f t="shared" si="175"/>
        <v>5</v>
      </c>
      <c r="M1096" s="4">
        <f>IF(INDEX([1]equip.xml!$B:$B,MATCH(D1096&amp;"",[1]equip.xml!$A:$A,0))=0,0,N1096)</f>
        <v>0</v>
      </c>
      <c r="N1096" s="4">
        <f t="shared" si="175"/>
        <v>65</v>
      </c>
      <c r="O1096" t="str">
        <f t="shared" si="177"/>
        <v>40000_40653051_1_0</v>
      </c>
      <c r="P109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</v>
      </c>
    </row>
    <row r="1097" spans="1:16">
      <c r="A1097" s="4">
        <v>10017</v>
      </c>
      <c r="B1097" s="4">
        <f t="shared" si="176"/>
        <v>40000</v>
      </c>
      <c r="C1097" s="4" t="str">
        <f t="shared" si="176"/>
        <v>装备</v>
      </c>
      <c r="D1097" s="5">
        <v>40653060</v>
      </c>
      <c r="E1097" s="4"/>
      <c r="F1097" s="4">
        <v>1</v>
      </c>
      <c r="G1097" s="4">
        <v>10000</v>
      </c>
      <c r="H1097" s="4" t="str">
        <f t="shared" si="175"/>
        <v>10_10,50_20,80_30</v>
      </c>
      <c r="I1097" s="4">
        <f t="shared" si="175"/>
        <v>5</v>
      </c>
      <c r="J1097" s="4">
        <f t="shared" si="175"/>
        <v>50</v>
      </c>
      <c r="K1097" s="4" t="str">
        <f t="shared" si="175"/>
        <v>10_10,50_20,80_30</v>
      </c>
      <c r="L1097" s="4">
        <f t="shared" si="175"/>
        <v>5</v>
      </c>
      <c r="M1097" s="4">
        <f>IF(INDEX([1]equip.xml!$B:$B,MATCH(D1097&amp;"",[1]equip.xml!$A:$A,0))=0,0,N1097)</f>
        <v>65</v>
      </c>
      <c r="N1097" s="4">
        <f t="shared" si="175"/>
        <v>65</v>
      </c>
      <c r="O1097" t="str">
        <f t="shared" si="177"/>
        <v>40000_40653060_1_65</v>
      </c>
      <c r="P109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</v>
      </c>
    </row>
    <row r="1098" spans="1:16">
      <c r="A1098" s="4">
        <v>10017</v>
      </c>
      <c r="B1098" s="4">
        <f t="shared" si="176"/>
        <v>40000</v>
      </c>
      <c r="C1098" s="4" t="str">
        <f t="shared" si="176"/>
        <v>装备</v>
      </c>
      <c r="D1098" s="5">
        <v>40653061</v>
      </c>
      <c r="E1098" s="4"/>
      <c r="F1098" s="4">
        <v>1</v>
      </c>
      <c r="G1098" s="4">
        <v>10000</v>
      </c>
      <c r="H1098" s="4" t="str">
        <f t="shared" si="175"/>
        <v>10_10,50_20,80_30</v>
      </c>
      <c r="I1098" s="4">
        <f t="shared" si="175"/>
        <v>5</v>
      </c>
      <c r="J1098" s="4">
        <f t="shared" si="175"/>
        <v>50</v>
      </c>
      <c r="K1098" s="4" t="str">
        <f t="shared" si="175"/>
        <v>10_10,50_20,80_30</v>
      </c>
      <c r="L1098" s="4">
        <f t="shared" si="175"/>
        <v>5</v>
      </c>
      <c r="M1098" s="4">
        <f>IF(INDEX([1]equip.xml!$B:$B,MATCH(D1098&amp;"",[1]equip.xml!$A:$A,0))=0,0,N1098)</f>
        <v>0</v>
      </c>
      <c r="N1098" s="4">
        <f t="shared" si="175"/>
        <v>65</v>
      </c>
      <c r="O1098" t="str">
        <f t="shared" si="177"/>
        <v>40000_40653061_1_0</v>
      </c>
      <c r="P109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</v>
      </c>
    </row>
    <row r="1099" spans="1:16">
      <c r="A1099" s="4">
        <v>10017</v>
      </c>
      <c r="B1099" s="4">
        <f t="shared" si="176"/>
        <v>40000</v>
      </c>
      <c r="C1099" s="4" t="str">
        <f t="shared" si="176"/>
        <v>装备</v>
      </c>
      <c r="D1099" s="5">
        <v>40650040</v>
      </c>
      <c r="E1099" s="4"/>
      <c r="F1099" s="4">
        <v>1</v>
      </c>
      <c r="G1099" s="4">
        <v>10000</v>
      </c>
      <c r="H1099" s="4" t="str">
        <f t="shared" ref="H1099:N1114" si="178">H1011</f>
        <v>10_10,50_20,80_30</v>
      </c>
      <c r="I1099" s="4">
        <f t="shared" si="178"/>
        <v>5</v>
      </c>
      <c r="J1099" s="4">
        <f t="shared" si="178"/>
        <v>50</v>
      </c>
      <c r="K1099" s="4" t="str">
        <f t="shared" si="178"/>
        <v>10_10,50_20,80_30</v>
      </c>
      <c r="L1099" s="4">
        <f t="shared" si="178"/>
        <v>5</v>
      </c>
      <c r="M1099" s="4">
        <f>IF(INDEX([1]equip.xml!$B:$B,MATCH(D1099&amp;"",[1]equip.xml!$A:$A,0))=0,0,N1099)</f>
        <v>65</v>
      </c>
      <c r="N1099" s="4">
        <f t="shared" si="178"/>
        <v>65</v>
      </c>
      <c r="O1099" t="str">
        <f t="shared" si="177"/>
        <v>40000_40650040_1_65</v>
      </c>
      <c r="P109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</v>
      </c>
    </row>
    <row r="1100" spans="1:16">
      <c r="A1100" s="4">
        <v>10017</v>
      </c>
      <c r="B1100" s="4">
        <f t="shared" si="176"/>
        <v>40000</v>
      </c>
      <c r="C1100" s="4" t="str">
        <f t="shared" si="176"/>
        <v>装备</v>
      </c>
      <c r="D1100" s="5">
        <v>40650041</v>
      </c>
      <c r="E1100" s="4"/>
      <c r="F1100" s="4">
        <v>1</v>
      </c>
      <c r="G1100" s="4">
        <v>10000</v>
      </c>
      <c r="H1100" s="4" t="str">
        <f t="shared" si="178"/>
        <v>10_10,50_20,80_30</v>
      </c>
      <c r="I1100" s="4">
        <f t="shared" si="178"/>
        <v>5</v>
      </c>
      <c r="J1100" s="4">
        <f t="shared" si="178"/>
        <v>50</v>
      </c>
      <c r="K1100" s="4" t="str">
        <f t="shared" si="178"/>
        <v>10_10,50_20,80_30</v>
      </c>
      <c r="L1100" s="4">
        <f t="shared" si="178"/>
        <v>5</v>
      </c>
      <c r="M1100" s="4">
        <f>IF(INDEX([1]equip.xml!$B:$B,MATCH(D1100&amp;"",[1]equip.xml!$A:$A,0))=0,0,N1100)</f>
        <v>0</v>
      </c>
      <c r="N1100" s="4">
        <f t="shared" si="178"/>
        <v>65</v>
      </c>
      <c r="O1100" t="str">
        <f t="shared" si="177"/>
        <v>40000_40650041_1_0</v>
      </c>
      <c r="P110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</v>
      </c>
    </row>
    <row r="1101" spans="1:16">
      <c r="A1101" s="4">
        <v>10017</v>
      </c>
      <c r="B1101" s="4">
        <f t="shared" si="176"/>
        <v>40000</v>
      </c>
      <c r="C1101" s="4" t="str">
        <f t="shared" si="176"/>
        <v>装备</v>
      </c>
      <c r="D1101" s="5">
        <v>40650070</v>
      </c>
      <c r="E1101" s="4"/>
      <c r="F1101" s="4">
        <v>1</v>
      </c>
      <c r="G1101" s="4">
        <v>10000</v>
      </c>
      <c r="H1101" s="4" t="str">
        <f t="shared" si="178"/>
        <v>10_10,50_20,80_30</v>
      </c>
      <c r="I1101" s="4">
        <f t="shared" si="178"/>
        <v>5</v>
      </c>
      <c r="J1101" s="4">
        <f t="shared" si="178"/>
        <v>50</v>
      </c>
      <c r="K1101" s="4" t="str">
        <f t="shared" si="178"/>
        <v>10_10,50_20,80_30</v>
      </c>
      <c r="L1101" s="4">
        <f t="shared" si="178"/>
        <v>5</v>
      </c>
      <c r="M1101" s="4">
        <f>IF(INDEX([1]equip.xml!$B:$B,MATCH(D1101&amp;"",[1]equip.xml!$A:$A,0))=0,0,N1101)</f>
        <v>65</v>
      </c>
      <c r="N1101" s="4">
        <f t="shared" si="178"/>
        <v>65</v>
      </c>
      <c r="O1101" t="str">
        <f t="shared" si="177"/>
        <v>40000_40650070_1_65</v>
      </c>
      <c r="P110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</v>
      </c>
    </row>
    <row r="1102" spans="1:16">
      <c r="A1102" s="4">
        <v>10017</v>
      </c>
      <c r="B1102" s="4">
        <f t="shared" si="176"/>
        <v>40000</v>
      </c>
      <c r="C1102" s="4" t="str">
        <f t="shared" si="176"/>
        <v>装备</v>
      </c>
      <c r="D1102" s="5">
        <v>40650071</v>
      </c>
      <c r="E1102" s="4"/>
      <c r="F1102" s="4">
        <v>1</v>
      </c>
      <c r="G1102" s="4">
        <v>10000</v>
      </c>
      <c r="H1102" s="4" t="str">
        <f t="shared" si="178"/>
        <v>10_10,50_20,80_30</v>
      </c>
      <c r="I1102" s="4">
        <f t="shared" si="178"/>
        <v>5</v>
      </c>
      <c r="J1102" s="4">
        <f t="shared" si="178"/>
        <v>50</v>
      </c>
      <c r="K1102" s="4" t="str">
        <f t="shared" si="178"/>
        <v>10_10,50_20,80_30</v>
      </c>
      <c r="L1102" s="4">
        <f t="shared" si="178"/>
        <v>5</v>
      </c>
      <c r="M1102" s="4">
        <f>IF(INDEX([1]equip.xml!$B:$B,MATCH(D1102&amp;"",[1]equip.xml!$A:$A,0))=0,0,N1102)</f>
        <v>0</v>
      </c>
      <c r="N1102" s="4">
        <f t="shared" si="178"/>
        <v>65</v>
      </c>
      <c r="O1102" t="str">
        <f t="shared" si="177"/>
        <v>40000_40650071_1_0</v>
      </c>
      <c r="P110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</v>
      </c>
    </row>
    <row r="1103" spans="1:16">
      <c r="A1103" s="4">
        <v>10017</v>
      </c>
      <c r="B1103" s="4">
        <f t="shared" si="176"/>
        <v>40000</v>
      </c>
      <c r="C1103" s="4" t="str">
        <f t="shared" si="176"/>
        <v>装备</v>
      </c>
      <c r="D1103" s="5">
        <v>50600010</v>
      </c>
      <c r="E1103" s="4"/>
      <c r="F1103" s="4">
        <v>1</v>
      </c>
      <c r="G1103" s="4">
        <v>10000</v>
      </c>
      <c r="H1103" s="4" t="str">
        <f t="shared" si="178"/>
        <v>10_10,50_20,80_30</v>
      </c>
      <c r="I1103" s="4">
        <f t="shared" si="178"/>
        <v>5</v>
      </c>
      <c r="J1103" s="4">
        <f t="shared" si="178"/>
        <v>50</v>
      </c>
      <c r="K1103" s="4" t="str">
        <f t="shared" si="178"/>
        <v>10_10,50_20,80_30</v>
      </c>
      <c r="L1103" s="4">
        <f t="shared" si="178"/>
        <v>5</v>
      </c>
      <c r="M1103" s="4">
        <f>IF(INDEX([1]equip.xml!$B:$B,MATCH(D1103&amp;"",[1]equip.xml!$A:$A,0))=0,0,N1103)</f>
        <v>260</v>
      </c>
      <c r="N1103" s="4">
        <f t="shared" si="178"/>
        <v>260</v>
      </c>
      <c r="O1103" t="str">
        <f t="shared" si="177"/>
        <v>40000_50600010_1_260</v>
      </c>
      <c r="P110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</v>
      </c>
    </row>
    <row r="1104" spans="1:16">
      <c r="A1104" s="4">
        <v>10017</v>
      </c>
      <c r="B1104" s="4">
        <f t="shared" si="176"/>
        <v>40000</v>
      </c>
      <c r="C1104" s="4" t="str">
        <f t="shared" si="176"/>
        <v>装备</v>
      </c>
      <c r="D1104" s="5">
        <v>50600020</v>
      </c>
      <c r="E1104" s="4"/>
      <c r="F1104" s="4">
        <v>1</v>
      </c>
      <c r="G1104" s="4">
        <v>10000</v>
      </c>
      <c r="H1104" s="4" t="str">
        <f t="shared" si="178"/>
        <v>10_10,50_20,80_30</v>
      </c>
      <c r="I1104" s="4">
        <f t="shared" si="178"/>
        <v>5</v>
      </c>
      <c r="J1104" s="4">
        <f t="shared" si="178"/>
        <v>50</v>
      </c>
      <c r="K1104" s="4" t="str">
        <f t="shared" si="178"/>
        <v>10_10,50_20,80_30</v>
      </c>
      <c r="L1104" s="4">
        <f t="shared" si="178"/>
        <v>5</v>
      </c>
      <c r="M1104" s="4">
        <f>IF(INDEX([1]equip.xml!$B:$B,MATCH(D1104&amp;"",[1]equip.xml!$A:$A,0))=0,0,N1104)</f>
        <v>260</v>
      </c>
      <c r="N1104" s="4">
        <f t="shared" si="178"/>
        <v>260</v>
      </c>
      <c r="O1104" t="str">
        <f t="shared" si="177"/>
        <v>40000_50600020_1_260</v>
      </c>
      <c r="P110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</v>
      </c>
    </row>
    <row r="1105" spans="1:16">
      <c r="A1105" s="4">
        <v>10017</v>
      </c>
      <c r="B1105" s="4">
        <f t="shared" si="176"/>
        <v>40000</v>
      </c>
      <c r="C1105" s="4" t="str">
        <f t="shared" si="176"/>
        <v>装备</v>
      </c>
      <c r="D1105" s="5">
        <v>50600030</v>
      </c>
      <c r="E1105" s="4"/>
      <c r="F1105" s="4">
        <v>1</v>
      </c>
      <c r="G1105" s="4">
        <v>10000</v>
      </c>
      <c r="H1105" s="4" t="str">
        <f t="shared" si="178"/>
        <v>10_10,50_20,80_30</v>
      </c>
      <c r="I1105" s="4">
        <f t="shared" si="178"/>
        <v>5</v>
      </c>
      <c r="J1105" s="4">
        <f t="shared" si="178"/>
        <v>50</v>
      </c>
      <c r="K1105" s="4" t="str">
        <f t="shared" si="178"/>
        <v>10_10,50_20,80_30</v>
      </c>
      <c r="L1105" s="4">
        <f t="shared" si="178"/>
        <v>5</v>
      </c>
      <c r="M1105" s="4">
        <f>IF(INDEX([1]equip.xml!$B:$B,MATCH(D1105&amp;"",[1]equip.xml!$A:$A,0))=0,0,N1105)</f>
        <v>260</v>
      </c>
      <c r="N1105" s="4">
        <f t="shared" si="178"/>
        <v>260</v>
      </c>
      <c r="O1105" t="str">
        <f t="shared" si="177"/>
        <v>40000_50600030_1_260</v>
      </c>
      <c r="P110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</v>
      </c>
    </row>
    <row r="1106" spans="1:16">
      <c r="A1106" s="4">
        <v>10017</v>
      </c>
      <c r="B1106" s="4">
        <f t="shared" si="176"/>
        <v>40000</v>
      </c>
      <c r="C1106" s="4" t="str">
        <f t="shared" si="176"/>
        <v>装备</v>
      </c>
      <c r="D1106" s="5">
        <v>50600080</v>
      </c>
      <c r="E1106" s="4"/>
      <c r="F1106" s="4">
        <v>1</v>
      </c>
      <c r="G1106" s="4">
        <v>10000</v>
      </c>
      <c r="H1106" s="4" t="str">
        <f t="shared" si="178"/>
        <v>10_10,50_20,80_30</v>
      </c>
      <c r="I1106" s="4">
        <f t="shared" si="178"/>
        <v>5</v>
      </c>
      <c r="J1106" s="4">
        <f t="shared" si="178"/>
        <v>50</v>
      </c>
      <c r="K1106" s="4" t="str">
        <f t="shared" si="178"/>
        <v>10_10,50_20,80_30</v>
      </c>
      <c r="L1106" s="4">
        <f t="shared" si="178"/>
        <v>5</v>
      </c>
      <c r="M1106" s="4">
        <f>IF(INDEX([1]equip.xml!$B:$B,MATCH(D1106&amp;"",[1]equip.xml!$A:$A,0))=0,0,N1106)</f>
        <v>260</v>
      </c>
      <c r="N1106" s="4">
        <f t="shared" si="178"/>
        <v>260</v>
      </c>
      <c r="O1106" t="str">
        <f t="shared" si="177"/>
        <v>40000_50600080_1_260</v>
      </c>
      <c r="P110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</v>
      </c>
    </row>
    <row r="1107" spans="1:16">
      <c r="A1107" s="4">
        <v>10017</v>
      </c>
      <c r="B1107" s="4">
        <f t="shared" si="176"/>
        <v>40000</v>
      </c>
      <c r="C1107" s="4" t="str">
        <f t="shared" si="176"/>
        <v>装备</v>
      </c>
      <c r="D1107" s="5">
        <v>50600090</v>
      </c>
      <c r="E1107" s="4"/>
      <c r="F1107" s="4">
        <v>1</v>
      </c>
      <c r="G1107" s="4">
        <v>10000</v>
      </c>
      <c r="H1107" s="4" t="str">
        <f t="shared" si="178"/>
        <v>10_10,50_20,80_30</v>
      </c>
      <c r="I1107" s="4">
        <f t="shared" si="178"/>
        <v>5</v>
      </c>
      <c r="J1107" s="4">
        <f t="shared" si="178"/>
        <v>50</v>
      </c>
      <c r="K1107" s="4" t="str">
        <f t="shared" si="178"/>
        <v>10_10,50_20,80_30</v>
      </c>
      <c r="L1107" s="4">
        <f t="shared" si="178"/>
        <v>5</v>
      </c>
      <c r="M1107" s="4">
        <f>IF(INDEX([1]equip.xml!$B:$B,MATCH(D1107&amp;"",[1]equip.xml!$A:$A,0))=0,0,N1107)</f>
        <v>260</v>
      </c>
      <c r="N1107" s="4">
        <f t="shared" si="178"/>
        <v>260</v>
      </c>
      <c r="O1107" t="str">
        <f t="shared" si="177"/>
        <v>40000_50600090_1_260</v>
      </c>
      <c r="P110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</v>
      </c>
    </row>
    <row r="1108" spans="1:16">
      <c r="A1108" s="4">
        <v>10017</v>
      </c>
      <c r="B1108" s="4">
        <f t="shared" ref="B1108:C1123" si="179">B1020</f>
        <v>40000</v>
      </c>
      <c r="C1108" s="4" t="str">
        <f t="shared" si="179"/>
        <v>装备</v>
      </c>
      <c r="D1108" s="5">
        <v>50600100</v>
      </c>
      <c r="E1108" s="4"/>
      <c r="F1108" s="4">
        <v>1</v>
      </c>
      <c r="G1108" s="4">
        <v>10000</v>
      </c>
      <c r="H1108" s="4" t="str">
        <f t="shared" si="178"/>
        <v>10_10,50_20,80_30</v>
      </c>
      <c r="I1108" s="4">
        <f t="shared" si="178"/>
        <v>5</v>
      </c>
      <c r="J1108" s="4">
        <f t="shared" si="178"/>
        <v>50</v>
      </c>
      <c r="K1108" s="4" t="str">
        <f t="shared" si="178"/>
        <v>10_10,50_20,80_30</v>
      </c>
      <c r="L1108" s="4">
        <f t="shared" si="178"/>
        <v>5</v>
      </c>
      <c r="M1108" s="4">
        <f>IF(INDEX([1]equip.xml!$B:$B,MATCH(D1108&amp;"",[1]equip.xml!$A:$A,0))=0,0,N1108)</f>
        <v>260</v>
      </c>
      <c r="N1108" s="4">
        <f t="shared" si="178"/>
        <v>260</v>
      </c>
      <c r="O1108" t="str">
        <f t="shared" si="177"/>
        <v>40000_50600100_1_260</v>
      </c>
      <c r="P110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</v>
      </c>
    </row>
    <row r="1109" spans="1:16">
      <c r="A1109" s="4">
        <v>10017</v>
      </c>
      <c r="B1109" s="4">
        <f t="shared" si="179"/>
        <v>40000</v>
      </c>
      <c r="C1109" s="4" t="str">
        <f t="shared" si="179"/>
        <v>装备</v>
      </c>
      <c r="D1109" s="5">
        <v>50601050</v>
      </c>
      <c r="E1109" s="4"/>
      <c r="F1109" s="4">
        <v>1</v>
      </c>
      <c r="G1109" s="4">
        <v>10000</v>
      </c>
      <c r="H1109" s="4" t="str">
        <f t="shared" si="178"/>
        <v>10_10,50_20,80_30</v>
      </c>
      <c r="I1109" s="4">
        <f t="shared" si="178"/>
        <v>5</v>
      </c>
      <c r="J1109" s="4">
        <f t="shared" si="178"/>
        <v>50</v>
      </c>
      <c r="K1109" s="4" t="str">
        <f t="shared" si="178"/>
        <v>10_10,50_20,80_30</v>
      </c>
      <c r="L1109" s="4">
        <f t="shared" si="178"/>
        <v>5</v>
      </c>
      <c r="M1109" s="4">
        <f>IF(INDEX([1]equip.xml!$B:$B,MATCH(D1109&amp;"",[1]equip.xml!$A:$A,0))=0,0,N1109)</f>
        <v>260</v>
      </c>
      <c r="N1109" s="4">
        <f t="shared" si="178"/>
        <v>260</v>
      </c>
      <c r="O1109" t="str">
        <f t="shared" si="177"/>
        <v>40000_50601050_1_260</v>
      </c>
      <c r="P110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</v>
      </c>
    </row>
    <row r="1110" spans="1:16">
      <c r="A1110" s="4">
        <v>10017</v>
      </c>
      <c r="B1110" s="4">
        <f t="shared" si="179"/>
        <v>40000</v>
      </c>
      <c r="C1110" s="4" t="str">
        <f t="shared" si="179"/>
        <v>装备</v>
      </c>
      <c r="D1110" s="5">
        <v>50601051</v>
      </c>
      <c r="E1110" s="4"/>
      <c r="F1110" s="4">
        <v>1</v>
      </c>
      <c r="G1110" s="4">
        <v>10000</v>
      </c>
      <c r="H1110" s="4" t="str">
        <f t="shared" si="178"/>
        <v>10_10,50_20,80_30</v>
      </c>
      <c r="I1110" s="4">
        <f t="shared" si="178"/>
        <v>5</v>
      </c>
      <c r="J1110" s="4">
        <f t="shared" si="178"/>
        <v>50</v>
      </c>
      <c r="K1110" s="4" t="str">
        <f t="shared" si="178"/>
        <v>10_10,50_20,80_30</v>
      </c>
      <c r="L1110" s="4">
        <f t="shared" si="178"/>
        <v>5</v>
      </c>
      <c r="M1110" s="4">
        <f>IF(INDEX([1]equip.xml!$B:$B,MATCH(D1110&amp;"",[1]equip.xml!$A:$A,0))=0,0,N1110)</f>
        <v>260</v>
      </c>
      <c r="N1110" s="4">
        <f t="shared" si="178"/>
        <v>260</v>
      </c>
      <c r="O1110" t="str">
        <f t="shared" si="177"/>
        <v>40000_50601051_1_260</v>
      </c>
      <c r="P111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</v>
      </c>
    </row>
    <row r="1111" spans="1:16">
      <c r="A1111" s="4">
        <v>10017</v>
      </c>
      <c r="B1111" s="4">
        <f t="shared" si="179"/>
        <v>40000</v>
      </c>
      <c r="C1111" s="4" t="str">
        <f t="shared" si="179"/>
        <v>装备</v>
      </c>
      <c r="D1111" s="5">
        <v>50601060</v>
      </c>
      <c r="E1111" s="4"/>
      <c r="F1111" s="4">
        <v>1</v>
      </c>
      <c r="G1111" s="4">
        <v>10000</v>
      </c>
      <c r="H1111" s="4" t="str">
        <f t="shared" si="178"/>
        <v>10_10,50_20,80_30</v>
      </c>
      <c r="I1111" s="4">
        <f t="shared" si="178"/>
        <v>5</v>
      </c>
      <c r="J1111" s="4">
        <f t="shared" si="178"/>
        <v>50</v>
      </c>
      <c r="K1111" s="4" t="str">
        <f t="shared" si="178"/>
        <v>10_10,50_20,80_30</v>
      </c>
      <c r="L1111" s="4">
        <f t="shared" si="178"/>
        <v>5</v>
      </c>
      <c r="M1111" s="4">
        <f>IF(INDEX([1]equip.xml!$B:$B,MATCH(D1111&amp;"",[1]equip.xml!$A:$A,0))=0,0,N1111)</f>
        <v>260</v>
      </c>
      <c r="N1111" s="4">
        <f t="shared" si="178"/>
        <v>260</v>
      </c>
      <c r="O1111" t="str">
        <f t="shared" si="177"/>
        <v>40000_50601060_1_260</v>
      </c>
      <c r="P111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</v>
      </c>
    </row>
    <row r="1112" spans="1:16">
      <c r="A1112" s="4">
        <v>10017</v>
      </c>
      <c r="B1112" s="4">
        <f t="shared" si="179"/>
        <v>40000</v>
      </c>
      <c r="C1112" s="4" t="str">
        <f t="shared" si="179"/>
        <v>装备</v>
      </c>
      <c r="D1112" s="5">
        <v>50601061</v>
      </c>
      <c r="E1112" s="4"/>
      <c r="F1112" s="4">
        <v>1</v>
      </c>
      <c r="G1112" s="4">
        <v>10000</v>
      </c>
      <c r="H1112" s="4" t="str">
        <f t="shared" si="178"/>
        <v>10_10,50_20,80_30</v>
      </c>
      <c r="I1112" s="4">
        <f t="shared" si="178"/>
        <v>5</v>
      </c>
      <c r="J1112" s="4">
        <f t="shared" si="178"/>
        <v>50</v>
      </c>
      <c r="K1112" s="4" t="str">
        <f t="shared" si="178"/>
        <v>10_10,50_20,80_30</v>
      </c>
      <c r="L1112" s="4">
        <f t="shared" si="178"/>
        <v>5</v>
      </c>
      <c r="M1112" s="4">
        <f>IF(INDEX([1]equip.xml!$B:$B,MATCH(D1112&amp;"",[1]equip.xml!$A:$A,0))=0,0,N1112)</f>
        <v>0</v>
      </c>
      <c r="N1112" s="4">
        <f t="shared" si="178"/>
        <v>260</v>
      </c>
      <c r="O1112" t="str">
        <f t="shared" si="177"/>
        <v>40000_50601061_1_0</v>
      </c>
      <c r="P111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</v>
      </c>
    </row>
    <row r="1113" spans="1:16">
      <c r="A1113" s="4">
        <v>10017</v>
      </c>
      <c r="B1113" s="4">
        <f t="shared" si="179"/>
        <v>40000</v>
      </c>
      <c r="C1113" s="4" t="str">
        <f t="shared" si="179"/>
        <v>装备</v>
      </c>
      <c r="D1113" s="5">
        <v>50602050</v>
      </c>
      <c r="E1113" s="4"/>
      <c r="F1113" s="4">
        <v>1</v>
      </c>
      <c r="G1113" s="4">
        <v>10000</v>
      </c>
      <c r="H1113" s="4" t="str">
        <f t="shared" si="178"/>
        <v>10_10,50_20,80_30</v>
      </c>
      <c r="I1113" s="4">
        <f t="shared" si="178"/>
        <v>5</v>
      </c>
      <c r="J1113" s="4">
        <f t="shared" si="178"/>
        <v>50</v>
      </c>
      <c r="K1113" s="4" t="str">
        <f t="shared" si="178"/>
        <v>10_10,50_20,80_30</v>
      </c>
      <c r="L1113" s="4">
        <f t="shared" si="178"/>
        <v>5</v>
      </c>
      <c r="M1113" s="4">
        <f>IF(INDEX([1]equip.xml!$B:$B,MATCH(D1113&amp;"",[1]equip.xml!$A:$A,0))=0,0,N1113)</f>
        <v>260</v>
      </c>
      <c r="N1113" s="4">
        <f t="shared" si="178"/>
        <v>260</v>
      </c>
      <c r="O1113" t="str">
        <f t="shared" si="177"/>
        <v>40000_50602050_1_260</v>
      </c>
      <c r="P111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</v>
      </c>
    </row>
    <row r="1114" spans="1:16">
      <c r="A1114" s="4">
        <v>10017</v>
      </c>
      <c r="B1114" s="4">
        <f t="shared" si="179"/>
        <v>40000</v>
      </c>
      <c r="C1114" s="4" t="str">
        <f t="shared" si="179"/>
        <v>装备</v>
      </c>
      <c r="D1114" s="5">
        <v>50602051</v>
      </c>
      <c r="E1114" s="4"/>
      <c r="F1114" s="4">
        <v>1</v>
      </c>
      <c r="G1114" s="4">
        <v>10000</v>
      </c>
      <c r="H1114" s="4" t="str">
        <f t="shared" si="178"/>
        <v>10_10,50_20,80_30</v>
      </c>
      <c r="I1114" s="4">
        <f t="shared" si="178"/>
        <v>5</v>
      </c>
      <c r="J1114" s="4">
        <f t="shared" si="178"/>
        <v>50</v>
      </c>
      <c r="K1114" s="4" t="str">
        <f t="shared" si="178"/>
        <v>10_10,50_20,80_30</v>
      </c>
      <c r="L1114" s="4">
        <f t="shared" si="178"/>
        <v>5</v>
      </c>
      <c r="M1114" s="4">
        <f>IF(INDEX([1]equip.xml!$B:$B,MATCH(D1114&amp;"",[1]equip.xml!$A:$A,0))=0,0,N1114)</f>
        <v>0</v>
      </c>
      <c r="N1114" s="4">
        <f t="shared" si="178"/>
        <v>260</v>
      </c>
      <c r="O1114" t="str">
        <f t="shared" si="177"/>
        <v>40000_50602051_1_0</v>
      </c>
      <c r="P111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</v>
      </c>
    </row>
    <row r="1115" spans="1:16">
      <c r="A1115" s="4">
        <v>10017</v>
      </c>
      <c r="B1115" s="4">
        <f t="shared" si="179"/>
        <v>40000</v>
      </c>
      <c r="C1115" s="4" t="str">
        <f t="shared" si="179"/>
        <v>装备</v>
      </c>
      <c r="D1115" s="5">
        <v>50602060</v>
      </c>
      <c r="E1115" s="4"/>
      <c r="F1115" s="4">
        <v>1</v>
      </c>
      <c r="G1115" s="4">
        <v>10000</v>
      </c>
      <c r="H1115" s="4" t="str">
        <f t="shared" ref="H1115:N1130" si="180">H1027</f>
        <v>10_10,50_20,80_30</v>
      </c>
      <c r="I1115" s="4">
        <f t="shared" si="180"/>
        <v>5</v>
      </c>
      <c r="J1115" s="4">
        <f t="shared" si="180"/>
        <v>50</v>
      </c>
      <c r="K1115" s="4" t="str">
        <f t="shared" si="180"/>
        <v>10_10,50_20,80_30</v>
      </c>
      <c r="L1115" s="4">
        <f t="shared" si="180"/>
        <v>5</v>
      </c>
      <c r="M1115" s="4">
        <f>IF(INDEX([1]equip.xml!$B:$B,MATCH(D1115&amp;"",[1]equip.xml!$A:$A,0))=0,0,N1115)</f>
        <v>260</v>
      </c>
      <c r="N1115" s="4">
        <f t="shared" si="180"/>
        <v>260</v>
      </c>
      <c r="O1115" t="str">
        <f t="shared" si="177"/>
        <v>40000_50602060_1_260</v>
      </c>
      <c r="P1115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</v>
      </c>
    </row>
    <row r="1116" spans="1:16">
      <c r="A1116" s="4">
        <v>10017</v>
      </c>
      <c r="B1116" s="4">
        <f t="shared" si="179"/>
        <v>40000</v>
      </c>
      <c r="C1116" s="4" t="str">
        <f t="shared" si="179"/>
        <v>装备</v>
      </c>
      <c r="D1116" s="5">
        <v>50602061</v>
      </c>
      <c r="E1116" s="4"/>
      <c r="F1116" s="4">
        <v>1</v>
      </c>
      <c r="G1116" s="4">
        <v>10000</v>
      </c>
      <c r="H1116" s="4" t="str">
        <f t="shared" si="180"/>
        <v>10_10,50_20,80_30</v>
      </c>
      <c r="I1116" s="4">
        <f t="shared" si="180"/>
        <v>5</v>
      </c>
      <c r="J1116" s="4">
        <f t="shared" si="180"/>
        <v>50</v>
      </c>
      <c r="K1116" s="4" t="str">
        <f t="shared" si="180"/>
        <v>10_10,50_20,80_30</v>
      </c>
      <c r="L1116" s="4">
        <f t="shared" si="180"/>
        <v>5</v>
      </c>
      <c r="M1116" s="4">
        <f>IF(INDEX([1]equip.xml!$B:$B,MATCH(D1116&amp;"",[1]equip.xml!$A:$A,0))=0,0,N1116)</f>
        <v>0</v>
      </c>
      <c r="N1116" s="4">
        <f t="shared" si="180"/>
        <v>260</v>
      </c>
      <c r="O1116" t="str">
        <f t="shared" si="177"/>
        <v>40000_50602061_1_0</v>
      </c>
      <c r="P1116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</v>
      </c>
    </row>
    <row r="1117" spans="1:16">
      <c r="A1117" s="4">
        <v>10017</v>
      </c>
      <c r="B1117" s="4">
        <f t="shared" si="179"/>
        <v>40000</v>
      </c>
      <c r="C1117" s="4" t="str">
        <f t="shared" si="179"/>
        <v>装备</v>
      </c>
      <c r="D1117" s="5">
        <v>50603050</v>
      </c>
      <c r="E1117" s="4"/>
      <c r="F1117" s="4">
        <v>1</v>
      </c>
      <c r="G1117" s="4">
        <v>10000</v>
      </c>
      <c r="H1117" s="4" t="str">
        <f t="shared" si="180"/>
        <v>10_10,50_20,80_30</v>
      </c>
      <c r="I1117" s="4">
        <f t="shared" si="180"/>
        <v>5</v>
      </c>
      <c r="J1117" s="4">
        <f t="shared" si="180"/>
        <v>50</v>
      </c>
      <c r="K1117" s="4" t="str">
        <f t="shared" si="180"/>
        <v>10_10,50_20,80_30</v>
      </c>
      <c r="L1117" s="4">
        <f t="shared" si="180"/>
        <v>5</v>
      </c>
      <c r="M1117" s="4">
        <f>IF(INDEX([1]equip.xml!$B:$B,MATCH(D1117&amp;"",[1]equip.xml!$A:$A,0))=0,0,N1117)</f>
        <v>260</v>
      </c>
      <c r="N1117" s="4">
        <f t="shared" si="180"/>
        <v>260</v>
      </c>
      <c r="O1117" t="str">
        <f t="shared" si="177"/>
        <v>40000_50603050_1_260</v>
      </c>
      <c r="P1117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</v>
      </c>
    </row>
    <row r="1118" spans="1:16">
      <c r="A1118" s="4">
        <v>10017</v>
      </c>
      <c r="B1118" s="4">
        <f t="shared" si="179"/>
        <v>40000</v>
      </c>
      <c r="C1118" s="4" t="str">
        <f t="shared" si="179"/>
        <v>装备</v>
      </c>
      <c r="D1118" s="5">
        <v>50603051</v>
      </c>
      <c r="E1118" s="4"/>
      <c r="F1118" s="4">
        <v>1</v>
      </c>
      <c r="G1118" s="4">
        <v>10000</v>
      </c>
      <c r="H1118" s="4" t="str">
        <f t="shared" si="180"/>
        <v>10_10,50_20,80_30</v>
      </c>
      <c r="I1118" s="4">
        <f t="shared" si="180"/>
        <v>5</v>
      </c>
      <c r="J1118" s="4">
        <f t="shared" si="180"/>
        <v>50</v>
      </c>
      <c r="K1118" s="4" t="str">
        <f t="shared" si="180"/>
        <v>10_10,50_20,80_30</v>
      </c>
      <c r="L1118" s="4">
        <f t="shared" si="180"/>
        <v>5</v>
      </c>
      <c r="M1118" s="4">
        <f>IF(INDEX([1]equip.xml!$B:$B,MATCH(D1118&amp;"",[1]equip.xml!$A:$A,0))=0,0,N1118)</f>
        <v>0</v>
      </c>
      <c r="N1118" s="4">
        <f t="shared" si="180"/>
        <v>260</v>
      </c>
      <c r="O1118" t="str">
        <f t="shared" si="177"/>
        <v>40000_50603051_1_0</v>
      </c>
      <c r="P1118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</v>
      </c>
    </row>
    <row r="1119" spans="1:16">
      <c r="A1119" s="4">
        <v>10017</v>
      </c>
      <c r="B1119" s="4">
        <f t="shared" si="179"/>
        <v>40000</v>
      </c>
      <c r="C1119" s="4" t="str">
        <f t="shared" si="179"/>
        <v>装备</v>
      </c>
      <c r="D1119" s="5">
        <v>50603060</v>
      </c>
      <c r="E1119" s="4"/>
      <c r="F1119" s="4">
        <v>1</v>
      </c>
      <c r="G1119" s="4">
        <v>10000</v>
      </c>
      <c r="H1119" s="4" t="str">
        <f t="shared" si="180"/>
        <v>10_10,50_20,80_30</v>
      </c>
      <c r="I1119" s="4">
        <f t="shared" si="180"/>
        <v>5</v>
      </c>
      <c r="J1119" s="4">
        <f t="shared" si="180"/>
        <v>50</v>
      </c>
      <c r="K1119" s="4" t="str">
        <f t="shared" si="180"/>
        <v>10_10,50_20,80_30</v>
      </c>
      <c r="L1119" s="4">
        <f t="shared" si="180"/>
        <v>5</v>
      </c>
      <c r="M1119" s="4">
        <f>IF(INDEX([1]equip.xml!$B:$B,MATCH(D1119&amp;"",[1]equip.xml!$A:$A,0))=0,0,N1119)</f>
        <v>260</v>
      </c>
      <c r="N1119" s="4">
        <f t="shared" si="180"/>
        <v>260</v>
      </c>
      <c r="O1119" t="str">
        <f t="shared" si="177"/>
        <v>40000_50603060_1_260</v>
      </c>
      <c r="P1119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</v>
      </c>
    </row>
    <row r="1120" spans="1:16">
      <c r="A1120" s="4">
        <v>10017</v>
      </c>
      <c r="B1120" s="4">
        <f t="shared" si="179"/>
        <v>40000</v>
      </c>
      <c r="C1120" s="4" t="str">
        <f t="shared" si="179"/>
        <v>装备</v>
      </c>
      <c r="D1120" s="5">
        <v>50603061</v>
      </c>
      <c r="E1120" s="4"/>
      <c r="F1120" s="4">
        <v>1</v>
      </c>
      <c r="G1120" s="4">
        <v>10000</v>
      </c>
      <c r="H1120" s="4" t="str">
        <f t="shared" si="180"/>
        <v>10_10,50_20,80_30</v>
      </c>
      <c r="I1120" s="4">
        <f t="shared" si="180"/>
        <v>5</v>
      </c>
      <c r="J1120" s="4">
        <f t="shared" si="180"/>
        <v>50</v>
      </c>
      <c r="K1120" s="4" t="str">
        <f t="shared" si="180"/>
        <v>10_10,50_20,80_30</v>
      </c>
      <c r="L1120" s="4">
        <f t="shared" si="180"/>
        <v>5</v>
      </c>
      <c r="M1120" s="4">
        <f>IF(INDEX([1]equip.xml!$B:$B,MATCH(D1120&amp;"",[1]equip.xml!$A:$A,0))=0,0,N1120)</f>
        <v>0</v>
      </c>
      <c r="N1120" s="4">
        <f t="shared" si="180"/>
        <v>260</v>
      </c>
      <c r="O1120" t="str">
        <f t="shared" si="177"/>
        <v>40000_50603061_1_0</v>
      </c>
      <c r="P1120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</v>
      </c>
    </row>
    <row r="1121" spans="1:16">
      <c r="A1121" s="4">
        <v>10017</v>
      </c>
      <c r="B1121" s="4">
        <f t="shared" si="179"/>
        <v>40000</v>
      </c>
      <c r="C1121" s="4" t="str">
        <f t="shared" si="179"/>
        <v>装备</v>
      </c>
      <c r="D1121" s="5">
        <v>50600040</v>
      </c>
      <c r="E1121" s="4"/>
      <c r="F1121" s="4">
        <v>1</v>
      </c>
      <c r="G1121" s="4">
        <v>10000</v>
      </c>
      <c r="H1121" s="4" t="str">
        <f t="shared" si="180"/>
        <v>10_10,50_20,80_30</v>
      </c>
      <c r="I1121" s="4">
        <f t="shared" si="180"/>
        <v>5</v>
      </c>
      <c r="J1121" s="4">
        <f t="shared" si="180"/>
        <v>50</v>
      </c>
      <c r="K1121" s="4" t="str">
        <f t="shared" si="180"/>
        <v>10_10,50_20,80_30</v>
      </c>
      <c r="L1121" s="4">
        <f t="shared" si="180"/>
        <v>5</v>
      </c>
      <c r="M1121" s="4">
        <f>IF(INDEX([1]equip.xml!$B:$B,MATCH(D1121&amp;"",[1]equip.xml!$A:$A,0))=0,0,N1121)</f>
        <v>260</v>
      </c>
      <c r="N1121" s="4">
        <f t="shared" si="180"/>
        <v>260</v>
      </c>
      <c r="O1121" t="str">
        <f t="shared" si="177"/>
        <v>40000_50600040_1_260</v>
      </c>
      <c r="P1121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</v>
      </c>
    </row>
    <row r="1122" spans="1:16">
      <c r="A1122" s="4">
        <v>10017</v>
      </c>
      <c r="B1122" s="4">
        <f t="shared" si="179"/>
        <v>40000</v>
      </c>
      <c r="C1122" s="4" t="str">
        <f t="shared" si="179"/>
        <v>装备</v>
      </c>
      <c r="D1122" s="5">
        <v>50600041</v>
      </c>
      <c r="E1122" s="4"/>
      <c r="F1122" s="4">
        <v>1</v>
      </c>
      <c r="G1122" s="4">
        <v>10000</v>
      </c>
      <c r="H1122" s="4" t="str">
        <f t="shared" si="180"/>
        <v>10_10,50_20,80_30</v>
      </c>
      <c r="I1122" s="4">
        <f t="shared" si="180"/>
        <v>5</v>
      </c>
      <c r="J1122" s="4">
        <f t="shared" si="180"/>
        <v>50</v>
      </c>
      <c r="K1122" s="4" t="str">
        <f t="shared" si="180"/>
        <v>10_10,50_20,80_30</v>
      </c>
      <c r="L1122" s="4">
        <f t="shared" si="180"/>
        <v>5</v>
      </c>
      <c r="M1122" s="4">
        <f>IF(INDEX([1]equip.xml!$B:$B,MATCH(D1122&amp;"",[1]equip.xml!$A:$A,0))=0,0,N1122)</f>
        <v>0</v>
      </c>
      <c r="N1122" s="4">
        <f t="shared" si="180"/>
        <v>260</v>
      </c>
      <c r="O1122" t="str">
        <f t="shared" si="177"/>
        <v>40000_50600041_1_0</v>
      </c>
      <c r="P1122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</v>
      </c>
    </row>
    <row r="1123" spans="1:16">
      <c r="A1123" s="4">
        <v>10017</v>
      </c>
      <c r="B1123" s="4">
        <f t="shared" si="179"/>
        <v>40000</v>
      </c>
      <c r="C1123" s="4" t="str">
        <f t="shared" si="179"/>
        <v>装备</v>
      </c>
      <c r="D1123" s="5">
        <v>50600070</v>
      </c>
      <c r="E1123" s="4"/>
      <c r="F1123" s="4">
        <v>1</v>
      </c>
      <c r="G1123" s="4">
        <v>10000</v>
      </c>
      <c r="H1123" s="4" t="str">
        <f t="shared" si="180"/>
        <v>10_10,50_20,80_30</v>
      </c>
      <c r="I1123" s="4">
        <f t="shared" si="180"/>
        <v>5</v>
      </c>
      <c r="J1123" s="4">
        <f t="shared" si="180"/>
        <v>50</v>
      </c>
      <c r="K1123" s="4" t="str">
        <f t="shared" si="180"/>
        <v>10_10,50_20,80_30</v>
      </c>
      <c r="L1123" s="4">
        <f t="shared" si="180"/>
        <v>5</v>
      </c>
      <c r="M1123" s="4">
        <f>IF(INDEX([1]equip.xml!$B:$B,MATCH(D1123&amp;"",[1]equip.xml!$A:$A,0))=0,0,N1123)</f>
        <v>260</v>
      </c>
      <c r="N1123" s="4">
        <f t="shared" si="180"/>
        <v>260</v>
      </c>
      <c r="O1123" t="str">
        <f t="shared" si="177"/>
        <v>40000_50600070_1_260</v>
      </c>
      <c r="P1123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</v>
      </c>
    </row>
    <row r="1124" spans="1:16">
      <c r="A1124" s="4">
        <v>10017</v>
      </c>
      <c r="B1124" s="4">
        <f t="shared" ref="B1124:C1139" si="181">B1036</f>
        <v>40000</v>
      </c>
      <c r="C1124" s="4" t="str">
        <f t="shared" si="181"/>
        <v>装备</v>
      </c>
      <c r="D1124" s="5">
        <v>50600071</v>
      </c>
      <c r="E1124" s="4"/>
      <c r="F1124" s="4">
        <v>1</v>
      </c>
      <c r="G1124" s="4">
        <v>10000</v>
      </c>
      <c r="H1124" s="4" t="str">
        <f t="shared" si="180"/>
        <v>10_10,50_20,80_30</v>
      </c>
      <c r="I1124" s="4">
        <f t="shared" si="180"/>
        <v>5</v>
      </c>
      <c r="J1124" s="4">
        <f t="shared" si="180"/>
        <v>50</v>
      </c>
      <c r="K1124" s="4" t="str">
        <f t="shared" si="180"/>
        <v>10_10,50_20,80_30</v>
      </c>
      <c r="L1124" s="4">
        <f t="shared" si="180"/>
        <v>5</v>
      </c>
      <c r="M1124" s="4">
        <f>IF(INDEX([1]equip.xml!$B:$B,MATCH(D1124&amp;"",[1]equip.xml!$A:$A,0))=0,0,N1124)</f>
        <v>260</v>
      </c>
      <c r="N1124" s="4">
        <f t="shared" si="180"/>
        <v>260</v>
      </c>
      <c r="O1124" t="str">
        <f t="shared" si="177"/>
        <v>40000_50600071_1_260</v>
      </c>
      <c r="P1124" t="str">
        <f t="shared" si="17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</v>
      </c>
    </row>
    <row r="1125" spans="1:16">
      <c r="A1125" s="4">
        <v>10017</v>
      </c>
      <c r="B1125" s="4">
        <f t="shared" si="181"/>
        <v>40000</v>
      </c>
      <c r="C1125" s="4" t="str">
        <f t="shared" si="181"/>
        <v>装备</v>
      </c>
      <c r="D1125" s="5">
        <v>50650010</v>
      </c>
      <c r="E1125" s="4"/>
      <c r="F1125" s="4">
        <v>1</v>
      </c>
      <c r="G1125" s="4">
        <v>10000</v>
      </c>
      <c r="H1125" s="4" t="str">
        <f t="shared" si="180"/>
        <v>10_10,50_20,80_30</v>
      </c>
      <c r="I1125" s="4">
        <f t="shared" si="180"/>
        <v>5</v>
      </c>
      <c r="J1125" s="4">
        <f t="shared" si="180"/>
        <v>50</v>
      </c>
      <c r="K1125" s="4" t="str">
        <f t="shared" si="180"/>
        <v>10_10,50_20,80_30</v>
      </c>
      <c r="L1125" s="4">
        <f t="shared" si="180"/>
        <v>5</v>
      </c>
      <c r="M1125" s="4">
        <f>IF(INDEX([1]equip.xml!$B:$B,MATCH(D1125&amp;"",[1]equip.xml!$A:$A,0))=0,0,N1125)</f>
        <v>130</v>
      </c>
      <c r="N1125" s="4">
        <f t="shared" si="180"/>
        <v>130</v>
      </c>
      <c r="O1125" t="str">
        <f t="shared" si="177"/>
        <v>40000_50650010_1_130</v>
      </c>
      <c r="P1125" t="str">
        <f t="shared" ref="P1125:P1146" si="182">P1124&amp;","&amp;O1125</f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</v>
      </c>
    </row>
    <row r="1126" spans="1:16">
      <c r="A1126" s="4">
        <v>10017</v>
      </c>
      <c r="B1126" s="4">
        <f t="shared" si="181"/>
        <v>40000</v>
      </c>
      <c r="C1126" s="4" t="str">
        <f t="shared" si="181"/>
        <v>装备</v>
      </c>
      <c r="D1126" s="5">
        <v>50650020</v>
      </c>
      <c r="E1126" s="4"/>
      <c r="F1126" s="4">
        <v>1</v>
      </c>
      <c r="G1126" s="4">
        <v>10000</v>
      </c>
      <c r="H1126" s="4" t="str">
        <f t="shared" si="180"/>
        <v>10_10,50_20,80_30</v>
      </c>
      <c r="I1126" s="4">
        <f t="shared" si="180"/>
        <v>5</v>
      </c>
      <c r="J1126" s="4">
        <f t="shared" si="180"/>
        <v>50</v>
      </c>
      <c r="K1126" s="4" t="str">
        <f t="shared" si="180"/>
        <v>10_10,50_20,80_30</v>
      </c>
      <c r="L1126" s="4">
        <f t="shared" si="180"/>
        <v>5</v>
      </c>
      <c r="M1126" s="4">
        <f>IF(INDEX([1]equip.xml!$B:$B,MATCH(D1126&amp;"",[1]equip.xml!$A:$A,0))=0,0,N1126)</f>
        <v>130</v>
      </c>
      <c r="N1126" s="4">
        <f t="shared" si="180"/>
        <v>130</v>
      </c>
      <c r="O1126" t="str">
        <f t="shared" si="177"/>
        <v>40000_50650020_1_130</v>
      </c>
      <c r="P1126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</v>
      </c>
    </row>
    <row r="1127" spans="1:16">
      <c r="A1127" s="4">
        <v>10017</v>
      </c>
      <c r="B1127" s="4">
        <f t="shared" si="181"/>
        <v>40000</v>
      </c>
      <c r="C1127" s="4" t="str">
        <f t="shared" si="181"/>
        <v>装备</v>
      </c>
      <c r="D1127" s="5">
        <v>50650030</v>
      </c>
      <c r="E1127" s="4"/>
      <c r="F1127" s="4">
        <v>1</v>
      </c>
      <c r="G1127" s="4">
        <v>10000</v>
      </c>
      <c r="H1127" s="4" t="str">
        <f t="shared" si="180"/>
        <v>10_10,50_20,80_30</v>
      </c>
      <c r="I1127" s="4">
        <f t="shared" si="180"/>
        <v>5</v>
      </c>
      <c r="J1127" s="4">
        <f t="shared" si="180"/>
        <v>50</v>
      </c>
      <c r="K1127" s="4" t="str">
        <f t="shared" si="180"/>
        <v>10_10,50_20,80_30</v>
      </c>
      <c r="L1127" s="4">
        <f t="shared" si="180"/>
        <v>5</v>
      </c>
      <c r="M1127" s="4">
        <f>IF(INDEX([1]equip.xml!$B:$B,MATCH(D1127&amp;"",[1]equip.xml!$A:$A,0))=0,0,N1127)</f>
        <v>130</v>
      </c>
      <c r="N1127" s="4">
        <f t="shared" si="180"/>
        <v>130</v>
      </c>
      <c r="O1127" t="str">
        <f t="shared" si="177"/>
        <v>40000_50650030_1_130</v>
      </c>
      <c r="P1127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</v>
      </c>
    </row>
    <row r="1128" spans="1:16">
      <c r="A1128" s="4">
        <v>10017</v>
      </c>
      <c r="B1128" s="4">
        <f t="shared" si="181"/>
        <v>40000</v>
      </c>
      <c r="C1128" s="4" t="str">
        <f t="shared" si="181"/>
        <v>装备</v>
      </c>
      <c r="D1128" s="5">
        <v>50650080</v>
      </c>
      <c r="E1128" s="4"/>
      <c r="F1128" s="4">
        <v>1</v>
      </c>
      <c r="G1128" s="4">
        <v>10000</v>
      </c>
      <c r="H1128" s="4" t="str">
        <f t="shared" si="180"/>
        <v>10_10,50_20,80_30</v>
      </c>
      <c r="I1128" s="4">
        <f t="shared" si="180"/>
        <v>5</v>
      </c>
      <c r="J1128" s="4">
        <f t="shared" si="180"/>
        <v>50</v>
      </c>
      <c r="K1128" s="4" t="str">
        <f t="shared" si="180"/>
        <v>10_10,50_20,80_30</v>
      </c>
      <c r="L1128" s="4">
        <f t="shared" si="180"/>
        <v>5</v>
      </c>
      <c r="M1128" s="4">
        <f>IF(INDEX([1]equip.xml!$B:$B,MATCH(D1128&amp;"",[1]equip.xml!$A:$A,0))=0,0,N1128)</f>
        <v>130</v>
      </c>
      <c r="N1128" s="4">
        <f t="shared" si="180"/>
        <v>130</v>
      </c>
      <c r="O1128" t="str">
        <f t="shared" si="177"/>
        <v>40000_50650080_1_130</v>
      </c>
      <c r="P1128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</v>
      </c>
    </row>
    <row r="1129" spans="1:16">
      <c r="A1129" s="4">
        <v>10017</v>
      </c>
      <c r="B1129" s="4">
        <f t="shared" si="181"/>
        <v>40000</v>
      </c>
      <c r="C1129" s="4" t="str">
        <f t="shared" si="181"/>
        <v>装备</v>
      </c>
      <c r="D1129" s="5">
        <v>50650090</v>
      </c>
      <c r="E1129" s="4"/>
      <c r="F1129" s="4">
        <v>1</v>
      </c>
      <c r="G1129" s="4">
        <v>10000</v>
      </c>
      <c r="H1129" s="4" t="str">
        <f t="shared" si="180"/>
        <v>10_10,50_20,80_30</v>
      </c>
      <c r="I1129" s="4">
        <f t="shared" si="180"/>
        <v>5</v>
      </c>
      <c r="J1129" s="4">
        <f t="shared" si="180"/>
        <v>50</v>
      </c>
      <c r="K1129" s="4" t="str">
        <f t="shared" si="180"/>
        <v>10_10,50_20,80_30</v>
      </c>
      <c r="L1129" s="4">
        <f t="shared" si="180"/>
        <v>5</v>
      </c>
      <c r="M1129" s="4">
        <f>IF(INDEX([1]equip.xml!$B:$B,MATCH(D1129&amp;"",[1]equip.xml!$A:$A,0))=0,0,N1129)</f>
        <v>130</v>
      </c>
      <c r="N1129" s="4">
        <f t="shared" si="180"/>
        <v>130</v>
      </c>
      <c r="O1129" t="str">
        <f t="shared" si="177"/>
        <v>40000_50650090_1_130</v>
      </c>
      <c r="P1129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</v>
      </c>
    </row>
    <row r="1130" spans="1:16">
      <c r="A1130" s="4">
        <v>10017</v>
      </c>
      <c r="B1130" s="4">
        <f t="shared" si="181"/>
        <v>40000</v>
      </c>
      <c r="C1130" s="4" t="str">
        <f t="shared" si="181"/>
        <v>装备</v>
      </c>
      <c r="D1130" s="5">
        <v>50650100</v>
      </c>
      <c r="E1130" s="4"/>
      <c r="F1130" s="4">
        <v>1</v>
      </c>
      <c r="G1130" s="4">
        <v>10000</v>
      </c>
      <c r="H1130" s="4" t="str">
        <f t="shared" si="180"/>
        <v>10_10,50_20,80_30</v>
      </c>
      <c r="I1130" s="4">
        <f t="shared" si="180"/>
        <v>5</v>
      </c>
      <c r="J1130" s="4">
        <f t="shared" si="180"/>
        <v>50</v>
      </c>
      <c r="K1130" s="4" t="str">
        <f t="shared" si="180"/>
        <v>10_10,50_20,80_30</v>
      </c>
      <c r="L1130" s="4">
        <f t="shared" si="180"/>
        <v>5</v>
      </c>
      <c r="M1130" s="4">
        <f>IF(INDEX([1]equip.xml!$B:$B,MATCH(D1130&amp;"",[1]equip.xml!$A:$A,0))=0,0,N1130)</f>
        <v>130</v>
      </c>
      <c r="N1130" s="4">
        <f t="shared" si="180"/>
        <v>130</v>
      </c>
      <c r="O1130" t="str">
        <f t="shared" si="177"/>
        <v>40000_50650100_1_130</v>
      </c>
      <c r="P1130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</v>
      </c>
    </row>
    <row r="1131" spans="1:16">
      <c r="A1131" s="4">
        <v>10017</v>
      </c>
      <c r="B1131" s="4">
        <f t="shared" si="181"/>
        <v>40000</v>
      </c>
      <c r="C1131" s="4" t="str">
        <f t="shared" si="181"/>
        <v>装备</v>
      </c>
      <c r="D1131" s="5">
        <v>50651050</v>
      </c>
      <c r="E1131" s="4"/>
      <c r="F1131" s="4">
        <v>1</v>
      </c>
      <c r="G1131" s="4">
        <v>10000</v>
      </c>
      <c r="H1131" s="4" t="str">
        <f t="shared" ref="H1131:N1146" si="183">H1043</f>
        <v>10_10,50_20,80_30</v>
      </c>
      <c r="I1131" s="4">
        <f t="shared" si="183"/>
        <v>5</v>
      </c>
      <c r="J1131" s="4">
        <f t="shared" si="183"/>
        <v>50</v>
      </c>
      <c r="K1131" s="4" t="str">
        <f t="shared" si="183"/>
        <v>10_10,50_20,80_30</v>
      </c>
      <c r="L1131" s="4">
        <f t="shared" si="183"/>
        <v>5</v>
      </c>
      <c r="M1131" s="4">
        <f>IF(INDEX([1]equip.xml!$B:$B,MATCH(D1131&amp;"",[1]equip.xml!$A:$A,0))=0,0,N1131)</f>
        <v>130</v>
      </c>
      <c r="N1131" s="4">
        <f t="shared" si="183"/>
        <v>130</v>
      </c>
      <c r="O1131" t="str">
        <f t="shared" si="177"/>
        <v>40000_50651050_1_130</v>
      </c>
      <c r="P1131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</v>
      </c>
    </row>
    <row r="1132" spans="1:16">
      <c r="A1132" s="4">
        <v>10017</v>
      </c>
      <c r="B1132" s="4">
        <f t="shared" si="181"/>
        <v>40000</v>
      </c>
      <c r="C1132" s="4" t="str">
        <f t="shared" si="181"/>
        <v>装备</v>
      </c>
      <c r="D1132" s="5">
        <v>50651051</v>
      </c>
      <c r="E1132" s="4"/>
      <c r="F1132" s="4">
        <v>1</v>
      </c>
      <c r="G1132" s="4">
        <v>10000</v>
      </c>
      <c r="H1132" s="4" t="str">
        <f t="shared" si="183"/>
        <v>10_10,50_20,80_30</v>
      </c>
      <c r="I1132" s="4">
        <f t="shared" si="183"/>
        <v>5</v>
      </c>
      <c r="J1132" s="4">
        <f t="shared" si="183"/>
        <v>50</v>
      </c>
      <c r="K1132" s="4" t="str">
        <f t="shared" si="183"/>
        <v>10_10,50_20,80_30</v>
      </c>
      <c r="L1132" s="4">
        <f t="shared" si="183"/>
        <v>5</v>
      </c>
      <c r="M1132" s="4">
        <f>IF(INDEX([1]equip.xml!$B:$B,MATCH(D1132&amp;"",[1]equip.xml!$A:$A,0))=0,0,N1132)</f>
        <v>0</v>
      </c>
      <c r="N1132" s="4">
        <f t="shared" si="183"/>
        <v>130</v>
      </c>
      <c r="O1132" t="str">
        <f t="shared" si="177"/>
        <v>40000_50651051_1_0</v>
      </c>
      <c r="P1132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</v>
      </c>
    </row>
    <row r="1133" spans="1:16">
      <c r="A1133" s="4">
        <v>10017</v>
      </c>
      <c r="B1133" s="4">
        <f t="shared" si="181"/>
        <v>40000</v>
      </c>
      <c r="C1133" s="4" t="str">
        <f t="shared" si="181"/>
        <v>装备</v>
      </c>
      <c r="D1133" s="5">
        <v>50651060</v>
      </c>
      <c r="E1133" s="4"/>
      <c r="F1133" s="4">
        <v>1</v>
      </c>
      <c r="G1133" s="4">
        <v>10000</v>
      </c>
      <c r="H1133" s="4" t="str">
        <f t="shared" si="183"/>
        <v>10_10,50_20,80_30</v>
      </c>
      <c r="I1133" s="4">
        <f t="shared" si="183"/>
        <v>5</v>
      </c>
      <c r="J1133" s="4">
        <f t="shared" si="183"/>
        <v>50</v>
      </c>
      <c r="K1133" s="4" t="str">
        <f t="shared" si="183"/>
        <v>10_10,50_20,80_30</v>
      </c>
      <c r="L1133" s="4">
        <f t="shared" si="183"/>
        <v>5</v>
      </c>
      <c r="M1133" s="4">
        <f>IF(INDEX([1]equip.xml!$B:$B,MATCH(D1133&amp;"",[1]equip.xml!$A:$A,0))=0,0,N1133)</f>
        <v>130</v>
      </c>
      <c r="N1133" s="4">
        <f t="shared" si="183"/>
        <v>130</v>
      </c>
      <c r="O1133" t="str">
        <f t="shared" si="177"/>
        <v>40000_50651060_1_130</v>
      </c>
      <c r="P1133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</v>
      </c>
    </row>
    <row r="1134" spans="1:16">
      <c r="A1134" s="4">
        <v>10017</v>
      </c>
      <c r="B1134" s="4">
        <f t="shared" si="181"/>
        <v>40000</v>
      </c>
      <c r="C1134" s="4" t="str">
        <f t="shared" si="181"/>
        <v>装备</v>
      </c>
      <c r="D1134" s="5">
        <v>50651061</v>
      </c>
      <c r="E1134" s="4"/>
      <c r="F1134" s="4">
        <v>1</v>
      </c>
      <c r="G1134" s="4">
        <v>10000</v>
      </c>
      <c r="H1134" s="4" t="str">
        <f t="shared" si="183"/>
        <v>10_10,50_20,80_30</v>
      </c>
      <c r="I1134" s="4">
        <f t="shared" si="183"/>
        <v>5</v>
      </c>
      <c r="J1134" s="4">
        <f t="shared" si="183"/>
        <v>50</v>
      </c>
      <c r="K1134" s="4" t="str">
        <f t="shared" si="183"/>
        <v>10_10,50_20,80_30</v>
      </c>
      <c r="L1134" s="4">
        <f t="shared" si="183"/>
        <v>5</v>
      </c>
      <c r="M1134" s="4">
        <f>IF(INDEX([1]equip.xml!$B:$B,MATCH(D1134&amp;"",[1]equip.xml!$A:$A,0))=0,0,N1134)</f>
        <v>0</v>
      </c>
      <c r="N1134" s="4">
        <f t="shared" si="183"/>
        <v>130</v>
      </c>
      <c r="O1134" t="str">
        <f t="shared" si="177"/>
        <v>40000_50651061_1_0</v>
      </c>
      <c r="P1134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</v>
      </c>
    </row>
    <row r="1135" spans="1:16">
      <c r="A1135" s="4">
        <v>10017</v>
      </c>
      <c r="B1135" s="4">
        <f t="shared" si="181"/>
        <v>40000</v>
      </c>
      <c r="C1135" s="4" t="str">
        <f t="shared" si="181"/>
        <v>装备</v>
      </c>
      <c r="D1135" s="5">
        <v>50652050</v>
      </c>
      <c r="E1135" s="4"/>
      <c r="F1135" s="4">
        <v>1</v>
      </c>
      <c r="G1135" s="4">
        <v>10000</v>
      </c>
      <c r="H1135" s="4" t="str">
        <f t="shared" si="183"/>
        <v>10_10,50_20,80_30</v>
      </c>
      <c r="I1135" s="4">
        <f t="shared" si="183"/>
        <v>5</v>
      </c>
      <c r="J1135" s="4">
        <f t="shared" si="183"/>
        <v>50</v>
      </c>
      <c r="K1135" s="4" t="str">
        <f t="shared" si="183"/>
        <v>10_10,50_20,80_30</v>
      </c>
      <c r="L1135" s="4">
        <f t="shared" si="183"/>
        <v>5</v>
      </c>
      <c r="M1135" s="4">
        <f>IF(INDEX([1]equip.xml!$B:$B,MATCH(D1135&amp;"",[1]equip.xml!$A:$A,0))=0,0,N1135)</f>
        <v>130</v>
      </c>
      <c r="N1135" s="4">
        <f t="shared" si="183"/>
        <v>130</v>
      </c>
      <c r="O1135" t="str">
        <f t="shared" si="177"/>
        <v>40000_50652050_1_130</v>
      </c>
      <c r="P1135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</v>
      </c>
    </row>
    <row r="1136" spans="1:16">
      <c r="A1136" s="4">
        <v>10017</v>
      </c>
      <c r="B1136" s="4">
        <f t="shared" si="181"/>
        <v>40000</v>
      </c>
      <c r="C1136" s="4" t="str">
        <f t="shared" si="181"/>
        <v>装备</v>
      </c>
      <c r="D1136" s="5">
        <v>50652051</v>
      </c>
      <c r="E1136" s="4"/>
      <c r="F1136" s="4">
        <v>1</v>
      </c>
      <c r="G1136" s="4">
        <v>10000</v>
      </c>
      <c r="H1136" s="4" t="str">
        <f t="shared" si="183"/>
        <v>10_10,50_20,80_30</v>
      </c>
      <c r="I1136" s="4">
        <f t="shared" si="183"/>
        <v>5</v>
      </c>
      <c r="J1136" s="4">
        <f t="shared" si="183"/>
        <v>50</v>
      </c>
      <c r="K1136" s="4" t="str">
        <f t="shared" si="183"/>
        <v>10_10,50_20,80_30</v>
      </c>
      <c r="L1136" s="4">
        <f t="shared" si="183"/>
        <v>5</v>
      </c>
      <c r="M1136" s="4">
        <f>IF(INDEX([1]equip.xml!$B:$B,MATCH(D1136&amp;"",[1]equip.xml!$A:$A,0))=0,0,N1136)</f>
        <v>0</v>
      </c>
      <c r="N1136" s="4">
        <f t="shared" si="183"/>
        <v>130</v>
      </c>
      <c r="O1136" t="str">
        <f t="shared" si="177"/>
        <v>40000_50652051_1_0</v>
      </c>
      <c r="P1136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</v>
      </c>
    </row>
    <row r="1137" spans="1:16">
      <c r="A1137" s="4">
        <v>10017</v>
      </c>
      <c r="B1137" s="4">
        <f t="shared" si="181"/>
        <v>40000</v>
      </c>
      <c r="C1137" s="4" t="str">
        <f t="shared" si="181"/>
        <v>装备</v>
      </c>
      <c r="D1137" s="5">
        <v>50652060</v>
      </c>
      <c r="E1137" s="4"/>
      <c r="F1137" s="4">
        <v>1</v>
      </c>
      <c r="G1137" s="4">
        <v>10000</v>
      </c>
      <c r="H1137" s="4" t="str">
        <f t="shared" si="183"/>
        <v>10_10,50_20,80_30</v>
      </c>
      <c r="I1137" s="4">
        <f t="shared" si="183"/>
        <v>5</v>
      </c>
      <c r="J1137" s="4">
        <f t="shared" si="183"/>
        <v>50</v>
      </c>
      <c r="K1137" s="4" t="str">
        <f t="shared" si="183"/>
        <v>10_10,50_20,80_30</v>
      </c>
      <c r="L1137" s="4">
        <f t="shared" si="183"/>
        <v>5</v>
      </c>
      <c r="M1137" s="4">
        <f>IF(INDEX([1]equip.xml!$B:$B,MATCH(D1137&amp;"",[1]equip.xml!$A:$A,0))=0,0,N1137)</f>
        <v>130</v>
      </c>
      <c r="N1137" s="4">
        <f t="shared" si="183"/>
        <v>130</v>
      </c>
      <c r="O1137" t="str">
        <f t="shared" si="177"/>
        <v>40000_50652060_1_130</v>
      </c>
      <c r="P1137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</v>
      </c>
    </row>
    <row r="1138" spans="1:16">
      <c r="A1138" s="4">
        <v>10017</v>
      </c>
      <c r="B1138" s="4">
        <f t="shared" si="181"/>
        <v>40000</v>
      </c>
      <c r="C1138" s="4" t="str">
        <f t="shared" si="181"/>
        <v>装备</v>
      </c>
      <c r="D1138" s="5">
        <v>50652061</v>
      </c>
      <c r="E1138" s="4"/>
      <c r="F1138" s="4">
        <v>1</v>
      </c>
      <c r="G1138" s="4">
        <v>10000</v>
      </c>
      <c r="H1138" s="4" t="str">
        <f t="shared" si="183"/>
        <v>10_10,50_20,80_30</v>
      </c>
      <c r="I1138" s="4">
        <f t="shared" si="183"/>
        <v>5</v>
      </c>
      <c r="J1138" s="4">
        <f t="shared" si="183"/>
        <v>50</v>
      </c>
      <c r="K1138" s="4" t="str">
        <f t="shared" si="183"/>
        <v>10_10,50_20,80_30</v>
      </c>
      <c r="L1138" s="4">
        <f t="shared" si="183"/>
        <v>5</v>
      </c>
      <c r="M1138" s="4">
        <f>IF(INDEX([1]equip.xml!$B:$B,MATCH(D1138&amp;"",[1]equip.xml!$A:$A,0))=0,0,N1138)</f>
        <v>0</v>
      </c>
      <c r="N1138" s="4">
        <f t="shared" si="183"/>
        <v>130</v>
      </c>
      <c r="O1138" t="str">
        <f t="shared" si="177"/>
        <v>40000_50652061_1_0</v>
      </c>
      <c r="P1138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</v>
      </c>
    </row>
    <row r="1139" spans="1:16">
      <c r="A1139" s="4">
        <v>10017</v>
      </c>
      <c r="B1139" s="4">
        <f t="shared" si="181"/>
        <v>40000</v>
      </c>
      <c r="C1139" s="4" t="str">
        <f t="shared" si="181"/>
        <v>装备</v>
      </c>
      <c r="D1139" s="5">
        <v>50653050</v>
      </c>
      <c r="E1139" s="4"/>
      <c r="F1139" s="4">
        <v>1</v>
      </c>
      <c r="G1139" s="4">
        <v>10000</v>
      </c>
      <c r="H1139" s="4" t="str">
        <f t="shared" si="183"/>
        <v>10_10,50_20,80_30</v>
      </c>
      <c r="I1139" s="4">
        <f t="shared" si="183"/>
        <v>5</v>
      </c>
      <c r="J1139" s="4">
        <f t="shared" si="183"/>
        <v>50</v>
      </c>
      <c r="K1139" s="4" t="str">
        <f t="shared" si="183"/>
        <v>10_10,50_20,80_30</v>
      </c>
      <c r="L1139" s="4">
        <f t="shared" si="183"/>
        <v>5</v>
      </c>
      <c r="M1139" s="4">
        <f>IF(INDEX([1]equip.xml!$B:$B,MATCH(D1139&amp;"",[1]equip.xml!$A:$A,0))=0,0,N1139)</f>
        <v>130</v>
      </c>
      <c r="N1139" s="4">
        <f t="shared" si="183"/>
        <v>130</v>
      </c>
      <c r="O1139" t="str">
        <f t="shared" si="177"/>
        <v>40000_50653050_1_130</v>
      </c>
      <c r="P1139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</v>
      </c>
    </row>
    <row r="1140" spans="1:16">
      <c r="A1140" s="4">
        <v>10017</v>
      </c>
      <c r="B1140" s="4">
        <f t="shared" ref="B1140:C1155" si="184">B1052</f>
        <v>40000</v>
      </c>
      <c r="C1140" s="4" t="str">
        <f t="shared" si="184"/>
        <v>装备</v>
      </c>
      <c r="D1140" s="5">
        <v>50653051</v>
      </c>
      <c r="E1140" s="4"/>
      <c r="F1140" s="4">
        <v>1</v>
      </c>
      <c r="G1140" s="4">
        <v>10000</v>
      </c>
      <c r="H1140" s="4" t="str">
        <f t="shared" si="183"/>
        <v>10_10,50_20,80_30</v>
      </c>
      <c r="I1140" s="4">
        <f t="shared" si="183"/>
        <v>5</v>
      </c>
      <c r="J1140" s="4">
        <f t="shared" si="183"/>
        <v>50</v>
      </c>
      <c r="K1140" s="4" t="str">
        <f t="shared" si="183"/>
        <v>10_10,50_20,80_30</v>
      </c>
      <c r="L1140" s="4">
        <f t="shared" si="183"/>
        <v>5</v>
      </c>
      <c r="M1140" s="4">
        <f>IF(INDEX([1]equip.xml!$B:$B,MATCH(D1140&amp;"",[1]equip.xml!$A:$A,0))=0,0,N1140)</f>
        <v>0</v>
      </c>
      <c r="N1140" s="4">
        <f t="shared" si="183"/>
        <v>130</v>
      </c>
      <c r="O1140" t="str">
        <f t="shared" si="177"/>
        <v>40000_50653051_1_0</v>
      </c>
      <c r="P1140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</v>
      </c>
    </row>
    <row r="1141" spans="1:16">
      <c r="A1141" s="4">
        <v>10017</v>
      </c>
      <c r="B1141" s="4">
        <f t="shared" si="184"/>
        <v>40000</v>
      </c>
      <c r="C1141" s="4" t="str">
        <f t="shared" si="184"/>
        <v>装备</v>
      </c>
      <c r="D1141" s="5">
        <v>50653060</v>
      </c>
      <c r="E1141" s="4"/>
      <c r="F1141" s="4">
        <v>1</v>
      </c>
      <c r="G1141" s="4">
        <v>10000</v>
      </c>
      <c r="H1141" s="4" t="str">
        <f t="shared" si="183"/>
        <v>10_10,50_20,80_30</v>
      </c>
      <c r="I1141" s="4">
        <f t="shared" si="183"/>
        <v>5</v>
      </c>
      <c r="J1141" s="4">
        <f t="shared" si="183"/>
        <v>50</v>
      </c>
      <c r="K1141" s="4" t="str">
        <f t="shared" si="183"/>
        <v>10_10,50_20,80_30</v>
      </c>
      <c r="L1141" s="4">
        <f t="shared" si="183"/>
        <v>5</v>
      </c>
      <c r="M1141" s="4">
        <f>IF(INDEX([1]equip.xml!$B:$B,MATCH(D1141&amp;"",[1]equip.xml!$A:$A,0))=0,0,N1141)</f>
        <v>130</v>
      </c>
      <c r="N1141" s="4">
        <f t="shared" si="183"/>
        <v>130</v>
      </c>
      <c r="O1141" t="str">
        <f t="shared" si="177"/>
        <v>40000_50653060_1_130</v>
      </c>
      <c r="P1141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0,40000_50653060_1_130</v>
      </c>
    </row>
    <row r="1142" spans="1:16">
      <c r="A1142" s="4">
        <v>10017</v>
      </c>
      <c r="B1142" s="4">
        <f t="shared" si="184"/>
        <v>40000</v>
      </c>
      <c r="C1142" s="4" t="str">
        <f t="shared" si="184"/>
        <v>装备</v>
      </c>
      <c r="D1142" s="5">
        <v>50653061</v>
      </c>
      <c r="E1142" s="4"/>
      <c r="F1142" s="4">
        <v>1</v>
      </c>
      <c r="G1142" s="4">
        <v>10000</v>
      </c>
      <c r="H1142" s="4" t="str">
        <f t="shared" si="183"/>
        <v>10_10,50_20,80_30</v>
      </c>
      <c r="I1142" s="4">
        <f t="shared" si="183"/>
        <v>5</v>
      </c>
      <c r="J1142" s="4">
        <f t="shared" si="183"/>
        <v>50</v>
      </c>
      <c r="K1142" s="4" t="str">
        <f t="shared" si="183"/>
        <v>10_10,50_20,80_30</v>
      </c>
      <c r="L1142" s="4">
        <f t="shared" si="183"/>
        <v>5</v>
      </c>
      <c r="M1142" s="4">
        <f>IF(INDEX([1]equip.xml!$B:$B,MATCH(D1142&amp;"",[1]equip.xml!$A:$A,0))=0,0,N1142)</f>
        <v>0</v>
      </c>
      <c r="N1142" s="4">
        <f t="shared" si="183"/>
        <v>130</v>
      </c>
      <c r="O1142" t="str">
        <f t="shared" si="177"/>
        <v>40000_50653061_1_0</v>
      </c>
      <c r="P1142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0,40000_50653060_1_130,40000_50653061_1_0</v>
      </c>
    </row>
    <row r="1143" spans="1:16">
      <c r="A1143" s="4">
        <v>10017</v>
      </c>
      <c r="B1143" s="4">
        <f t="shared" si="184"/>
        <v>40000</v>
      </c>
      <c r="C1143" s="4" t="str">
        <f t="shared" si="184"/>
        <v>装备</v>
      </c>
      <c r="D1143" s="5">
        <v>50650040</v>
      </c>
      <c r="E1143" s="4"/>
      <c r="F1143" s="4">
        <v>1</v>
      </c>
      <c r="G1143" s="4">
        <v>10000</v>
      </c>
      <c r="H1143" s="4" t="str">
        <f t="shared" si="183"/>
        <v>10_10,50_20,80_30</v>
      </c>
      <c r="I1143" s="4">
        <f t="shared" si="183"/>
        <v>5</v>
      </c>
      <c r="J1143" s="4">
        <f t="shared" si="183"/>
        <v>50</v>
      </c>
      <c r="K1143" s="4" t="str">
        <f t="shared" si="183"/>
        <v>10_10,50_20,80_30</v>
      </c>
      <c r="L1143" s="4">
        <f t="shared" si="183"/>
        <v>5</v>
      </c>
      <c r="M1143" s="4">
        <f>IF(INDEX([1]equip.xml!$B:$B,MATCH(D1143&amp;"",[1]equip.xml!$A:$A,0))=0,0,N1143)</f>
        <v>130</v>
      </c>
      <c r="N1143" s="4">
        <f t="shared" si="183"/>
        <v>130</v>
      </c>
      <c r="O1143" t="str">
        <f t="shared" si="177"/>
        <v>40000_50650040_1_130</v>
      </c>
      <c r="P1143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0,40000_50653060_1_130,40000_50653061_1_0,40000_50650040_1_130</v>
      </c>
    </row>
    <row r="1144" spans="1:16">
      <c r="A1144" s="4">
        <v>10017</v>
      </c>
      <c r="B1144" s="4">
        <f t="shared" si="184"/>
        <v>40000</v>
      </c>
      <c r="C1144" s="4" t="str">
        <f t="shared" si="184"/>
        <v>装备</v>
      </c>
      <c r="D1144" s="5">
        <v>50650041</v>
      </c>
      <c r="E1144" s="4"/>
      <c r="F1144" s="4">
        <v>1</v>
      </c>
      <c r="G1144" s="4">
        <v>10000</v>
      </c>
      <c r="H1144" s="4" t="str">
        <f t="shared" si="183"/>
        <v>10_10,50_20,80_30</v>
      </c>
      <c r="I1144" s="4">
        <f t="shared" si="183"/>
        <v>5</v>
      </c>
      <c r="J1144" s="4">
        <f t="shared" si="183"/>
        <v>50</v>
      </c>
      <c r="K1144" s="4" t="str">
        <f t="shared" si="183"/>
        <v>10_10,50_20,80_30</v>
      </c>
      <c r="L1144" s="4">
        <f t="shared" si="183"/>
        <v>5</v>
      </c>
      <c r="M1144" s="4">
        <f>IF(INDEX([1]equip.xml!$B:$B,MATCH(D1144&amp;"",[1]equip.xml!$A:$A,0))=0,0,N1144)</f>
        <v>0</v>
      </c>
      <c r="N1144" s="4">
        <f t="shared" si="183"/>
        <v>130</v>
      </c>
      <c r="O1144" t="str">
        <f t="shared" si="177"/>
        <v>40000_50650041_1_0</v>
      </c>
      <c r="P1144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0,40000_50653060_1_130,40000_50653061_1_0,40000_50650040_1_130,40000_50650041_1_0</v>
      </c>
    </row>
    <row r="1145" spans="1:16">
      <c r="A1145" s="4">
        <v>10017</v>
      </c>
      <c r="B1145" s="4">
        <f t="shared" si="184"/>
        <v>40000</v>
      </c>
      <c r="C1145" s="4" t="str">
        <f t="shared" si="184"/>
        <v>装备</v>
      </c>
      <c r="D1145" s="5">
        <v>50650070</v>
      </c>
      <c r="E1145" s="4"/>
      <c r="F1145" s="4">
        <v>1</v>
      </c>
      <c r="G1145" s="4">
        <v>10000</v>
      </c>
      <c r="H1145" s="4" t="str">
        <f t="shared" si="183"/>
        <v>10_10,50_20,80_30</v>
      </c>
      <c r="I1145" s="4">
        <f t="shared" si="183"/>
        <v>5</v>
      </c>
      <c r="J1145" s="4">
        <f t="shared" si="183"/>
        <v>50</v>
      </c>
      <c r="K1145" s="4" t="str">
        <f t="shared" si="183"/>
        <v>10_10,50_20,80_30</v>
      </c>
      <c r="L1145" s="4">
        <f t="shared" si="183"/>
        <v>5</v>
      </c>
      <c r="M1145" s="4">
        <f>IF(INDEX([1]equip.xml!$B:$B,MATCH(D1145&amp;"",[1]equip.xml!$A:$A,0))=0,0,N1145)</f>
        <v>130</v>
      </c>
      <c r="N1145" s="4">
        <f t="shared" si="183"/>
        <v>130</v>
      </c>
      <c r="O1145" t="str">
        <f t="shared" si="177"/>
        <v>40000_50650070_1_130</v>
      </c>
      <c r="P1145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0,40000_50653060_1_130,40000_50653061_1_0,40000_50650040_1_130,40000_50650041_1_0,40000_50650070_1_130</v>
      </c>
    </row>
    <row r="1146" spans="1:16">
      <c r="A1146" s="4">
        <v>10017</v>
      </c>
      <c r="B1146" s="4">
        <f t="shared" si="184"/>
        <v>40000</v>
      </c>
      <c r="C1146" s="4" t="str">
        <f t="shared" si="184"/>
        <v>装备</v>
      </c>
      <c r="D1146" s="5">
        <v>50650071</v>
      </c>
      <c r="E1146" s="4"/>
      <c r="F1146" s="4">
        <v>1</v>
      </c>
      <c r="G1146" s="4">
        <v>10000</v>
      </c>
      <c r="H1146" s="4" t="str">
        <f t="shared" si="183"/>
        <v>10_10,50_20,80_30</v>
      </c>
      <c r="I1146" s="4">
        <f t="shared" si="183"/>
        <v>5</v>
      </c>
      <c r="J1146" s="4">
        <f t="shared" si="183"/>
        <v>50</v>
      </c>
      <c r="K1146" s="4" t="str">
        <f t="shared" si="183"/>
        <v>10_10,50_20,80_30</v>
      </c>
      <c r="L1146" s="4">
        <f t="shared" si="183"/>
        <v>5</v>
      </c>
      <c r="M1146" s="4">
        <f>IF(INDEX([1]equip.xml!$B:$B,MATCH(D1146&amp;"",[1]equip.xml!$A:$A,0))=0,0,N1146)</f>
        <v>0</v>
      </c>
      <c r="N1146" s="4">
        <f t="shared" si="183"/>
        <v>130</v>
      </c>
      <c r="O1146" t="str">
        <f t="shared" si="177"/>
        <v>40000_50650071_1_0</v>
      </c>
      <c r="P1146" t="str">
        <f t="shared" si="182"/>
        <v>40000_40600010_1_130,40000_40600020_1_130,40000_40600030_1_130,40000_40600080_1_130,40000_40600090_1_130,40000_40600100_1_130,40000_40601050_1_130,40000_40601051_1_130,40000_40601060_1_130,40000_40601061_1_0,40000_40602050_1_130,40000_40602051_1_0,40000_40602060_1_130,40000_40602061_1_0,40000_40603050_1_130,40000_40603051_1_0,40000_40603060_1_130,40000_40603061_1_0,40000_40600040_1_130,40000_40600041_1_0,40000_40600070_1_130,40000_40600071_1_130,40000_40650010_1_65,40000_40650020_1_65,40000_40650030_1_65,40000_40650080_1_65,40000_40650090_1_65,40000_40650100_1_65,40000_40651050_1_65,40000_40651051_1_0,40000_40651060_1_65,40000_40651061_1_0,40000_40652050_1_65,40000_40652051_1_0,40000_40652060_1_65,40000_40652061_1_0,40000_40653050_1_65,40000_40653051_1_0,40000_40653060_1_65,40000_40653061_1_0,40000_40650040_1_65,40000_40650041_1_0,40000_40650070_1_65,40000_40650071_1_0,40000_50600010_1_260,40000_50600020_1_260,40000_50600030_1_260,40000_50600080_1_260,40000_50600090_1_260,40000_50600100_1_260,40000_50601050_1_260,40000_50601051_1_260,40000_50601060_1_260,40000_50601061_1_0,40000_50602050_1_260,40000_50602051_1_0,40000_50602060_1_260,40000_50602061_1_0,40000_50603050_1_260,40000_50603051_1_0,40000_50603060_1_260,40000_50603061_1_0,40000_50600040_1_260,40000_50600041_1_0,40000_50600070_1_260,40000_50600071_1_260,40000_50650010_1_130,40000_50650020_1_130,40000_50650030_1_130,40000_50650080_1_130,40000_50650090_1_130,40000_50650100_1_130,40000_50651050_1_130,40000_50651051_1_0,40000_50651060_1_130,40000_50651061_1_0,40000_50652050_1_130,40000_50652051_1_0,40000_50652060_1_130,40000_50652061_1_0,40000_50653050_1_130,40000_50653051_1_0,40000_50653060_1_130,40000_50653061_1_0,40000_50650040_1_130,40000_50650041_1_0,40000_50650070_1_130,40000_50650071_1_0</v>
      </c>
    </row>
    <row r="1147" spans="1:16">
      <c r="A1147" s="6">
        <v>10018</v>
      </c>
      <c r="B1147" s="6">
        <f t="shared" si="184"/>
        <v>40000</v>
      </c>
      <c r="C1147" s="6" t="str">
        <f t="shared" si="184"/>
        <v>装备</v>
      </c>
      <c r="D1147" s="7">
        <v>40650010</v>
      </c>
      <c r="E1147" s="6"/>
      <c r="F1147" s="6">
        <v>1</v>
      </c>
      <c r="G1147" s="6">
        <v>10000</v>
      </c>
      <c r="H1147" s="6" t="str">
        <f t="shared" ref="H1147:N1162" si="185">H1059</f>
        <v>10_10,50_20,80_30</v>
      </c>
      <c r="I1147" s="6">
        <f t="shared" si="185"/>
        <v>5</v>
      </c>
      <c r="J1147" s="6">
        <f t="shared" si="185"/>
        <v>50</v>
      </c>
      <c r="K1147" s="6" t="str">
        <f t="shared" si="185"/>
        <v>10_10,50_20,80_30</v>
      </c>
      <c r="L1147" s="6">
        <f t="shared" si="185"/>
        <v>5</v>
      </c>
      <c r="M1147" s="6">
        <f>IF(INDEX([1]equip.xml!$B:$B,MATCH(D1147&amp;"",[1]equip.xml!$A:$A,0))=0,0,N1147)</f>
        <v>130</v>
      </c>
      <c r="N1147" s="6">
        <f t="shared" si="185"/>
        <v>130</v>
      </c>
      <c r="O1147" t="str">
        <f t="shared" si="177"/>
        <v>40000_40650010_1_130</v>
      </c>
      <c r="P1147" t="str">
        <f>O1147</f>
        <v>40000_40650010_1_130</v>
      </c>
    </row>
    <row r="1148" spans="1:16">
      <c r="A1148" s="6">
        <v>10018</v>
      </c>
      <c r="B1148" s="6">
        <f t="shared" si="184"/>
        <v>40000</v>
      </c>
      <c r="C1148" s="6" t="str">
        <f t="shared" si="184"/>
        <v>装备</v>
      </c>
      <c r="D1148" s="7">
        <v>40650020</v>
      </c>
      <c r="E1148" s="6"/>
      <c r="F1148" s="6">
        <v>1</v>
      </c>
      <c r="G1148" s="6">
        <v>10000</v>
      </c>
      <c r="H1148" s="6" t="str">
        <f t="shared" si="185"/>
        <v>10_10,50_20,80_30</v>
      </c>
      <c r="I1148" s="6">
        <f t="shared" si="185"/>
        <v>5</v>
      </c>
      <c r="J1148" s="6">
        <f t="shared" si="185"/>
        <v>50</v>
      </c>
      <c r="K1148" s="6" t="str">
        <f t="shared" si="185"/>
        <v>10_10,50_20,80_30</v>
      </c>
      <c r="L1148" s="6">
        <f t="shared" si="185"/>
        <v>5</v>
      </c>
      <c r="M1148" s="6">
        <f>IF(INDEX([1]equip.xml!$B:$B,MATCH(D1148&amp;"",[1]equip.xml!$A:$A,0))=0,0,N1148)</f>
        <v>130</v>
      </c>
      <c r="N1148" s="6">
        <f t="shared" si="185"/>
        <v>130</v>
      </c>
      <c r="O1148" t="str">
        <f t="shared" si="177"/>
        <v>40000_40650020_1_130</v>
      </c>
      <c r="P1148" t="str">
        <f>P1147&amp;","&amp;O1148</f>
        <v>40000_40650010_1_130,40000_40650020_1_130</v>
      </c>
    </row>
    <row r="1149" spans="1:16">
      <c r="A1149" s="6">
        <v>10018</v>
      </c>
      <c r="B1149" s="6">
        <f t="shared" si="184"/>
        <v>40000</v>
      </c>
      <c r="C1149" s="6" t="str">
        <f t="shared" si="184"/>
        <v>装备</v>
      </c>
      <c r="D1149" s="7">
        <v>40650030</v>
      </c>
      <c r="E1149" s="6"/>
      <c r="F1149" s="6">
        <v>1</v>
      </c>
      <c r="G1149" s="6">
        <v>10000</v>
      </c>
      <c r="H1149" s="6" t="str">
        <f t="shared" si="185"/>
        <v>10_10,50_20,80_30</v>
      </c>
      <c r="I1149" s="6">
        <f t="shared" si="185"/>
        <v>5</v>
      </c>
      <c r="J1149" s="6">
        <f t="shared" si="185"/>
        <v>50</v>
      </c>
      <c r="K1149" s="6" t="str">
        <f t="shared" si="185"/>
        <v>10_10,50_20,80_30</v>
      </c>
      <c r="L1149" s="6">
        <f t="shared" si="185"/>
        <v>5</v>
      </c>
      <c r="M1149" s="6">
        <f>IF(INDEX([1]equip.xml!$B:$B,MATCH(D1149&amp;"",[1]equip.xml!$A:$A,0))=0,0,N1149)</f>
        <v>130</v>
      </c>
      <c r="N1149" s="6">
        <f t="shared" si="185"/>
        <v>130</v>
      </c>
      <c r="O1149" t="str">
        <f t="shared" si="177"/>
        <v>40000_40650030_1_130</v>
      </c>
      <c r="P1149" t="str">
        <f t="shared" ref="P1149:P1212" si="186">P1148&amp;","&amp;O1149</f>
        <v>40000_40650010_1_130,40000_40650020_1_130,40000_40650030_1_130</v>
      </c>
    </row>
    <row r="1150" spans="1:16">
      <c r="A1150" s="6">
        <v>10018</v>
      </c>
      <c r="B1150" s="6">
        <f t="shared" si="184"/>
        <v>40000</v>
      </c>
      <c r="C1150" s="6" t="str">
        <f t="shared" si="184"/>
        <v>装备</v>
      </c>
      <c r="D1150" s="7">
        <v>40650080</v>
      </c>
      <c r="E1150" s="6"/>
      <c r="F1150" s="6">
        <v>1</v>
      </c>
      <c r="G1150" s="6">
        <v>10000</v>
      </c>
      <c r="H1150" s="6" t="str">
        <f t="shared" si="185"/>
        <v>10_10,50_20,80_30</v>
      </c>
      <c r="I1150" s="6">
        <f t="shared" si="185"/>
        <v>5</v>
      </c>
      <c r="J1150" s="6">
        <f t="shared" si="185"/>
        <v>50</v>
      </c>
      <c r="K1150" s="6" t="str">
        <f t="shared" si="185"/>
        <v>10_10,50_20,80_30</v>
      </c>
      <c r="L1150" s="6">
        <f t="shared" si="185"/>
        <v>5</v>
      </c>
      <c r="M1150" s="6">
        <f>IF(INDEX([1]equip.xml!$B:$B,MATCH(D1150&amp;"",[1]equip.xml!$A:$A,0))=0,0,N1150)</f>
        <v>130</v>
      </c>
      <c r="N1150" s="6">
        <f t="shared" si="185"/>
        <v>130</v>
      </c>
      <c r="O1150" t="str">
        <f t="shared" si="177"/>
        <v>40000_40650080_1_130</v>
      </c>
      <c r="P1150" t="str">
        <f t="shared" si="186"/>
        <v>40000_40650010_1_130,40000_40650020_1_130,40000_40650030_1_130,40000_40650080_1_130</v>
      </c>
    </row>
    <row r="1151" spans="1:16">
      <c r="A1151" s="6">
        <v>10018</v>
      </c>
      <c r="B1151" s="6">
        <f t="shared" si="184"/>
        <v>40000</v>
      </c>
      <c r="C1151" s="6" t="str">
        <f t="shared" si="184"/>
        <v>装备</v>
      </c>
      <c r="D1151" s="7">
        <v>40650090</v>
      </c>
      <c r="E1151" s="6"/>
      <c r="F1151" s="6">
        <v>1</v>
      </c>
      <c r="G1151" s="6">
        <v>10000</v>
      </c>
      <c r="H1151" s="6" t="str">
        <f t="shared" si="185"/>
        <v>10_10,50_20,80_30</v>
      </c>
      <c r="I1151" s="6">
        <f t="shared" si="185"/>
        <v>5</v>
      </c>
      <c r="J1151" s="6">
        <f t="shared" si="185"/>
        <v>50</v>
      </c>
      <c r="K1151" s="6" t="str">
        <f t="shared" si="185"/>
        <v>10_10,50_20,80_30</v>
      </c>
      <c r="L1151" s="6">
        <f t="shared" si="185"/>
        <v>5</v>
      </c>
      <c r="M1151" s="6">
        <f>IF(INDEX([1]equip.xml!$B:$B,MATCH(D1151&amp;"",[1]equip.xml!$A:$A,0))=0,0,N1151)</f>
        <v>130</v>
      </c>
      <c r="N1151" s="6">
        <f t="shared" si="185"/>
        <v>130</v>
      </c>
      <c r="O1151" t="str">
        <f t="shared" si="177"/>
        <v>40000_40650090_1_130</v>
      </c>
      <c r="P1151" t="str">
        <f t="shared" si="186"/>
        <v>40000_40650010_1_130,40000_40650020_1_130,40000_40650030_1_130,40000_40650080_1_130,40000_40650090_1_130</v>
      </c>
    </row>
    <row r="1152" spans="1:16">
      <c r="A1152" s="6">
        <v>10018</v>
      </c>
      <c r="B1152" s="6">
        <f t="shared" si="184"/>
        <v>40000</v>
      </c>
      <c r="C1152" s="6" t="str">
        <f t="shared" si="184"/>
        <v>装备</v>
      </c>
      <c r="D1152" s="7">
        <v>40650100</v>
      </c>
      <c r="E1152" s="6"/>
      <c r="F1152" s="6">
        <v>1</v>
      </c>
      <c r="G1152" s="6">
        <v>10000</v>
      </c>
      <c r="H1152" s="6" t="str">
        <f t="shared" si="185"/>
        <v>10_10,50_20,80_30</v>
      </c>
      <c r="I1152" s="6">
        <f t="shared" si="185"/>
        <v>5</v>
      </c>
      <c r="J1152" s="6">
        <f t="shared" si="185"/>
        <v>50</v>
      </c>
      <c r="K1152" s="6" t="str">
        <f t="shared" si="185"/>
        <v>10_10,50_20,80_30</v>
      </c>
      <c r="L1152" s="6">
        <f t="shared" si="185"/>
        <v>5</v>
      </c>
      <c r="M1152" s="6">
        <f>IF(INDEX([1]equip.xml!$B:$B,MATCH(D1152&amp;"",[1]equip.xml!$A:$A,0))=0,0,N1152)</f>
        <v>130</v>
      </c>
      <c r="N1152" s="6">
        <f t="shared" si="185"/>
        <v>130</v>
      </c>
      <c r="O1152" t="str">
        <f t="shared" si="177"/>
        <v>40000_40650100_1_130</v>
      </c>
      <c r="P1152" t="str">
        <f t="shared" si="186"/>
        <v>40000_40650010_1_130,40000_40650020_1_130,40000_40650030_1_130,40000_40650080_1_130,40000_40650090_1_130,40000_40650100_1_130</v>
      </c>
    </row>
    <row r="1153" spans="1:16">
      <c r="A1153" s="6">
        <v>10018</v>
      </c>
      <c r="B1153" s="6">
        <f t="shared" si="184"/>
        <v>40000</v>
      </c>
      <c r="C1153" s="6" t="str">
        <f t="shared" si="184"/>
        <v>装备</v>
      </c>
      <c r="D1153" s="7">
        <v>40651050</v>
      </c>
      <c r="E1153" s="6"/>
      <c r="F1153" s="6">
        <v>1</v>
      </c>
      <c r="G1153" s="6">
        <v>10000</v>
      </c>
      <c r="H1153" s="6" t="str">
        <f t="shared" si="185"/>
        <v>10_10,50_20,80_30</v>
      </c>
      <c r="I1153" s="6">
        <f t="shared" si="185"/>
        <v>5</v>
      </c>
      <c r="J1153" s="6">
        <f t="shared" si="185"/>
        <v>50</v>
      </c>
      <c r="K1153" s="6" t="str">
        <f t="shared" si="185"/>
        <v>10_10,50_20,80_30</v>
      </c>
      <c r="L1153" s="6">
        <f t="shared" si="185"/>
        <v>5</v>
      </c>
      <c r="M1153" s="6">
        <f>IF(INDEX([1]equip.xml!$B:$B,MATCH(D1153&amp;"",[1]equip.xml!$A:$A,0))=0,0,N1153)</f>
        <v>130</v>
      </c>
      <c r="N1153" s="6">
        <f t="shared" si="185"/>
        <v>130</v>
      </c>
      <c r="O1153" t="str">
        <f t="shared" si="177"/>
        <v>40000_40651050_1_130</v>
      </c>
      <c r="P1153" t="str">
        <f t="shared" si="186"/>
        <v>40000_40650010_1_130,40000_40650020_1_130,40000_40650030_1_130,40000_40650080_1_130,40000_40650090_1_130,40000_40650100_1_130,40000_40651050_1_130</v>
      </c>
    </row>
    <row r="1154" spans="1:16">
      <c r="A1154" s="6">
        <v>10018</v>
      </c>
      <c r="B1154" s="6">
        <f t="shared" si="184"/>
        <v>40000</v>
      </c>
      <c r="C1154" s="6" t="str">
        <f t="shared" si="184"/>
        <v>装备</v>
      </c>
      <c r="D1154" s="7">
        <v>40651051</v>
      </c>
      <c r="E1154" s="6"/>
      <c r="F1154" s="6">
        <v>1</v>
      </c>
      <c r="G1154" s="6">
        <v>10000</v>
      </c>
      <c r="H1154" s="6" t="str">
        <f t="shared" si="185"/>
        <v>10_10,50_20,80_30</v>
      </c>
      <c r="I1154" s="6">
        <f t="shared" si="185"/>
        <v>5</v>
      </c>
      <c r="J1154" s="6">
        <f t="shared" si="185"/>
        <v>50</v>
      </c>
      <c r="K1154" s="6" t="str">
        <f t="shared" si="185"/>
        <v>10_10,50_20,80_30</v>
      </c>
      <c r="L1154" s="6">
        <f t="shared" si="185"/>
        <v>5</v>
      </c>
      <c r="M1154" s="6">
        <f>IF(INDEX([1]equip.xml!$B:$B,MATCH(D1154&amp;"",[1]equip.xml!$A:$A,0))=0,0,N1154)</f>
        <v>0</v>
      </c>
      <c r="N1154" s="6">
        <f t="shared" si="185"/>
        <v>130</v>
      </c>
      <c r="O1154" t="str">
        <f t="shared" si="177"/>
        <v>40000_40651051_1_0</v>
      </c>
      <c r="P1154" t="str">
        <f t="shared" si="186"/>
        <v>40000_40650010_1_130,40000_40650020_1_130,40000_40650030_1_130,40000_40650080_1_130,40000_40650090_1_130,40000_40650100_1_130,40000_40651050_1_130,40000_40651051_1_0</v>
      </c>
    </row>
    <row r="1155" spans="1:16">
      <c r="A1155" s="6">
        <v>10018</v>
      </c>
      <c r="B1155" s="6">
        <f t="shared" si="184"/>
        <v>40000</v>
      </c>
      <c r="C1155" s="6" t="str">
        <f t="shared" si="184"/>
        <v>装备</v>
      </c>
      <c r="D1155" s="7">
        <v>40651060</v>
      </c>
      <c r="E1155" s="6"/>
      <c r="F1155" s="6">
        <v>1</v>
      </c>
      <c r="G1155" s="6">
        <v>10000</v>
      </c>
      <c r="H1155" s="6" t="str">
        <f t="shared" si="185"/>
        <v>10_10,50_20,80_30</v>
      </c>
      <c r="I1155" s="6">
        <f t="shared" si="185"/>
        <v>5</v>
      </c>
      <c r="J1155" s="6">
        <f t="shared" si="185"/>
        <v>50</v>
      </c>
      <c r="K1155" s="6" t="str">
        <f t="shared" si="185"/>
        <v>10_10,50_20,80_30</v>
      </c>
      <c r="L1155" s="6">
        <f t="shared" si="185"/>
        <v>5</v>
      </c>
      <c r="M1155" s="6">
        <f>IF(INDEX([1]equip.xml!$B:$B,MATCH(D1155&amp;"",[1]equip.xml!$A:$A,0))=0,0,N1155)</f>
        <v>130</v>
      </c>
      <c r="N1155" s="6">
        <f t="shared" si="185"/>
        <v>130</v>
      </c>
      <c r="O1155" t="str">
        <f t="shared" si="177"/>
        <v>40000_40651060_1_130</v>
      </c>
      <c r="P1155" t="str">
        <f t="shared" si="186"/>
        <v>40000_40650010_1_130,40000_40650020_1_130,40000_40650030_1_130,40000_40650080_1_130,40000_40650090_1_130,40000_40650100_1_130,40000_40651050_1_130,40000_40651051_1_0,40000_40651060_1_130</v>
      </c>
    </row>
    <row r="1156" spans="1:16">
      <c r="A1156" s="6">
        <v>10018</v>
      </c>
      <c r="B1156" s="6">
        <f t="shared" ref="B1156:C1171" si="187">B1068</f>
        <v>40000</v>
      </c>
      <c r="C1156" s="6" t="str">
        <f t="shared" si="187"/>
        <v>装备</v>
      </c>
      <c r="D1156" s="7">
        <v>40651061</v>
      </c>
      <c r="E1156" s="6"/>
      <c r="F1156" s="6">
        <v>1</v>
      </c>
      <c r="G1156" s="6">
        <v>10000</v>
      </c>
      <c r="H1156" s="6" t="str">
        <f t="shared" si="185"/>
        <v>10_10,50_20,80_30</v>
      </c>
      <c r="I1156" s="6">
        <f t="shared" si="185"/>
        <v>5</v>
      </c>
      <c r="J1156" s="6">
        <f t="shared" si="185"/>
        <v>50</v>
      </c>
      <c r="K1156" s="6" t="str">
        <f t="shared" si="185"/>
        <v>10_10,50_20,80_30</v>
      </c>
      <c r="L1156" s="6">
        <f t="shared" si="185"/>
        <v>5</v>
      </c>
      <c r="M1156" s="6">
        <f>IF(INDEX([1]equip.xml!$B:$B,MATCH(D1156&amp;"",[1]equip.xml!$A:$A,0))=0,0,N1156)</f>
        <v>0</v>
      </c>
      <c r="N1156" s="6">
        <f t="shared" si="185"/>
        <v>130</v>
      </c>
      <c r="O1156" t="str">
        <f t="shared" ref="O1156:O1219" si="188">B1156&amp;"_"&amp;D1156&amp;"_"&amp;"1_"&amp;M1156</f>
        <v>40000_40651061_1_0</v>
      </c>
      <c r="P1156" t="str">
        <f t="shared" si="186"/>
        <v>40000_40650010_1_130,40000_40650020_1_130,40000_40650030_1_130,40000_40650080_1_130,40000_40650090_1_130,40000_40650100_1_130,40000_40651050_1_130,40000_40651051_1_0,40000_40651060_1_130,40000_40651061_1_0</v>
      </c>
    </row>
    <row r="1157" spans="1:16">
      <c r="A1157" s="6">
        <v>10018</v>
      </c>
      <c r="B1157" s="6">
        <f t="shared" si="187"/>
        <v>40000</v>
      </c>
      <c r="C1157" s="6" t="str">
        <f t="shared" si="187"/>
        <v>装备</v>
      </c>
      <c r="D1157" s="7">
        <v>40652050</v>
      </c>
      <c r="E1157" s="6"/>
      <c r="F1157" s="6">
        <v>1</v>
      </c>
      <c r="G1157" s="6">
        <v>10000</v>
      </c>
      <c r="H1157" s="6" t="str">
        <f t="shared" si="185"/>
        <v>10_10,50_20,80_30</v>
      </c>
      <c r="I1157" s="6">
        <f t="shared" si="185"/>
        <v>5</v>
      </c>
      <c r="J1157" s="6">
        <f t="shared" si="185"/>
        <v>50</v>
      </c>
      <c r="K1157" s="6" t="str">
        <f t="shared" si="185"/>
        <v>10_10,50_20,80_30</v>
      </c>
      <c r="L1157" s="6">
        <f t="shared" si="185"/>
        <v>5</v>
      </c>
      <c r="M1157" s="6">
        <f>IF(INDEX([1]equip.xml!$B:$B,MATCH(D1157&amp;"",[1]equip.xml!$A:$A,0))=0,0,N1157)</f>
        <v>130</v>
      </c>
      <c r="N1157" s="6">
        <f t="shared" si="185"/>
        <v>130</v>
      </c>
      <c r="O1157" t="str">
        <f t="shared" si="188"/>
        <v>40000_40652050_1_130</v>
      </c>
      <c r="P115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</v>
      </c>
    </row>
    <row r="1158" spans="1:16">
      <c r="A1158" s="6">
        <v>10018</v>
      </c>
      <c r="B1158" s="6">
        <f t="shared" si="187"/>
        <v>40000</v>
      </c>
      <c r="C1158" s="6" t="str">
        <f t="shared" si="187"/>
        <v>装备</v>
      </c>
      <c r="D1158" s="7">
        <v>40652051</v>
      </c>
      <c r="E1158" s="6"/>
      <c r="F1158" s="6">
        <v>1</v>
      </c>
      <c r="G1158" s="6">
        <v>10000</v>
      </c>
      <c r="H1158" s="6" t="str">
        <f t="shared" si="185"/>
        <v>10_10,50_20,80_30</v>
      </c>
      <c r="I1158" s="6">
        <f t="shared" si="185"/>
        <v>5</v>
      </c>
      <c r="J1158" s="6">
        <f t="shared" si="185"/>
        <v>50</v>
      </c>
      <c r="K1158" s="6" t="str">
        <f t="shared" si="185"/>
        <v>10_10,50_20,80_30</v>
      </c>
      <c r="L1158" s="6">
        <f t="shared" si="185"/>
        <v>5</v>
      </c>
      <c r="M1158" s="6">
        <f>IF(INDEX([1]equip.xml!$B:$B,MATCH(D1158&amp;"",[1]equip.xml!$A:$A,0))=0,0,N1158)</f>
        <v>0</v>
      </c>
      <c r="N1158" s="6">
        <f t="shared" si="185"/>
        <v>130</v>
      </c>
      <c r="O1158" t="str">
        <f t="shared" si="188"/>
        <v>40000_40652051_1_0</v>
      </c>
      <c r="P115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</v>
      </c>
    </row>
    <row r="1159" spans="1:16">
      <c r="A1159" s="6">
        <v>10018</v>
      </c>
      <c r="B1159" s="6">
        <f t="shared" si="187"/>
        <v>40000</v>
      </c>
      <c r="C1159" s="6" t="str">
        <f t="shared" si="187"/>
        <v>装备</v>
      </c>
      <c r="D1159" s="7">
        <v>40652060</v>
      </c>
      <c r="E1159" s="6"/>
      <c r="F1159" s="6">
        <v>1</v>
      </c>
      <c r="G1159" s="6">
        <v>10000</v>
      </c>
      <c r="H1159" s="6" t="str">
        <f t="shared" si="185"/>
        <v>10_10,50_20,80_30</v>
      </c>
      <c r="I1159" s="6">
        <f t="shared" si="185"/>
        <v>5</v>
      </c>
      <c r="J1159" s="6">
        <f t="shared" si="185"/>
        <v>50</v>
      </c>
      <c r="K1159" s="6" t="str">
        <f t="shared" si="185"/>
        <v>10_10,50_20,80_30</v>
      </c>
      <c r="L1159" s="6">
        <f t="shared" si="185"/>
        <v>5</v>
      </c>
      <c r="M1159" s="6">
        <f>IF(INDEX([1]equip.xml!$B:$B,MATCH(D1159&amp;"",[1]equip.xml!$A:$A,0))=0,0,N1159)</f>
        <v>130</v>
      </c>
      <c r="N1159" s="6">
        <f t="shared" si="185"/>
        <v>130</v>
      </c>
      <c r="O1159" t="str">
        <f t="shared" si="188"/>
        <v>40000_40652060_1_130</v>
      </c>
      <c r="P115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</v>
      </c>
    </row>
    <row r="1160" spans="1:16">
      <c r="A1160" s="6">
        <v>10018</v>
      </c>
      <c r="B1160" s="6">
        <f t="shared" si="187"/>
        <v>40000</v>
      </c>
      <c r="C1160" s="6" t="str">
        <f t="shared" si="187"/>
        <v>装备</v>
      </c>
      <c r="D1160" s="7">
        <v>40652061</v>
      </c>
      <c r="E1160" s="6"/>
      <c r="F1160" s="6">
        <v>1</v>
      </c>
      <c r="G1160" s="6">
        <v>10000</v>
      </c>
      <c r="H1160" s="6" t="str">
        <f t="shared" si="185"/>
        <v>10_10,50_20,80_30</v>
      </c>
      <c r="I1160" s="6">
        <f t="shared" si="185"/>
        <v>5</v>
      </c>
      <c r="J1160" s="6">
        <f t="shared" si="185"/>
        <v>50</v>
      </c>
      <c r="K1160" s="6" t="str">
        <f t="shared" si="185"/>
        <v>10_10,50_20,80_30</v>
      </c>
      <c r="L1160" s="6">
        <f t="shared" si="185"/>
        <v>5</v>
      </c>
      <c r="M1160" s="6">
        <f>IF(INDEX([1]equip.xml!$B:$B,MATCH(D1160&amp;"",[1]equip.xml!$A:$A,0))=0,0,N1160)</f>
        <v>0</v>
      </c>
      <c r="N1160" s="6">
        <f t="shared" si="185"/>
        <v>130</v>
      </c>
      <c r="O1160" t="str">
        <f t="shared" si="188"/>
        <v>40000_40652061_1_0</v>
      </c>
      <c r="P116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</v>
      </c>
    </row>
    <row r="1161" spans="1:16">
      <c r="A1161" s="6">
        <v>10018</v>
      </c>
      <c r="B1161" s="6">
        <f t="shared" si="187"/>
        <v>40000</v>
      </c>
      <c r="C1161" s="6" t="str">
        <f t="shared" si="187"/>
        <v>装备</v>
      </c>
      <c r="D1161" s="7">
        <v>40653050</v>
      </c>
      <c r="E1161" s="6"/>
      <c r="F1161" s="6">
        <v>1</v>
      </c>
      <c r="G1161" s="6">
        <v>10000</v>
      </c>
      <c r="H1161" s="6" t="str">
        <f t="shared" si="185"/>
        <v>10_10,50_20,80_30</v>
      </c>
      <c r="I1161" s="6">
        <f t="shared" si="185"/>
        <v>5</v>
      </c>
      <c r="J1161" s="6">
        <f t="shared" si="185"/>
        <v>50</v>
      </c>
      <c r="K1161" s="6" t="str">
        <f t="shared" si="185"/>
        <v>10_10,50_20,80_30</v>
      </c>
      <c r="L1161" s="6">
        <f t="shared" si="185"/>
        <v>5</v>
      </c>
      <c r="M1161" s="6">
        <f>IF(INDEX([1]equip.xml!$B:$B,MATCH(D1161&amp;"",[1]equip.xml!$A:$A,0))=0,0,N1161)</f>
        <v>130</v>
      </c>
      <c r="N1161" s="6">
        <f t="shared" si="185"/>
        <v>130</v>
      </c>
      <c r="O1161" t="str">
        <f t="shared" si="188"/>
        <v>40000_40653050_1_130</v>
      </c>
      <c r="P116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</v>
      </c>
    </row>
    <row r="1162" spans="1:16">
      <c r="A1162" s="6">
        <v>10018</v>
      </c>
      <c r="B1162" s="6">
        <f t="shared" si="187"/>
        <v>40000</v>
      </c>
      <c r="C1162" s="6" t="str">
        <f t="shared" si="187"/>
        <v>装备</v>
      </c>
      <c r="D1162" s="7">
        <v>40653051</v>
      </c>
      <c r="E1162" s="6"/>
      <c r="F1162" s="6">
        <v>1</v>
      </c>
      <c r="G1162" s="6">
        <v>10000</v>
      </c>
      <c r="H1162" s="6" t="str">
        <f t="shared" si="185"/>
        <v>10_10,50_20,80_30</v>
      </c>
      <c r="I1162" s="6">
        <f t="shared" si="185"/>
        <v>5</v>
      </c>
      <c r="J1162" s="6">
        <f t="shared" si="185"/>
        <v>50</v>
      </c>
      <c r="K1162" s="6" t="str">
        <f t="shared" si="185"/>
        <v>10_10,50_20,80_30</v>
      </c>
      <c r="L1162" s="6">
        <f t="shared" si="185"/>
        <v>5</v>
      </c>
      <c r="M1162" s="6">
        <f>IF(INDEX([1]equip.xml!$B:$B,MATCH(D1162&amp;"",[1]equip.xml!$A:$A,0))=0,0,N1162)</f>
        <v>0</v>
      </c>
      <c r="N1162" s="6">
        <f t="shared" si="185"/>
        <v>130</v>
      </c>
      <c r="O1162" t="str">
        <f t="shared" si="188"/>
        <v>40000_40653051_1_0</v>
      </c>
      <c r="P116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</v>
      </c>
    </row>
    <row r="1163" spans="1:16">
      <c r="A1163" s="6">
        <v>10018</v>
      </c>
      <c r="B1163" s="6">
        <f t="shared" si="187"/>
        <v>40000</v>
      </c>
      <c r="C1163" s="6" t="str">
        <f t="shared" si="187"/>
        <v>装备</v>
      </c>
      <c r="D1163" s="7">
        <v>40653060</v>
      </c>
      <c r="E1163" s="6"/>
      <c r="F1163" s="6">
        <v>1</v>
      </c>
      <c r="G1163" s="6">
        <v>10000</v>
      </c>
      <c r="H1163" s="6" t="str">
        <f t="shared" ref="H1163:N1178" si="189">H1075</f>
        <v>10_10,50_20,80_30</v>
      </c>
      <c r="I1163" s="6">
        <f t="shared" si="189"/>
        <v>5</v>
      </c>
      <c r="J1163" s="6">
        <f t="shared" si="189"/>
        <v>50</v>
      </c>
      <c r="K1163" s="6" t="str">
        <f t="shared" si="189"/>
        <v>10_10,50_20,80_30</v>
      </c>
      <c r="L1163" s="6">
        <f t="shared" si="189"/>
        <v>5</v>
      </c>
      <c r="M1163" s="6">
        <f>IF(INDEX([1]equip.xml!$B:$B,MATCH(D1163&amp;"",[1]equip.xml!$A:$A,0))=0,0,N1163)</f>
        <v>130</v>
      </c>
      <c r="N1163" s="6">
        <f t="shared" si="189"/>
        <v>130</v>
      </c>
      <c r="O1163" t="str">
        <f t="shared" si="188"/>
        <v>40000_40653060_1_130</v>
      </c>
      <c r="P116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</v>
      </c>
    </row>
    <row r="1164" spans="1:16">
      <c r="A1164" s="6">
        <v>10018</v>
      </c>
      <c r="B1164" s="6">
        <f t="shared" si="187"/>
        <v>40000</v>
      </c>
      <c r="C1164" s="6" t="str">
        <f t="shared" si="187"/>
        <v>装备</v>
      </c>
      <c r="D1164" s="7">
        <v>40653061</v>
      </c>
      <c r="E1164" s="6"/>
      <c r="F1164" s="6">
        <v>1</v>
      </c>
      <c r="G1164" s="6">
        <v>10000</v>
      </c>
      <c r="H1164" s="6" t="str">
        <f t="shared" si="189"/>
        <v>10_10,50_20,80_30</v>
      </c>
      <c r="I1164" s="6">
        <f t="shared" si="189"/>
        <v>5</v>
      </c>
      <c r="J1164" s="6">
        <f t="shared" si="189"/>
        <v>50</v>
      </c>
      <c r="K1164" s="6" t="str">
        <f t="shared" si="189"/>
        <v>10_10,50_20,80_30</v>
      </c>
      <c r="L1164" s="6">
        <f t="shared" si="189"/>
        <v>5</v>
      </c>
      <c r="M1164" s="6">
        <f>IF(INDEX([1]equip.xml!$B:$B,MATCH(D1164&amp;"",[1]equip.xml!$A:$A,0))=0,0,N1164)</f>
        <v>0</v>
      </c>
      <c r="N1164" s="6">
        <f t="shared" si="189"/>
        <v>130</v>
      </c>
      <c r="O1164" t="str">
        <f t="shared" si="188"/>
        <v>40000_40653061_1_0</v>
      </c>
      <c r="P116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</v>
      </c>
    </row>
    <row r="1165" spans="1:16">
      <c r="A1165" s="6">
        <v>10018</v>
      </c>
      <c r="B1165" s="6">
        <f t="shared" si="187"/>
        <v>40000</v>
      </c>
      <c r="C1165" s="6" t="str">
        <f t="shared" si="187"/>
        <v>装备</v>
      </c>
      <c r="D1165" s="7">
        <v>40650040</v>
      </c>
      <c r="E1165" s="6"/>
      <c r="F1165" s="6">
        <v>1</v>
      </c>
      <c r="G1165" s="6">
        <v>10000</v>
      </c>
      <c r="H1165" s="6" t="str">
        <f t="shared" si="189"/>
        <v>10_10,50_20,80_30</v>
      </c>
      <c r="I1165" s="6">
        <f t="shared" si="189"/>
        <v>5</v>
      </c>
      <c r="J1165" s="6">
        <f t="shared" si="189"/>
        <v>50</v>
      </c>
      <c r="K1165" s="6" t="str">
        <f t="shared" si="189"/>
        <v>10_10,50_20,80_30</v>
      </c>
      <c r="L1165" s="6">
        <f t="shared" si="189"/>
        <v>5</v>
      </c>
      <c r="M1165" s="6">
        <f>IF(INDEX([1]equip.xml!$B:$B,MATCH(D1165&amp;"",[1]equip.xml!$A:$A,0))=0,0,N1165)</f>
        <v>130</v>
      </c>
      <c r="N1165" s="6">
        <f t="shared" si="189"/>
        <v>130</v>
      </c>
      <c r="O1165" t="str">
        <f t="shared" si="188"/>
        <v>40000_40650040_1_130</v>
      </c>
      <c r="P116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</v>
      </c>
    </row>
    <row r="1166" spans="1:16">
      <c r="A1166" s="6">
        <v>10018</v>
      </c>
      <c r="B1166" s="6">
        <f t="shared" si="187"/>
        <v>40000</v>
      </c>
      <c r="C1166" s="6" t="str">
        <f t="shared" si="187"/>
        <v>装备</v>
      </c>
      <c r="D1166" s="7">
        <v>40650041</v>
      </c>
      <c r="E1166" s="6"/>
      <c r="F1166" s="6">
        <v>1</v>
      </c>
      <c r="G1166" s="6">
        <v>10000</v>
      </c>
      <c r="H1166" s="6" t="str">
        <f t="shared" si="189"/>
        <v>10_10,50_20,80_30</v>
      </c>
      <c r="I1166" s="6">
        <f t="shared" si="189"/>
        <v>5</v>
      </c>
      <c r="J1166" s="6">
        <f t="shared" si="189"/>
        <v>50</v>
      </c>
      <c r="K1166" s="6" t="str">
        <f t="shared" si="189"/>
        <v>10_10,50_20,80_30</v>
      </c>
      <c r="L1166" s="6">
        <f t="shared" si="189"/>
        <v>5</v>
      </c>
      <c r="M1166" s="6">
        <f>IF(INDEX([1]equip.xml!$B:$B,MATCH(D1166&amp;"",[1]equip.xml!$A:$A,0))=0,0,N1166)</f>
        <v>0</v>
      </c>
      <c r="N1166" s="6">
        <f t="shared" si="189"/>
        <v>130</v>
      </c>
      <c r="O1166" t="str">
        <f t="shared" si="188"/>
        <v>40000_40650041_1_0</v>
      </c>
      <c r="P116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</v>
      </c>
    </row>
    <row r="1167" spans="1:16">
      <c r="A1167" s="6">
        <v>10018</v>
      </c>
      <c r="B1167" s="6">
        <f t="shared" si="187"/>
        <v>40000</v>
      </c>
      <c r="C1167" s="6" t="str">
        <f t="shared" si="187"/>
        <v>装备</v>
      </c>
      <c r="D1167" s="7">
        <v>40650070</v>
      </c>
      <c r="E1167" s="6"/>
      <c r="F1167" s="6">
        <v>1</v>
      </c>
      <c r="G1167" s="6">
        <v>10000</v>
      </c>
      <c r="H1167" s="6" t="str">
        <f t="shared" si="189"/>
        <v>10_10,50_20,80_30</v>
      </c>
      <c r="I1167" s="6">
        <f t="shared" si="189"/>
        <v>5</v>
      </c>
      <c r="J1167" s="6">
        <f t="shared" si="189"/>
        <v>50</v>
      </c>
      <c r="K1167" s="6" t="str">
        <f t="shared" si="189"/>
        <v>10_10,50_20,80_30</v>
      </c>
      <c r="L1167" s="6">
        <f t="shared" si="189"/>
        <v>5</v>
      </c>
      <c r="M1167" s="6">
        <f>IF(INDEX([1]equip.xml!$B:$B,MATCH(D1167&amp;"",[1]equip.xml!$A:$A,0))=0,0,N1167)</f>
        <v>130</v>
      </c>
      <c r="N1167" s="6">
        <f t="shared" si="189"/>
        <v>130</v>
      </c>
      <c r="O1167" t="str">
        <f t="shared" si="188"/>
        <v>40000_40650070_1_130</v>
      </c>
      <c r="P116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</v>
      </c>
    </row>
    <row r="1168" spans="1:16">
      <c r="A1168" s="6">
        <v>10018</v>
      </c>
      <c r="B1168" s="6">
        <f t="shared" si="187"/>
        <v>40000</v>
      </c>
      <c r="C1168" s="6" t="str">
        <f t="shared" si="187"/>
        <v>装备</v>
      </c>
      <c r="D1168" s="7">
        <v>40650071</v>
      </c>
      <c r="E1168" s="6"/>
      <c r="F1168" s="6">
        <v>1</v>
      </c>
      <c r="G1168" s="6">
        <v>10000</v>
      </c>
      <c r="H1168" s="6" t="str">
        <f t="shared" si="189"/>
        <v>10_10,50_20,80_30</v>
      </c>
      <c r="I1168" s="6">
        <f t="shared" si="189"/>
        <v>5</v>
      </c>
      <c r="J1168" s="6">
        <f t="shared" si="189"/>
        <v>50</v>
      </c>
      <c r="K1168" s="6" t="str">
        <f t="shared" si="189"/>
        <v>10_10,50_20,80_30</v>
      </c>
      <c r="L1168" s="6">
        <f t="shared" si="189"/>
        <v>5</v>
      </c>
      <c r="M1168" s="6">
        <f>IF(INDEX([1]equip.xml!$B:$B,MATCH(D1168&amp;"",[1]equip.xml!$A:$A,0))=0,0,N1168)</f>
        <v>0</v>
      </c>
      <c r="N1168" s="6">
        <f t="shared" si="189"/>
        <v>130</v>
      </c>
      <c r="O1168" t="str">
        <f t="shared" si="188"/>
        <v>40000_40650071_1_0</v>
      </c>
      <c r="P116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</v>
      </c>
    </row>
    <row r="1169" spans="1:16">
      <c r="A1169" s="6">
        <v>10018</v>
      </c>
      <c r="B1169" s="6">
        <f t="shared" si="187"/>
        <v>40000</v>
      </c>
      <c r="C1169" s="6" t="str">
        <f t="shared" si="187"/>
        <v>装备</v>
      </c>
      <c r="D1169" s="7">
        <v>40700010</v>
      </c>
      <c r="E1169" s="6"/>
      <c r="F1169" s="6">
        <v>1</v>
      </c>
      <c r="G1169" s="6">
        <v>10000</v>
      </c>
      <c r="H1169" s="6" t="str">
        <f t="shared" si="189"/>
        <v>10_10,50_20,80_30</v>
      </c>
      <c r="I1169" s="6">
        <f t="shared" si="189"/>
        <v>5</v>
      </c>
      <c r="J1169" s="6">
        <f t="shared" si="189"/>
        <v>50</v>
      </c>
      <c r="K1169" s="6" t="str">
        <f t="shared" si="189"/>
        <v>10_10,50_20,80_30</v>
      </c>
      <c r="L1169" s="6">
        <f t="shared" si="189"/>
        <v>5</v>
      </c>
      <c r="M1169" s="6">
        <f>IF(INDEX([1]equip.xml!$B:$B,MATCH(D1169&amp;"",[1]equip.xml!$A:$A,0))=0,0,N1169)</f>
        <v>65</v>
      </c>
      <c r="N1169" s="6">
        <f t="shared" si="189"/>
        <v>65</v>
      </c>
      <c r="O1169" t="str">
        <f t="shared" si="188"/>
        <v>40000_40700010_1_65</v>
      </c>
      <c r="P116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</v>
      </c>
    </row>
    <row r="1170" spans="1:16">
      <c r="A1170" s="6">
        <v>10018</v>
      </c>
      <c r="B1170" s="6">
        <f t="shared" si="187"/>
        <v>40000</v>
      </c>
      <c r="C1170" s="6" t="str">
        <f t="shared" si="187"/>
        <v>装备</v>
      </c>
      <c r="D1170" s="7">
        <v>40700020</v>
      </c>
      <c r="E1170" s="6"/>
      <c r="F1170" s="6">
        <v>1</v>
      </c>
      <c r="G1170" s="6">
        <v>10000</v>
      </c>
      <c r="H1170" s="6" t="str">
        <f t="shared" si="189"/>
        <v>10_10,50_20,80_30</v>
      </c>
      <c r="I1170" s="6">
        <f t="shared" si="189"/>
        <v>5</v>
      </c>
      <c r="J1170" s="6">
        <f t="shared" si="189"/>
        <v>50</v>
      </c>
      <c r="K1170" s="6" t="str">
        <f t="shared" si="189"/>
        <v>10_10,50_20,80_30</v>
      </c>
      <c r="L1170" s="6">
        <f t="shared" si="189"/>
        <v>5</v>
      </c>
      <c r="M1170" s="6">
        <f>IF(INDEX([1]equip.xml!$B:$B,MATCH(D1170&amp;"",[1]equip.xml!$A:$A,0))=0,0,N1170)</f>
        <v>65</v>
      </c>
      <c r="N1170" s="6">
        <f t="shared" si="189"/>
        <v>65</v>
      </c>
      <c r="O1170" t="str">
        <f t="shared" si="188"/>
        <v>40000_40700020_1_65</v>
      </c>
      <c r="P117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</v>
      </c>
    </row>
    <row r="1171" spans="1:16">
      <c r="A1171" s="6">
        <v>10018</v>
      </c>
      <c r="B1171" s="6">
        <f t="shared" si="187"/>
        <v>40000</v>
      </c>
      <c r="C1171" s="6" t="str">
        <f t="shared" si="187"/>
        <v>装备</v>
      </c>
      <c r="D1171" s="7">
        <v>40700030</v>
      </c>
      <c r="E1171" s="6"/>
      <c r="F1171" s="6">
        <v>1</v>
      </c>
      <c r="G1171" s="6">
        <v>10000</v>
      </c>
      <c r="H1171" s="6" t="str">
        <f t="shared" si="189"/>
        <v>10_10,50_20,80_30</v>
      </c>
      <c r="I1171" s="6">
        <f t="shared" si="189"/>
        <v>5</v>
      </c>
      <c r="J1171" s="6">
        <f t="shared" si="189"/>
        <v>50</v>
      </c>
      <c r="K1171" s="6" t="str">
        <f t="shared" si="189"/>
        <v>10_10,50_20,80_30</v>
      </c>
      <c r="L1171" s="6">
        <f t="shared" si="189"/>
        <v>5</v>
      </c>
      <c r="M1171" s="6">
        <f>IF(INDEX([1]equip.xml!$B:$B,MATCH(D1171&amp;"",[1]equip.xml!$A:$A,0))=0,0,N1171)</f>
        <v>65</v>
      </c>
      <c r="N1171" s="6">
        <f t="shared" si="189"/>
        <v>65</v>
      </c>
      <c r="O1171" t="str">
        <f t="shared" si="188"/>
        <v>40000_40700030_1_65</v>
      </c>
      <c r="P117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</v>
      </c>
    </row>
    <row r="1172" spans="1:16">
      <c r="A1172" s="6">
        <v>10018</v>
      </c>
      <c r="B1172" s="6">
        <f t="shared" ref="B1172:C1187" si="190">B1084</f>
        <v>40000</v>
      </c>
      <c r="C1172" s="6" t="str">
        <f t="shared" si="190"/>
        <v>装备</v>
      </c>
      <c r="D1172" s="7">
        <v>40700080</v>
      </c>
      <c r="E1172" s="6"/>
      <c r="F1172" s="6">
        <v>1</v>
      </c>
      <c r="G1172" s="6">
        <v>10000</v>
      </c>
      <c r="H1172" s="6" t="str">
        <f t="shared" si="189"/>
        <v>10_10,50_20,80_30</v>
      </c>
      <c r="I1172" s="6">
        <f t="shared" si="189"/>
        <v>5</v>
      </c>
      <c r="J1172" s="6">
        <f t="shared" si="189"/>
        <v>50</v>
      </c>
      <c r="K1172" s="6" t="str">
        <f t="shared" si="189"/>
        <v>10_10,50_20,80_30</v>
      </c>
      <c r="L1172" s="6">
        <f t="shared" si="189"/>
        <v>5</v>
      </c>
      <c r="M1172" s="6">
        <f>IF(INDEX([1]equip.xml!$B:$B,MATCH(D1172&amp;"",[1]equip.xml!$A:$A,0))=0,0,N1172)</f>
        <v>65</v>
      </c>
      <c r="N1172" s="6">
        <f t="shared" si="189"/>
        <v>65</v>
      </c>
      <c r="O1172" t="str">
        <f t="shared" si="188"/>
        <v>40000_40700080_1_65</v>
      </c>
      <c r="P117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</v>
      </c>
    </row>
    <row r="1173" spans="1:16">
      <c r="A1173" s="6">
        <v>10018</v>
      </c>
      <c r="B1173" s="6">
        <f t="shared" si="190"/>
        <v>40000</v>
      </c>
      <c r="C1173" s="6" t="str">
        <f t="shared" si="190"/>
        <v>装备</v>
      </c>
      <c r="D1173" s="7">
        <v>40700090</v>
      </c>
      <c r="E1173" s="6"/>
      <c r="F1173" s="6">
        <v>1</v>
      </c>
      <c r="G1173" s="6">
        <v>10000</v>
      </c>
      <c r="H1173" s="6" t="str">
        <f t="shared" si="189"/>
        <v>10_10,50_20,80_30</v>
      </c>
      <c r="I1173" s="6">
        <f t="shared" si="189"/>
        <v>5</v>
      </c>
      <c r="J1173" s="6">
        <f t="shared" si="189"/>
        <v>50</v>
      </c>
      <c r="K1173" s="6" t="str">
        <f t="shared" si="189"/>
        <v>10_10,50_20,80_30</v>
      </c>
      <c r="L1173" s="6">
        <f t="shared" si="189"/>
        <v>5</v>
      </c>
      <c r="M1173" s="6">
        <f>IF(INDEX([1]equip.xml!$B:$B,MATCH(D1173&amp;"",[1]equip.xml!$A:$A,0))=0,0,N1173)</f>
        <v>65</v>
      </c>
      <c r="N1173" s="6">
        <f t="shared" si="189"/>
        <v>65</v>
      </c>
      <c r="O1173" t="str">
        <f t="shared" si="188"/>
        <v>40000_40700090_1_65</v>
      </c>
      <c r="P117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</v>
      </c>
    </row>
    <row r="1174" spans="1:16">
      <c r="A1174" s="6">
        <v>10018</v>
      </c>
      <c r="B1174" s="6">
        <f t="shared" si="190"/>
        <v>40000</v>
      </c>
      <c r="C1174" s="6" t="str">
        <f t="shared" si="190"/>
        <v>装备</v>
      </c>
      <c r="D1174" s="7">
        <v>40700100</v>
      </c>
      <c r="E1174" s="6"/>
      <c r="F1174" s="6">
        <v>1</v>
      </c>
      <c r="G1174" s="6">
        <v>10000</v>
      </c>
      <c r="H1174" s="6" t="str">
        <f t="shared" si="189"/>
        <v>10_10,50_20,80_30</v>
      </c>
      <c r="I1174" s="6">
        <f t="shared" si="189"/>
        <v>5</v>
      </c>
      <c r="J1174" s="6">
        <f t="shared" si="189"/>
        <v>50</v>
      </c>
      <c r="K1174" s="6" t="str">
        <f t="shared" si="189"/>
        <v>10_10,50_20,80_30</v>
      </c>
      <c r="L1174" s="6">
        <f t="shared" si="189"/>
        <v>5</v>
      </c>
      <c r="M1174" s="6">
        <f>IF(INDEX([1]equip.xml!$B:$B,MATCH(D1174&amp;"",[1]equip.xml!$A:$A,0))=0,0,N1174)</f>
        <v>65</v>
      </c>
      <c r="N1174" s="6">
        <f t="shared" si="189"/>
        <v>65</v>
      </c>
      <c r="O1174" t="str">
        <f t="shared" si="188"/>
        <v>40000_40700100_1_65</v>
      </c>
      <c r="P117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</v>
      </c>
    </row>
    <row r="1175" spans="1:16">
      <c r="A1175" s="6">
        <v>10018</v>
      </c>
      <c r="B1175" s="6">
        <f t="shared" si="190"/>
        <v>40000</v>
      </c>
      <c r="C1175" s="6" t="str">
        <f t="shared" si="190"/>
        <v>装备</v>
      </c>
      <c r="D1175" s="7">
        <v>40701050</v>
      </c>
      <c r="E1175" s="6"/>
      <c r="F1175" s="6">
        <v>1</v>
      </c>
      <c r="G1175" s="6">
        <v>10000</v>
      </c>
      <c r="H1175" s="6" t="str">
        <f t="shared" si="189"/>
        <v>10_10,50_20,80_30</v>
      </c>
      <c r="I1175" s="6">
        <f t="shared" si="189"/>
        <v>5</v>
      </c>
      <c r="J1175" s="6">
        <f t="shared" si="189"/>
        <v>50</v>
      </c>
      <c r="K1175" s="6" t="str">
        <f t="shared" si="189"/>
        <v>10_10,50_20,80_30</v>
      </c>
      <c r="L1175" s="6">
        <f t="shared" si="189"/>
        <v>5</v>
      </c>
      <c r="M1175" s="6">
        <f>IF(INDEX([1]equip.xml!$B:$B,MATCH(D1175&amp;"",[1]equip.xml!$A:$A,0))=0,0,N1175)</f>
        <v>65</v>
      </c>
      <c r="N1175" s="6">
        <f t="shared" si="189"/>
        <v>65</v>
      </c>
      <c r="O1175" t="str">
        <f t="shared" si="188"/>
        <v>40000_40701050_1_65</v>
      </c>
      <c r="P117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</v>
      </c>
    </row>
    <row r="1176" spans="1:16">
      <c r="A1176" s="6">
        <v>10018</v>
      </c>
      <c r="B1176" s="6">
        <f t="shared" si="190"/>
        <v>40000</v>
      </c>
      <c r="C1176" s="6" t="str">
        <f t="shared" si="190"/>
        <v>装备</v>
      </c>
      <c r="D1176" s="7">
        <v>40701051</v>
      </c>
      <c r="E1176" s="6"/>
      <c r="F1176" s="6">
        <v>1</v>
      </c>
      <c r="G1176" s="6">
        <v>10000</v>
      </c>
      <c r="H1176" s="6" t="str">
        <f t="shared" si="189"/>
        <v>10_10,50_20,80_30</v>
      </c>
      <c r="I1176" s="6">
        <f t="shared" si="189"/>
        <v>5</v>
      </c>
      <c r="J1176" s="6">
        <f t="shared" si="189"/>
        <v>50</v>
      </c>
      <c r="K1176" s="6" t="str">
        <f t="shared" si="189"/>
        <v>10_10,50_20,80_30</v>
      </c>
      <c r="L1176" s="6">
        <f t="shared" si="189"/>
        <v>5</v>
      </c>
      <c r="M1176" s="6">
        <f>IF(INDEX([1]equip.xml!$B:$B,MATCH(D1176&amp;"",[1]equip.xml!$A:$A,0))=0,0,N1176)</f>
        <v>0</v>
      </c>
      <c r="N1176" s="6">
        <f t="shared" si="189"/>
        <v>65</v>
      </c>
      <c r="O1176" t="str">
        <f t="shared" si="188"/>
        <v>40000_40701051_1_0</v>
      </c>
      <c r="P117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</v>
      </c>
    </row>
    <row r="1177" spans="1:16">
      <c r="A1177" s="6">
        <v>10018</v>
      </c>
      <c r="B1177" s="6">
        <f t="shared" si="190"/>
        <v>40000</v>
      </c>
      <c r="C1177" s="6" t="str">
        <f t="shared" si="190"/>
        <v>装备</v>
      </c>
      <c r="D1177" s="7">
        <v>40701060</v>
      </c>
      <c r="E1177" s="6"/>
      <c r="F1177" s="6">
        <v>1</v>
      </c>
      <c r="G1177" s="6">
        <v>10000</v>
      </c>
      <c r="H1177" s="6" t="str">
        <f t="shared" si="189"/>
        <v>10_10,50_20,80_30</v>
      </c>
      <c r="I1177" s="6">
        <f t="shared" si="189"/>
        <v>5</v>
      </c>
      <c r="J1177" s="6">
        <f t="shared" si="189"/>
        <v>50</v>
      </c>
      <c r="K1177" s="6" t="str">
        <f t="shared" si="189"/>
        <v>10_10,50_20,80_30</v>
      </c>
      <c r="L1177" s="6">
        <f t="shared" si="189"/>
        <v>5</v>
      </c>
      <c r="M1177" s="6">
        <f>IF(INDEX([1]equip.xml!$B:$B,MATCH(D1177&amp;"",[1]equip.xml!$A:$A,0))=0,0,N1177)</f>
        <v>65</v>
      </c>
      <c r="N1177" s="6">
        <f t="shared" si="189"/>
        <v>65</v>
      </c>
      <c r="O1177" t="str">
        <f t="shared" si="188"/>
        <v>40000_40701060_1_65</v>
      </c>
      <c r="P117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</v>
      </c>
    </row>
    <row r="1178" spans="1:16">
      <c r="A1178" s="6">
        <v>10018</v>
      </c>
      <c r="B1178" s="6">
        <f t="shared" si="190"/>
        <v>40000</v>
      </c>
      <c r="C1178" s="6" t="str">
        <f t="shared" si="190"/>
        <v>装备</v>
      </c>
      <c r="D1178" s="7">
        <v>40701061</v>
      </c>
      <c r="E1178" s="6"/>
      <c r="F1178" s="6">
        <v>1</v>
      </c>
      <c r="G1178" s="6">
        <v>10000</v>
      </c>
      <c r="H1178" s="6" t="str">
        <f t="shared" si="189"/>
        <v>10_10,50_20,80_30</v>
      </c>
      <c r="I1178" s="6">
        <f t="shared" si="189"/>
        <v>5</v>
      </c>
      <c r="J1178" s="6">
        <f t="shared" si="189"/>
        <v>50</v>
      </c>
      <c r="K1178" s="6" t="str">
        <f t="shared" si="189"/>
        <v>10_10,50_20,80_30</v>
      </c>
      <c r="L1178" s="6">
        <f t="shared" si="189"/>
        <v>5</v>
      </c>
      <c r="M1178" s="6">
        <f>IF(INDEX([1]equip.xml!$B:$B,MATCH(D1178&amp;"",[1]equip.xml!$A:$A,0))=0,0,N1178)</f>
        <v>0</v>
      </c>
      <c r="N1178" s="6">
        <f t="shared" si="189"/>
        <v>65</v>
      </c>
      <c r="O1178" t="str">
        <f t="shared" si="188"/>
        <v>40000_40701061_1_0</v>
      </c>
      <c r="P117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</v>
      </c>
    </row>
    <row r="1179" spans="1:16">
      <c r="A1179" s="6">
        <v>10018</v>
      </c>
      <c r="B1179" s="6">
        <f t="shared" si="190"/>
        <v>40000</v>
      </c>
      <c r="C1179" s="6" t="str">
        <f t="shared" si="190"/>
        <v>装备</v>
      </c>
      <c r="D1179" s="7">
        <v>40702050</v>
      </c>
      <c r="E1179" s="6"/>
      <c r="F1179" s="6">
        <v>1</v>
      </c>
      <c r="G1179" s="6">
        <v>10000</v>
      </c>
      <c r="H1179" s="6" t="str">
        <f t="shared" ref="H1179:N1194" si="191">H1091</f>
        <v>10_10,50_20,80_30</v>
      </c>
      <c r="I1179" s="6">
        <f t="shared" si="191"/>
        <v>5</v>
      </c>
      <c r="J1179" s="6">
        <f t="shared" si="191"/>
        <v>50</v>
      </c>
      <c r="K1179" s="6" t="str">
        <f t="shared" si="191"/>
        <v>10_10,50_20,80_30</v>
      </c>
      <c r="L1179" s="6">
        <f t="shared" si="191"/>
        <v>5</v>
      </c>
      <c r="M1179" s="6">
        <f>IF(INDEX([1]equip.xml!$B:$B,MATCH(D1179&amp;"",[1]equip.xml!$A:$A,0))=0,0,N1179)</f>
        <v>65</v>
      </c>
      <c r="N1179" s="6">
        <f t="shared" si="191"/>
        <v>65</v>
      </c>
      <c r="O1179" t="str">
        <f t="shared" si="188"/>
        <v>40000_40702050_1_65</v>
      </c>
      <c r="P117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</v>
      </c>
    </row>
    <row r="1180" spans="1:16">
      <c r="A1180" s="6">
        <v>10018</v>
      </c>
      <c r="B1180" s="6">
        <f t="shared" si="190"/>
        <v>40000</v>
      </c>
      <c r="C1180" s="6" t="str">
        <f t="shared" si="190"/>
        <v>装备</v>
      </c>
      <c r="D1180" s="7">
        <v>40702051</v>
      </c>
      <c r="E1180" s="6"/>
      <c r="F1180" s="6">
        <v>1</v>
      </c>
      <c r="G1180" s="6">
        <v>10000</v>
      </c>
      <c r="H1180" s="6" t="str">
        <f t="shared" si="191"/>
        <v>10_10,50_20,80_30</v>
      </c>
      <c r="I1180" s="6">
        <f t="shared" si="191"/>
        <v>5</v>
      </c>
      <c r="J1180" s="6">
        <f t="shared" si="191"/>
        <v>50</v>
      </c>
      <c r="K1180" s="6" t="str">
        <f t="shared" si="191"/>
        <v>10_10,50_20,80_30</v>
      </c>
      <c r="L1180" s="6">
        <f t="shared" si="191"/>
        <v>5</v>
      </c>
      <c r="M1180" s="6">
        <f>IF(INDEX([1]equip.xml!$B:$B,MATCH(D1180&amp;"",[1]equip.xml!$A:$A,0))=0,0,N1180)</f>
        <v>0</v>
      </c>
      <c r="N1180" s="6">
        <f t="shared" si="191"/>
        <v>65</v>
      </c>
      <c r="O1180" t="str">
        <f t="shared" si="188"/>
        <v>40000_40702051_1_0</v>
      </c>
      <c r="P118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</v>
      </c>
    </row>
    <row r="1181" spans="1:16">
      <c r="A1181" s="6">
        <v>10018</v>
      </c>
      <c r="B1181" s="6">
        <f t="shared" si="190"/>
        <v>40000</v>
      </c>
      <c r="C1181" s="6" t="str">
        <f t="shared" si="190"/>
        <v>装备</v>
      </c>
      <c r="D1181" s="7">
        <v>40702060</v>
      </c>
      <c r="E1181" s="6"/>
      <c r="F1181" s="6">
        <v>1</v>
      </c>
      <c r="G1181" s="6">
        <v>10000</v>
      </c>
      <c r="H1181" s="6" t="str">
        <f t="shared" si="191"/>
        <v>10_10,50_20,80_30</v>
      </c>
      <c r="I1181" s="6">
        <f t="shared" si="191"/>
        <v>5</v>
      </c>
      <c r="J1181" s="6">
        <f t="shared" si="191"/>
        <v>50</v>
      </c>
      <c r="K1181" s="6" t="str">
        <f t="shared" si="191"/>
        <v>10_10,50_20,80_30</v>
      </c>
      <c r="L1181" s="6">
        <f t="shared" si="191"/>
        <v>5</v>
      </c>
      <c r="M1181" s="6">
        <f>IF(INDEX([1]equip.xml!$B:$B,MATCH(D1181&amp;"",[1]equip.xml!$A:$A,0))=0,0,N1181)</f>
        <v>65</v>
      </c>
      <c r="N1181" s="6">
        <f t="shared" si="191"/>
        <v>65</v>
      </c>
      <c r="O1181" t="str">
        <f t="shared" si="188"/>
        <v>40000_40702060_1_65</v>
      </c>
      <c r="P118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</v>
      </c>
    </row>
    <row r="1182" spans="1:16">
      <c r="A1182" s="6">
        <v>10018</v>
      </c>
      <c r="B1182" s="6">
        <f t="shared" si="190"/>
        <v>40000</v>
      </c>
      <c r="C1182" s="6" t="str">
        <f t="shared" si="190"/>
        <v>装备</v>
      </c>
      <c r="D1182" s="7">
        <v>40702061</v>
      </c>
      <c r="E1182" s="6"/>
      <c r="F1182" s="6">
        <v>1</v>
      </c>
      <c r="G1182" s="6">
        <v>10000</v>
      </c>
      <c r="H1182" s="6" t="str">
        <f t="shared" si="191"/>
        <v>10_10,50_20,80_30</v>
      </c>
      <c r="I1182" s="6">
        <f t="shared" si="191"/>
        <v>5</v>
      </c>
      <c r="J1182" s="6">
        <f t="shared" si="191"/>
        <v>50</v>
      </c>
      <c r="K1182" s="6" t="str">
        <f t="shared" si="191"/>
        <v>10_10,50_20,80_30</v>
      </c>
      <c r="L1182" s="6">
        <f t="shared" si="191"/>
        <v>5</v>
      </c>
      <c r="M1182" s="6">
        <f>IF(INDEX([1]equip.xml!$B:$B,MATCH(D1182&amp;"",[1]equip.xml!$A:$A,0))=0,0,N1182)</f>
        <v>0</v>
      </c>
      <c r="N1182" s="6">
        <f t="shared" si="191"/>
        <v>65</v>
      </c>
      <c r="O1182" t="str">
        <f t="shared" si="188"/>
        <v>40000_40702061_1_0</v>
      </c>
      <c r="P118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</v>
      </c>
    </row>
    <row r="1183" spans="1:16">
      <c r="A1183" s="6">
        <v>10018</v>
      </c>
      <c r="B1183" s="6">
        <f t="shared" si="190"/>
        <v>40000</v>
      </c>
      <c r="C1183" s="6" t="str">
        <f t="shared" si="190"/>
        <v>装备</v>
      </c>
      <c r="D1183" s="7">
        <v>40703050</v>
      </c>
      <c r="E1183" s="6"/>
      <c r="F1183" s="6">
        <v>1</v>
      </c>
      <c r="G1183" s="6">
        <v>10000</v>
      </c>
      <c r="H1183" s="6" t="str">
        <f t="shared" si="191"/>
        <v>10_10,50_20,80_30</v>
      </c>
      <c r="I1183" s="6">
        <f t="shared" si="191"/>
        <v>5</v>
      </c>
      <c r="J1183" s="6">
        <f t="shared" si="191"/>
        <v>50</v>
      </c>
      <c r="K1183" s="6" t="str">
        <f t="shared" si="191"/>
        <v>10_10,50_20,80_30</v>
      </c>
      <c r="L1183" s="6">
        <f t="shared" si="191"/>
        <v>5</v>
      </c>
      <c r="M1183" s="6">
        <f>IF(INDEX([1]equip.xml!$B:$B,MATCH(D1183&amp;"",[1]equip.xml!$A:$A,0))=0,0,N1183)</f>
        <v>65</v>
      </c>
      <c r="N1183" s="6">
        <f t="shared" si="191"/>
        <v>65</v>
      </c>
      <c r="O1183" t="str">
        <f t="shared" si="188"/>
        <v>40000_40703050_1_65</v>
      </c>
      <c r="P118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</v>
      </c>
    </row>
    <row r="1184" spans="1:16">
      <c r="A1184" s="6">
        <v>10018</v>
      </c>
      <c r="B1184" s="6">
        <f t="shared" si="190"/>
        <v>40000</v>
      </c>
      <c r="C1184" s="6" t="str">
        <f t="shared" si="190"/>
        <v>装备</v>
      </c>
      <c r="D1184" s="7">
        <v>40703051</v>
      </c>
      <c r="E1184" s="6"/>
      <c r="F1184" s="6">
        <v>1</v>
      </c>
      <c r="G1184" s="6">
        <v>10000</v>
      </c>
      <c r="H1184" s="6" t="str">
        <f t="shared" si="191"/>
        <v>10_10,50_20,80_30</v>
      </c>
      <c r="I1184" s="6">
        <f t="shared" si="191"/>
        <v>5</v>
      </c>
      <c r="J1184" s="6">
        <f t="shared" si="191"/>
        <v>50</v>
      </c>
      <c r="K1184" s="6" t="str">
        <f t="shared" si="191"/>
        <v>10_10,50_20,80_30</v>
      </c>
      <c r="L1184" s="6">
        <f t="shared" si="191"/>
        <v>5</v>
      </c>
      <c r="M1184" s="6">
        <f>IF(INDEX([1]equip.xml!$B:$B,MATCH(D1184&amp;"",[1]equip.xml!$A:$A,0))=0,0,N1184)</f>
        <v>0</v>
      </c>
      <c r="N1184" s="6">
        <f t="shared" si="191"/>
        <v>65</v>
      </c>
      <c r="O1184" t="str">
        <f t="shared" si="188"/>
        <v>40000_40703051_1_0</v>
      </c>
      <c r="P118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</v>
      </c>
    </row>
    <row r="1185" spans="1:16">
      <c r="A1185" s="6">
        <v>10018</v>
      </c>
      <c r="B1185" s="6">
        <f t="shared" si="190"/>
        <v>40000</v>
      </c>
      <c r="C1185" s="6" t="str">
        <f t="shared" si="190"/>
        <v>装备</v>
      </c>
      <c r="D1185" s="7">
        <v>40703060</v>
      </c>
      <c r="E1185" s="6"/>
      <c r="F1185" s="6">
        <v>1</v>
      </c>
      <c r="G1185" s="6">
        <v>10000</v>
      </c>
      <c r="H1185" s="6" t="str">
        <f t="shared" si="191"/>
        <v>10_10,50_20,80_30</v>
      </c>
      <c r="I1185" s="6">
        <f t="shared" si="191"/>
        <v>5</v>
      </c>
      <c r="J1185" s="6">
        <f t="shared" si="191"/>
        <v>50</v>
      </c>
      <c r="K1185" s="6" t="str">
        <f t="shared" si="191"/>
        <v>10_10,50_20,80_30</v>
      </c>
      <c r="L1185" s="6">
        <f t="shared" si="191"/>
        <v>5</v>
      </c>
      <c r="M1185" s="6">
        <f>IF(INDEX([1]equip.xml!$B:$B,MATCH(D1185&amp;"",[1]equip.xml!$A:$A,0))=0,0,N1185)</f>
        <v>65</v>
      </c>
      <c r="N1185" s="6">
        <f t="shared" si="191"/>
        <v>65</v>
      </c>
      <c r="O1185" t="str">
        <f t="shared" si="188"/>
        <v>40000_40703060_1_65</v>
      </c>
      <c r="P118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</v>
      </c>
    </row>
    <row r="1186" spans="1:16">
      <c r="A1186" s="6">
        <v>10018</v>
      </c>
      <c r="B1186" s="6">
        <f t="shared" si="190"/>
        <v>40000</v>
      </c>
      <c r="C1186" s="6" t="str">
        <f t="shared" si="190"/>
        <v>装备</v>
      </c>
      <c r="D1186" s="7">
        <v>40703061</v>
      </c>
      <c r="E1186" s="6"/>
      <c r="F1186" s="6">
        <v>1</v>
      </c>
      <c r="G1186" s="6">
        <v>10000</v>
      </c>
      <c r="H1186" s="6" t="str">
        <f t="shared" si="191"/>
        <v>10_10,50_20,80_30</v>
      </c>
      <c r="I1186" s="6">
        <f t="shared" si="191"/>
        <v>5</v>
      </c>
      <c r="J1186" s="6">
        <f t="shared" si="191"/>
        <v>50</v>
      </c>
      <c r="K1186" s="6" t="str">
        <f t="shared" si="191"/>
        <v>10_10,50_20,80_30</v>
      </c>
      <c r="L1186" s="6">
        <f t="shared" si="191"/>
        <v>5</v>
      </c>
      <c r="M1186" s="6">
        <f>IF(INDEX([1]equip.xml!$B:$B,MATCH(D1186&amp;"",[1]equip.xml!$A:$A,0))=0,0,N1186)</f>
        <v>0</v>
      </c>
      <c r="N1186" s="6">
        <f t="shared" si="191"/>
        <v>65</v>
      </c>
      <c r="O1186" t="str">
        <f t="shared" si="188"/>
        <v>40000_40703061_1_0</v>
      </c>
      <c r="P118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</v>
      </c>
    </row>
    <row r="1187" spans="1:16">
      <c r="A1187" s="6">
        <v>10018</v>
      </c>
      <c r="B1187" s="6">
        <f t="shared" si="190"/>
        <v>40000</v>
      </c>
      <c r="C1187" s="6" t="str">
        <f t="shared" si="190"/>
        <v>装备</v>
      </c>
      <c r="D1187" s="7">
        <v>40700040</v>
      </c>
      <c r="E1187" s="6"/>
      <c r="F1187" s="6">
        <v>1</v>
      </c>
      <c r="G1187" s="6">
        <v>10000</v>
      </c>
      <c r="H1187" s="6" t="str">
        <f t="shared" si="191"/>
        <v>10_10,50_20,80_30</v>
      </c>
      <c r="I1187" s="6">
        <f t="shared" si="191"/>
        <v>5</v>
      </c>
      <c r="J1187" s="6">
        <f t="shared" si="191"/>
        <v>50</v>
      </c>
      <c r="K1187" s="6" t="str">
        <f t="shared" si="191"/>
        <v>10_10,50_20,80_30</v>
      </c>
      <c r="L1187" s="6">
        <f t="shared" si="191"/>
        <v>5</v>
      </c>
      <c r="M1187" s="6">
        <f>IF(INDEX([1]equip.xml!$B:$B,MATCH(D1187&amp;"",[1]equip.xml!$A:$A,0))=0,0,N1187)</f>
        <v>65</v>
      </c>
      <c r="N1187" s="6">
        <f t="shared" si="191"/>
        <v>65</v>
      </c>
      <c r="O1187" t="str">
        <f t="shared" si="188"/>
        <v>40000_40700040_1_65</v>
      </c>
      <c r="P118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</v>
      </c>
    </row>
    <row r="1188" spans="1:16">
      <c r="A1188" s="6">
        <v>10018</v>
      </c>
      <c r="B1188" s="6">
        <f t="shared" ref="B1188:C1203" si="192">B1100</f>
        <v>40000</v>
      </c>
      <c r="C1188" s="6" t="str">
        <f t="shared" si="192"/>
        <v>装备</v>
      </c>
      <c r="D1188" s="7">
        <v>40700041</v>
      </c>
      <c r="E1188" s="6"/>
      <c r="F1188" s="6">
        <v>1</v>
      </c>
      <c r="G1188" s="6">
        <v>10000</v>
      </c>
      <c r="H1188" s="6" t="str">
        <f t="shared" si="191"/>
        <v>10_10,50_20,80_30</v>
      </c>
      <c r="I1188" s="6">
        <f t="shared" si="191"/>
        <v>5</v>
      </c>
      <c r="J1188" s="6">
        <f t="shared" si="191"/>
        <v>50</v>
      </c>
      <c r="K1188" s="6" t="str">
        <f t="shared" si="191"/>
        <v>10_10,50_20,80_30</v>
      </c>
      <c r="L1188" s="6">
        <f t="shared" si="191"/>
        <v>5</v>
      </c>
      <c r="M1188" s="6">
        <f>IF(INDEX([1]equip.xml!$B:$B,MATCH(D1188&amp;"",[1]equip.xml!$A:$A,0))=0,0,N1188)</f>
        <v>0</v>
      </c>
      <c r="N1188" s="6">
        <f t="shared" si="191"/>
        <v>65</v>
      </c>
      <c r="O1188" t="str">
        <f t="shared" si="188"/>
        <v>40000_40700041_1_0</v>
      </c>
      <c r="P118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</v>
      </c>
    </row>
    <row r="1189" spans="1:16">
      <c r="A1189" s="6">
        <v>10018</v>
      </c>
      <c r="B1189" s="6">
        <f t="shared" si="192"/>
        <v>40000</v>
      </c>
      <c r="C1189" s="6" t="str">
        <f t="shared" si="192"/>
        <v>装备</v>
      </c>
      <c r="D1189" s="7">
        <v>40700070</v>
      </c>
      <c r="E1189" s="6"/>
      <c r="F1189" s="6">
        <v>1</v>
      </c>
      <c r="G1189" s="6">
        <v>10000</v>
      </c>
      <c r="H1189" s="6" t="str">
        <f t="shared" si="191"/>
        <v>10_10,50_20,80_30</v>
      </c>
      <c r="I1189" s="6">
        <f t="shared" si="191"/>
        <v>5</v>
      </c>
      <c r="J1189" s="6">
        <f t="shared" si="191"/>
        <v>50</v>
      </c>
      <c r="K1189" s="6" t="str">
        <f t="shared" si="191"/>
        <v>10_10,50_20,80_30</v>
      </c>
      <c r="L1189" s="6">
        <f t="shared" si="191"/>
        <v>5</v>
      </c>
      <c r="M1189" s="6">
        <f>IF(INDEX([1]equip.xml!$B:$B,MATCH(D1189&amp;"",[1]equip.xml!$A:$A,0))=0,0,N1189)</f>
        <v>65</v>
      </c>
      <c r="N1189" s="6">
        <f t="shared" si="191"/>
        <v>65</v>
      </c>
      <c r="O1189" t="str">
        <f t="shared" si="188"/>
        <v>40000_40700070_1_65</v>
      </c>
      <c r="P118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</v>
      </c>
    </row>
    <row r="1190" spans="1:16">
      <c r="A1190" s="6">
        <v>10018</v>
      </c>
      <c r="B1190" s="6">
        <f t="shared" si="192"/>
        <v>40000</v>
      </c>
      <c r="C1190" s="6" t="str">
        <f t="shared" si="192"/>
        <v>装备</v>
      </c>
      <c r="D1190" s="7">
        <v>40700071</v>
      </c>
      <c r="E1190" s="6"/>
      <c r="F1190" s="6">
        <v>1</v>
      </c>
      <c r="G1190" s="6">
        <v>10000</v>
      </c>
      <c r="H1190" s="6" t="str">
        <f t="shared" si="191"/>
        <v>10_10,50_20,80_30</v>
      </c>
      <c r="I1190" s="6">
        <f t="shared" si="191"/>
        <v>5</v>
      </c>
      <c r="J1190" s="6">
        <f t="shared" si="191"/>
        <v>50</v>
      </c>
      <c r="K1190" s="6" t="str">
        <f t="shared" si="191"/>
        <v>10_10,50_20,80_30</v>
      </c>
      <c r="L1190" s="6">
        <f t="shared" si="191"/>
        <v>5</v>
      </c>
      <c r="M1190" s="6">
        <f>IF(INDEX([1]equip.xml!$B:$B,MATCH(D1190&amp;"",[1]equip.xml!$A:$A,0))=0,0,N1190)</f>
        <v>0</v>
      </c>
      <c r="N1190" s="6">
        <f t="shared" si="191"/>
        <v>65</v>
      </c>
      <c r="O1190" t="str">
        <f t="shared" si="188"/>
        <v>40000_40700071_1_0</v>
      </c>
      <c r="P119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</v>
      </c>
    </row>
    <row r="1191" spans="1:16">
      <c r="A1191" s="6">
        <v>10018</v>
      </c>
      <c r="B1191" s="6">
        <f t="shared" si="192"/>
        <v>40000</v>
      </c>
      <c r="C1191" s="6" t="str">
        <f t="shared" si="192"/>
        <v>装备</v>
      </c>
      <c r="D1191" s="7">
        <v>50650010</v>
      </c>
      <c r="E1191" s="6"/>
      <c r="F1191" s="6">
        <v>1</v>
      </c>
      <c r="G1191" s="6">
        <v>10000</v>
      </c>
      <c r="H1191" s="6" t="str">
        <f t="shared" si="191"/>
        <v>10_10,50_20,80_30</v>
      </c>
      <c r="I1191" s="6">
        <f t="shared" si="191"/>
        <v>5</v>
      </c>
      <c r="J1191" s="6">
        <f t="shared" si="191"/>
        <v>50</v>
      </c>
      <c r="K1191" s="6" t="str">
        <f t="shared" si="191"/>
        <v>10_10,50_20,80_30</v>
      </c>
      <c r="L1191" s="6">
        <f t="shared" si="191"/>
        <v>5</v>
      </c>
      <c r="M1191" s="6">
        <f>IF(INDEX([1]equip.xml!$B:$B,MATCH(D1191&amp;"",[1]equip.xml!$A:$A,0))=0,0,N1191)</f>
        <v>260</v>
      </c>
      <c r="N1191" s="6">
        <f t="shared" si="191"/>
        <v>260</v>
      </c>
      <c r="O1191" t="str">
        <f t="shared" si="188"/>
        <v>40000_50650010_1_260</v>
      </c>
      <c r="P119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</v>
      </c>
    </row>
    <row r="1192" spans="1:16">
      <c r="A1192" s="6">
        <v>10018</v>
      </c>
      <c r="B1192" s="6">
        <f t="shared" si="192"/>
        <v>40000</v>
      </c>
      <c r="C1192" s="6" t="str">
        <f t="shared" si="192"/>
        <v>装备</v>
      </c>
      <c r="D1192" s="7">
        <v>50650020</v>
      </c>
      <c r="E1192" s="6"/>
      <c r="F1192" s="6">
        <v>1</v>
      </c>
      <c r="G1192" s="6">
        <v>10000</v>
      </c>
      <c r="H1192" s="6" t="str">
        <f t="shared" si="191"/>
        <v>10_10,50_20,80_30</v>
      </c>
      <c r="I1192" s="6">
        <f t="shared" si="191"/>
        <v>5</v>
      </c>
      <c r="J1192" s="6">
        <f t="shared" si="191"/>
        <v>50</v>
      </c>
      <c r="K1192" s="6" t="str">
        <f t="shared" si="191"/>
        <v>10_10,50_20,80_30</v>
      </c>
      <c r="L1192" s="6">
        <f t="shared" si="191"/>
        <v>5</v>
      </c>
      <c r="M1192" s="6">
        <f>IF(INDEX([1]equip.xml!$B:$B,MATCH(D1192&amp;"",[1]equip.xml!$A:$A,0))=0,0,N1192)</f>
        <v>260</v>
      </c>
      <c r="N1192" s="6">
        <f t="shared" si="191"/>
        <v>260</v>
      </c>
      <c r="O1192" t="str">
        <f t="shared" si="188"/>
        <v>40000_50650020_1_260</v>
      </c>
      <c r="P119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</v>
      </c>
    </row>
    <row r="1193" spans="1:16">
      <c r="A1193" s="6">
        <v>10018</v>
      </c>
      <c r="B1193" s="6">
        <f t="shared" si="192"/>
        <v>40000</v>
      </c>
      <c r="C1193" s="6" t="str">
        <f t="shared" si="192"/>
        <v>装备</v>
      </c>
      <c r="D1193" s="7">
        <v>50650030</v>
      </c>
      <c r="E1193" s="6"/>
      <c r="F1193" s="6">
        <v>1</v>
      </c>
      <c r="G1193" s="6">
        <v>10000</v>
      </c>
      <c r="H1193" s="6" t="str">
        <f t="shared" si="191"/>
        <v>10_10,50_20,80_30</v>
      </c>
      <c r="I1193" s="6">
        <f t="shared" si="191"/>
        <v>5</v>
      </c>
      <c r="J1193" s="6">
        <f t="shared" si="191"/>
        <v>50</v>
      </c>
      <c r="K1193" s="6" t="str">
        <f t="shared" si="191"/>
        <v>10_10,50_20,80_30</v>
      </c>
      <c r="L1193" s="6">
        <f t="shared" si="191"/>
        <v>5</v>
      </c>
      <c r="M1193" s="6">
        <f>IF(INDEX([1]equip.xml!$B:$B,MATCH(D1193&amp;"",[1]equip.xml!$A:$A,0))=0,0,N1193)</f>
        <v>260</v>
      </c>
      <c r="N1193" s="6">
        <f t="shared" si="191"/>
        <v>260</v>
      </c>
      <c r="O1193" t="str">
        <f t="shared" si="188"/>
        <v>40000_50650030_1_260</v>
      </c>
      <c r="P119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</v>
      </c>
    </row>
    <row r="1194" spans="1:16">
      <c r="A1194" s="6">
        <v>10018</v>
      </c>
      <c r="B1194" s="6">
        <f t="shared" si="192"/>
        <v>40000</v>
      </c>
      <c r="C1194" s="6" t="str">
        <f t="shared" si="192"/>
        <v>装备</v>
      </c>
      <c r="D1194" s="7">
        <v>50650080</v>
      </c>
      <c r="E1194" s="6"/>
      <c r="F1194" s="6">
        <v>1</v>
      </c>
      <c r="G1194" s="6">
        <v>10000</v>
      </c>
      <c r="H1194" s="6" t="str">
        <f t="shared" si="191"/>
        <v>10_10,50_20,80_30</v>
      </c>
      <c r="I1194" s="6">
        <f t="shared" si="191"/>
        <v>5</v>
      </c>
      <c r="J1194" s="6">
        <f t="shared" si="191"/>
        <v>50</v>
      </c>
      <c r="K1194" s="6" t="str">
        <f t="shared" si="191"/>
        <v>10_10,50_20,80_30</v>
      </c>
      <c r="L1194" s="6">
        <f t="shared" si="191"/>
        <v>5</v>
      </c>
      <c r="M1194" s="6">
        <f>IF(INDEX([1]equip.xml!$B:$B,MATCH(D1194&amp;"",[1]equip.xml!$A:$A,0))=0,0,N1194)</f>
        <v>260</v>
      </c>
      <c r="N1194" s="6">
        <f t="shared" si="191"/>
        <v>260</v>
      </c>
      <c r="O1194" t="str">
        <f t="shared" si="188"/>
        <v>40000_50650080_1_260</v>
      </c>
      <c r="P119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</v>
      </c>
    </row>
    <row r="1195" spans="1:16">
      <c r="A1195" s="6">
        <v>10018</v>
      </c>
      <c r="B1195" s="6">
        <f t="shared" si="192"/>
        <v>40000</v>
      </c>
      <c r="C1195" s="6" t="str">
        <f t="shared" si="192"/>
        <v>装备</v>
      </c>
      <c r="D1195" s="7">
        <v>50650090</v>
      </c>
      <c r="E1195" s="6"/>
      <c r="F1195" s="6">
        <v>1</v>
      </c>
      <c r="G1195" s="6">
        <v>10000</v>
      </c>
      <c r="H1195" s="6" t="str">
        <f t="shared" ref="H1195:N1210" si="193">H1107</f>
        <v>10_10,50_20,80_30</v>
      </c>
      <c r="I1195" s="6">
        <f t="shared" si="193"/>
        <v>5</v>
      </c>
      <c r="J1195" s="6">
        <f t="shared" si="193"/>
        <v>50</v>
      </c>
      <c r="K1195" s="6" t="str">
        <f t="shared" si="193"/>
        <v>10_10,50_20,80_30</v>
      </c>
      <c r="L1195" s="6">
        <f t="shared" si="193"/>
        <v>5</v>
      </c>
      <c r="M1195" s="6">
        <f>IF(INDEX([1]equip.xml!$B:$B,MATCH(D1195&amp;"",[1]equip.xml!$A:$A,0))=0,0,N1195)</f>
        <v>260</v>
      </c>
      <c r="N1195" s="6">
        <f t="shared" si="193"/>
        <v>260</v>
      </c>
      <c r="O1195" t="str">
        <f t="shared" si="188"/>
        <v>40000_50650090_1_260</v>
      </c>
      <c r="P119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</v>
      </c>
    </row>
    <row r="1196" spans="1:16">
      <c r="A1196" s="6">
        <v>10018</v>
      </c>
      <c r="B1196" s="6">
        <f t="shared" si="192"/>
        <v>40000</v>
      </c>
      <c r="C1196" s="6" t="str">
        <f t="shared" si="192"/>
        <v>装备</v>
      </c>
      <c r="D1196" s="7">
        <v>50650100</v>
      </c>
      <c r="E1196" s="6"/>
      <c r="F1196" s="6">
        <v>1</v>
      </c>
      <c r="G1196" s="6">
        <v>10000</v>
      </c>
      <c r="H1196" s="6" t="str">
        <f t="shared" si="193"/>
        <v>10_10,50_20,80_30</v>
      </c>
      <c r="I1196" s="6">
        <f t="shared" si="193"/>
        <v>5</v>
      </c>
      <c r="J1196" s="6">
        <f t="shared" si="193"/>
        <v>50</v>
      </c>
      <c r="K1196" s="6" t="str">
        <f t="shared" si="193"/>
        <v>10_10,50_20,80_30</v>
      </c>
      <c r="L1196" s="6">
        <f t="shared" si="193"/>
        <v>5</v>
      </c>
      <c r="M1196" s="6">
        <f>IF(INDEX([1]equip.xml!$B:$B,MATCH(D1196&amp;"",[1]equip.xml!$A:$A,0))=0,0,N1196)</f>
        <v>260</v>
      </c>
      <c r="N1196" s="6">
        <f t="shared" si="193"/>
        <v>260</v>
      </c>
      <c r="O1196" t="str">
        <f t="shared" si="188"/>
        <v>40000_50650100_1_260</v>
      </c>
      <c r="P119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</v>
      </c>
    </row>
    <row r="1197" spans="1:16">
      <c r="A1197" s="6">
        <v>10018</v>
      </c>
      <c r="B1197" s="6">
        <f t="shared" si="192"/>
        <v>40000</v>
      </c>
      <c r="C1197" s="6" t="str">
        <f t="shared" si="192"/>
        <v>装备</v>
      </c>
      <c r="D1197" s="7">
        <v>50651050</v>
      </c>
      <c r="E1197" s="6"/>
      <c r="F1197" s="6">
        <v>1</v>
      </c>
      <c r="G1197" s="6">
        <v>10000</v>
      </c>
      <c r="H1197" s="6" t="str">
        <f t="shared" si="193"/>
        <v>10_10,50_20,80_30</v>
      </c>
      <c r="I1197" s="6">
        <f t="shared" si="193"/>
        <v>5</v>
      </c>
      <c r="J1197" s="6">
        <f t="shared" si="193"/>
        <v>50</v>
      </c>
      <c r="K1197" s="6" t="str">
        <f t="shared" si="193"/>
        <v>10_10,50_20,80_30</v>
      </c>
      <c r="L1197" s="6">
        <f t="shared" si="193"/>
        <v>5</v>
      </c>
      <c r="M1197" s="6">
        <f>IF(INDEX([1]equip.xml!$B:$B,MATCH(D1197&amp;"",[1]equip.xml!$A:$A,0))=0,0,N1197)</f>
        <v>260</v>
      </c>
      <c r="N1197" s="6">
        <f t="shared" si="193"/>
        <v>260</v>
      </c>
      <c r="O1197" t="str">
        <f t="shared" si="188"/>
        <v>40000_50651050_1_260</v>
      </c>
      <c r="P119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</v>
      </c>
    </row>
    <row r="1198" spans="1:16">
      <c r="A1198" s="6">
        <v>10018</v>
      </c>
      <c r="B1198" s="6">
        <f t="shared" si="192"/>
        <v>40000</v>
      </c>
      <c r="C1198" s="6" t="str">
        <f t="shared" si="192"/>
        <v>装备</v>
      </c>
      <c r="D1198" s="7">
        <v>50651051</v>
      </c>
      <c r="E1198" s="6"/>
      <c r="F1198" s="6">
        <v>1</v>
      </c>
      <c r="G1198" s="6">
        <v>10000</v>
      </c>
      <c r="H1198" s="6" t="str">
        <f t="shared" si="193"/>
        <v>10_10,50_20,80_30</v>
      </c>
      <c r="I1198" s="6">
        <f t="shared" si="193"/>
        <v>5</v>
      </c>
      <c r="J1198" s="6">
        <f t="shared" si="193"/>
        <v>50</v>
      </c>
      <c r="K1198" s="6" t="str">
        <f t="shared" si="193"/>
        <v>10_10,50_20,80_30</v>
      </c>
      <c r="L1198" s="6">
        <f t="shared" si="193"/>
        <v>5</v>
      </c>
      <c r="M1198" s="6">
        <f>IF(INDEX([1]equip.xml!$B:$B,MATCH(D1198&amp;"",[1]equip.xml!$A:$A,0))=0,0,N1198)</f>
        <v>0</v>
      </c>
      <c r="N1198" s="6">
        <f t="shared" si="193"/>
        <v>260</v>
      </c>
      <c r="O1198" t="str">
        <f t="shared" si="188"/>
        <v>40000_50651051_1_0</v>
      </c>
      <c r="P119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</v>
      </c>
    </row>
    <row r="1199" spans="1:16">
      <c r="A1199" s="6">
        <v>10018</v>
      </c>
      <c r="B1199" s="6">
        <f t="shared" si="192"/>
        <v>40000</v>
      </c>
      <c r="C1199" s="6" t="str">
        <f t="shared" si="192"/>
        <v>装备</v>
      </c>
      <c r="D1199" s="7">
        <v>50651060</v>
      </c>
      <c r="E1199" s="6"/>
      <c r="F1199" s="6">
        <v>1</v>
      </c>
      <c r="G1199" s="6">
        <v>10000</v>
      </c>
      <c r="H1199" s="6" t="str">
        <f t="shared" si="193"/>
        <v>10_10,50_20,80_30</v>
      </c>
      <c r="I1199" s="6">
        <f t="shared" si="193"/>
        <v>5</v>
      </c>
      <c r="J1199" s="6">
        <f t="shared" si="193"/>
        <v>50</v>
      </c>
      <c r="K1199" s="6" t="str">
        <f t="shared" si="193"/>
        <v>10_10,50_20,80_30</v>
      </c>
      <c r="L1199" s="6">
        <f t="shared" si="193"/>
        <v>5</v>
      </c>
      <c r="M1199" s="6">
        <f>IF(INDEX([1]equip.xml!$B:$B,MATCH(D1199&amp;"",[1]equip.xml!$A:$A,0))=0,0,N1199)</f>
        <v>260</v>
      </c>
      <c r="N1199" s="6">
        <f t="shared" si="193"/>
        <v>260</v>
      </c>
      <c r="O1199" t="str">
        <f t="shared" si="188"/>
        <v>40000_50651060_1_260</v>
      </c>
      <c r="P119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</v>
      </c>
    </row>
    <row r="1200" spans="1:16">
      <c r="A1200" s="6">
        <v>10018</v>
      </c>
      <c r="B1200" s="6">
        <f t="shared" si="192"/>
        <v>40000</v>
      </c>
      <c r="C1200" s="6" t="str">
        <f t="shared" si="192"/>
        <v>装备</v>
      </c>
      <c r="D1200" s="7">
        <v>50651061</v>
      </c>
      <c r="E1200" s="6"/>
      <c r="F1200" s="6">
        <v>1</v>
      </c>
      <c r="G1200" s="6">
        <v>10000</v>
      </c>
      <c r="H1200" s="6" t="str">
        <f t="shared" si="193"/>
        <v>10_10,50_20,80_30</v>
      </c>
      <c r="I1200" s="6">
        <f t="shared" si="193"/>
        <v>5</v>
      </c>
      <c r="J1200" s="6">
        <f t="shared" si="193"/>
        <v>50</v>
      </c>
      <c r="K1200" s="6" t="str">
        <f t="shared" si="193"/>
        <v>10_10,50_20,80_30</v>
      </c>
      <c r="L1200" s="6">
        <f t="shared" si="193"/>
        <v>5</v>
      </c>
      <c r="M1200" s="6">
        <f>IF(INDEX([1]equip.xml!$B:$B,MATCH(D1200&amp;"",[1]equip.xml!$A:$A,0))=0,0,N1200)</f>
        <v>0</v>
      </c>
      <c r="N1200" s="6">
        <f t="shared" si="193"/>
        <v>260</v>
      </c>
      <c r="O1200" t="str">
        <f t="shared" si="188"/>
        <v>40000_50651061_1_0</v>
      </c>
      <c r="P120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</v>
      </c>
    </row>
    <row r="1201" spans="1:16">
      <c r="A1201" s="6">
        <v>10018</v>
      </c>
      <c r="B1201" s="6">
        <f t="shared" si="192"/>
        <v>40000</v>
      </c>
      <c r="C1201" s="6" t="str">
        <f t="shared" si="192"/>
        <v>装备</v>
      </c>
      <c r="D1201" s="7">
        <v>50652050</v>
      </c>
      <c r="E1201" s="6"/>
      <c r="F1201" s="6">
        <v>1</v>
      </c>
      <c r="G1201" s="6">
        <v>10000</v>
      </c>
      <c r="H1201" s="6" t="str">
        <f t="shared" si="193"/>
        <v>10_10,50_20,80_30</v>
      </c>
      <c r="I1201" s="6">
        <f t="shared" si="193"/>
        <v>5</v>
      </c>
      <c r="J1201" s="6">
        <f t="shared" si="193"/>
        <v>50</v>
      </c>
      <c r="K1201" s="6" t="str">
        <f t="shared" si="193"/>
        <v>10_10,50_20,80_30</v>
      </c>
      <c r="L1201" s="6">
        <f t="shared" si="193"/>
        <v>5</v>
      </c>
      <c r="M1201" s="6">
        <f>IF(INDEX([1]equip.xml!$B:$B,MATCH(D1201&amp;"",[1]equip.xml!$A:$A,0))=0,0,N1201)</f>
        <v>260</v>
      </c>
      <c r="N1201" s="6">
        <f t="shared" si="193"/>
        <v>260</v>
      </c>
      <c r="O1201" t="str">
        <f t="shared" si="188"/>
        <v>40000_50652050_1_260</v>
      </c>
      <c r="P120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</v>
      </c>
    </row>
    <row r="1202" spans="1:16">
      <c r="A1202" s="6">
        <v>10018</v>
      </c>
      <c r="B1202" s="6">
        <f t="shared" si="192"/>
        <v>40000</v>
      </c>
      <c r="C1202" s="6" t="str">
        <f t="shared" si="192"/>
        <v>装备</v>
      </c>
      <c r="D1202" s="7">
        <v>50652051</v>
      </c>
      <c r="E1202" s="6"/>
      <c r="F1202" s="6">
        <v>1</v>
      </c>
      <c r="G1202" s="6">
        <v>10000</v>
      </c>
      <c r="H1202" s="6" t="str">
        <f t="shared" si="193"/>
        <v>10_10,50_20,80_30</v>
      </c>
      <c r="I1202" s="6">
        <f t="shared" si="193"/>
        <v>5</v>
      </c>
      <c r="J1202" s="6">
        <f t="shared" si="193"/>
        <v>50</v>
      </c>
      <c r="K1202" s="6" t="str">
        <f t="shared" si="193"/>
        <v>10_10,50_20,80_30</v>
      </c>
      <c r="L1202" s="6">
        <f t="shared" si="193"/>
        <v>5</v>
      </c>
      <c r="M1202" s="6">
        <f>IF(INDEX([1]equip.xml!$B:$B,MATCH(D1202&amp;"",[1]equip.xml!$A:$A,0))=0,0,N1202)</f>
        <v>0</v>
      </c>
      <c r="N1202" s="6">
        <f t="shared" si="193"/>
        <v>260</v>
      </c>
      <c r="O1202" t="str">
        <f t="shared" si="188"/>
        <v>40000_50652051_1_0</v>
      </c>
      <c r="P120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</v>
      </c>
    </row>
    <row r="1203" spans="1:16">
      <c r="A1203" s="6">
        <v>10018</v>
      </c>
      <c r="B1203" s="6">
        <f t="shared" si="192"/>
        <v>40000</v>
      </c>
      <c r="C1203" s="6" t="str">
        <f t="shared" si="192"/>
        <v>装备</v>
      </c>
      <c r="D1203" s="7">
        <v>50652060</v>
      </c>
      <c r="E1203" s="6"/>
      <c r="F1203" s="6">
        <v>1</v>
      </c>
      <c r="G1203" s="6">
        <v>10000</v>
      </c>
      <c r="H1203" s="6" t="str">
        <f t="shared" si="193"/>
        <v>10_10,50_20,80_30</v>
      </c>
      <c r="I1203" s="6">
        <f t="shared" si="193"/>
        <v>5</v>
      </c>
      <c r="J1203" s="6">
        <f t="shared" si="193"/>
        <v>50</v>
      </c>
      <c r="K1203" s="6" t="str">
        <f t="shared" si="193"/>
        <v>10_10,50_20,80_30</v>
      </c>
      <c r="L1203" s="6">
        <f t="shared" si="193"/>
        <v>5</v>
      </c>
      <c r="M1203" s="6">
        <f>IF(INDEX([1]equip.xml!$B:$B,MATCH(D1203&amp;"",[1]equip.xml!$A:$A,0))=0,0,N1203)</f>
        <v>260</v>
      </c>
      <c r="N1203" s="6">
        <f t="shared" si="193"/>
        <v>260</v>
      </c>
      <c r="O1203" t="str">
        <f t="shared" si="188"/>
        <v>40000_50652060_1_260</v>
      </c>
      <c r="P1203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</v>
      </c>
    </row>
    <row r="1204" spans="1:16">
      <c r="A1204" s="6">
        <v>10018</v>
      </c>
      <c r="B1204" s="6">
        <f t="shared" ref="B1204:C1219" si="194">B1116</f>
        <v>40000</v>
      </c>
      <c r="C1204" s="6" t="str">
        <f t="shared" si="194"/>
        <v>装备</v>
      </c>
      <c r="D1204" s="7">
        <v>50652061</v>
      </c>
      <c r="E1204" s="6"/>
      <c r="F1204" s="6">
        <v>1</v>
      </c>
      <c r="G1204" s="6">
        <v>10000</v>
      </c>
      <c r="H1204" s="6" t="str">
        <f t="shared" si="193"/>
        <v>10_10,50_20,80_30</v>
      </c>
      <c r="I1204" s="6">
        <f t="shared" si="193"/>
        <v>5</v>
      </c>
      <c r="J1204" s="6">
        <f t="shared" si="193"/>
        <v>50</v>
      </c>
      <c r="K1204" s="6" t="str">
        <f t="shared" si="193"/>
        <v>10_10,50_20,80_30</v>
      </c>
      <c r="L1204" s="6">
        <f t="shared" si="193"/>
        <v>5</v>
      </c>
      <c r="M1204" s="6">
        <f>IF(INDEX([1]equip.xml!$B:$B,MATCH(D1204&amp;"",[1]equip.xml!$A:$A,0))=0,0,N1204)</f>
        <v>0</v>
      </c>
      <c r="N1204" s="6">
        <f t="shared" si="193"/>
        <v>260</v>
      </c>
      <c r="O1204" t="str">
        <f t="shared" si="188"/>
        <v>40000_50652061_1_0</v>
      </c>
      <c r="P1204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</v>
      </c>
    </row>
    <row r="1205" spans="1:16">
      <c r="A1205" s="6">
        <v>10018</v>
      </c>
      <c r="B1205" s="6">
        <f t="shared" si="194"/>
        <v>40000</v>
      </c>
      <c r="C1205" s="6" t="str">
        <f t="shared" si="194"/>
        <v>装备</v>
      </c>
      <c r="D1205" s="7">
        <v>50653050</v>
      </c>
      <c r="E1205" s="6"/>
      <c r="F1205" s="6">
        <v>1</v>
      </c>
      <c r="G1205" s="6">
        <v>10000</v>
      </c>
      <c r="H1205" s="6" t="str">
        <f t="shared" si="193"/>
        <v>10_10,50_20,80_30</v>
      </c>
      <c r="I1205" s="6">
        <f t="shared" si="193"/>
        <v>5</v>
      </c>
      <c r="J1205" s="6">
        <f t="shared" si="193"/>
        <v>50</v>
      </c>
      <c r="K1205" s="6" t="str">
        <f t="shared" si="193"/>
        <v>10_10,50_20,80_30</v>
      </c>
      <c r="L1205" s="6">
        <f t="shared" si="193"/>
        <v>5</v>
      </c>
      <c r="M1205" s="6">
        <f>IF(INDEX([1]equip.xml!$B:$B,MATCH(D1205&amp;"",[1]equip.xml!$A:$A,0))=0,0,N1205)</f>
        <v>260</v>
      </c>
      <c r="N1205" s="6">
        <f t="shared" si="193"/>
        <v>260</v>
      </c>
      <c r="O1205" t="str">
        <f t="shared" si="188"/>
        <v>40000_50653050_1_260</v>
      </c>
      <c r="P1205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</v>
      </c>
    </row>
    <row r="1206" spans="1:16">
      <c r="A1206" s="6">
        <v>10018</v>
      </c>
      <c r="B1206" s="6">
        <f t="shared" si="194"/>
        <v>40000</v>
      </c>
      <c r="C1206" s="6" t="str">
        <f t="shared" si="194"/>
        <v>装备</v>
      </c>
      <c r="D1206" s="7">
        <v>50653051</v>
      </c>
      <c r="E1206" s="6"/>
      <c r="F1206" s="6">
        <v>1</v>
      </c>
      <c r="G1206" s="6">
        <v>10000</v>
      </c>
      <c r="H1206" s="6" t="str">
        <f t="shared" si="193"/>
        <v>10_10,50_20,80_30</v>
      </c>
      <c r="I1206" s="6">
        <f t="shared" si="193"/>
        <v>5</v>
      </c>
      <c r="J1206" s="6">
        <f t="shared" si="193"/>
        <v>50</v>
      </c>
      <c r="K1206" s="6" t="str">
        <f t="shared" si="193"/>
        <v>10_10,50_20,80_30</v>
      </c>
      <c r="L1206" s="6">
        <f t="shared" si="193"/>
        <v>5</v>
      </c>
      <c r="M1206" s="6">
        <f>IF(INDEX([1]equip.xml!$B:$B,MATCH(D1206&amp;"",[1]equip.xml!$A:$A,0))=0,0,N1206)</f>
        <v>0</v>
      </c>
      <c r="N1206" s="6">
        <f t="shared" si="193"/>
        <v>260</v>
      </c>
      <c r="O1206" t="str">
        <f t="shared" si="188"/>
        <v>40000_50653051_1_0</v>
      </c>
      <c r="P1206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</v>
      </c>
    </row>
    <row r="1207" spans="1:16">
      <c r="A1207" s="6">
        <v>10018</v>
      </c>
      <c r="B1207" s="6">
        <f t="shared" si="194"/>
        <v>40000</v>
      </c>
      <c r="C1207" s="6" t="str">
        <f t="shared" si="194"/>
        <v>装备</v>
      </c>
      <c r="D1207" s="7">
        <v>50653060</v>
      </c>
      <c r="E1207" s="6"/>
      <c r="F1207" s="6">
        <v>1</v>
      </c>
      <c r="G1207" s="6">
        <v>10000</v>
      </c>
      <c r="H1207" s="6" t="str">
        <f t="shared" si="193"/>
        <v>10_10,50_20,80_30</v>
      </c>
      <c r="I1207" s="6">
        <f t="shared" si="193"/>
        <v>5</v>
      </c>
      <c r="J1207" s="6">
        <f t="shared" si="193"/>
        <v>50</v>
      </c>
      <c r="K1207" s="6" t="str">
        <f t="shared" si="193"/>
        <v>10_10,50_20,80_30</v>
      </c>
      <c r="L1207" s="6">
        <f t="shared" si="193"/>
        <v>5</v>
      </c>
      <c r="M1207" s="6">
        <f>IF(INDEX([1]equip.xml!$B:$B,MATCH(D1207&amp;"",[1]equip.xml!$A:$A,0))=0,0,N1207)</f>
        <v>260</v>
      </c>
      <c r="N1207" s="6">
        <f t="shared" si="193"/>
        <v>260</v>
      </c>
      <c r="O1207" t="str">
        <f t="shared" si="188"/>
        <v>40000_50653060_1_260</v>
      </c>
      <c r="P1207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</v>
      </c>
    </row>
    <row r="1208" spans="1:16">
      <c r="A1208" s="6">
        <v>10018</v>
      </c>
      <c r="B1208" s="6">
        <f t="shared" si="194"/>
        <v>40000</v>
      </c>
      <c r="C1208" s="6" t="str">
        <f t="shared" si="194"/>
        <v>装备</v>
      </c>
      <c r="D1208" s="7">
        <v>50653061</v>
      </c>
      <c r="E1208" s="6"/>
      <c r="F1208" s="6">
        <v>1</v>
      </c>
      <c r="G1208" s="6">
        <v>10000</v>
      </c>
      <c r="H1208" s="6" t="str">
        <f t="shared" si="193"/>
        <v>10_10,50_20,80_30</v>
      </c>
      <c r="I1208" s="6">
        <f t="shared" si="193"/>
        <v>5</v>
      </c>
      <c r="J1208" s="6">
        <f t="shared" si="193"/>
        <v>50</v>
      </c>
      <c r="K1208" s="6" t="str">
        <f t="shared" si="193"/>
        <v>10_10,50_20,80_30</v>
      </c>
      <c r="L1208" s="6">
        <f t="shared" si="193"/>
        <v>5</v>
      </c>
      <c r="M1208" s="6">
        <f>IF(INDEX([1]equip.xml!$B:$B,MATCH(D1208&amp;"",[1]equip.xml!$A:$A,0))=0,0,N1208)</f>
        <v>0</v>
      </c>
      <c r="N1208" s="6">
        <f t="shared" si="193"/>
        <v>260</v>
      </c>
      <c r="O1208" t="str">
        <f t="shared" si="188"/>
        <v>40000_50653061_1_0</v>
      </c>
      <c r="P1208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</v>
      </c>
    </row>
    <row r="1209" spans="1:16">
      <c r="A1209" s="6">
        <v>10018</v>
      </c>
      <c r="B1209" s="6">
        <f t="shared" si="194"/>
        <v>40000</v>
      </c>
      <c r="C1209" s="6" t="str">
        <f t="shared" si="194"/>
        <v>装备</v>
      </c>
      <c r="D1209" s="7">
        <v>50650040</v>
      </c>
      <c r="E1209" s="6"/>
      <c r="F1209" s="6">
        <v>1</v>
      </c>
      <c r="G1209" s="6">
        <v>10000</v>
      </c>
      <c r="H1209" s="6" t="str">
        <f t="shared" si="193"/>
        <v>10_10,50_20,80_30</v>
      </c>
      <c r="I1209" s="6">
        <f t="shared" si="193"/>
        <v>5</v>
      </c>
      <c r="J1209" s="6">
        <f t="shared" si="193"/>
        <v>50</v>
      </c>
      <c r="K1209" s="6" t="str">
        <f t="shared" si="193"/>
        <v>10_10,50_20,80_30</v>
      </c>
      <c r="L1209" s="6">
        <f t="shared" si="193"/>
        <v>5</v>
      </c>
      <c r="M1209" s="6">
        <f>IF(INDEX([1]equip.xml!$B:$B,MATCH(D1209&amp;"",[1]equip.xml!$A:$A,0))=0,0,N1209)</f>
        <v>260</v>
      </c>
      <c r="N1209" s="6">
        <f t="shared" si="193"/>
        <v>260</v>
      </c>
      <c r="O1209" t="str">
        <f t="shared" si="188"/>
        <v>40000_50650040_1_260</v>
      </c>
      <c r="P1209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</v>
      </c>
    </row>
    <row r="1210" spans="1:16">
      <c r="A1210" s="6">
        <v>10018</v>
      </c>
      <c r="B1210" s="6">
        <f t="shared" si="194"/>
        <v>40000</v>
      </c>
      <c r="C1210" s="6" t="str">
        <f t="shared" si="194"/>
        <v>装备</v>
      </c>
      <c r="D1210" s="7">
        <v>50650041</v>
      </c>
      <c r="E1210" s="6"/>
      <c r="F1210" s="6">
        <v>1</v>
      </c>
      <c r="G1210" s="6">
        <v>10000</v>
      </c>
      <c r="H1210" s="6" t="str">
        <f t="shared" si="193"/>
        <v>10_10,50_20,80_30</v>
      </c>
      <c r="I1210" s="6">
        <f t="shared" si="193"/>
        <v>5</v>
      </c>
      <c r="J1210" s="6">
        <f t="shared" si="193"/>
        <v>50</v>
      </c>
      <c r="K1210" s="6" t="str">
        <f t="shared" si="193"/>
        <v>10_10,50_20,80_30</v>
      </c>
      <c r="L1210" s="6">
        <f t="shared" si="193"/>
        <v>5</v>
      </c>
      <c r="M1210" s="6">
        <f>IF(INDEX([1]equip.xml!$B:$B,MATCH(D1210&amp;"",[1]equip.xml!$A:$A,0))=0,0,N1210)</f>
        <v>0</v>
      </c>
      <c r="N1210" s="6">
        <f t="shared" si="193"/>
        <v>260</v>
      </c>
      <c r="O1210" t="str">
        <f t="shared" si="188"/>
        <v>40000_50650041_1_0</v>
      </c>
      <c r="P1210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</v>
      </c>
    </row>
    <row r="1211" spans="1:16">
      <c r="A1211" s="6">
        <v>10018</v>
      </c>
      <c r="B1211" s="6">
        <f t="shared" si="194"/>
        <v>40000</v>
      </c>
      <c r="C1211" s="6" t="str">
        <f t="shared" si="194"/>
        <v>装备</v>
      </c>
      <c r="D1211" s="7">
        <v>50650070</v>
      </c>
      <c r="E1211" s="6"/>
      <c r="F1211" s="6">
        <v>1</v>
      </c>
      <c r="G1211" s="6">
        <v>10000</v>
      </c>
      <c r="H1211" s="6" t="str">
        <f t="shared" ref="H1211:N1226" si="195">H1123</f>
        <v>10_10,50_20,80_30</v>
      </c>
      <c r="I1211" s="6">
        <f t="shared" si="195"/>
        <v>5</v>
      </c>
      <c r="J1211" s="6">
        <f t="shared" si="195"/>
        <v>50</v>
      </c>
      <c r="K1211" s="6" t="str">
        <f t="shared" si="195"/>
        <v>10_10,50_20,80_30</v>
      </c>
      <c r="L1211" s="6">
        <f t="shared" si="195"/>
        <v>5</v>
      </c>
      <c r="M1211" s="6">
        <f>IF(INDEX([1]equip.xml!$B:$B,MATCH(D1211&amp;"",[1]equip.xml!$A:$A,0))=0,0,N1211)</f>
        <v>260</v>
      </c>
      <c r="N1211" s="6">
        <f t="shared" si="195"/>
        <v>260</v>
      </c>
      <c r="O1211" t="str">
        <f t="shared" si="188"/>
        <v>40000_50650070_1_260</v>
      </c>
      <c r="P1211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</v>
      </c>
    </row>
    <row r="1212" spans="1:16">
      <c r="A1212" s="6">
        <v>10018</v>
      </c>
      <c r="B1212" s="6">
        <f t="shared" si="194"/>
        <v>40000</v>
      </c>
      <c r="C1212" s="6" t="str">
        <f t="shared" si="194"/>
        <v>装备</v>
      </c>
      <c r="D1212" s="7">
        <v>50650071</v>
      </c>
      <c r="E1212" s="6"/>
      <c r="F1212" s="6">
        <v>1</v>
      </c>
      <c r="G1212" s="6">
        <v>10000</v>
      </c>
      <c r="H1212" s="6" t="str">
        <f t="shared" si="195"/>
        <v>10_10,50_20,80_30</v>
      </c>
      <c r="I1212" s="6">
        <f t="shared" si="195"/>
        <v>5</v>
      </c>
      <c r="J1212" s="6">
        <f t="shared" si="195"/>
        <v>50</v>
      </c>
      <c r="K1212" s="6" t="str">
        <f t="shared" si="195"/>
        <v>10_10,50_20,80_30</v>
      </c>
      <c r="L1212" s="6">
        <f t="shared" si="195"/>
        <v>5</v>
      </c>
      <c r="M1212" s="6">
        <f>IF(INDEX([1]equip.xml!$B:$B,MATCH(D1212&amp;"",[1]equip.xml!$A:$A,0))=0,0,N1212)</f>
        <v>0</v>
      </c>
      <c r="N1212" s="6">
        <f t="shared" si="195"/>
        <v>260</v>
      </c>
      <c r="O1212" t="str">
        <f t="shared" si="188"/>
        <v>40000_50650071_1_0</v>
      </c>
      <c r="P1212" t="str">
        <f t="shared" si="18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</v>
      </c>
    </row>
    <row r="1213" spans="1:16">
      <c r="A1213" s="6">
        <v>10018</v>
      </c>
      <c r="B1213" s="6">
        <f t="shared" si="194"/>
        <v>40000</v>
      </c>
      <c r="C1213" s="6" t="str">
        <f t="shared" si="194"/>
        <v>装备</v>
      </c>
      <c r="D1213" s="7">
        <v>50700010</v>
      </c>
      <c r="E1213" s="6"/>
      <c r="F1213" s="6">
        <v>1</v>
      </c>
      <c r="G1213" s="6">
        <v>10000</v>
      </c>
      <c r="H1213" s="6" t="str">
        <f t="shared" si="195"/>
        <v>10_10,50_20,80_30</v>
      </c>
      <c r="I1213" s="6">
        <f t="shared" si="195"/>
        <v>5</v>
      </c>
      <c r="J1213" s="6">
        <f t="shared" si="195"/>
        <v>50</v>
      </c>
      <c r="K1213" s="6" t="str">
        <f t="shared" si="195"/>
        <v>10_10,50_20,80_30</v>
      </c>
      <c r="L1213" s="6">
        <f t="shared" si="195"/>
        <v>5</v>
      </c>
      <c r="M1213" s="6">
        <f>IF(INDEX([1]equip.xml!$B:$B,MATCH(D1213&amp;"",[1]equip.xml!$A:$A,0))=0,0,N1213)</f>
        <v>0</v>
      </c>
      <c r="N1213" s="6">
        <v>0</v>
      </c>
      <c r="O1213" t="str">
        <f t="shared" si="188"/>
        <v>40000_50700010_1_0</v>
      </c>
      <c r="P1213" t="str">
        <f t="shared" ref="P1213:P1234" si="196">P1212&amp;","&amp;O1213</f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</v>
      </c>
    </row>
    <row r="1214" spans="1:16">
      <c r="A1214" s="6">
        <v>10018</v>
      </c>
      <c r="B1214" s="6">
        <f t="shared" si="194"/>
        <v>40000</v>
      </c>
      <c r="C1214" s="6" t="str">
        <f t="shared" si="194"/>
        <v>装备</v>
      </c>
      <c r="D1214" s="7">
        <v>50700020</v>
      </c>
      <c r="E1214" s="6"/>
      <c r="F1214" s="6">
        <v>1</v>
      </c>
      <c r="G1214" s="6">
        <v>10000</v>
      </c>
      <c r="H1214" s="6" t="str">
        <f t="shared" si="195"/>
        <v>10_10,50_20,80_30</v>
      </c>
      <c r="I1214" s="6">
        <f t="shared" si="195"/>
        <v>5</v>
      </c>
      <c r="J1214" s="6">
        <f t="shared" si="195"/>
        <v>50</v>
      </c>
      <c r="K1214" s="6" t="str">
        <f t="shared" si="195"/>
        <v>10_10,50_20,80_30</v>
      </c>
      <c r="L1214" s="6">
        <f t="shared" si="195"/>
        <v>5</v>
      </c>
      <c r="M1214" s="6">
        <f>IF(INDEX([1]equip.xml!$B:$B,MATCH(D1214&amp;"",[1]equip.xml!$A:$A,0))=0,0,N1214)</f>
        <v>0</v>
      </c>
      <c r="N1214" s="6">
        <v>0</v>
      </c>
      <c r="O1214" t="str">
        <f t="shared" si="188"/>
        <v>40000_50700020_1_0</v>
      </c>
      <c r="P1214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</v>
      </c>
    </row>
    <row r="1215" spans="1:16">
      <c r="A1215" s="6">
        <v>10018</v>
      </c>
      <c r="B1215" s="6">
        <f t="shared" si="194"/>
        <v>40000</v>
      </c>
      <c r="C1215" s="6" t="str">
        <f t="shared" si="194"/>
        <v>装备</v>
      </c>
      <c r="D1215" s="7">
        <v>50700030</v>
      </c>
      <c r="E1215" s="6"/>
      <c r="F1215" s="6">
        <v>1</v>
      </c>
      <c r="G1215" s="6">
        <v>10000</v>
      </c>
      <c r="H1215" s="6" t="str">
        <f t="shared" si="195"/>
        <v>10_10,50_20,80_30</v>
      </c>
      <c r="I1215" s="6">
        <f t="shared" si="195"/>
        <v>5</v>
      </c>
      <c r="J1215" s="6">
        <f t="shared" si="195"/>
        <v>50</v>
      </c>
      <c r="K1215" s="6" t="str">
        <f t="shared" si="195"/>
        <v>10_10,50_20,80_30</v>
      </c>
      <c r="L1215" s="6">
        <f t="shared" si="195"/>
        <v>5</v>
      </c>
      <c r="M1215" s="6">
        <f>IF(INDEX([1]equip.xml!$B:$B,MATCH(D1215&amp;"",[1]equip.xml!$A:$A,0))=0,0,N1215)</f>
        <v>0</v>
      </c>
      <c r="N1215" s="6">
        <v>0</v>
      </c>
      <c r="O1215" t="str">
        <f t="shared" si="188"/>
        <v>40000_50700030_1_0</v>
      </c>
      <c r="P1215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</v>
      </c>
    </row>
    <row r="1216" spans="1:16">
      <c r="A1216" s="6">
        <v>10018</v>
      </c>
      <c r="B1216" s="6">
        <f t="shared" si="194"/>
        <v>40000</v>
      </c>
      <c r="C1216" s="6" t="str">
        <f t="shared" si="194"/>
        <v>装备</v>
      </c>
      <c r="D1216" s="7">
        <v>50700080</v>
      </c>
      <c r="E1216" s="6"/>
      <c r="F1216" s="6">
        <v>1</v>
      </c>
      <c r="G1216" s="6">
        <v>10000</v>
      </c>
      <c r="H1216" s="6" t="str">
        <f t="shared" si="195"/>
        <v>10_10,50_20,80_30</v>
      </c>
      <c r="I1216" s="6">
        <f t="shared" si="195"/>
        <v>5</v>
      </c>
      <c r="J1216" s="6">
        <f t="shared" si="195"/>
        <v>50</v>
      </c>
      <c r="K1216" s="6" t="str">
        <f t="shared" si="195"/>
        <v>10_10,50_20,80_30</v>
      </c>
      <c r="L1216" s="6">
        <f t="shared" si="195"/>
        <v>5</v>
      </c>
      <c r="M1216" s="6">
        <f>IF(INDEX([1]equip.xml!$B:$B,MATCH(D1216&amp;"",[1]equip.xml!$A:$A,0))=0,0,N1216)</f>
        <v>0</v>
      </c>
      <c r="N1216" s="6">
        <v>0</v>
      </c>
      <c r="O1216" t="str">
        <f t="shared" si="188"/>
        <v>40000_50700080_1_0</v>
      </c>
      <c r="P1216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</v>
      </c>
    </row>
    <row r="1217" spans="1:16">
      <c r="A1217" s="6">
        <v>10018</v>
      </c>
      <c r="B1217" s="6">
        <f t="shared" si="194"/>
        <v>40000</v>
      </c>
      <c r="C1217" s="6" t="str">
        <f t="shared" si="194"/>
        <v>装备</v>
      </c>
      <c r="D1217" s="7">
        <v>50700090</v>
      </c>
      <c r="E1217" s="6"/>
      <c r="F1217" s="6">
        <v>1</v>
      </c>
      <c r="G1217" s="6">
        <v>10000</v>
      </c>
      <c r="H1217" s="6" t="str">
        <f t="shared" si="195"/>
        <v>10_10,50_20,80_30</v>
      </c>
      <c r="I1217" s="6">
        <f t="shared" si="195"/>
        <v>5</v>
      </c>
      <c r="J1217" s="6">
        <f t="shared" si="195"/>
        <v>50</v>
      </c>
      <c r="K1217" s="6" t="str">
        <f t="shared" si="195"/>
        <v>10_10,50_20,80_30</v>
      </c>
      <c r="L1217" s="6">
        <f t="shared" si="195"/>
        <v>5</v>
      </c>
      <c r="M1217" s="6">
        <f>IF(INDEX([1]equip.xml!$B:$B,MATCH(D1217&amp;"",[1]equip.xml!$A:$A,0))=0,0,N1217)</f>
        <v>0</v>
      </c>
      <c r="N1217" s="6">
        <v>0</v>
      </c>
      <c r="O1217" t="str">
        <f t="shared" si="188"/>
        <v>40000_50700090_1_0</v>
      </c>
      <c r="P1217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</v>
      </c>
    </row>
    <row r="1218" spans="1:16">
      <c r="A1218" s="6">
        <v>10018</v>
      </c>
      <c r="B1218" s="6">
        <f t="shared" si="194"/>
        <v>40000</v>
      </c>
      <c r="C1218" s="6" t="str">
        <f t="shared" si="194"/>
        <v>装备</v>
      </c>
      <c r="D1218" s="7">
        <v>50700100</v>
      </c>
      <c r="E1218" s="6"/>
      <c r="F1218" s="6">
        <v>1</v>
      </c>
      <c r="G1218" s="6">
        <v>10000</v>
      </c>
      <c r="H1218" s="6" t="str">
        <f t="shared" si="195"/>
        <v>10_10,50_20,80_30</v>
      </c>
      <c r="I1218" s="6">
        <f t="shared" si="195"/>
        <v>5</v>
      </c>
      <c r="J1218" s="6">
        <f t="shared" si="195"/>
        <v>50</v>
      </c>
      <c r="K1218" s="6" t="str">
        <f t="shared" si="195"/>
        <v>10_10,50_20,80_30</v>
      </c>
      <c r="L1218" s="6">
        <f t="shared" si="195"/>
        <v>5</v>
      </c>
      <c r="M1218" s="6">
        <f>IF(INDEX([1]equip.xml!$B:$B,MATCH(D1218&amp;"",[1]equip.xml!$A:$A,0))=0,0,N1218)</f>
        <v>0</v>
      </c>
      <c r="N1218" s="6">
        <v>0</v>
      </c>
      <c r="O1218" t="str">
        <f t="shared" si="188"/>
        <v>40000_50700100_1_0</v>
      </c>
      <c r="P1218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</v>
      </c>
    </row>
    <row r="1219" spans="1:16">
      <c r="A1219" s="6">
        <v>10018</v>
      </c>
      <c r="B1219" s="6">
        <f t="shared" si="194"/>
        <v>40000</v>
      </c>
      <c r="C1219" s="6" t="str">
        <f t="shared" si="194"/>
        <v>装备</v>
      </c>
      <c r="D1219" s="7">
        <v>50701050</v>
      </c>
      <c r="E1219" s="6"/>
      <c r="F1219" s="6">
        <v>1</v>
      </c>
      <c r="G1219" s="6">
        <v>10000</v>
      </c>
      <c r="H1219" s="6" t="str">
        <f t="shared" si="195"/>
        <v>10_10,50_20,80_30</v>
      </c>
      <c r="I1219" s="6">
        <f t="shared" si="195"/>
        <v>5</v>
      </c>
      <c r="J1219" s="6">
        <f t="shared" si="195"/>
        <v>50</v>
      </c>
      <c r="K1219" s="6" t="str">
        <f t="shared" si="195"/>
        <v>10_10,50_20,80_30</v>
      </c>
      <c r="L1219" s="6">
        <f t="shared" si="195"/>
        <v>5</v>
      </c>
      <c r="M1219" s="6">
        <f>IF(INDEX([1]equip.xml!$B:$B,MATCH(D1219&amp;"",[1]equip.xml!$A:$A,0))=0,0,N1219)</f>
        <v>0</v>
      </c>
      <c r="N1219" s="6">
        <v>0</v>
      </c>
      <c r="O1219" t="str">
        <f t="shared" si="188"/>
        <v>40000_50701050_1_0</v>
      </c>
      <c r="P1219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</v>
      </c>
    </row>
    <row r="1220" spans="1:16">
      <c r="A1220" s="6">
        <v>10018</v>
      </c>
      <c r="B1220" s="6">
        <f t="shared" ref="B1220:C1234" si="197">B1132</f>
        <v>40000</v>
      </c>
      <c r="C1220" s="6" t="str">
        <f t="shared" si="197"/>
        <v>装备</v>
      </c>
      <c r="D1220" s="7">
        <v>50701051</v>
      </c>
      <c r="E1220" s="6"/>
      <c r="F1220" s="6">
        <v>1</v>
      </c>
      <c r="G1220" s="6">
        <v>10000</v>
      </c>
      <c r="H1220" s="6" t="str">
        <f t="shared" si="195"/>
        <v>10_10,50_20,80_30</v>
      </c>
      <c r="I1220" s="6">
        <f t="shared" si="195"/>
        <v>5</v>
      </c>
      <c r="J1220" s="6">
        <f t="shared" si="195"/>
        <v>50</v>
      </c>
      <c r="K1220" s="6" t="str">
        <f t="shared" si="195"/>
        <v>10_10,50_20,80_30</v>
      </c>
      <c r="L1220" s="6">
        <f t="shared" si="195"/>
        <v>5</v>
      </c>
      <c r="M1220" s="6">
        <f>IF(INDEX([1]equip.xml!$B:$B,MATCH(D1220&amp;"",[1]equip.xml!$A:$A,0))=0,0,N1220)</f>
        <v>0</v>
      </c>
      <c r="N1220" s="6">
        <v>0</v>
      </c>
      <c r="O1220" t="str">
        <f t="shared" ref="O1220:O1234" si="198">B1220&amp;"_"&amp;D1220&amp;"_"&amp;"1_"&amp;M1220</f>
        <v>40000_50701051_1_0</v>
      </c>
      <c r="P1220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</v>
      </c>
    </row>
    <row r="1221" spans="1:16">
      <c r="A1221" s="6">
        <v>10018</v>
      </c>
      <c r="B1221" s="6">
        <f t="shared" si="197"/>
        <v>40000</v>
      </c>
      <c r="C1221" s="6" t="str">
        <f t="shared" si="197"/>
        <v>装备</v>
      </c>
      <c r="D1221" s="7">
        <v>50701060</v>
      </c>
      <c r="E1221" s="6"/>
      <c r="F1221" s="6">
        <v>1</v>
      </c>
      <c r="G1221" s="6">
        <v>10000</v>
      </c>
      <c r="H1221" s="6" t="str">
        <f t="shared" si="195"/>
        <v>10_10,50_20,80_30</v>
      </c>
      <c r="I1221" s="6">
        <f t="shared" si="195"/>
        <v>5</v>
      </c>
      <c r="J1221" s="6">
        <f t="shared" si="195"/>
        <v>50</v>
      </c>
      <c r="K1221" s="6" t="str">
        <f t="shared" si="195"/>
        <v>10_10,50_20,80_30</v>
      </c>
      <c r="L1221" s="6">
        <f t="shared" si="195"/>
        <v>5</v>
      </c>
      <c r="M1221" s="6">
        <f>IF(INDEX([1]equip.xml!$B:$B,MATCH(D1221&amp;"",[1]equip.xml!$A:$A,0))=0,0,N1221)</f>
        <v>0</v>
      </c>
      <c r="N1221" s="6">
        <v>0</v>
      </c>
      <c r="O1221" t="str">
        <f t="shared" si="198"/>
        <v>40000_50701060_1_0</v>
      </c>
      <c r="P1221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</v>
      </c>
    </row>
    <row r="1222" spans="1:16">
      <c r="A1222" s="6">
        <v>10018</v>
      </c>
      <c r="B1222" s="6">
        <f t="shared" si="197"/>
        <v>40000</v>
      </c>
      <c r="C1222" s="6" t="str">
        <f t="shared" si="197"/>
        <v>装备</v>
      </c>
      <c r="D1222" s="7">
        <v>50701061</v>
      </c>
      <c r="E1222" s="6"/>
      <c r="F1222" s="6">
        <v>1</v>
      </c>
      <c r="G1222" s="6">
        <v>10000</v>
      </c>
      <c r="H1222" s="6" t="str">
        <f t="shared" si="195"/>
        <v>10_10,50_20,80_30</v>
      </c>
      <c r="I1222" s="6">
        <f t="shared" si="195"/>
        <v>5</v>
      </c>
      <c r="J1222" s="6">
        <f t="shared" si="195"/>
        <v>50</v>
      </c>
      <c r="K1222" s="6" t="str">
        <f t="shared" si="195"/>
        <v>10_10,50_20,80_30</v>
      </c>
      <c r="L1222" s="6">
        <f t="shared" si="195"/>
        <v>5</v>
      </c>
      <c r="M1222" s="6">
        <f>IF(INDEX([1]equip.xml!$B:$B,MATCH(D1222&amp;"",[1]equip.xml!$A:$A,0))=0,0,N1222)</f>
        <v>0</v>
      </c>
      <c r="N1222" s="6">
        <v>0</v>
      </c>
      <c r="O1222" t="str">
        <f t="shared" si="198"/>
        <v>40000_50701061_1_0</v>
      </c>
      <c r="P1222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</v>
      </c>
    </row>
    <row r="1223" spans="1:16">
      <c r="A1223" s="6">
        <v>10018</v>
      </c>
      <c r="B1223" s="6">
        <f t="shared" si="197"/>
        <v>40000</v>
      </c>
      <c r="C1223" s="6" t="str">
        <f t="shared" si="197"/>
        <v>装备</v>
      </c>
      <c r="D1223" s="7">
        <v>50702050</v>
      </c>
      <c r="E1223" s="6"/>
      <c r="F1223" s="6">
        <v>1</v>
      </c>
      <c r="G1223" s="6">
        <v>10000</v>
      </c>
      <c r="H1223" s="6" t="str">
        <f t="shared" si="195"/>
        <v>10_10,50_20,80_30</v>
      </c>
      <c r="I1223" s="6">
        <f t="shared" si="195"/>
        <v>5</v>
      </c>
      <c r="J1223" s="6">
        <f t="shared" si="195"/>
        <v>50</v>
      </c>
      <c r="K1223" s="6" t="str">
        <f t="shared" si="195"/>
        <v>10_10,50_20,80_30</v>
      </c>
      <c r="L1223" s="6">
        <f t="shared" si="195"/>
        <v>5</v>
      </c>
      <c r="M1223" s="6">
        <f>IF(INDEX([1]equip.xml!$B:$B,MATCH(D1223&amp;"",[1]equip.xml!$A:$A,0))=0,0,N1223)</f>
        <v>0</v>
      </c>
      <c r="N1223" s="6">
        <v>0</v>
      </c>
      <c r="O1223" t="str">
        <f t="shared" si="198"/>
        <v>40000_50702050_1_0</v>
      </c>
      <c r="P1223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</v>
      </c>
    </row>
    <row r="1224" spans="1:16">
      <c r="A1224" s="6">
        <v>10018</v>
      </c>
      <c r="B1224" s="6">
        <f t="shared" si="197"/>
        <v>40000</v>
      </c>
      <c r="C1224" s="6" t="str">
        <f t="shared" si="197"/>
        <v>装备</v>
      </c>
      <c r="D1224" s="7">
        <v>50702051</v>
      </c>
      <c r="E1224" s="6"/>
      <c r="F1224" s="6">
        <v>1</v>
      </c>
      <c r="G1224" s="6">
        <v>10000</v>
      </c>
      <c r="H1224" s="6" t="str">
        <f t="shared" si="195"/>
        <v>10_10,50_20,80_30</v>
      </c>
      <c r="I1224" s="6">
        <f t="shared" si="195"/>
        <v>5</v>
      </c>
      <c r="J1224" s="6">
        <f t="shared" si="195"/>
        <v>50</v>
      </c>
      <c r="K1224" s="6" t="str">
        <f t="shared" si="195"/>
        <v>10_10,50_20,80_30</v>
      </c>
      <c r="L1224" s="6">
        <f t="shared" si="195"/>
        <v>5</v>
      </c>
      <c r="M1224" s="6">
        <f>IF(INDEX([1]equip.xml!$B:$B,MATCH(D1224&amp;"",[1]equip.xml!$A:$A,0))=0,0,N1224)</f>
        <v>0</v>
      </c>
      <c r="N1224" s="6">
        <v>0</v>
      </c>
      <c r="O1224" t="str">
        <f t="shared" si="198"/>
        <v>40000_50702051_1_0</v>
      </c>
      <c r="P1224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</v>
      </c>
    </row>
    <row r="1225" spans="1:16">
      <c r="A1225" s="6">
        <v>10018</v>
      </c>
      <c r="B1225" s="6">
        <f t="shared" si="197"/>
        <v>40000</v>
      </c>
      <c r="C1225" s="6" t="str">
        <f t="shared" si="197"/>
        <v>装备</v>
      </c>
      <c r="D1225" s="7">
        <v>50702060</v>
      </c>
      <c r="E1225" s="6"/>
      <c r="F1225" s="6">
        <v>1</v>
      </c>
      <c r="G1225" s="6">
        <v>10000</v>
      </c>
      <c r="H1225" s="6" t="str">
        <f t="shared" si="195"/>
        <v>10_10,50_20,80_30</v>
      </c>
      <c r="I1225" s="6">
        <f t="shared" si="195"/>
        <v>5</v>
      </c>
      <c r="J1225" s="6">
        <f t="shared" si="195"/>
        <v>50</v>
      </c>
      <c r="K1225" s="6" t="str">
        <f t="shared" si="195"/>
        <v>10_10,50_20,80_30</v>
      </c>
      <c r="L1225" s="6">
        <f t="shared" si="195"/>
        <v>5</v>
      </c>
      <c r="M1225" s="6">
        <f>IF(INDEX([1]equip.xml!$B:$B,MATCH(D1225&amp;"",[1]equip.xml!$A:$A,0))=0,0,N1225)</f>
        <v>0</v>
      </c>
      <c r="N1225" s="6">
        <v>0</v>
      </c>
      <c r="O1225" t="str">
        <f t="shared" si="198"/>
        <v>40000_50702060_1_0</v>
      </c>
      <c r="P1225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</v>
      </c>
    </row>
    <row r="1226" spans="1:16">
      <c r="A1226" s="6">
        <v>10018</v>
      </c>
      <c r="B1226" s="6">
        <f t="shared" si="197"/>
        <v>40000</v>
      </c>
      <c r="C1226" s="6" t="str">
        <f t="shared" si="197"/>
        <v>装备</v>
      </c>
      <c r="D1226" s="7">
        <v>50702061</v>
      </c>
      <c r="E1226" s="6"/>
      <c r="F1226" s="6">
        <v>1</v>
      </c>
      <c r="G1226" s="6">
        <v>10000</v>
      </c>
      <c r="H1226" s="6" t="str">
        <f t="shared" si="195"/>
        <v>10_10,50_20,80_30</v>
      </c>
      <c r="I1226" s="6">
        <f t="shared" si="195"/>
        <v>5</v>
      </c>
      <c r="J1226" s="6">
        <f t="shared" si="195"/>
        <v>50</v>
      </c>
      <c r="K1226" s="6" t="str">
        <f t="shared" si="195"/>
        <v>10_10,50_20,80_30</v>
      </c>
      <c r="L1226" s="6">
        <f t="shared" si="195"/>
        <v>5</v>
      </c>
      <c r="M1226" s="6">
        <f>IF(INDEX([1]equip.xml!$B:$B,MATCH(D1226&amp;"",[1]equip.xml!$A:$A,0))=0,0,N1226)</f>
        <v>0</v>
      </c>
      <c r="N1226" s="6">
        <v>0</v>
      </c>
      <c r="O1226" t="str">
        <f t="shared" si="198"/>
        <v>40000_50702061_1_0</v>
      </c>
      <c r="P1226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</v>
      </c>
    </row>
    <row r="1227" spans="1:16">
      <c r="A1227" s="6">
        <v>10018</v>
      </c>
      <c r="B1227" s="6">
        <f t="shared" si="197"/>
        <v>40000</v>
      </c>
      <c r="C1227" s="6" t="str">
        <f t="shared" si="197"/>
        <v>装备</v>
      </c>
      <c r="D1227" s="7">
        <v>50703050</v>
      </c>
      <c r="E1227" s="6"/>
      <c r="F1227" s="6">
        <v>1</v>
      </c>
      <c r="G1227" s="6">
        <v>10000</v>
      </c>
      <c r="H1227" s="6" t="str">
        <f t="shared" ref="H1227:L1234" si="199">H1139</f>
        <v>10_10,50_20,80_30</v>
      </c>
      <c r="I1227" s="6">
        <f t="shared" si="199"/>
        <v>5</v>
      </c>
      <c r="J1227" s="6">
        <f t="shared" si="199"/>
        <v>50</v>
      </c>
      <c r="K1227" s="6" t="str">
        <f t="shared" si="199"/>
        <v>10_10,50_20,80_30</v>
      </c>
      <c r="L1227" s="6">
        <f t="shared" si="199"/>
        <v>5</v>
      </c>
      <c r="M1227" s="6">
        <f>IF(INDEX([1]equip.xml!$B:$B,MATCH(D1227&amp;"",[1]equip.xml!$A:$A,0))=0,0,N1227)</f>
        <v>0</v>
      </c>
      <c r="N1227" s="6">
        <v>0</v>
      </c>
      <c r="O1227" t="str">
        <f t="shared" si="198"/>
        <v>40000_50703050_1_0</v>
      </c>
      <c r="P1227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</v>
      </c>
    </row>
    <row r="1228" spans="1:16">
      <c r="A1228" s="6">
        <v>10018</v>
      </c>
      <c r="B1228" s="6">
        <f t="shared" si="197"/>
        <v>40000</v>
      </c>
      <c r="C1228" s="6" t="str">
        <f t="shared" si="197"/>
        <v>装备</v>
      </c>
      <c r="D1228" s="7">
        <v>50703051</v>
      </c>
      <c r="E1228" s="6"/>
      <c r="F1228" s="6">
        <v>1</v>
      </c>
      <c r="G1228" s="6">
        <v>10000</v>
      </c>
      <c r="H1228" s="6" t="str">
        <f t="shared" si="199"/>
        <v>10_10,50_20,80_30</v>
      </c>
      <c r="I1228" s="6">
        <f t="shared" si="199"/>
        <v>5</v>
      </c>
      <c r="J1228" s="6">
        <f t="shared" si="199"/>
        <v>50</v>
      </c>
      <c r="K1228" s="6" t="str">
        <f t="shared" si="199"/>
        <v>10_10,50_20,80_30</v>
      </c>
      <c r="L1228" s="6">
        <f t="shared" si="199"/>
        <v>5</v>
      </c>
      <c r="M1228" s="6">
        <f>IF(INDEX([1]equip.xml!$B:$B,MATCH(D1228&amp;"",[1]equip.xml!$A:$A,0))=0,0,N1228)</f>
        <v>0</v>
      </c>
      <c r="N1228" s="6">
        <v>0</v>
      </c>
      <c r="O1228" t="str">
        <f t="shared" si="198"/>
        <v>40000_50703051_1_0</v>
      </c>
      <c r="P1228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</v>
      </c>
    </row>
    <row r="1229" spans="1:16">
      <c r="A1229" s="6">
        <v>10018</v>
      </c>
      <c r="B1229" s="6">
        <f t="shared" si="197"/>
        <v>40000</v>
      </c>
      <c r="C1229" s="6" t="str">
        <f t="shared" si="197"/>
        <v>装备</v>
      </c>
      <c r="D1229" s="7">
        <v>50703060</v>
      </c>
      <c r="E1229" s="6"/>
      <c r="F1229" s="6">
        <v>1</v>
      </c>
      <c r="G1229" s="6">
        <v>10000</v>
      </c>
      <c r="H1229" s="6" t="str">
        <f t="shared" si="199"/>
        <v>10_10,50_20,80_30</v>
      </c>
      <c r="I1229" s="6">
        <f t="shared" si="199"/>
        <v>5</v>
      </c>
      <c r="J1229" s="6">
        <f t="shared" si="199"/>
        <v>50</v>
      </c>
      <c r="K1229" s="6" t="str">
        <f t="shared" si="199"/>
        <v>10_10,50_20,80_30</v>
      </c>
      <c r="L1229" s="6">
        <f t="shared" si="199"/>
        <v>5</v>
      </c>
      <c r="M1229" s="6">
        <f>IF(INDEX([1]equip.xml!$B:$B,MATCH(D1229&amp;"",[1]equip.xml!$A:$A,0))=0,0,N1229)</f>
        <v>0</v>
      </c>
      <c r="N1229" s="6">
        <v>0</v>
      </c>
      <c r="O1229" t="str">
        <f t="shared" si="198"/>
        <v>40000_50703060_1_0</v>
      </c>
      <c r="P1229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0,40000_50703060_1_0</v>
      </c>
    </row>
    <row r="1230" spans="1:16">
      <c r="A1230" s="6">
        <v>10018</v>
      </c>
      <c r="B1230" s="6">
        <f t="shared" si="197"/>
        <v>40000</v>
      </c>
      <c r="C1230" s="6" t="str">
        <f t="shared" si="197"/>
        <v>装备</v>
      </c>
      <c r="D1230" s="7">
        <v>50703061</v>
      </c>
      <c r="E1230" s="6"/>
      <c r="F1230" s="6">
        <v>1</v>
      </c>
      <c r="G1230" s="6">
        <v>10000</v>
      </c>
      <c r="H1230" s="6" t="str">
        <f t="shared" si="199"/>
        <v>10_10,50_20,80_30</v>
      </c>
      <c r="I1230" s="6">
        <f t="shared" si="199"/>
        <v>5</v>
      </c>
      <c r="J1230" s="6">
        <f t="shared" si="199"/>
        <v>50</v>
      </c>
      <c r="K1230" s="6" t="str">
        <f t="shared" si="199"/>
        <v>10_10,50_20,80_30</v>
      </c>
      <c r="L1230" s="6">
        <f t="shared" si="199"/>
        <v>5</v>
      </c>
      <c r="M1230" s="6">
        <f>IF(INDEX([1]equip.xml!$B:$B,MATCH(D1230&amp;"",[1]equip.xml!$A:$A,0))=0,0,N1230)</f>
        <v>0</v>
      </c>
      <c r="N1230" s="6">
        <v>0</v>
      </c>
      <c r="O1230" t="str">
        <f t="shared" si="198"/>
        <v>40000_50703061_1_0</v>
      </c>
      <c r="P1230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0,40000_50703060_1_0,40000_50703061_1_0</v>
      </c>
    </row>
    <row r="1231" spans="1:16">
      <c r="A1231" s="6">
        <v>10018</v>
      </c>
      <c r="B1231" s="6">
        <f t="shared" si="197"/>
        <v>40000</v>
      </c>
      <c r="C1231" s="6" t="str">
        <f t="shared" si="197"/>
        <v>装备</v>
      </c>
      <c r="D1231" s="7">
        <v>50700040</v>
      </c>
      <c r="E1231" s="6"/>
      <c r="F1231" s="6">
        <v>1</v>
      </c>
      <c r="G1231" s="6">
        <v>10000</v>
      </c>
      <c r="H1231" s="6" t="str">
        <f t="shared" si="199"/>
        <v>10_10,50_20,80_30</v>
      </c>
      <c r="I1231" s="6">
        <f t="shared" si="199"/>
        <v>5</v>
      </c>
      <c r="J1231" s="6">
        <f t="shared" si="199"/>
        <v>50</v>
      </c>
      <c r="K1231" s="6" t="str">
        <f t="shared" si="199"/>
        <v>10_10,50_20,80_30</v>
      </c>
      <c r="L1231" s="6">
        <f t="shared" si="199"/>
        <v>5</v>
      </c>
      <c r="M1231" s="6">
        <f>IF(INDEX([1]equip.xml!$B:$B,MATCH(D1231&amp;"",[1]equip.xml!$A:$A,0))=0,0,N1231)</f>
        <v>0</v>
      </c>
      <c r="N1231" s="6">
        <v>0</v>
      </c>
      <c r="O1231" t="str">
        <f t="shared" si="198"/>
        <v>40000_50700040_1_0</v>
      </c>
      <c r="P1231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0,40000_50703060_1_0,40000_50703061_1_0,40000_50700040_1_0</v>
      </c>
    </row>
    <row r="1232" spans="1:16">
      <c r="A1232" s="6">
        <v>10018</v>
      </c>
      <c r="B1232" s="6">
        <f t="shared" si="197"/>
        <v>40000</v>
      </c>
      <c r="C1232" s="6" t="str">
        <f t="shared" si="197"/>
        <v>装备</v>
      </c>
      <c r="D1232" s="7">
        <v>50700041</v>
      </c>
      <c r="E1232" s="6"/>
      <c r="F1232" s="6">
        <v>1</v>
      </c>
      <c r="G1232" s="6">
        <v>10000</v>
      </c>
      <c r="H1232" s="6" t="str">
        <f t="shared" si="199"/>
        <v>10_10,50_20,80_30</v>
      </c>
      <c r="I1232" s="6">
        <f t="shared" si="199"/>
        <v>5</v>
      </c>
      <c r="J1232" s="6">
        <f t="shared" si="199"/>
        <v>50</v>
      </c>
      <c r="K1232" s="6" t="str">
        <f t="shared" si="199"/>
        <v>10_10,50_20,80_30</v>
      </c>
      <c r="L1232" s="6">
        <f t="shared" si="199"/>
        <v>5</v>
      </c>
      <c r="M1232" s="6">
        <f>IF(INDEX([1]equip.xml!$B:$B,MATCH(D1232&amp;"",[1]equip.xml!$A:$A,0))=0,0,N1232)</f>
        <v>0</v>
      </c>
      <c r="N1232" s="6">
        <v>0</v>
      </c>
      <c r="O1232" t="str">
        <f t="shared" si="198"/>
        <v>40000_50700041_1_0</v>
      </c>
      <c r="P1232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0,40000_50703060_1_0,40000_50703061_1_0,40000_50700040_1_0,40000_50700041_1_0</v>
      </c>
    </row>
    <row r="1233" spans="1:16">
      <c r="A1233" s="6">
        <v>10018</v>
      </c>
      <c r="B1233" s="6">
        <f t="shared" si="197"/>
        <v>40000</v>
      </c>
      <c r="C1233" s="6" t="str">
        <f t="shared" si="197"/>
        <v>装备</v>
      </c>
      <c r="D1233" s="7">
        <v>50700070</v>
      </c>
      <c r="E1233" s="6"/>
      <c r="F1233" s="6">
        <v>1</v>
      </c>
      <c r="G1233" s="6">
        <v>10000</v>
      </c>
      <c r="H1233" s="6" t="str">
        <f t="shared" si="199"/>
        <v>10_10,50_20,80_30</v>
      </c>
      <c r="I1233" s="6">
        <f t="shared" si="199"/>
        <v>5</v>
      </c>
      <c r="J1233" s="6">
        <f t="shared" si="199"/>
        <v>50</v>
      </c>
      <c r="K1233" s="6" t="str">
        <f t="shared" si="199"/>
        <v>10_10,50_20,80_30</v>
      </c>
      <c r="L1233" s="6">
        <f t="shared" si="199"/>
        <v>5</v>
      </c>
      <c r="M1233" s="6">
        <f>IF(INDEX([1]equip.xml!$B:$B,MATCH(D1233&amp;"",[1]equip.xml!$A:$A,0))=0,0,N1233)</f>
        <v>0</v>
      </c>
      <c r="N1233" s="6">
        <v>0</v>
      </c>
      <c r="O1233" t="str">
        <f t="shared" si="198"/>
        <v>40000_50700070_1_0</v>
      </c>
      <c r="P1233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0,40000_50703060_1_0,40000_50703061_1_0,40000_50700040_1_0,40000_50700041_1_0,40000_50700070_1_0</v>
      </c>
    </row>
    <row r="1234" spans="1:16">
      <c r="A1234" s="6">
        <v>10018</v>
      </c>
      <c r="B1234" s="6">
        <f t="shared" si="197"/>
        <v>40000</v>
      </c>
      <c r="C1234" s="6" t="str">
        <f t="shared" si="197"/>
        <v>装备</v>
      </c>
      <c r="D1234" s="7">
        <v>50700071</v>
      </c>
      <c r="E1234" s="6"/>
      <c r="F1234" s="6">
        <v>1</v>
      </c>
      <c r="G1234" s="6">
        <v>10000</v>
      </c>
      <c r="H1234" s="6" t="str">
        <f t="shared" si="199"/>
        <v>10_10,50_20,80_30</v>
      </c>
      <c r="I1234" s="6">
        <f t="shared" si="199"/>
        <v>5</v>
      </c>
      <c r="J1234" s="6">
        <f t="shared" si="199"/>
        <v>50</v>
      </c>
      <c r="K1234" s="6" t="str">
        <f t="shared" si="199"/>
        <v>10_10,50_20,80_30</v>
      </c>
      <c r="L1234" s="6">
        <f t="shared" si="199"/>
        <v>5</v>
      </c>
      <c r="M1234" s="6">
        <f>IF(INDEX([1]equip.xml!$B:$B,MATCH(D1234&amp;"",[1]equip.xml!$A:$A,0))=0,0,N1234)</f>
        <v>0</v>
      </c>
      <c r="N1234" s="6">
        <v>0</v>
      </c>
      <c r="O1234" t="str">
        <f t="shared" si="198"/>
        <v>40000_50700071_1_0</v>
      </c>
      <c r="P1234" t="str">
        <f t="shared" si="196"/>
        <v>40000_40650010_1_130,40000_40650020_1_130,40000_40650030_1_130,40000_40650080_1_130,40000_40650090_1_130,40000_40650100_1_130,40000_40651050_1_130,40000_40651051_1_0,40000_40651060_1_130,40000_40651061_1_0,40000_40652050_1_130,40000_40652051_1_0,40000_40652060_1_130,40000_40652061_1_0,40000_40653050_1_130,40000_40653051_1_0,40000_40653060_1_130,40000_40653061_1_0,40000_40650040_1_130,40000_40650041_1_0,40000_40650070_1_130,40000_40650071_1_0,40000_40700010_1_65,40000_40700020_1_65,40000_40700030_1_65,40000_40700080_1_65,40000_40700090_1_65,40000_40700100_1_65,40000_40701050_1_65,40000_40701051_1_0,40000_40701060_1_65,40000_40701061_1_0,40000_40702050_1_65,40000_40702051_1_0,40000_40702060_1_65,40000_40702061_1_0,40000_40703050_1_65,40000_40703051_1_0,40000_40703060_1_65,40000_40703061_1_0,40000_40700040_1_65,40000_40700041_1_0,40000_40700070_1_65,40000_40700071_1_0,40000_50650010_1_260,40000_50650020_1_260,40000_50650030_1_260,40000_50650080_1_260,40000_50650090_1_260,40000_50650100_1_260,40000_50651050_1_260,40000_50651051_1_0,40000_50651060_1_260,40000_50651061_1_0,40000_50652050_1_260,40000_50652051_1_0,40000_50652060_1_260,40000_50652061_1_0,40000_50653050_1_260,40000_50653051_1_0,40000_50653060_1_260,40000_50653061_1_0,40000_50650040_1_260,40000_50650041_1_0,40000_50650070_1_260,40000_50650071_1_0,40000_50700010_1_0,40000_50700020_1_0,40000_50700030_1_0,40000_50700080_1_0,40000_50700090_1_0,40000_50700100_1_0,40000_50701050_1_0,40000_50701051_1_0,40000_50701060_1_0,40000_50701061_1_0,40000_50702050_1_0,40000_50702051_1_0,40000_50702060_1_0,40000_50702061_1_0,40000_50703050_1_0,40000_50703051_1_0,40000_50703060_1_0,40000_50703061_1_0,40000_50700040_1_0,40000_50700041_1_0,40000_50700070_1_0,40000_50700071_1_0</v>
      </c>
    </row>
    <row r="1235" spans="1:16">
      <c r="A1235" s="6">
        <v>10019</v>
      </c>
    </row>
    <row r="1236" spans="1:16">
      <c r="A1236" s="6">
        <v>10020</v>
      </c>
    </row>
    <row r="1237" spans="1:16">
      <c r="A1237" s="6">
        <v>10021</v>
      </c>
    </row>
    <row r="1238" spans="1:16">
      <c r="A1238" s="6">
        <v>10022</v>
      </c>
    </row>
    <row r="1239" spans="1:16">
      <c r="A1239" s="6">
        <v>10023</v>
      </c>
    </row>
    <row r="1240" spans="1:16">
      <c r="A1240" s="6">
        <v>10024</v>
      </c>
    </row>
    <row r="1241" spans="1:16">
      <c r="A1241" s="6">
        <v>10025</v>
      </c>
    </row>
    <row r="1242" spans="1:16">
      <c r="A1242" s="6">
        <v>10026</v>
      </c>
    </row>
    <row r="1243" spans="1:16">
      <c r="A1243" s="6">
        <v>10027</v>
      </c>
    </row>
    <row r="1244" spans="1:16">
      <c r="A1244" s="6">
        <v>10028</v>
      </c>
    </row>
    <row r="1245" spans="1:16">
      <c r="A1245" s="6">
        <v>10029</v>
      </c>
    </row>
    <row r="1246" spans="1:16">
      <c r="A1246" s="6">
        <v>10030</v>
      </c>
    </row>
    <row r="1247" spans="1:16">
      <c r="A1247" s="6">
        <v>10031</v>
      </c>
    </row>
    <row r="1248" spans="1:16">
      <c r="A1248" s="6">
        <v>10032</v>
      </c>
    </row>
    <row r="1249" spans="1:1">
      <c r="A1249" s="6">
        <v>10033</v>
      </c>
    </row>
    <row r="1250" spans="1:1">
      <c r="A1250" s="6">
        <v>10034</v>
      </c>
    </row>
    <row r="1251" spans="1:1">
      <c r="A1251" s="6">
        <v>10035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3:H27"/>
  <sheetViews>
    <sheetView workbookViewId="0"/>
  </sheetViews>
  <sheetFormatPr defaultRowHeight="13.5"/>
  <sheetData>
    <row r="3" spans="2:8">
      <c r="B3" t="s">
        <v>611</v>
      </c>
      <c r="C3">
        <v>240</v>
      </c>
      <c r="D3">
        <v>13</v>
      </c>
      <c r="E3">
        <f>D3/SUM(D$3:D$7)</f>
        <v>0.41935483870967744</v>
      </c>
      <c r="F3">
        <f>E3*C3</f>
        <v>100.64516129032259</v>
      </c>
      <c r="G3" t="str">
        <f>"30000_10001_1_"&amp;D3</f>
        <v>30000_10001_1_13</v>
      </c>
      <c r="H3" t="str">
        <f>G3</f>
        <v>30000_10001_1_13</v>
      </c>
    </row>
    <row r="4" spans="2:8">
      <c r="B4" t="s">
        <v>612</v>
      </c>
      <c r="C4">
        <v>10</v>
      </c>
      <c r="D4">
        <v>8</v>
      </c>
      <c r="E4">
        <f t="shared" ref="E4:E7" si="0">D4/SUM(D$3:D$7)</f>
        <v>0.25806451612903225</v>
      </c>
      <c r="F4">
        <f t="shared" ref="F4:F7" si="1">E4*C4</f>
        <v>2.5806451612903225</v>
      </c>
      <c r="G4" t="str">
        <f>"30000_41001_1_"&amp;D4</f>
        <v>30000_41001_1_8</v>
      </c>
      <c r="H4" t="str">
        <f>H3&amp;","&amp;G4</f>
        <v>30000_10001_1_13,30000_41001_1_8</v>
      </c>
    </row>
    <row r="5" spans="2:8">
      <c r="B5" t="s">
        <v>613</v>
      </c>
      <c r="C5">
        <v>500</v>
      </c>
      <c r="D5">
        <v>8</v>
      </c>
      <c r="E5">
        <f t="shared" si="0"/>
        <v>0.25806451612903225</v>
      </c>
      <c r="F5">
        <f t="shared" si="1"/>
        <v>129.03225806451613</v>
      </c>
      <c r="G5" t="str">
        <f>"30000_41002_1_"&amp;D5</f>
        <v>30000_41002_1_8</v>
      </c>
      <c r="H5" t="str">
        <f t="shared" ref="H5:H7" si="2">H4&amp;","&amp;G5</f>
        <v>30000_10001_1_13,30000_41001_1_8,30000_41002_1_8</v>
      </c>
    </row>
    <row r="6" spans="2:8">
      <c r="B6" t="s">
        <v>614</v>
      </c>
      <c r="C6">
        <v>240</v>
      </c>
      <c r="D6">
        <v>1</v>
      </c>
      <c r="E6">
        <f t="shared" si="0"/>
        <v>3.2258064516129031E-2</v>
      </c>
      <c r="F6">
        <f t="shared" si="1"/>
        <v>7.741935483870968</v>
      </c>
      <c r="G6" t="str">
        <f>"30000_30003_1_"&amp;D6</f>
        <v>30000_30003_1_1</v>
      </c>
      <c r="H6" t="str">
        <f t="shared" si="2"/>
        <v>30000_10001_1_13,30000_41001_1_8,30000_41002_1_8,30000_30003_1_1</v>
      </c>
    </row>
    <row r="7" spans="2:8">
      <c r="B7" t="s">
        <v>615</v>
      </c>
      <c r="C7">
        <v>150</v>
      </c>
      <c r="D7">
        <v>1</v>
      </c>
      <c r="E7">
        <f t="shared" si="0"/>
        <v>3.2258064516129031E-2</v>
      </c>
      <c r="F7">
        <f t="shared" si="1"/>
        <v>4.838709677419355</v>
      </c>
      <c r="G7" t="str">
        <f>"30000_30002_1_"&amp;D7</f>
        <v>30000_30002_1_1</v>
      </c>
      <c r="H7" t="str">
        <f t="shared" si="2"/>
        <v>30000_10001_1_13,30000_41001_1_8,30000_41002_1_8,30000_30003_1_1,30000_30002_1_1</v>
      </c>
    </row>
    <row r="8" spans="2:8">
      <c r="F8">
        <f>SUM(F3:F7)</f>
        <v>244.83870967741936</v>
      </c>
    </row>
    <row r="9" spans="2:8">
      <c r="B9" t="s">
        <v>616</v>
      </c>
      <c r="C9">
        <v>240</v>
      </c>
      <c r="D9">
        <v>5</v>
      </c>
      <c r="E9">
        <f>D9/SUM(D$9:D$18)</f>
        <v>6.4102564102564097E-2</v>
      </c>
      <c r="F9">
        <f>E9*C9</f>
        <v>15.384615384615383</v>
      </c>
      <c r="G9" t="str">
        <f>"30000_10001_1_"&amp;D9</f>
        <v>30000_10001_1_5</v>
      </c>
      <c r="H9" t="str">
        <f>G9</f>
        <v>30000_10001_1_5</v>
      </c>
    </row>
    <row r="10" spans="2:8">
      <c r="B10" t="s">
        <v>613</v>
      </c>
      <c r="C10">
        <v>500</v>
      </c>
      <c r="D10">
        <v>5</v>
      </c>
      <c r="E10">
        <f t="shared" ref="E10:E18" si="3">D10/SUM(D$9:D$18)</f>
        <v>6.4102564102564097E-2</v>
      </c>
      <c r="F10">
        <f t="shared" ref="F10:F18" si="4">E10*C10</f>
        <v>32.051282051282051</v>
      </c>
      <c r="G10" t="str">
        <f>"30000_41002_1_"&amp;D10</f>
        <v>30000_41002_1_5</v>
      </c>
      <c r="H10" t="str">
        <f>H9&amp;","&amp;G10</f>
        <v>30000_10001_1_5,30000_41002_1_5</v>
      </c>
    </row>
    <row r="11" spans="2:8">
      <c r="B11" t="s">
        <v>612</v>
      </c>
      <c r="C11">
        <v>10</v>
      </c>
      <c r="D11">
        <v>21</v>
      </c>
      <c r="E11">
        <f t="shared" si="3"/>
        <v>0.26923076923076922</v>
      </c>
      <c r="F11">
        <f t="shared" si="4"/>
        <v>2.6923076923076921</v>
      </c>
      <c r="G11" t="str">
        <f>"30000_41001_1_"&amp;D11</f>
        <v>30000_41001_1_21</v>
      </c>
      <c r="H11" t="str">
        <f t="shared" ref="H11:H18" si="5">H10&amp;","&amp;G11</f>
        <v>30000_10001_1_5,30000_41002_1_5,30000_41001_1_21</v>
      </c>
    </row>
    <row r="12" spans="2:8">
      <c r="B12" t="s">
        <v>618</v>
      </c>
      <c r="C12">
        <v>20</v>
      </c>
      <c r="D12">
        <v>13</v>
      </c>
      <c r="E12">
        <f t="shared" si="3"/>
        <v>0.16666666666666666</v>
      </c>
      <c r="F12">
        <f t="shared" si="4"/>
        <v>3.333333333333333</v>
      </c>
      <c r="G12" t="str">
        <f>"10000_1001_20_"&amp;D12</f>
        <v>10000_1001_20_13</v>
      </c>
      <c r="H12" t="str">
        <f t="shared" si="5"/>
        <v>30000_10001_1_5,30000_41002_1_5,30000_41001_1_21,10000_1001_20_13</v>
      </c>
    </row>
    <row r="13" spans="2:8">
      <c r="B13" t="s">
        <v>619</v>
      </c>
      <c r="C13">
        <v>50</v>
      </c>
      <c r="D13">
        <v>8</v>
      </c>
      <c r="E13">
        <f t="shared" si="3"/>
        <v>0.10256410256410256</v>
      </c>
      <c r="F13">
        <f t="shared" si="4"/>
        <v>5.1282051282051277</v>
      </c>
      <c r="G13" t="str">
        <f>"10000_1001_50_"&amp;D13</f>
        <v>10000_1001_50_8</v>
      </c>
      <c r="H13" t="str">
        <f t="shared" si="5"/>
        <v>30000_10001_1_5,30000_41002_1_5,30000_41001_1_21,10000_1001_20_13,10000_1001_50_8</v>
      </c>
    </row>
    <row r="14" spans="2:8">
      <c r="B14" t="s">
        <v>617</v>
      </c>
      <c r="C14">
        <v>33</v>
      </c>
      <c r="D14">
        <v>13</v>
      </c>
      <c r="E14">
        <f t="shared" si="3"/>
        <v>0.16666666666666666</v>
      </c>
      <c r="F14">
        <f t="shared" si="4"/>
        <v>5.5</v>
      </c>
      <c r="G14" t="str">
        <f>"10000_1002_45000_"&amp;D14</f>
        <v>10000_1002_45000_13</v>
      </c>
      <c r="H14" t="str">
        <f t="shared" si="5"/>
        <v>30000_10001_1_5,30000_41002_1_5,30000_41001_1_21,10000_1001_20_13,10000_1001_50_8,10000_1002_45000_13</v>
      </c>
    </row>
    <row r="15" spans="2:8">
      <c r="B15" t="s">
        <v>621</v>
      </c>
      <c r="C15">
        <v>10</v>
      </c>
      <c r="D15">
        <v>8</v>
      </c>
      <c r="E15">
        <f t="shared" si="3"/>
        <v>0.10256410256410256</v>
      </c>
      <c r="F15">
        <f t="shared" si="4"/>
        <v>1.0256410256410255</v>
      </c>
      <c r="G15" t="str">
        <f>"10000_1002_13500_"&amp;D15</f>
        <v>10000_1002_13500_8</v>
      </c>
      <c r="H15" t="str">
        <f t="shared" si="5"/>
        <v>30000_10001_1_5,30000_41002_1_5,30000_41001_1_21,10000_1001_20_13,10000_1001_50_8,10000_1002_45000_13,10000_1002_13500_8</v>
      </c>
    </row>
    <row r="16" spans="2:8">
      <c r="B16" t="s">
        <v>614</v>
      </c>
      <c r="C16">
        <v>240</v>
      </c>
      <c r="D16">
        <v>1</v>
      </c>
      <c r="E16">
        <f t="shared" si="3"/>
        <v>1.282051282051282E-2</v>
      </c>
      <c r="F16">
        <f t="shared" si="4"/>
        <v>3.0769230769230766</v>
      </c>
      <c r="G16" t="str">
        <f>"30000_30003_1_"&amp;D16</f>
        <v>30000_30003_1_1</v>
      </c>
      <c r="H16" t="str">
        <f t="shared" si="5"/>
        <v>30000_10001_1_5,30000_41002_1_5,30000_41001_1_21,10000_1001_20_13,10000_1001_50_8,10000_1002_45000_13,10000_1002_13500_8,30000_30003_1_1</v>
      </c>
    </row>
    <row r="17" spans="2:8">
      <c r="B17" t="s">
        <v>615</v>
      </c>
      <c r="C17">
        <v>150</v>
      </c>
      <c r="D17">
        <v>2</v>
      </c>
      <c r="E17">
        <f t="shared" si="3"/>
        <v>2.564102564102564E-2</v>
      </c>
      <c r="F17">
        <f t="shared" si="4"/>
        <v>3.8461538461538458</v>
      </c>
      <c r="G17" t="str">
        <f>"30000_30002_1_"&amp;D17</f>
        <v>30000_30002_1_2</v>
      </c>
      <c r="H17" t="str">
        <f t="shared" si="5"/>
        <v>30000_10001_1_5,30000_41002_1_5,30000_41001_1_21,10000_1001_20_13,10000_1001_50_8,10000_1002_45000_13,10000_1002_13500_8,30000_30003_1_1,30000_30002_1_2</v>
      </c>
    </row>
    <row r="18" spans="2:8">
      <c r="B18" t="s">
        <v>620</v>
      </c>
      <c r="C18">
        <v>50</v>
      </c>
      <c r="D18">
        <v>2</v>
      </c>
      <c r="E18">
        <f t="shared" si="3"/>
        <v>2.564102564102564E-2</v>
      </c>
      <c r="F18">
        <f t="shared" si="4"/>
        <v>1.2820512820512819</v>
      </c>
      <c r="G18" t="str">
        <f>"30000_30001_1_"&amp;D18</f>
        <v>30000_30001_1_2</v>
      </c>
      <c r="H18" t="str">
        <f t="shared" si="5"/>
        <v>30000_10001_1_5,30000_41002_1_5,30000_41001_1_21,10000_1001_20_13,10000_1001_50_8,10000_1002_45000_13,10000_1002_13500_8,30000_30003_1_1,30000_30002_1_2,30000_30001_1_2</v>
      </c>
    </row>
    <row r="19" spans="2:8">
      <c r="F19">
        <f>SUM(F9:F18)</f>
        <v>73.320512820512818</v>
      </c>
    </row>
    <row r="20" spans="2:8">
      <c r="B20" t="s">
        <v>622</v>
      </c>
      <c r="C20">
        <v>10</v>
      </c>
      <c r="D20">
        <v>210</v>
      </c>
      <c r="E20">
        <f>D20/SUM(D$20:D$26)</f>
        <v>0.32967032967032966</v>
      </c>
      <c r="F20">
        <f>E20*C20</f>
        <v>3.2967032967032965</v>
      </c>
      <c r="G20" t="str">
        <f>"10000_1001_20_"&amp;D20</f>
        <v>10000_1001_20_210</v>
      </c>
      <c r="H20" t="str">
        <f>G20</f>
        <v>10000_1001_20_210</v>
      </c>
    </row>
    <row r="21" spans="2:8">
      <c r="B21" t="s">
        <v>618</v>
      </c>
      <c r="C21">
        <v>20</v>
      </c>
      <c r="D21">
        <v>80</v>
      </c>
      <c r="E21">
        <f t="shared" ref="E21:E26" si="6">D21/SUM(D$20:D$26)</f>
        <v>0.12558869701726844</v>
      </c>
      <c r="F21">
        <f t="shared" ref="F21:F26" si="7">E21*C21</f>
        <v>2.5117739403453685</v>
      </c>
      <c r="G21" t="str">
        <f>"10000_1001_10_"&amp;D21</f>
        <v>10000_1001_10_80</v>
      </c>
      <c r="H21" t="str">
        <f>H20&amp;","&amp;G21</f>
        <v>10000_1001_20_210,10000_1001_10_80</v>
      </c>
    </row>
    <row r="22" spans="2:8">
      <c r="B22" t="s">
        <v>621</v>
      </c>
      <c r="C22">
        <v>10</v>
      </c>
      <c r="D22">
        <v>100</v>
      </c>
      <c r="E22">
        <f t="shared" si="6"/>
        <v>0.15698587127158556</v>
      </c>
      <c r="F22">
        <f t="shared" si="7"/>
        <v>1.5698587127158556</v>
      </c>
      <c r="G22" t="str">
        <f>"10000_1002_13500_"&amp;D22</f>
        <v>10000_1002_13500_100</v>
      </c>
      <c r="H22" t="str">
        <f t="shared" ref="H22:H26" si="8">H21&amp;","&amp;G22</f>
        <v>10000_1001_20_210,10000_1001_10_80,10000_1002_13500_100</v>
      </c>
    </row>
    <row r="23" spans="2:8">
      <c r="B23" t="s">
        <v>623</v>
      </c>
      <c r="C23">
        <v>20</v>
      </c>
      <c r="D23">
        <v>200</v>
      </c>
      <c r="E23">
        <f t="shared" si="6"/>
        <v>0.31397174254317112</v>
      </c>
      <c r="F23">
        <f t="shared" si="7"/>
        <v>6.2794348508634226</v>
      </c>
      <c r="G23" t="str">
        <f>"10000_1002_27000_"&amp;D23</f>
        <v>10000_1002_27000_200</v>
      </c>
      <c r="H23" t="str">
        <f t="shared" si="8"/>
        <v>10000_1001_20_210,10000_1001_10_80,10000_1002_13500_100,10000_1002_27000_200</v>
      </c>
    </row>
    <row r="24" spans="2:8">
      <c r="B24" t="s">
        <v>612</v>
      </c>
      <c r="C24">
        <v>10</v>
      </c>
      <c r="D24">
        <v>30</v>
      </c>
      <c r="E24">
        <f t="shared" si="6"/>
        <v>4.709576138147567E-2</v>
      </c>
      <c r="F24">
        <f t="shared" si="7"/>
        <v>0.4709576138147567</v>
      </c>
      <c r="G24" t="str">
        <f>"30000_41001_1_"&amp;D24</f>
        <v>30000_41001_1_30</v>
      </c>
      <c r="H24" t="str">
        <f t="shared" si="8"/>
        <v>10000_1001_20_210,10000_1001_10_80,10000_1002_13500_100,10000_1002_27000_200,30000_41001_1_30</v>
      </c>
    </row>
    <row r="25" spans="2:8">
      <c r="B25" t="s">
        <v>615</v>
      </c>
      <c r="C25">
        <v>150</v>
      </c>
      <c r="D25">
        <v>7</v>
      </c>
      <c r="E25">
        <f t="shared" si="6"/>
        <v>1.098901098901099E-2</v>
      </c>
      <c r="F25">
        <f t="shared" si="7"/>
        <v>1.6483516483516485</v>
      </c>
      <c r="G25" t="str">
        <f>"30000_30002_1_"&amp;D25</f>
        <v>30000_30002_1_7</v>
      </c>
      <c r="H25" t="str">
        <f t="shared" si="8"/>
        <v>10000_1001_20_210,10000_1001_10_80,10000_1002_13500_100,10000_1002_27000_200,30000_41001_1_30,30000_30002_1_7</v>
      </c>
    </row>
    <row r="26" spans="2:8">
      <c r="B26" t="s">
        <v>620</v>
      </c>
      <c r="C26">
        <v>50</v>
      </c>
      <c r="D26">
        <v>10</v>
      </c>
      <c r="E26">
        <f t="shared" si="6"/>
        <v>1.5698587127158554E-2</v>
      </c>
      <c r="F26">
        <f t="shared" si="7"/>
        <v>0.78492935635792771</v>
      </c>
      <c r="G26" t="str">
        <f>"30000_30001_1_"&amp;D26</f>
        <v>30000_30001_1_10</v>
      </c>
      <c r="H26" t="str">
        <f t="shared" si="8"/>
        <v>10000_1001_20_210,10000_1001_10_80,10000_1002_13500_100,10000_1002_27000_200,30000_41001_1_30,30000_30002_1_7,30000_30001_1_10</v>
      </c>
    </row>
    <row r="27" spans="2:8">
      <c r="F27">
        <f>SUM(F20:F26)</f>
        <v>16.562009419152275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17"/>
  <sheetViews>
    <sheetView workbookViewId="0">
      <selection activeCell="A14" sqref="A14:A17"/>
    </sheetView>
  </sheetViews>
  <sheetFormatPr defaultRowHeight="13.5"/>
  <sheetData>
    <row r="1" spans="1:1">
      <c r="A1">
        <v>0</v>
      </c>
    </row>
    <row r="2" spans="1:1">
      <c r="A2">
        <v>4</v>
      </c>
    </row>
    <row r="3" spans="1:1">
      <c r="A3">
        <v>8</v>
      </c>
    </row>
    <row r="4" spans="1:1">
      <c r="A4">
        <v>12</v>
      </c>
    </row>
    <row r="5" spans="1:1">
      <c r="A5">
        <v>16</v>
      </c>
    </row>
    <row r="6" spans="1:1">
      <c r="A6">
        <v>20</v>
      </c>
    </row>
    <row r="7" spans="1:1">
      <c r="A7">
        <v>24</v>
      </c>
    </row>
    <row r="8" spans="1:1">
      <c r="A8">
        <v>28</v>
      </c>
    </row>
    <row r="9" spans="1:1">
      <c r="A9">
        <v>32</v>
      </c>
    </row>
    <row r="10" spans="1:1">
      <c r="A10">
        <v>36</v>
      </c>
    </row>
    <row r="11" spans="1:1">
      <c r="A11">
        <v>40</v>
      </c>
    </row>
    <row r="12" spans="1:1">
      <c r="A12">
        <v>44</v>
      </c>
    </row>
    <row r="13" spans="1:1">
      <c r="A13">
        <v>48</v>
      </c>
    </row>
    <row r="14" spans="1:1">
      <c r="A14">
        <v>52</v>
      </c>
    </row>
    <row r="15" spans="1:1">
      <c r="A15">
        <v>56</v>
      </c>
    </row>
    <row r="16" spans="1:1">
      <c r="A16">
        <v>60</v>
      </c>
    </row>
    <row r="17" spans="1:1">
      <c r="A17">
        <v>64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award.xml</vt:lpstr>
      <vt:lpstr>关卡掉落组</vt:lpstr>
      <vt:lpstr>BOSS掉落组</vt:lpstr>
      <vt:lpstr>宝箱</vt:lpstr>
      <vt:lpstr>辅助列</vt:lpstr>
      <vt:lpstr>装备掉落组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cp:lastPrinted>2014-09-12T09:43:43Z</cp:lastPrinted>
  <dcterms:created xsi:type="dcterms:W3CDTF">2006-09-13T11:21:00Z</dcterms:created>
  <dcterms:modified xsi:type="dcterms:W3CDTF">2014-09-30T07:33:02Z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