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Volumes/USB Alex/"/>
    </mc:Choice>
  </mc:AlternateContent>
  <xr:revisionPtr revIDLastSave="0" documentId="8_{686E01EC-2E6A-9B41-B8B1-FB7F0CC7D2B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Hoja1" sheetId="2" r:id="rId1"/>
    <sheet name="Hoja2" sheetId="3" r:id="rId2"/>
  </sheets>
  <definedNames>
    <definedName name="_xlchart.v1.5" hidden="1">Hoja1!$V$2:$V$9</definedName>
    <definedName name="_xlchart.v1.6" hidden="1">Hoja1!$W$2:$W$9</definedName>
    <definedName name="_xlchart.v1.7" hidden="1">Hoja1!$X$2:$X$9</definedName>
    <definedName name="_xlchart.v1.8" hidden="1">Hoja1!$Y$2:$Y$9</definedName>
    <definedName name="_xlchart.v1.9" hidden="1">Hoja1!$Z$2:$Z$9</definedName>
    <definedName name="_xlchart.v2.0" hidden="1">Hoja1!$V$2:$V$9</definedName>
    <definedName name="_xlchart.v2.1" hidden="1">Hoja1!$W$2:$W$9</definedName>
    <definedName name="_xlchart.v2.2" hidden="1">Hoja1!$X$2:$X$9</definedName>
    <definedName name="_xlchart.v2.3" hidden="1">Hoja1!$Y$2:$Y$9</definedName>
    <definedName name="_xlchart.v2.4" hidden="1">Hoja1!$Z$2:$Z$9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2" i="2"/>
  <c r="AC18" i="2"/>
  <c r="Y18" i="2"/>
  <c r="S18" i="2"/>
  <c r="Q18" i="2"/>
  <c r="O18" i="2"/>
  <c r="K18" i="2"/>
  <c r="J18" i="2"/>
  <c r="H18" i="2"/>
</calcChain>
</file>

<file path=xl/sharedStrings.xml><?xml version="1.0" encoding="utf-8"?>
<sst xmlns="http://schemas.openxmlformats.org/spreadsheetml/2006/main" count="65" uniqueCount="44">
  <si>
    <t>Equipo 2</t>
  </si>
  <si>
    <t>Emmanuel Alejandro Chavarría Buendía</t>
  </si>
  <si>
    <t>Diego Eduardo Lara Urbina</t>
  </si>
  <si>
    <t>Javier Alejandro Lucero Lozano</t>
  </si>
  <si>
    <t>Yahir Antonio González Castro</t>
  </si>
  <si>
    <t>Año 2020</t>
  </si>
  <si>
    <t>Año 2021</t>
  </si>
  <si>
    <t>Año 2019</t>
  </si>
  <si>
    <t>La implementación del software en el uso del transporte urbano</t>
  </si>
  <si>
    <t>Dante Oziel Rodríguez Lopez</t>
  </si>
  <si>
    <t>Porcentaje de efectividad del uso de software para el transporte urbano por municipio</t>
  </si>
  <si>
    <t>Monterrey</t>
  </si>
  <si>
    <t>Escobedo</t>
  </si>
  <si>
    <t>Apodaca</t>
  </si>
  <si>
    <t>Santa Catarina</t>
  </si>
  <si>
    <t>San Pedro</t>
  </si>
  <si>
    <t>Salinas Victoria</t>
  </si>
  <si>
    <t>Guadalupe</t>
  </si>
  <si>
    <t>Galeana</t>
  </si>
  <si>
    <t>Promedio de turistas anualmente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</si>
  <si>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</si>
  <si>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</si>
  <si>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</si>
  <si>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</si>
  <si>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</si>
  <si>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</si>
  <si>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</si>
  <si>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</si>
  <si>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</si>
  <si>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</si>
  <si>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</si>
  <si>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</si>
  <si>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</si>
  <si>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Autobús urbano</t>
  </si>
  <si>
    <t>Metro</t>
  </si>
  <si>
    <t>Taxi</t>
  </si>
  <si>
    <t>Ingreso mensual de turistas a Nuevo León</t>
  </si>
  <si>
    <t>Porcentaje anualmente por tipo de transporte</t>
  </si>
  <si>
    <t>Porcentaje de la población mensual que hace uso de transporte público en Nuevo León (2021)</t>
  </si>
  <si>
    <t>PORCENTAJE MAS ALTO DE EFECTIVIDAD</t>
  </si>
  <si>
    <t>PORCENTAJE MAS BAJO DE EFECTIVIDAD</t>
  </si>
  <si>
    <t>%</t>
  </si>
  <si>
    <t>SALINAS VICTORIA</t>
  </si>
  <si>
    <t>SANTA CATARINA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</si>
</sst>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7F7F7F"/>
      </top>
      <bottom style="thick">
        <color theme="4" tint="0.499984740745262"/>
      </bottom>
      <diagonal/>
    </border>
    <border>
      <left style="thin">
        <color rgb="FF7F7F7F"/>
      </left>
      <right/>
      <top style="thick">
        <color theme="4" tint="0.499984740745262"/>
      </top>
      <bottom style="thin">
        <color rgb="FF7F7F7F"/>
      </bottom>
      <diagonal/>
    </border>
    <border>
      <left/>
      <right style="thin">
        <color rgb="FF7F7F7F"/>
      </right>
      <top style="thick">
        <color theme="4" tint="0.499984740745262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</borders>
  <cellStyleXfs count="8">
    <xf numFmtId="0" fontId="0" fillId="0" borderId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2" fillId="5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</cellStyleXfs>
  <cellXfs count="50">
    <xf numFmtId="0" fontId="0" fillId="0" borderId="0" xfId="0"/>
    <xf numFmtId="3" fontId="7" fillId="3" borderId="2" xfId="3" applyNumberFormat="1" applyFont="1" applyAlignment="1">
      <alignment horizontal="center"/>
    </xf>
    <xf numFmtId="0" fontId="7" fillId="3" borderId="2" xfId="3" applyFont="1" applyAlignment="1">
      <alignment horizontal="center"/>
    </xf>
    <xf numFmtId="3" fontId="0" fillId="0" borderId="0" xfId="0" applyNumberFormat="1" applyAlignment="1">
      <alignment horizontal="center"/>
    </xf>
    <xf numFmtId="3" fontId="7" fillId="6" borderId="3" xfId="4" applyNumberFormat="1" applyFont="1" applyFill="1" applyAlignment="1">
      <alignment horizontal="center"/>
    </xf>
    <xf numFmtId="0" fontId="3" fillId="0" borderId="1" xfId="1" applyAlignment="1">
      <alignment horizontal="center"/>
    </xf>
    <xf numFmtId="0" fontId="0" fillId="0" borderId="0" xfId="0" applyAlignment="1">
      <alignment horizontal="center"/>
    </xf>
    <xf numFmtId="3" fontId="0" fillId="0" borderId="9" xfId="0" applyNumberFormat="1" applyBorder="1" applyAlignment="1">
      <alignment horizontal="center"/>
    </xf>
    <xf numFmtId="0" fontId="6" fillId="4" borderId="3" xfId="4" applyAlignment="1">
      <alignment horizontal="center"/>
    </xf>
    <xf numFmtId="0" fontId="7" fillId="6" borderId="3" xfId="4" applyFont="1" applyFill="1" applyAlignment="1">
      <alignment horizontal="center"/>
    </xf>
    <xf numFmtId="0" fontId="6" fillId="6" borderId="3" xfId="4" applyFill="1" applyAlignment="1">
      <alignment horizontal="center"/>
    </xf>
    <xf numFmtId="0" fontId="4" fillId="2" borderId="14" xfId="2" applyBorder="1" applyAlignment="1">
      <alignment horizontal="center"/>
    </xf>
    <xf numFmtId="0" fontId="4" fillId="2" borderId="0" xfId="2" applyBorder="1" applyAlignment="1">
      <alignment horizontal="center"/>
    </xf>
    <xf numFmtId="0" fontId="4" fillId="2" borderId="15" xfId="2" applyBorder="1" applyAlignment="1">
      <alignment horizontal="center"/>
    </xf>
    <xf numFmtId="0" fontId="3" fillId="0" borderId="1" xfId="1" applyAlignment="1">
      <alignment horizontal="center"/>
    </xf>
    <xf numFmtId="0" fontId="7" fillId="3" borderId="12" xfId="3" applyFont="1" applyBorder="1" applyAlignment="1">
      <alignment horizontal="center"/>
    </xf>
    <xf numFmtId="0" fontId="7" fillId="3" borderId="8" xfId="3" applyFont="1" applyBorder="1" applyAlignment="1">
      <alignment horizontal="center"/>
    </xf>
    <xf numFmtId="0" fontId="4" fillId="2" borderId="7" xfId="2" applyBorder="1" applyAlignment="1">
      <alignment horizontal="center"/>
    </xf>
    <xf numFmtId="0" fontId="4" fillId="2" borderId="13" xfId="2" applyBorder="1" applyAlignment="1">
      <alignment horizontal="center"/>
    </xf>
    <xf numFmtId="0" fontId="4" fillId="2" borderId="8" xfId="2" applyBorder="1" applyAlignment="1">
      <alignment horizontal="center"/>
    </xf>
    <xf numFmtId="0" fontId="3" fillId="0" borderId="10" xfId="1" applyBorder="1" applyAlignment="1">
      <alignment horizontal="center"/>
    </xf>
    <xf numFmtId="3" fontId="7" fillId="3" borderId="7" xfId="3" applyNumberFormat="1" applyFont="1" applyBorder="1" applyAlignment="1">
      <alignment horizontal="center"/>
    </xf>
    <xf numFmtId="3" fontId="7" fillId="3" borderId="8" xfId="3" applyNumberFormat="1" applyFont="1" applyBorder="1" applyAlignment="1">
      <alignment horizontal="center"/>
    </xf>
    <xf numFmtId="0" fontId="6" fillId="4" borderId="4" xfId="4" applyBorder="1" applyAlignment="1">
      <alignment horizontal="center"/>
    </xf>
    <xf numFmtId="0" fontId="6" fillId="4" borderId="5" xfId="4" applyBorder="1" applyAlignment="1">
      <alignment horizontal="center"/>
    </xf>
    <xf numFmtId="0" fontId="6" fillId="4" borderId="6" xfId="4" applyBorder="1" applyAlignment="1">
      <alignment horizontal="center"/>
    </xf>
    <xf numFmtId="3" fontId="7" fillId="6" borderId="4" xfId="4" applyNumberFormat="1" applyFont="1" applyFill="1" applyBorder="1" applyAlignment="1">
      <alignment horizontal="center"/>
    </xf>
    <xf numFmtId="3" fontId="7" fillId="6" borderId="6" xfId="4" applyNumberFormat="1" applyFont="1" applyFill="1" applyBorder="1" applyAlignment="1">
      <alignment horizontal="center"/>
    </xf>
    <xf numFmtId="0" fontId="7" fillId="6" borderId="4" xfId="4" applyFont="1" applyFill="1" applyBorder="1" applyAlignment="1">
      <alignment horizontal="center"/>
    </xf>
    <xf numFmtId="0" fontId="7" fillId="6" borderId="6" xfId="4" applyFont="1" applyFill="1" applyBorder="1" applyAlignment="1">
      <alignment horizontal="center"/>
    </xf>
    <xf numFmtId="0" fontId="2" fillId="5" borderId="0" xfId="5" applyAlignment="1">
      <alignment horizontal="center"/>
    </xf>
    <xf numFmtId="0" fontId="4" fillId="2" borderId="2" xfId="2" applyAlignment="1">
      <alignment horizontal="center"/>
    </xf>
    <xf numFmtId="3" fontId="7" fillId="3" borderId="11" xfId="3" applyNumberFormat="1" applyFont="1" applyBorder="1" applyAlignment="1">
      <alignment horizontal="center"/>
    </xf>
    <xf numFmtId="3" fontId="7" fillId="3" borderId="12" xfId="3" applyNumberFormat="1" applyFont="1" applyBorder="1" applyAlignment="1">
      <alignment horizontal="center"/>
    </xf>
    <xf numFmtId="9" fontId="7" fillId="3" borderId="11" xfId="3" applyNumberFormat="1" applyFont="1" applyBorder="1" applyAlignment="1">
      <alignment horizontal="center"/>
    </xf>
    <xf numFmtId="9" fontId="7" fillId="3" borderId="7" xfId="3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9" fillId="7" borderId="3" xfId="6" applyBorder="1" applyAlignment="1">
      <alignment horizontal="center"/>
    </xf>
    <xf numFmtId="0" fontId="10" fillId="8" borderId="3" xfId="7" applyBorder="1" applyAlignment="1">
      <alignment horizontal="center"/>
    </xf>
    <xf numFmtId="0" fontId="12" fillId="6" borderId="3" xfId="4" applyFont="1" applyFill="1" applyAlignment="1">
      <alignment horizontal="center"/>
    </xf>
    <xf numFmtId="0" fontId="11" fillId="3" borderId="2" xfId="3" applyFont="1" applyAlignment="1">
      <alignment horizontal="center"/>
    </xf>
    <xf numFmtId="0" fontId="1" fillId="3" borderId="2" xfId="3" applyFont="1" applyAlignment="1">
      <alignment horizontal="center"/>
    </xf>
    <xf numFmtId="9" fontId="9" fillId="7" borderId="2" xfId="6" applyNumberFormat="1" applyBorder="1" applyAlignment="1">
      <alignment horizontal="center"/>
    </xf>
    <xf numFmtId="9" fontId="10" fillId="8" borderId="2" xfId="7" applyNumberFormat="1" applyBorder="1" applyAlignment="1">
      <alignment horizontal="center"/>
    </xf>
    <xf numFmtId="0" fontId="13" fillId="2" borderId="14" xfId="2" applyFont="1" applyBorder="1" applyAlignment="1">
      <alignment horizontal="center"/>
    </xf>
    <xf numFmtId="0" fontId="13" fillId="2" borderId="0" xfId="2" applyFont="1" applyBorder="1" applyAlignment="1">
      <alignment horizontal="center"/>
    </xf>
    <xf numFmtId="0" fontId="13" fillId="2" borderId="15" xfId="2" applyFont="1" applyBorder="1" applyAlignment="1">
      <alignment horizontal="center"/>
    </xf>
    <xf numFmtId="9" fontId="11" fillId="3" borderId="2" xfId="3" applyNumberFormat="1" applyFont="1" applyAlignment="1">
      <alignment horizontal="center"/>
    </xf>
    <xf numFmtId="9" fontId="11" fillId="3" borderId="7" xfId="3" applyNumberFormat="1" applyFont="1" applyBorder="1" applyAlignment="1">
      <alignment horizontal="center"/>
    </xf>
    <xf numFmtId="9" fontId="11" fillId="3" borderId="8" xfId="3" applyNumberFormat="1" applyFont="1" applyBorder="1" applyAlignment="1">
      <alignment horizontal="center"/>
    </xf>
  </cellXfs>
  <cellStyles count="8">
    <cellStyle name="20% - Énfasis2" xfId="5" builtinId="34"/>
    <cellStyle name="Bueno" xfId="6" builtinId="26"/>
    <cellStyle name="Cálculo" xfId="3" builtinId="22"/>
    <cellStyle name="Celda de comprobación" xfId="4" builtinId="23"/>
    <cellStyle name="Entrada" xfId="2" builtinId="20"/>
    <cellStyle name="Incorrecto" xfId="7" builtinId="27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ingreso de turistas a Nuevo León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Hoja1!$G$1:$G$2</c:f>
              <c:strCache>
                <c:ptCount val="2"/>
                <c:pt idx="0">
                  <c:v>Ingreso mensual de turistas a Nuevo León</c:v>
                </c:pt>
                <c:pt idx="1">
                  <c:v>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Hoja1!$F$3:$F$14</c:f>
              <c:numCache>
                <c:formatCode>General</c:formatCode>
                <c:ptCount val="12"/>
              </c:numCache>
            </c:numRef>
          </c:cat>
          <c:val>
            <c:numRef>
              <c:f>Hoja1!$G$3:$G$14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B-DF49-98F1-AFCC96A51B65}"/>
            </c:ext>
          </c:extLst>
        </c:ser>
        <c:ser>
          <c:idx val="2"/>
          <c:order val="2"/>
          <c:tx>
            <c:strRef>
              <c:f>Hoja1!$I$1:$I$2</c:f>
              <c:strCache>
                <c:ptCount val="2"/>
                <c:pt idx="0">
                  <c:v>Ingreso mensual de turistas a Nuevo León</c:v>
                </c:pt>
                <c:pt idx="1">
                  <c:v>Año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Hoja1!$F$3:$F$14</c:f>
              <c:numCache>
                <c:formatCode>General</c:formatCode>
                <c:ptCount val="12"/>
              </c:numCache>
            </c:numRef>
          </c:cat>
          <c:val>
            <c:numRef>
              <c:f>Hoja1!$I$3:$I$14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216B-DF49-98F1-AFCC96A51B65}"/>
            </c:ext>
          </c:extLst>
        </c:ser>
        <c:ser>
          <c:idx val="3"/>
          <c:order val="3"/>
          <c:tx>
            <c:strRef>
              <c:f>Hoja1!$J$1:$J$2</c:f>
              <c:strCache>
                <c:ptCount val="2"/>
                <c:pt idx="0">
                  <c:v>Ingreso mensual de turistas a Nuevo León</c:v>
                </c:pt>
                <c:pt idx="1">
                  <c:v>Año 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Hoja1!$F$3:$F$14</c:f>
              <c:numCache>
                <c:formatCode>General</c:formatCode>
                <c:ptCount val="12"/>
              </c:numCache>
            </c:numRef>
          </c:cat>
          <c:val>
            <c:numRef>
              <c:f>Hoja1!$J$3:$J$14</c:f>
              <c:numCache>
                <c:formatCode>#,##0</c:formatCode>
                <c:ptCount val="12"/>
                <c:pt idx="0">
                  <c:v>210221</c:v>
                </c:pt>
                <c:pt idx="1">
                  <c:v>154354</c:v>
                </c:pt>
                <c:pt idx="2">
                  <c:v>348513</c:v>
                </c:pt>
                <c:pt idx="3">
                  <c:v>249489</c:v>
                </c:pt>
                <c:pt idx="4">
                  <c:v>278967</c:v>
                </c:pt>
                <c:pt idx="5">
                  <c:v>239903</c:v>
                </c:pt>
                <c:pt idx="6">
                  <c:v>223349</c:v>
                </c:pt>
                <c:pt idx="7">
                  <c:v>198764</c:v>
                </c:pt>
                <c:pt idx="8">
                  <c:v>205399</c:v>
                </c:pt>
                <c:pt idx="9">
                  <c:v>250957</c:v>
                </c:pt>
                <c:pt idx="10">
                  <c:v>321589</c:v>
                </c:pt>
                <c:pt idx="11">
                  <c:v>389378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B-DF49-98F1-AFCC96A51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176896"/>
        <c:axId val="12551785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Hoja1!$H$1:$H$2</c15:sqref>
                        </c15:formulaRef>
                      </c:ext>
                    </c:extLst>
                    <c:strCache>
                      <c:ptCount val="2"/>
                      <c:pt idx="0">
                        <c:v>Ingreso mensual de turistas a Nuevo León</c:v>
                      </c:pt>
                      <c:pt idx="1">
                        <c:v>Año 2019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Hoja1!$F$3:$F$14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Hoja1!$H$3:$H$14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40134</c:v>
                      </c:pt>
                      <c:pt idx="1">
                        <c:v>153323</c:v>
                      </c:pt>
                      <c:pt idx="2">
                        <c:v>432398</c:v>
                      </c:pt>
                      <c:pt idx="3">
                        <c:v>400232</c:v>
                      </c:pt>
                      <c:pt idx="4">
                        <c:v>533921</c:v>
                      </c:pt>
                      <c:pt idx="5">
                        <c:v>304124</c:v>
                      </c:pt>
                      <c:pt idx="6">
                        <c:v>577077</c:v>
                      </c:pt>
                      <c:pt idx="7">
                        <c:v>951972</c:v>
                      </c:pt>
                      <c:pt idx="8">
                        <c:v>878548</c:v>
                      </c:pt>
                      <c:pt idx="9">
                        <c:v>304047</c:v>
                      </c:pt>
                      <c:pt idx="10">
                        <c:v>300000</c:v>
                      </c:pt>
                      <c:pt idx="11">
                        <c:v>250388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16B-DF49-98F1-AFCC96A51B6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Hoja1!$K$1:$K$2</c15:sqref>
                        </c15:formulaRef>
                      </c:ext>
                    </c:extLst>
                    <c:strCache>
                      <c:ptCount val="2"/>
                      <c:pt idx="0">
                        <c:v>Ingreso mensual de turistas a Nuevo León</c:v>
                      </c:pt>
                      <c:pt idx="1">
                        <c:v>Año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Hoja1!$K$3:$K$14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398488</c:v>
                      </c:pt>
                      <c:pt idx="1">
                        <c:v>459489</c:v>
                      </c:pt>
                      <c:pt idx="2">
                        <c:v>490489</c:v>
                      </c:pt>
                      <c:pt idx="3">
                        <c:v>349590</c:v>
                      </c:pt>
                      <c:pt idx="4">
                        <c:v>675344</c:v>
                      </c:pt>
                      <c:pt idx="5">
                        <c:v>545086</c:v>
                      </c:pt>
                      <c:pt idx="6">
                        <c:v>345297</c:v>
                      </c:pt>
                      <c:pt idx="7">
                        <c:v>497210</c:v>
                      </c:pt>
                      <c:pt idx="8">
                        <c:v>398657</c:v>
                      </c:pt>
                      <c:pt idx="9">
                        <c:v>459837</c:v>
                      </c:pt>
                      <c:pt idx="10">
                        <c:v>578986</c:v>
                      </c:pt>
                      <c:pt idx="11">
                        <c:v>846438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6B-DF49-98F1-AFCC96A51B65}"/>
                  </c:ext>
                </c:extLst>
              </c15:ser>
            </c15:filteredBarSeries>
          </c:ext>
        </c:extLst>
      </c:barChart>
      <c:catAx>
        <c:axId val="12551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5178544"/>
        <c:crosses val="autoZero"/>
        <c:auto val="1"/>
        <c:lblAlgn val="ctr"/>
        <c:lblOffset val="100"/>
        <c:noMultiLvlLbl val="0"/>
      </c:catAx>
      <c:valAx>
        <c:axId val="12551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51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 del porcentaje</a:t>
            </a:r>
            <a:r>
              <a:rPr lang="es-MX" baseline="0"/>
              <a:t> de población que usa el transporte urbano en Nuevo León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Hoja1!$O$2</c:f>
              <c:strCache>
                <c:ptCount val="1"/>
                <c:pt idx="0">
                  <c:v>Autobús urbano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Hoja1!$N$4:$N$15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Hoja1!$O$4:$O$15</c:f>
              <c:numCache>
                <c:formatCode>0%</c:formatCode>
                <c:ptCount val="12"/>
                <c:pt idx="0">
                  <c:v>0.35</c:v>
                </c:pt>
                <c:pt idx="1">
                  <c:v>0.39</c:v>
                </c:pt>
                <c:pt idx="2">
                  <c:v>0.59</c:v>
                </c:pt>
                <c:pt idx="3">
                  <c:v>0.62</c:v>
                </c:pt>
                <c:pt idx="4">
                  <c:v>0.78</c:v>
                </c:pt>
                <c:pt idx="5">
                  <c:v>0.45</c:v>
                </c:pt>
                <c:pt idx="6">
                  <c:v>0.63</c:v>
                </c:pt>
                <c:pt idx="7">
                  <c:v>0.67</c:v>
                </c:pt>
                <c:pt idx="8">
                  <c:v>0.49</c:v>
                </c:pt>
                <c:pt idx="9">
                  <c:v>0.45</c:v>
                </c:pt>
                <c:pt idx="1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5-084C-A223-61B9455D2435}"/>
            </c:ext>
          </c:extLst>
        </c:ser>
        <c:ser>
          <c:idx val="2"/>
          <c:order val="2"/>
          <c:tx>
            <c:strRef>
              <c:f>Hoja1!$Q$2</c:f>
              <c:strCache>
                <c:ptCount val="1"/>
                <c:pt idx="0">
                  <c:v>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Hoja1!$N$4:$N$15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Hoja1!$Q$4:$Q$15</c:f>
              <c:numCache>
                <c:formatCode>0%</c:formatCode>
                <c:ptCount val="12"/>
                <c:pt idx="0">
                  <c:v>0.44</c:v>
                </c:pt>
                <c:pt idx="1">
                  <c:v>0.56000000000000005</c:v>
                </c:pt>
                <c:pt idx="2">
                  <c:v>0.35</c:v>
                </c:pt>
                <c:pt idx="3">
                  <c:v>0.47</c:v>
                </c:pt>
                <c:pt idx="4">
                  <c:v>0.67</c:v>
                </c:pt>
                <c:pt idx="5">
                  <c:v>0.61</c:v>
                </c:pt>
                <c:pt idx="6">
                  <c:v>0.76</c:v>
                </c:pt>
                <c:pt idx="7">
                  <c:v>0.45</c:v>
                </c:pt>
                <c:pt idx="8">
                  <c:v>0.67</c:v>
                </c:pt>
                <c:pt idx="9">
                  <c:v>0.55000000000000004</c:v>
                </c:pt>
                <c:pt idx="10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5-084C-A223-61B9455D2435}"/>
            </c:ext>
          </c:extLst>
        </c:ser>
        <c:ser>
          <c:idx val="4"/>
          <c:order val="4"/>
          <c:tx>
            <c:strRef>
              <c:f>Hoja1!$S$2</c:f>
              <c:strCache>
                <c:ptCount val="1"/>
                <c:pt idx="0">
                  <c:v>Taxi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Hoja1!$N$4:$N$15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Hoja1!$S$4:$S$15</c:f>
              <c:numCache>
                <c:formatCode>0%</c:formatCode>
                <c:ptCount val="12"/>
                <c:pt idx="0">
                  <c:v>0.32</c:v>
                </c:pt>
                <c:pt idx="1">
                  <c:v>0.56999999999999995</c:v>
                </c:pt>
                <c:pt idx="2">
                  <c:v>0.68</c:v>
                </c:pt>
                <c:pt idx="3">
                  <c:v>0.69</c:v>
                </c:pt>
                <c:pt idx="4">
                  <c:v>0.63</c:v>
                </c:pt>
                <c:pt idx="5">
                  <c:v>0.74</c:v>
                </c:pt>
                <c:pt idx="6">
                  <c:v>0.59</c:v>
                </c:pt>
                <c:pt idx="7">
                  <c:v>0.42</c:v>
                </c:pt>
                <c:pt idx="8">
                  <c:v>0.51</c:v>
                </c:pt>
                <c:pt idx="9">
                  <c:v>0.56999999999999995</c:v>
                </c:pt>
                <c:pt idx="1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5-084C-A223-61B9455D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2159"/>
        <c:axId val="912893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Hoja1!$P$2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Hoja1!$N$4:$N$15</c15:sqref>
                        </c15:formulaRef>
                      </c:ext>
                    </c:extLst>
                    <c:strCache>
                      <c:ptCount val="11"/>
                      <c:pt idx="0">
                        <c:v>Febrero</c:v>
                      </c:pt>
                      <c:pt idx="1">
                        <c:v>Marzo</c:v>
                      </c:pt>
                      <c:pt idx="2">
                        <c:v>Abril</c:v>
                      </c:pt>
                      <c:pt idx="3">
                        <c:v>Mayo</c:v>
                      </c:pt>
                      <c:pt idx="4">
                        <c:v>Junio</c:v>
                      </c:pt>
                      <c:pt idx="5">
                        <c:v>Julio</c:v>
                      </c:pt>
                      <c:pt idx="6">
                        <c:v>Agosto</c:v>
                      </c:pt>
                      <c:pt idx="7">
                        <c:v>Septiembre</c:v>
                      </c:pt>
                      <c:pt idx="8">
                        <c:v>Octubre</c:v>
                      </c:pt>
                      <c:pt idx="9">
                        <c:v>Noviembre</c:v>
                      </c:pt>
                      <c:pt idx="10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Hoja1!$P$4:$P$15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805-084C-A223-61B9455D243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Hoja1!$R$2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Hoja1!$N$4:$N$15</c15:sqref>
                        </c15:formulaRef>
                      </c:ext>
                    </c:extLst>
                    <c:strCache>
                      <c:ptCount val="11"/>
                      <c:pt idx="0">
                        <c:v>Febrero</c:v>
                      </c:pt>
                      <c:pt idx="1">
                        <c:v>Marzo</c:v>
                      </c:pt>
                      <c:pt idx="2">
                        <c:v>Abril</c:v>
                      </c:pt>
                      <c:pt idx="3">
                        <c:v>Mayo</c:v>
                      </c:pt>
                      <c:pt idx="4">
                        <c:v>Junio</c:v>
                      </c:pt>
                      <c:pt idx="5">
                        <c:v>Julio</c:v>
                      </c:pt>
                      <c:pt idx="6">
                        <c:v>Agosto</c:v>
                      </c:pt>
                      <c:pt idx="7">
                        <c:v>Septiembre</c:v>
                      </c:pt>
                      <c:pt idx="8">
                        <c:v>Octubre</c:v>
                      </c:pt>
                      <c:pt idx="9">
                        <c:v>Noviembre</c:v>
                      </c:pt>
                      <c:pt idx="10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Hoja1!$R$4:$R$15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805-084C-A223-61B9455D243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Hoja1!$T$2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Hoja1!$N$4:$N$15</c15:sqref>
                        </c15:formulaRef>
                      </c:ext>
                    </c:extLst>
                    <c:strCache>
                      <c:ptCount val="11"/>
                      <c:pt idx="0">
                        <c:v>Febrero</c:v>
                      </c:pt>
                      <c:pt idx="1">
                        <c:v>Marzo</c:v>
                      </c:pt>
                      <c:pt idx="2">
                        <c:v>Abril</c:v>
                      </c:pt>
                      <c:pt idx="3">
                        <c:v>Mayo</c:v>
                      </c:pt>
                      <c:pt idx="4">
                        <c:v>Junio</c:v>
                      </c:pt>
                      <c:pt idx="5">
                        <c:v>Julio</c:v>
                      </c:pt>
                      <c:pt idx="6">
                        <c:v>Agosto</c:v>
                      </c:pt>
                      <c:pt idx="7">
                        <c:v>Septiembre</c:v>
                      </c:pt>
                      <c:pt idx="8">
                        <c:v>Octubre</c:v>
                      </c:pt>
                      <c:pt idx="9">
                        <c:v>Noviembre</c:v>
                      </c:pt>
                      <c:pt idx="10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Hoja1!$T$4:$T$15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805-084C-A223-61B9455D2435}"/>
                  </c:ext>
                </c:extLst>
              </c15:ser>
            </c15:filteredLineSeries>
          </c:ext>
        </c:extLst>
      </c:lineChart>
      <c:catAx>
        <c:axId val="4780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289375"/>
        <c:crosses val="autoZero"/>
        <c:auto val="1"/>
        <c:lblAlgn val="ctr"/>
        <c:lblOffset val="100"/>
        <c:noMultiLvlLbl val="0"/>
      </c:catAx>
      <c:valAx>
        <c:axId val="912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80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efectividad del uso de software en el transporte urbano por municipios de Nuevo León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Hoja1!$V$2:$V$9</c:f>
              <c:strCache>
                <c:ptCount val="8"/>
                <c:pt idx="0">
                  <c:v>Monterrey</c:v>
                </c:pt>
                <c:pt idx="1">
                  <c:v>Escobedo</c:v>
                </c:pt>
                <c:pt idx="2">
                  <c:v>Apodaca</c:v>
                </c:pt>
                <c:pt idx="3">
                  <c:v>Santa Catarina</c:v>
                </c:pt>
                <c:pt idx="4">
                  <c:v>San Pedro</c:v>
                </c:pt>
                <c:pt idx="5">
                  <c:v>Salinas Victoria</c:v>
                </c:pt>
                <c:pt idx="6">
                  <c:v>Guadalupe</c:v>
                </c:pt>
                <c:pt idx="7">
                  <c:v>Galeana</c:v>
                </c:pt>
              </c:strCache>
            </c:strRef>
          </c:cat>
          <c:val>
            <c:numRef>
              <c:f>Hoja1!$Y$2:$Y$9</c:f>
              <c:numCache>
                <c:formatCode>0%</c:formatCode>
                <c:ptCount val="8"/>
                <c:pt idx="0">
                  <c:v>0.54</c:v>
                </c:pt>
                <c:pt idx="1">
                  <c:v>0.43</c:v>
                </c:pt>
                <c:pt idx="2">
                  <c:v>0.65</c:v>
                </c:pt>
                <c:pt idx="3">
                  <c:v>0.1</c:v>
                </c:pt>
                <c:pt idx="4">
                  <c:v>0.23</c:v>
                </c:pt>
                <c:pt idx="5">
                  <c:v>0.75</c:v>
                </c:pt>
                <c:pt idx="6">
                  <c:v>0.88</c:v>
                </c:pt>
                <c:pt idx="7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0-8C44-8A6A-9C3A573E8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063919"/>
        <c:axId val="912286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Hoja1!$V$2:$V$9</c15:sqref>
                        </c15:formulaRef>
                      </c:ext>
                    </c:extLst>
                    <c:strCache>
                      <c:ptCount val="8"/>
                      <c:pt idx="0">
                        <c:v>Monterrey</c:v>
                      </c:pt>
                      <c:pt idx="1">
                        <c:v>Escobedo</c:v>
                      </c:pt>
                      <c:pt idx="2">
                        <c:v>Apodaca</c:v>
                      </c:pt>
                      <c:pt idx="3">
                        <c:v>Santa Catarina</c:v>
                      </c:pt>
                      <c:pt idx="4">
                        <c:v>San Pedro</c:v>
                      </c:pt>
                      <c:pt idx="5">
                        <c:v>Salinas Victoria</c:v>
                      </c:pt>
                      <c:pt idx="6">
                        <c:v>Guadalupe</c:v>
                      </c:pt>
                      <c:pt idx="7">
                        <c:v>Galeana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Hoja1!$W$2:$W$9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B0-8C44-8A6A-9C3A573E8E6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Hoja1!$V$2:$V$9</c15:sqref>
                        </c15:formulaRef>
                      </c:ext>
                    </c:extLst>
                    <c:strCache>
                      <c:ptCount val="8"/>
                      <c:pt idx="0">
                        <c:v>Monterrey</c:v>
                      </c:pt>
                      <c:pt idx="1">
                        <c:v>Escobedo</c:v>
                      </c:pt>
                      <c:pt idx="2">
                        <c:v>Apodaca</c:v>
                      </c:pt>
                      <c:pt idx="3">
                        <c:v>Santa Catarina</c:v>
                      </c:pt>
                      <c:pt idx="4">
                        <c:v>San Pedro</c:v>
                      </c:pt>
                      <c:pt idx="5">
                        <c:v>Salinas Victoria</c:v>
                      </c:pt>
                      <c:pt idx="6">
                        <c:v>Guadalupe</c:v>
                      </c:pt>
                      <c:pt idx="7">
                        <c:v>Galeana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Hoja1!$X$2:$X$9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BB0-8C44-8A6A-9C3A573E8E6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Hoja1!$V$2:$V$9</c15:sqref>
                        </c15:formulaRef>
                      </c:ext>
                    </c:extLst>
                    <c:strCache>
                      <c:ptCount val="8"/>
                      <c:pt idx="0">
                        <c:v>Monterrey</c:v>
                      </c:pt>
                      <c:pt idx="1">
                        <c:v>Escobedo</c:v>
                      </c:pt>
                      <c:pt idx="2">
                        <c:v>Apodaca</c:v>
                      </c:pt>
                      <c:pt idx="3">
                        <c:v>Santa Catarina</c:v>
                      </c:pt>
                      <c:pt idx="4">
                        <c:v>San Pedro</c:v>
                      </c:pt>
                      <c:pt idx="5">
                        <c:v>Salinas Victoria</c:v>
                      </c:pt>
                      <c:pt idx="6">
                        <c:v>Guadalupe</c:v>
                      </c:pt>
                      <c:pt idx="7">
                        <c:v>Galeana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Hoja1!$Z$2:$Z$9</c15:sqref>
                        </c15:formulaRef>
                      </c:ext>
                    </c:extLst>
                    <c:numCache>
                      <c:formatCode>0%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BB0-8C44-8A6A-9C3A573E8E60}"/>
                  </c:ext>
                </c:extLst>
              </c15:ser>
            </c15:filteredBarSeries>
          </c:ext>
        </c:extLst>
      </c:barChart>
      <c:catAx>
        <c:axId val="9006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228671"/>
        <c:crosses val="autoZero"/>
        <c:auto val="1"/>
        <c:lblAlgn val="ctr"/>
        <c:lblOffset val="100"/>
        <c:noMultiLvlLbl val="0"/>
      </c:catAx>
      <c:valAx>
        <c:axId val="9122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06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186266</xdr:rowOff>
    </xdr:from>
    <xdr:to>
      <xdr:col>10</xdr:col>
      <xdr:colOff>0</xdr:colOff>
      <xdr:row>25</xdr:row>
      <xdr:rowOff>186267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7F2476-028B-9D46-AB69-CF9BE6FCA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10160</xdr:colOff>
      <xdr:row>26</xdr:row>
      <xdr:rowOff>10160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6096F8-8E44-704A-ABE7-2F38CA8BF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0</xdr:row>
      <xdr:rowOff>172720</xdr:rowOff>
    </xdr:from>
    <xdr:to>
      <xdr:col>30</xdr:col>
      <xdr:colOff>0</xdr:colOff>
      <xdr:row>26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48D5D4-17E5-D546-8410-E0B99AA65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"/>
  <sheetViews>
    <sheetView tabSelected="1" zoomScale="64" zoomScaleNormal="50" workbookViewId="0">
      <selection activeCell="R21" sqref="R21"/>
    </sheetView>
  </sheetViews>
  <sheetFormatPr baseColWidth="10" defaultRowHeight="15" x14ac:dyDescent="0.2"/>
  <cols>
    <col min="6" max="6" width="10.83203125" customWidth="1"/>
    <col min="8" max="8" width="9.6640625" customWidth="1"/>
    <col min="9" max="9" width="16.5" customWidth="1"/>
    <col min="10" max="10" width="15.5" customWidth="1"/>
    <col min="12" max="14" width="10.83203125" customWidth="1"/>
  </cols>
  <sheetData>
    <row r="1" spans="1:29" ht="16" x14ac:dyDescent="0.2">
      <c r="A1" s="31" t="s">
        <v>8</v>
      </c>
      <c r="B1" s="31"/>
      <c r="C1" s="31"/>
      <c r="D1" s="31"/>
      <c r="E1" s="31"/>
      <c r="G1" s="11" t="s">
        <v>36</v>
      </c>
      <c r="H1" s="12"/>
      <c r="I1" s="12"/>
      <c r="J1" s="12"/>
      <c r="K1" s="12"/>
      <c r="L1" s="13"/>
      <c r="N1" s="44" t="s">
        <v>38</v>
      </c>
      <c r="O1" s="45"/>
      <c r="P1" s="45"/>
      <c r="Q1" s="45"/>
      <c r="R1" s="45"/>
      <c r="S1" s="45"/>
      <c r="T1" s="46"/>
      <c r="V1" s="17" t="s">
        <v>10</v>
      </c>
      <c r="W1" s="18"/>
      <c r="X1" s="18"/>
      <c r="Y1" s="18"/>
      <c r="Z1" s="18"/>
      <c r="AA1" s="18"/>
      <c r="AB1" s="19"/>
    </row>
    <row r="2" spans="1:29" ht="18" thickBot="1" x14ac:dyDescent="0.25">
      <c r="A2" s="30" t="s">
        <v>0</v>
      </c>
      <c r="B2" s="30"/>
      <c r="C2" s="30"/>
      <c r="D2" s="30"/>
      <c r="E2" s="30"/>
      <c r="G2" s="5" t="s">
        <v>20</v>
      </c>
      <c r="H2" s="20" t="s">
        <v>7</v>
      </c>
      <c r="I2" s="20"/>
      <c r="J2" s="5" t="s">
        <v>5</v>
      </c>
      <c r="K2" s="20" t="s">
        <v>6</v>
      </c>
      <c r="L2" s="20"/>
      <c r="N2" s="5" t="s">
        <v>20</v>
      </c>
      <c r="O2" s="14" t="s">
        <v>33</v>
      </c>
      <c r="P2" s="14"/>
      <c r="Q2" s="14" t="s">
        <v>34</v>
      </c>
      <c r="R2" s="14"/>
      <c r="S2" s="14" t="s">
        <v>35</v>
      </c>
      <c r="T2" s="14"/>
      <c r="V2" s="40" t="s">
        <v>11</v>
      </c>
      <c r="W2" s="40"/>
      <c r="X2" s="40"/>
      <c r="Y2" s="48">
        <v>0.54</v>
      </c>
      <c r="Z2" s="49"/>
      <c r="AA2" s="47">
        <f>(100%-Y2)</f>
        <v>0.45999999999999996</v>
      </c>
      <c r="AB2" s="40"/>
    </row>
    <row r="3" spans="1:29" ht="17" thickTop="1" x14ac:dyDescent="0.2">
      <c r="A3" s="30" t="s">
        <v>1</v>
      </c>
      <c r="B3" s="30"/>
      <c r="C3" s="30"/>
      <c r="D3" s="30"/>
      <c r="E3" s="30"/>
      <c r="G3" s="2" t="s">
        <v>21</v>
      </c>
      <c r="H3" s="32">
        <v>40134</v>
      </c>
      <c r="I3" s="33"/>
      <c r="J3" s="1">
        <v>210221</v>
      </c>
      <c r="K3" s="32">
        <v>398488</v>
      </c>
      <c r="L3" s="33"/>
      <c r="N3" s="2" t="s">
        <v>21</v>
      </c>
      <c r="O3" s="34">
        <v>0.39</v>
      </c>
      <c r="P3" s="15"/>
      <c r="Q3" s="34">
        <v>0.46</v>
      </c>
      <c r="R3" s="15"/>
      <c r="S3" s="34">
        <v>0.24</v>
      </c>
      <c r="T3" s="15"/>
      <c r="V3" s="40" t="s">
        <v>12</v>
      </c>
      <c r="W3" s="40"/>
      <c r="X3" s="40"/>
      <c r="Y3" s="48">
        <v>0.43</v>
      </c>
      <c r="Z3" s="49"/>
      <c r="AA3" s="47">
        <f t="shared" ref="AA3:AA9" si="0">(100%-Y3)</f>
        <v>0.57000000000000006</v>
      </c>
      <c r="AB3" s="40"/>
    </row>
    <row r="4" spans="1:29" ht="16" x14ac:dyDescent="0.2">
      <c r="A4" s="30" t="s">
        <v>9</v>
      </c>
      <c r="B4" s="30"/>
      <c r="C4" s="30"/>
      <c r="D4" s="30"/>
      <c r="E4" s="30"/>
      <c r="G4" s="2" t="s">
        <v>22</v>
      </c>
      <c r="H4" s="21">
        <v>153323</v>
      </c>
      <c r="I4" s="22"/>
      <c r="J4" s="1">
        <v>154354</v>
      </c>
      <c r="K4" s="21">
        <v>459489</v>
      </c>
      <c r="L4" s="22"/>
      <c r="N4" s="2" t="s">
        <v>22</v>
      </c>
      <c r="O4" s="35">
        <v>0.35</v>
      </c>
      <c r="P4" s="16"/>
      <c r="Q4" s="35">
        <v>0.44</v>
      </c>
      <c r="R4" s="16"/>
      <c r="S4" s="35">
        <v>0.32</v>
      </c>
      <c r="T4" s="16"/>
      <c r="V4" s="40" t="s">
        <v>13</v>
      </c>
      <c r="W4" s="40"/>
      <c r="X4" s="40"/>
      <c r="Y4" s="48">
        <v>0.65</v>
      </c>
      <c r="Z4" s="49"/>
      <c r="AA4" s="47">
        <f t="shared" si="0"/>
        <v>0.35</v>
      </c>
      <c r="AB4" s="40"/>
    </row>
    <row r="5" spans="1:29" ht="16" x14ac:dyDescent="0.2">
      <c r="A5" s="30" t="s">
        <v>2</v>
      </c>
      <c r="B5" s="30"/>
      <c r="C5" s="30"/>
      <c r="D5" s="30"/>
      <c r="E5" s="30"/>
      <c r="G5" s="2" t="s">
        <v>23</v>
      </c>
      <c r="H5" s="21">
        <v>432398</v>
      </c>
      <c r="I5" s="22"/>
      <c r="J5" s="1">
        <v>348513</v>
      </c>
      <c r="K5" s="21">
        <v>490489</v>
      </c>
      <c r="L5" s="22"/>
      <c r="N5" s="2" t="s">
        <v>23</v>
      </c>
      <c r="O5" s="35">
        <v>0.39</v>
      </c>
      <c r="P5" s="16"/>
      <c r="Q5" s="35">
        <v>0.56000000000000005</v>
      </c>
      <c r="R5" s="16"/>
      <c r="S5" s="35">
        <v>0.56999999999999995</v>
      </c>
      <c r="T5" s="16"/>
      <c r="V5" s="40" t="s">
        <v>14</v>
      </c>
      <c r="W5" s="40"/>
      <c r="X5" s="40"/>
      <c r="Y5" s="48">
        <v>0.1</v>
      </c>
      <c r="Z5" s="49"/>
      <c r="AA5" s="47">
        <f t="shared" si="0"/>
        <v>0.9</v>
      </c>
      <c r="AB5" s="40"/>
    </row>
    <row r="6" spans="1:29" ht="16" x14ac:dyDescent="0.2">
      <c r="A6" s="30" t="s">
        <v>3</v>
      </c>
      <c r="B6" s="30"/>
      <c r="C6" s="30"/>
      <c r="D6" s="30"/>
      <c r="E6" s="30"/>
      <c r="G6" s="2" t="s">
        <v>24</v>
      </c>
      <c r="H6" s="21">
        <v>400232</v>
      </c>
      <c r="I6" s="22"/>
      <c r="J6" s="1">
        <v>249489</v>
      </c>
      <c r="K6" s="21">
        <v>349590</v>
      </c>
      <c r="L6" s="22"/>
      <c r="N6" s="2" t="s">
        <v>24</v>
      </c>
      <c r="O6" s="35">
        <v>0.59</v>
      </c>
      <c r="P6" s="16"/>
      <c r="Q6" s="35">
        <v>0.35</v>
      </c>
      <c r="R6" s="16"/>
      <c r="S6" s="35">
        <v>0.68</v>
      </c>
      <c r="T6" s="16"/>
      <c r="V6" s="40" t="s">
        <v>15</v>
      </c>
      <c r="W6" s="40"/>
      <c r="X6" s="40"/>
      <c r="Y6" s="48">
        <v>0.23</v>
      </c>
      <c r="Z6" s="49"/>
      <c r="AA6" s="47">
        <f t="shared" si="0"/>
        <v>0.77</v>
      </c>
      <c r="AB6" s="40"/>
    </row>
    <row r="7" spans="1:29" ht="16" x14ac:dyDescent="0.2">
      <c r="A7" s="30" t="s">
        <v>4</v>
      </c>
      <c r="B7" s="30"/>
      <c r="C7" s="30"/>
      <c r="D7" s="30"/>
      <c r="E7" s="30"/>
      <c r="G7" s="2" t="s">
        <v>25</v>
      </c>
      <c r="H7" s="21">
        <v>533921</v>
      </c>
      <c r="I7" s="22"/>
      <c r="J7" s="1">
        <v>278967</v>
      </c>
      <c r="K7" s="21">
        <v>675344</v>
      </c>
      <c r="L7" s="22"/>
      <c r="N7" s="2" t="s">
        <v>25</v>
      </c>
      <c r="O7" s="35">
        <v>0.62</v>
      </c>
      <c r="P7" s="16"/>
      <c r="Q7" s="35">
        <v>0.47</v>
      </c>
      <c r="R7" s="16"/>
      <c r="S7" s="35">
        <v>0.69</v>
      </c>
      <c r="T7" s="16"/>
      <c r="V7" s="40" t="s">
        <v>16</v>
      </c>
      <c r="W7" s="40"/>
      <c r="X7" s="40"/>
      <c r="Y7" s="48">
        <v>0.75</v>
      </c>
      <c r="Z7" s="49"/>
      <c r="AA7" s="47">
        <f t="shared" si="0"/>
        <v>0.25</v>
      </c>
      <c r="AB7" s="40"/>
    </row>
    <row r="8" spans="1:29" ht="16" x14ac:dyDescent="0.2">
      <c r="G8" s="2" t="s">
        <v>26</v>
      </c>
      <c r="H8" s="21">
        <v>304124</v>
      </c>
      <c r="I8" s="22"/>
      <c r="J8" s="1">
        <v>239903</v>
      </c>
      <c r="K8" s="21">
        <v>545086</v>
      </c>
      <c r="L8" s="22"/>
      <c r="N8" s="2" t="s">
        <v>26</v>
      </c>
      <c r="O8" s="35">
        <v>0.78</v>
      </c>
      <c r="P8" s="16"/>
      <c r="Q8" s="35">
        <v>0.67</v>
      </c>
      <c r="R8" s="16"/>
      <c r="S8" s="35">
        <v>0.63</v>
      </c>
      <c r="T8" s="16"/>
      <c r="V8" s="40" t="s">
        <v>17</v>
      </c>
      <c r="W8" s="40"/>
      <c r="X8" s="40"/>
      <c r="Y8" s="48">
        <v>0.88</v>
      </c>
      <c r="Z8" s="49"/>
      <c r="AA8" s="47">
        <f t="shared" si="0"/>
        <v>0.12</v>
      </c>
      <c r="AB8" s="40"/>
    </row>
    <row r="9" spans="1:29" ht="16" x14ac:dyDescent="0.2">
      <c r="G9" s="2" t="s">
        <v>27</v>
      </c>
      <c r="H9" s="21">
        <v>577077</v>
      </c>
      <c r="I9" s="22"/>
      <c r="J9" s="1">
        <v>223349</v>
      </c>
      <c r="K9" s="21">
        <v>345297</v>
      </c>
      <c r="L9" s="22"/>
      <c r="N9" s="2" t="s">
        <v>27</v>
      </c>
      <c r="O9" s="35">
        <v>0.45</v>
      </c>
      <c r="P9" s="16"/>
      <c r="Q9" s="35">
        <v>0.61</v>
      </c>
      <c r="R9" s="16"/>
      <c r="S9" s="35">
        <v>0.74</v>
      </c>
      <c r="T9" s="16"/>
      <c r="V9" s="40" t="s">
        <v>18</v>
      </c>
      <c r="W9" s="40"/>
      <c r="X9" s="40"/>
      <c r="Y9" s="48">
        <v>0.35</v>
      </c>
      <c r="Z9" s="49"/>
      <c r="AA9" s="47">
        <f t="shared" si="0"/>
        <v>0.65</v>
      </c>
      <c r="AB9" s="40"/>
    </row>
    <row r="10" spans="1:29" ht="16" x14ac:dyDescent="0.2">
      <c r="G10" s="2" t="s">
        <v>28</v>
      </c>
      <c r="H10" s="21">
        <v>951972</v>
      </c>
      <c r="I10" s="22"/>
      <c r="J10" s="1">
        <v>198764</v>
      </c>
      <c r="K10" s="21">
        <v>497210</v>
      </c>
      <c r="L10" s="22"/>
      <c r="N10" s="2" t="s">
        <v>28</v>
      </c>
      <c r="O10" s="35">
        <v>0.63</v>
      </c>
      <c r="P10" s="16"/>
      <c r="Q10" s="35">
        <v>0.76</v>
      </c>
      <c r="R10" s="16"/>
      <c r="S10" s="35">
        <v>0.59</v>
      </c>
      <c r="T10" s="16"/>
    </row>
    <row r="11" spans="1:29" ht="16" x14ac:dyDescent="0.2">
      <c r="G11" s="2" t="s">
        <v>29</v>
      </c>
      <c r="H11" s="21">
        <v>878548</v>
      </c>
      <c r="I11" s="22"/>
      <c r="J11" s="1">
        <v>205399</v>
      </c>
      <c r="K11" s="21">
        <v>398657</v>
      </c>
      <c r="L11" s="22"/>
      <c r="N11" s="2" t="s">
        <v>29</v>
      </c>
      <c r="O11" s="35">
        <v>0.67</v>
      </c>
      <c r="P11" s="16"/>
      <c r="Q11" s="35">
        <v>0.45</v>
      </c>
      <c r="R11" s="16"/>
      <c r="S11" s="35">
        <v>0.42</v>
      </c>
      <c r="T11" s="16"/>
    </row>
    <row r="12" spans="1:29" ht="16" x14ac:dyDescent="0.2">
      <c r="G12" s="2" t="s">
        <v>30</v>
      </c>
      <c r="H12" s="21">
        <v>304047</v>
      </c>
      <c r="I12" s="22"/>
      <c r="J12" s="1">
        <v>250957</v>
      </c>
      <c r="K12" s="21">
        <v>459837</v>
      </c>
      <c r="L12" s="22"/>
      <c r="N12" s="2" t="s">
        <v>30</v>
      </c>
      <c r="O12" s="35">
        <v>0.49</v>
      </c>
      <c r="P12" s="16"/>
      <c r="Q12" s="35">
        <v>0.67</v>
      </c>
      <c r="R12" s="16"/>
      <c r="S12" s="35">
        <v>0.51</v>
      </c>
      <c r="T12" s="16"/>
    </row>
    <row r="13" spans="1:29" ht="16" x14ac:dyDescent="0.2">
      <c r="G13" s="2" t="s">
        <v>31</v>
      </c>
      <c r="H13" s="21">
        <v>300000</v>
      </c>
      <c r="I13" s="22"/>
      <c r="J13" s="1">
        <v>321589</v>
      </c>
      <c r="K13" s="21">
        <v>578986</v>
      </c>
      <c r="L13" s="22"/>
      <c r="N13" s="2" t="s">
        <v>31</v>
      </c>
      <c r="O13" s="35">
        <v>0.45</v>
      </c>
      <c r="P13" s="16"/>
      <c r="Q13" s="35">
        <v>0.55000000000000004</v>
      </c>
      <c r="R13" s="16"/>
      <c r="S13" s="35">
        <v>0.56999999999999995</v>
      </c>
      <c r="T13" s="16"/>
    </row>
    <row r="14" spans="1:29" ht="16" x14ac:dyDescent="0.2">
      <c r="G14" s="2" t="s">
        <v>32</v>
      </c>
      <c r="H14" s="21">
        <v>250388</v>
      </c>
      <c r="I14" s="22"/>
      <c r="J14" s="1">
        <v>389378</v>
      </c>
      <c r="K14" s="21">
        <v>846438</v>
      </c>
      <c r="L14" s="22"/>
      <c r="N14" s="2" t="s">
        <v>32</v>
      </c>
      <c r="O14" s="35">
        <v>0.54</v>
      </c>
      <c r="P14" s="16"/>
      <c r="Q14" s="35">
        <v>0.67</v>
      </c>
      <c r="R14" s="16"/>
      <c r="S14" s="35">
        <v>0.43</v>
      </c>
      <c r="T14" s="16"/>
    </row>
    <row r="15" spans="1:29" ht="16" thickBot="1" x14ac:dyDescent="0.25"/>
    <row r="16" spans="1:29" ht="18" thickTop="1" thickBot="1" x14ac:dyDescent="0.25">
      <c r="H16" s="23" t="s">
        <v>19</v>
      </c>
      <c r="I16" s="24"/>
      <c r="J16" s="24"/>
      <c r="K16" s="24"/>
      <c r="L16" s="25"/>
      <c r="O16" s="8" t="s">
        <v>37</v>
      </c>
      <c r="P16" s="8"/>
      <c r="Q16" s="8"/>
      <c r="R16" s="8"/>
      <c r="S16" s="8"/>
      <c r="T16" s="8"/>
      <c r="V16" s="8" t="s">
        <v>39</v>
      </c>
      <c r="W16" s="8"/>
      <c r="X16" s="8"/>
      <c r="Y16" s="8"/>
      <c r="Z16" s="8"/>
      <c r="AA16" s="8"/>
      <c r="AB16" s="8"/>
      <c r="AC16" s="8"/>
    </row>
    <row r="17" spans="8:29" ht="18" thickTop="1" thickBot="1" x14ac:dyDescent="0.25">
      <c r="H17" s="26" t="s">
        <v>7</v>
      </c>
      <c r="I17" s="27"/>
      <c r="J17" s="4" t="s">
        <v>5</v>
      </c>
      <c r="K17" s="28" t="s">
        <v>6</v>
      </c>
      <c r="L17" s="29"/>
      <c r="O17" s="9" t="s">
        <v>33</v>
      </c>
      <c r="P17" s="9"/>
      <c r="Q17" s="9" t="s">
        <v>34</v>
      </c>
      <c r="R17" s="9"/>
      <c r="S17" s="9" t="s">
        <v>35</v>
      </c>
      <c r="T17" s="10"/>
      <c r="V17" s="39" t="s">
        <v>39</v>
      </c>
      <c r="W17" s="39"/>
      <c r="X17" s="39"/>
      <c r="Y17" s="37" t="s">
        <v>41</v>
      </c>
      <c r="Z17" s="39" t="s">
        <v>40</v>
      </c>
      <c r="AA17" s="39"/>
      <c r="AB17" s="39"/>
      <c r="AC17" s="38" t="s">
        <v>41</v>
      </c>
    </row>
    <row r="18" spans="8:29" ht="17" thickTop="1" x14ac:dyDescent="0.2">
      <c r="H18" s="7">
        <f>AVERAGE(H3,H4,H5,H6,H7,H8,H9,H10,H11,H12,H13,H14)</f>
        <v>427180.33333333331</v>
      </c>
      <c r="I18" s="7"/>
      <c r="J18" s="3">
        <f>AVERAGE(J3,J4,J6,J7,J8,J9,J10,J11,J12,J5,J13,J14)</f>
        <v>255906.91666666666</v>
      </c>
      <c r="K18" s="7">
        <f>AVERAGE(K3,K4,K5,K6,K7,K8,K9,K10,K11,K12,K13,K14)</f>
        <v>503742.58333333331</v>
      </c>
      <c r="L18" s="7"/>
      <c r="O18" s="36">
        <f>AVERAGE(O3,O4,O5,O6,O7,8,O9,O10,O11,O12,O13,O14)</f>
        <v>1.1308333333333334</v>
      </c>
      <c r="P18" s="6"/>
      <c r="Q18" s="36">
        <f>AVERAGE(Q3,Q4,Q5,Q6,Q7,8,Q9,Q10,Q11,Q12,Q13,Q14)</f>
        <v>1.1658333333333333</v>
      </c>
      <c r="R18" s="6"/>
      <c r="S18" s="36">
        <f>AVERAGE(S3,S4,S5,S6,S7,8,S9,S10,S11,S12,S13,S14)</f>
        <v>1.1466666666666667</v>
      </c>
      <c r="T18" s="6"/>
      <c r="V18" s="41" t="s">
        <v>42</v>
      </c>
      <c r="W18" s="41"/>
      <c r="X18" s="41"/>
      <c r="Y18" s="42">
        <f>(Y8)</f>
        <v>0.88</v>
      </c>
      <c r="Z18" s="41" t="s">
        <v>43</v>
      </c>
      <c r="AA18" s="41"/>
      <c r="AB18" s="41"/>
      <c r="AC18" s="43">
        <f>(Y6)</f>
        <v>0.23</v>
      </c>
    </row>
  </sheetData>
  <mergeCells count="116">
    <mergeCell ref="V18:X18"/>
    <mergeCell ref="Z18:AB18"/>
    <mergeCell ref="Y2:Z2"/>
    <mergeCell ref="Y3:Z3"/>
    <mergeCell ref="Y4:Z4"/>
    <mergeCell ref="Y5:Z5"/>
    <mergeCell ref="Y6:Z6"/>
    <mergeCell ref="Y7:Z7"/>
    <mergeCell ref="Y8:Z8"/>
    <mergeCell ref="Y9:Z9"/>
    <mergeCell ref="H14:I14"/>
    <mergeCell ref="K14:L14"/>
    <mergeCell ref="O14:P14"/>
    <mergeCell ref="Q14:R14"/>
    <mergeCell ref="S14:T14"/>
    <mergeCell ref="H16:L16"/>
    <mergeCell ref="O16:T16"/>
    <mergeCell ref="V16:AC16"/>
    <mergeCell ref="H17:I17"/>
    <mergeCell ref="K17:L17"/>
    <mergeCell ref="O17:P17"/>
    <mergeCell ref="Q17:R17"/>
    <mergeCell ref="S17:T17"/>
    <mergeCell ref="V17:X17"/>
    <mergeCell ref="Z17:AB17"/>
    <mergeCell ref="H12:I12"/>
    <mergeCell ref="K12:L12"/>
    <mergeCell ref="O12:P12"/>
    <mergeCell ref="Q12:R12"/>
    <mergeCell ref="S12:T12"/>
    <mergeCell ref="H13:I13"/>
    <mergeCell ref="K13:L13"/>
    <mergeCell ref="O13:P13"/>
    <mergeCell ref="Q13:R13"/>
    <mergeCell ref="S13:T13"/>
    <mergeCell ref="H10:I10"/>
    <mergeCell ref="K10:L10"/>
    <mergeCell ref="O10:P10"/>
    <mergeCell ref="Q10:R10"/>
    <mergeCell ref="S10:T10"/>
    <mergeCell ref="H11:I11"/>
    <mergeCell ref="K11:L11"/>
    <mergeCell ref="O11:P11"/>
    <mergeCell ref="Q11:R11"/>
    <mergeCell ref="S11:T11"/>
    <mergeCell ref="K5:L5"/>
    <mergeCell ref="O5:P5"/>
    <mergeCell ref="Q5:R5"/>
    <mergeCell ref="S5:T5"/>
    <mergeCell ref="V5:X5"/>
    <mergeCell ref="AA5:AB5"/>
    <mergeCell ref="H6:I6"/>
    <mergeCell ref="K6:L6"/>
    <mergeCell ref="O6:P6"/>
    <mergeCell ref="Q6:R6"/>
    <mergeCell ref="S6:T6"/>
    <mergeCell ref="V6:X6"/>
    <mergeCell ref="AA6:AB6"/>
    <mergeCell ref="G1:L1"/>
    <mergeCell ref="N1:T1"/>
    <mergeCell ref="V1:AB1"/>
    <mergeCell ref="H2:I2"/>
    <mergeCell ref="K2:L2"/>
    <mergeCell ref="O2:P2"/>
    <mergeCell ref="Q2:R2"/>
    <mergeCell ref="S2:T2"/>
    <mergeCell ref="V2:X2"/>
    <mergeCell ref="AA2:AB2"/>
    <mergeCell ref="H3:I3"/>
    <mergeCell ref="K3:L3"/>
    <mergeCell ref="O3:P3"/>
    <mergeCell ref="Q3:R3"/>
    <mergeCell ref="S3:T3"/>
    <mergeCell ref="V3:X3"/>
    <mergeCell ref="AA3:AB3"/>
    <mergeCell ref="A6:E6"/>
    <mergeCell ref="A7:E7"/>
    <mergeCell ref="A1:E1"/>
    <mergeCell ref="A2:E2"/>
    <mergeCell ref="A3:E3"/>
    <mergeCell ref="A4:E4"/>
    <mergeCell ref="A5:E5"/>
    <mergeCell ref="H4:I4"/>
    <mergeCell ref="K4:L4"/>
    <mergeCell ref="O4:P4"/>
    <mergeCell ref="H5:I5"/>
    <mergeCell ref="H7:I7"/>
    <mergeCell ref="K7:L7"/>
    <mergeCell ref="H8:I8"/>
    <mergeCell ref="K8:L8"/>
    <mergeCell ref="H9:I9"/>
    <mergeCell ref="K9:L9"/>
    <mergeCell ref="O7:P7"/>
    <mergeCell ref="O8:P8"/>
    <mergeCell ref="O9:P9"/>
    <mergeCell ref="Q4:R4"/>
    <mergeCell ref="S4:T4"/>
    <mergeCell ref="Q7:R7"/>
    <mergeCell ref="S7:T7"/>
    <mergeCell ref="Q8:R8"/>
    <mergeCell ref="S8:T8"/>
    <mergeCell ref="Q9:R9"/>
    <mergeCell ref="S9:T9"/>
    <mergeCell ref="V4:X4"/>
    <mergeCell ref="AA4:AB4"/>
    <mergeCell ref="V7:X7"/>
    <mergeCell ref="AA7:AB7"/>
    <mergeCell ref="V8:X8"/>
    <mergeCell ref="AA8:AB8"/>
    <mergeCell ref="V9:X9"/>
    <mergeCell ref="AA9:AB9"/>
    <mergeCell ref="H18:I18"/>
    <mergeCell ref="K18:L18"/>
    <mergeCell ref="O18:P18"/>
    <mergeCell ref="Q18:R18"/>
    <mergeCell ref="S18:T18"/>
  </mergeCells>
  <phoneticPr fontId="8" type="noConversion"/>
  <conditionalFormatting sqref="H3:I13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H3:I14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J3:J14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H18:L18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K3:L14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Y2:Y9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A2:AB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O3:P1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Q3:R1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S3:T1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O18:T1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6592-E530-5242-9358-2CD279DC217C}">
  <dimension ref="A1"/>
  <sheetViews>
    <sheetView topLeftCell="E1" zoomScale="85" workbookViewId="0">
      <selection activeCell="U5" sqref="U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22</dc:creator>
  <cp:lastModifiedBy>Microsoft Office User</cp:lastModifiedBy>
  <dcterms:created xsi:type="dcterms:W3CDTF">2022-04-05T02:07:17Z</dcterms:created>
  <dcterms:modified xsi:type="dcterms:W3CDTF">2022-04-08T17:50:05Z</dcterms:modified>
</cp:coreProperties>
</file>