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<sst xmlns="http://schemas.openxmlformats.org/spreadsheetml/2006/main" count="16" uniqueCount="16">
  <si>
    <t>year</t>
  </si>
  <si>
    <t>T1</t>
  </si>
  <si>
    <t>T2</t>
  </si>
  <si>
    <t>T3</t>
  </si>
  <si>
    <t>T4</t>
  </si>
  <si>
    <t>Total</t>
  </si>
  <si>
    <t>N-1</t>
  </si>
  <si>
    <t>N</t>
  </si>
  <si>
    <t>Raise + 10%</t>
  </si>
  <si>
    <t>Cannibalization de 30%</t>
  </si>
  <si>
    <t>N-1+N</t>
  </si>
  <si>
    <t>UK Billiards : Cannibalization * 2</t>
  </si>
  <si>
    <t>US Billiards : 70% of market before cannibalization</t>
  </si>
  <si>
    <t>%</t>
  </si>
  <si>
    <t>Uk</t>
  </si>
  <si>
    <t>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</si>
</sst>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2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7.71"/>
    <col customWidth="1" min="8" max="8" width="12.57"/>
    <col customWidth="1" min="9" max="9" width="42.86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>
      <c r="A3" s="1" t="s">
        <v>6</v>
      </c>
      <c r="B3" s="1">
        <v>340.0</v>
      </c>
      <c r="C3" s="1">
        <v>650.0</v>
      </c>
      <c r="D3" s="1">
        <v>660.0</v>
      </c>
      <c r="E3" s="1">
        <v>140.0</v>
      </c>
      <c r="F3" s="1">
        <v>1790.0</v>
      </c>
    </row>
    <row r="4">
      <c r="A4" s="1" t="s">
        <v>7</v>
      </c>
      <c r="B4" s="1">
        <v>320.0</v>
      </c>
      <c r="C4" s="1">
        <v>620.0</v>
      </c>
      <c r="D4" s="1">
        <v>626.0</v>
      </c>
      <c r="E4" s="1">
        <v>100.0</v>
      </c>
      <c r="F4" s="1">
        <v>1666.0</v>
      </c>
      <c r="G4" s="2" t="s">
        <v>8</v>
      </c>
      <c r="H4">
        <f>1.1*F4</f>
        <v>1832.6</v>
      </c>
      <c r="I4" s="2" t="s">
        <v>9</v>
      </c>
      <c r="J4">
        <f>0.3*H4</f>
        <v>549.78</v>
      </c>
    </row>
    <row r="5">
      <c r="A5" s="1" t="s">
        <v>10</v>
      </c>
      <c r="B5" s="1">
        <v>660.0</v>
      </c>
      <c r="C5" s="1">
        <v>1270.0</v>
      </c>
      <c r="D5" s="1">
        <v>1282.0</v>
      </c>
      <c r="E5" s="1">
        <v>240.0</v>
      </c>
      <c r="F5" s="1">
        <v>3456.0</v>
      </c>
      <c r="G5" s="2" t="s">
        <v>11</v>
      </c>
      <c r="H5">
        <f>2*J4</f>
        <v>1099.56</v>
      </c>
      <c r="I5" s="2" t="s">
        <v>12</v>
      </c>
      <c r="J5">
        <f>0.7*H4</f>
        <v>1282.82</v>
      </c>
    </row>
    <row r="6">
      <c r="A6" s="1" t="s">
        <v>13</v>
      </c>
      <c r="B6" s="3">
        <f>B5/F5</f>
        <v>0.1909722222</v>
      </c>
      <c r="C6" s="3">
        <f>C5/F5</f>
        <v>0.3674768519</v>
      </c>
      <c r="D6" s="3">
        <f>D5/F5</f>
        <v>0.3709490741</v>
      </c>
      <c r="E6" s="3">
        <f>E5/F5</f>
        <v>0.06944444444</v>
      </c>
      <c r="F6" s="1">
        <v>100.0</v>
      </c>
    </row>
    <row r="7">
      <c r="A7" s="1" t="s">
        <v>14</v>
      </c>
      <c r="B7" s="3">
        <f t="shared" ref="B7:E7" si="1">B6*$F7</f>
        <v>210.0694444</v>
      </c>
      <c r="C7" s="3">
        <f t="shared" si="1"/>
        <v>404.224537</v>
      </c>
      <c r="D7" s="3">
        <f t="shared" si="1"/>
        <v>408.0439815</v>
      </c>
      <c r="E7" s="3">
        <f t="shared" si="1"/>
        <v>76.38888889</v>
      </c>
      <c r="F7" s="1">
        <v>1100.0</v>
      </c>
    </row>
    <row r="8">
      <c r="A8" s="4" t="s">
        <v>15</v>
      </c>
      <c r="B8" s="3">
        <f t="shared" ref="B8:E8" si="2">B6*$F8</f>
        <v>245.0173611</v>
      </c>
      <c r="C8" s="3">
        <f t="shared" si="2"/>
        <v>471.4728009</v>
      </c>
      <c r="D8" s="3">
        <f t="shared" si="2"/>
        <v>475.927662</v>
      </c>
      <c r="E8" s="3">
        <f t="shared" si="2"/>
        <v>89.09722222</v>
      </c>
      <c r="F8" s="1">
        <v>1283.0</v>
      </c>
    </row>
  </sheetData>
  <mergeCells count="2">
    <mergeCell ref="I1:J1"/>
    <mergeCell ref="K1:L1"/>
  </mergeCells>
  <drawing r:id="rId1"/>
</worksheet>
</file>