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OneDrive\Dokumen\PBL activity\"/>
    </mc:Choice>
  </mc:AlternateContent>
  <xr:revisionPtr revIDLastSave="0" documentId="13_ncr:1_{DFD16AC9-6C28-4E06-A5C1-CE4B3A4D1892}" xr6:coauthVersionLast="47" xr6:coauthVersionMax="47" xr10:uidLastSave="{00000000-0000-0000-0000-000000000000}"/>
  <bookViews>
    <workbookView xWindow="-108" yWindow="-108" windowWidth="23256" windowHeight="13176" xr2:uid="{48E01E5A-9D20-4FC5-B87C-45500E7CD40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G4" i="1"/>
  <c r="G5" i="1"/>
  <c r="E9" i="1"/>
  <c r="D9" i="1"/>
  <c r="C9" i="1"/>
  <c r="B9" i="1"/>
  <c r="B23" i="1"/>
  <c r="D23" i="1" s="1"/>
  <c r="L22" i="1"/>
  <c r="H22" i="1"/>
  <c r="I22" i="1" s="1"/>
  <c r="F22" i="1"/>
  <c r="G22" i="1" s="1"/>
  <c r="E22" i="1"/>
  <c r="D22" i="1"/>
  <c r="H5" i="1" l="1"/>
  <c r="J9" i="1"/>
  <c r="K9" i="1" s="1"/>
  <c r="F9" i="1"/>
  <c r="J22" i="1"/>
  <c r="K22" i="1" s="1"/>
  <c r="C23" i="1"/>
  <c r="F23" i="1" s="1"/>
  <c r="G9" i="1" l="1"/>
  <c r="H9" i="1" s="1"/>
  <c r="I9" i="1" s="1"/>
  <c r="G23" i="1"/>
  <c r="J23" i="1" s="1"/>
  <c r="K23" i="1" s="1"/>
  <c r="B24" i="1"/>
  <c r="L23" i="1"/>
  <c r="C24" i="1"/>
  <c r="E23" i="1"/>
  <c r="H23" i="1" s="1"/>
  <c r="I23" i="1" s="1"/>
  <c r="C10" i="1" l="1"/>
  <c r="E10" i="1" s="1"/>
  <c r="E24" i="1"/>
  <c r="L24" i="1"/>
  <c r="C25" i="1"/>
  <c r="D24" i="1"/>
  <c r="F24" i="1"/>
  <c r="F10" i="1" l="1"/>
  <c r="G10" i="1" s="1"/>
  <c r="J10" i="1"/>
  <c r="K10" i="1" s="1"/>
  <c r="D10" i="1"/>
  <c r="E25" i="1"/>
  <c r="H24" i="1"/>
  <c r="I24" i="1" s="1"/>
  <c r="B25" i="1"/>
  <c r="L25" i="1" s="1"/>
  <c r="G24" i="1"/>
  <c r="J24" i="1" s="1"/>
  <c r="K24" i="1" s="1"/>
  <c r="H10" i="1" l="1"/>
  <c r="I10" i="1" s="1"/>
  <c r="B11" i="1" s="1"/>
  <c r="D11" i="1" s="1"/>
  <c r="F25" i="1"/>
  <c r="B26" i="1"/>
  <c r="D25" i="1"/>
  <c r="C11" i="1" l="1"/>
  <c r="J11" i="1" s="1"/>
  <c r="K11" i="1" s="1"/>
  <c r="H25" i="1"/>
  <c r="I25" i="1" s="1"/>
  <c r="D26" i="1"/>
  <c r="C26" i="1"/>
  <c r="F26" i="1" s="1"/>
  <c r="G25" i="1"/>
  <c r="J25" i="1" s="1"/>
  <c r="K25" i="1" s="1"/>
  <c r="F11" i="1" l="1"/>
  <c r="G11" i="1" s="1"/>
  <c r="H11" i="1" s="1"/>
  <c r="I11" i="1" s="1"/>
  <c r="C12" i="1" s="1"/>
  <c r="E11" i="1"/>
  <c r="G26" i="1"/>
  <c r="J26" i="1" s="1"/>
  <c r="K26" i="1" s="1"/>
  <c r="B27" i="1"/>
  <c r="C27" i="1"/>
  <c r="E26" i="1"/>
  <c r="H26" i="1" s="1"/>
  <c r="I26" i="1" s="1"/>
  <c r="L26" i="1"/>
  <c r="B12" i="1" l="1"/>
  <c r="D12" i="1" s="1"/>
  <c r="E12" i="1"/>
  <c r="D27" i="1"/>
  <c r="F27" i="1"/>
  <c r="L27" i="1"/>
  <c r="C28" i="1"/>
  <c r="E27" i="1"/>
  <c r="F12" i="1" l="1"/>
  <c r="G12" i="1" s="1"/>
  <c r="H12" i="1" s="1"/>
  <c r="I12" i="1" s="1"/>
  <c r="B13" i="1" s="1"/>
  <c r="J12" i="1"/>
  <c r="K12" i="1" s="1"/>
  <c r="E28" i="1"/>
  <c r="C29" i="1"/>
  <c r="G27" i="1"/>
  <c r="J27" i="1" s="1"/>
  <c r="K27" i="1" s="1"/>
  <c r="B28" i="1"/>
  <c r="L28" i="1" s="1"/>
  <c r="H27" i="1"/>
  <c r="I27" i="1" s="1"/>
  <c r="C13" i="1" l="1"/>
  <c r="F13" i="1" s="1"/>
  <c r="G13" i="1" s="1"/>
  <c r="D13" i="1"/>
  <c r="E29" i="1"/>
  <c r="D28" i="1"/>
  <c r="F28" i="1"/>
  <c r="J13" i="1" l="1"/>
  <c r="K13" i="1" s="1"/>
  <c r="E13" i="1"/>
  <c r="H13" i="1"/>
  <c r="I13" i="1" s="1"/>
  <c r="H28" i="1"/>
  <c r="I28" i="1" s="1"/>
  <c r="B29" i="1"/>
  <c r="G28" i="1"/>
  <c r="J28" i="1" s="1"/>
  <c r="K28" i="1" s="1"/>
  <c r="C14" i="1" l="1"/>
  <c r="B14" i="1"/>
  <c r="F29" i="1"/>
  <c r="B30" i="1"/>
  <c r="D29" i="1"/>
  <c r="L29" i="1"/>
  <c r="E14" i="1" l="1"/>
  <c r="J14" i="1"/>
  <c r="K14" i="1" s="1"/>
  <c r="D14" i="1"/>
  <c r="F14" i="1"/>
  <c r="G14" i="1" s="1"/>
  <c r="H29" i="1"/>
  <c r="I29" i="1" s="1"/>
  <c r="D30" i="1"/>
  <c r="C30" i="1"/>
  <c r="F30" i="1" s="1"/>
  <c r="G29" i="1"/>
  <c r="J29" i="1" s="1"/>
  <c r="K29" i="1" s="1"/>
  <c r="H14" i="1" l="1"/>
  <c r="I14" i="1" s="1"/>
  <c r="G30" i="1"/>
  <c r="J30" i="1" s="1"/>
  <c r="K30" i="1" s="1"/>
  <c r="B31" i="1"/>
  <c r="C31" i="1"/>
  <c r="E30" i="1"/>
  <c r="H30" i="1" s="1"/>
  <c r="I30" i="1" s="1"/>
  <c r="L30" i="1"/>
  <c r="C15" i="1" l="1"/>
  <c r="B15" i="1"/>
  <c r="D31" i="1"/>
  <c r="F31" i="1"/>
  <c r="B32" i="1"/>
  <c r="L31" i="1"/>
  <c r="E31" i="1"/>
  <c r="E15" i="1" l="1"/>
  <c r="J15" i="1"/>
  <c r="K15" i="1" s="1"/>
  <c r="F15" i="1"/>
  <c r="G15" i="1" s="1"/>
  <c r="D15" i="1"/>
  <c r="D32" i="1"/>
  <c r="G31" i="1"/>
  <c r="J31" i="1" s="1"/>
  <c r="K31" i="1" s="1"/>
  <c r="C32" i="1"/>
  <c r="H31" i="1"/>
  <c r="I31" i="1" s="1"/>
  <c r="H15" i="1" l="1"/>
  <c r="I15" i="1" s="1"/>
  <c r="E32" i="1"/>
  <c r="L32" i="1"/>
  <c r="C33" i="1"/>
  <c r="F32" i="1"/>
  <c r="H32" i="1"/>
  <c r="I32" i="1" s="1"/>
  <c r="C16" i="1" l="1"/>
  <c r="B16" i="1"/>
  <c r="B33" i="1"/>
  <c r="G32" i="1"/>
  <c r="J32" i="1" s="1"/>
  <c r="K32" i="1" s="1"/>
  <c r="E33" i="1"/>
  <c r="L33" i="1"/>
  <c r="D16" i="1" l="1"/>
  <c r="F16" i="1"/>
  <c r="E16" i="1"/>
  <c r="J16" i="1"/>
  <c r="K16" i="1" s="1"/>
  <c r="F33" i="1"/>
  <c r="G33" i="1" s="1"/>
  <c r="D33" i="1"/>
  <c r="G16" i="1" l="1"/>
  <c r="H16" i="1" s="1"/>
  <c r="I16" i="1" s="1"/>
  <c r="J33" i="1"/>
  <c r="K33" i="1" s="1"/>
  <c r="H33" i="1"/>
  <c r="I33" i="1" s="1"/>
  <c r="B17" i="1" l="1"/>
  <c r="C17" i="1"/>
  <c r="E17" i="1" l="1"/>
  <c r="J17" i="1"/>
  <c r="K17" i="1" s="1"/>
  <c r="F17" i="1"/>
  <c r="D17" i="1"/>
  <c r="G17" i="1" l="1"/>
  <c r="H17" i="1" s="1"/>
  <c r="I17" i="1" s="1"/>
  <c r="F19" i="1"/>
</calcChain>
</file>

<file path=xl/sharedStrings.xml><?xml version="1.0" encoding="utf-8"?>
<sst xmlns="http://schemas.openxmlformats.org/spreadsheetml/2006/main" count="62" uniqueCount="51">
  <si>
    <t>Xb dan Xa didapat dari hasil metode tabular</t>
  </si>
  <si>
    <t>G4=C4+EXP(C4)</t>
  </si>
  <si>
    <t>xb</t>
  </si>
  <si>
    <t>&lt;== diisi nilai xb</t>
  </si>
  <si>
    <t>f(xb)</t>
  </si>
  <si>
    <t>cek ada akar ?</t>
  </si>
  <si>
    <t>G5=C5+EXP(C5)</t>
  </si>
  <si>
    <t>xa</t>
  </si>
  <si>
    <t>&lt;==diisi nilai xa</t>
  </si>
  <si>
    <t>f(xa)</t>
  </si>
  <si>
    <r>
      <t xml:space="preserve">&lt;== </t>
    </r>
    <r>
      <rPr>
        <b/>
        <sz val="10"/>
        <color theme="1"/>
        <rFont val="Calibri"/>
        <family val="2"/>
        <scheme val="minor"/>
      </rPr>
      <t>=IF(G4*G5&lt;0;"Ada Akar";"Tidak ada Akar")</t>
    </r>
  </si>
  <si>
    <t>B9 =C4</t>
  </si>
  <si>
    <t>e</t>
  </si>
  <si>
    <t>C9 =(B9+D9)/2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</si>
  <si>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</si>
  <si>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</si>
  <si>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</si>
  <si>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</si>
  <si>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</si>
  <si>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</si>
  <si>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</si>
  <si>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</si>
  <si>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</si>
  <si>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</si>
  <si>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</si>
  <si>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D9=B9+EXP(B9)</t>
  </si>
  <si>
    <t>iterasi</t>
  </si>
  <si>
    <t>xc</t>
  </si>
  <si>
    <t>f(xc)</t>
  </si>
  <si>
    <t>f(xb)*f (xc)</t>
  </si>
  <si>
    <t>range baru</t>
  </si>
  <si>
    <t>abs(xa-xb)</t>
  </si>
  <si>
    <t>Ket</t>
  </si>
  <si>
    <t>E9=C9+EXP(C9)</t>
  </si>
  <si>
    <t>F9=(B9+C9)/2</t>
  </si>
  <si>
    <t>G9=F9+EXP(F9)</t>
  </si>
  <si>
    <t>H9=D9*G9</t>
  </si>
  <si>
    <t>I9=IF(H9&lt;0;"xa=xc";"xb=xc")</t>
  </si>
  <si>
    <t>j9=ABS(C9-B9)</t>
  </si>
  <si>
    <t>K9=IF(J9&lt;$C$6;"Berhenti";"Lanjutkan")</t>
  </si>
  <si>
    <t>B10 =IF(I9="xb=xc";F9;B9)</t>
  </si>
  <si>
    <t>D10=IF(I9="xa=xc";F9;C9)</t>
  </si>
  <si>
    <t>selebihnya copy paste dari baris diatasnya</t>
  </si>
  <si>
    <t>Akar =</t>
  </si>
  <si>
    <t xml:space="preserve"> </t>
  </si>
  <si>
    <t>f(xb) * f (xa)</t>
  </si>
  <si>
    <t>Ada Akar?</t>
  </si>
  <si>
    <t>f(xb) * f (xc)</t>
  </si>
  <si>
    <t>abs(b-a)</t>
  </si>
  <si>
    <t>f(x) = x+exp(x) = 0</t>
  </si>
  <si>
    <r>
      <t xml:space="preserve">Selesaikan persamaan : </t>
    </r>
    <r>
      <rPr>
        <i/>
        <sz val="14"/>
        <color rgb="FF000000"/>
        <rFont val="Trebuchet MS"/>
        <family val="2"/>
      </rPr>
      <t>f(x) = x+exp(x) = 0,</t>
    </r>
    <r>
      <rPr>
        <sz val="14"/>
        <color rgb="FF000000"/>
        <rFont val="Trebuchet MS"/>
        <family val="2"/>
      </rPr>
      <t xml:space="preserve"> dengan range </t>
    </r>
    <r>
      <rPr>
        <i/>
        <sz val="14"/>
        <color rgb="FF000000"/>
        <rFont val="Trebuchet MS"/>
        <family val="2"/>
      </rPr>
      <t>x</t>
    </r>
    <r>
      <rPr>
        <sz val="14"/>
        <color rgb="FF000000"/>
        <rFont val="Trebuchet MS"/>
        <family val="2"/>
      </rPr>
      <t xml:space="preserve"> = [-0.5, -0.31] dengan error = 0.001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</si>
</sst>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00000"/>
    <numFmt numFmtId="166" formatCode="0.000"/>
    <numFmt numFmtId="167" formatCode="0.00000"/>
    <numFmt numFmtId="168" formatCode="0.0000000"/>
    <numFmt numFmtId="169" formatCode="0.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000000"/>
      <name val="Trebuchet MS"/>
      <family val="2"/>
    </font>
    <font>
      <i/>
      <sz val="14"/>
      <color rgb="FF000000"/>
      <name val="Trebuchet MS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8B7E2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3" fillId="0" borderId="0" xfId="0" applyFont="1" applyAlignment="1">
      <alignment horizontal="left" readingOrder="1"/>
    </xf>
    <xf numFmtId="0" fontId="0" fillId="2" borderId="0" xfId="0" applyFill="1"/>
    <xf numFmtId="0" fontId="0" fillId="3" borderId="0" xfId="0" applyFill="1"/>
    <xf numFmtId="0" fontId="0" fillId="4" borderId="0" xfId="0" applyFill="1"/>
    <xf numFmtId="164" fontId="0" fillId="3" borderId="0" xfId="0" applyNumberForma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5" fillId="5" borderId="0" xfId="0" applyFont="1" applyFill="1"/>
    <xf numFmtId="0" fontId="0" fillId="8" borderId="0" xfId="0" applyFill="1" applyAlignment="1">
      <alignment wrapText="1"/>
    </xf>
    <xf numFmtId="0" fontId="0" fillId="9" borderId="0" xfId="0" applyFill="1"/>
    <xf numFmtId="0" fontId="0" fillId="10" borderId="0" xfId="0" applyFill="1"/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11" borderId="0" xfId="0" applyFill="1"/>
    <xf numFmtId="0" fontId="0" fillId="11" borderId="0" xfId="0" applyFill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12" borderId="0" xfId="0" applyFill="1"/>
    <xf numFmtId="0" fontId="0" fillId="12" borderId="0" xfId="0" applyFill="1" applyAlignment="1">
      <alignment wrapText="1"/>
    </xf>
    <xf numFmtId="0" fontId="0" fillId="0" borderId="1" xfId="0" applyBorder="1" applyAlignment="1">
      <alignment horizontal="center"/>
    </xf>
    <xf numFmtId="164" fontId="0" fillId="8" borderId="1" xfId="0" applyNumberFormat="1" applyFill="1" applyBorder="1"/>
    <xf numFmtId="164" fontId="0" fillId="11" borderId="1" xfId="0" applyNumberFormat="1" applyFill="1" applyBorder="1"/>
    <xf numFmtId="164" fontId="0" fillId="14" borderId="1" xfId="0" applyNumberFormat="1" applyFill="1" applyBorder="1"/>
    <xf numFmtId="165" fontId="0" fillId="15" borderId="1" xfId="0" applyNumberFormat="1" applyFill="1" applyBorder="1"/>
    <xf numFmtId="166" fontId="0" fillId="16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18" borderId="1" xfId="0" applyFill="1" applyBorder="1"/>
    <xf numFmtId="0" fontId="0" fillId="13" borderId="0" xfId="0" applyFill="1"/>
    <xf numFmtId="164" fontId="0" fillId="19" borderId="1" xfId="0" applyNumberFormat="1" applyFill="1" applyBorder="1"/>
    <xf numFmtId="0" fontId="0" fillId="20" borderId="1" xfId="0" applyFill="1" applyBorder="1"/>
    <xf numFmtId="164" fontId="0" fillId="0" borderId="1" xfId="0" applyNumberFormat="1" applyBorder="1"/>
    <xf numFmtId="0" fontId="0" fillId="0" borderId="1" xfId="0" applyBorder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167" fontId="0" fillId="0" borderId="0" xfId="0" applyNumberFormat="1"/>
    <xf numFmtId="167" fontId="1" fillId="0" borderId="0" xfId="0" applyNumberFormat="1" applyFont="1"/>
    <xf numFmtId="168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0" fontId="0" fillId="21" borderId="0" xfId="0" applyFill="1"/>
    <xf numFmtId="166" fontId="0" fillId="21" borderId="0" xfId="0" applyNumberFormat="1" applyFill="1"/>
    <xf numFmtId="166" fontId="0" fillId="0" borderId="0" xfId="0" applyNumberFormat="1"/>
    <xf numFmtId="0" fontId="2" fillId="0" borderId="1" xfId="0" applyFont="1" applyBorder="1" applyAlignment="1">
      <alignment horizontal="center"/>
    </xf>
    <xf numFmtId="166" fontId="0" fillId="0" borderId="1" xfId="0" applyNumberFormat="1" applyBorder="1"/>
    <xf numFmtId="168" fontId="0" fillId="0" borderId="1" xfId="0" applyNumberFormat="1" applyBorder="1"/>
    <xf numFmtId="166" fontId="0" fillId="13" borderId="1" xfId="0" applyNumberFormat="1" applyFill="1" applyBorder="1"/>
    <xf numFmtId="164" fontId="0" fillId="12" borderId="1" xfId="0" applyNumberFormat="1" applyFill="1" applyBorder="1" applyAlignment="1">
      <alignment wrapText="1"/>
    </xf>
    <xf numFmtId="169" fontId="0" fillId="10" borderId="1" xfId="0" applyNumberFormat="1" applyFill="1" applyBorder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622E0-8D27-45B6-B337-ACCD192E4AF7}">
  <dimension ref="A1:Q36"/>
  <sheetViews>
    <sheetView tabSelected="1" zoomScaleNormal="100" workbookViewId="0">
      <selection activeCell="C9" sqref="C9"/>
    </sheetView>
  </sheetViews>
  <sheetFormatPr defaultRowHeight="14.4" x14ac:dyDescent="0.3"/>
  <cols>
    <col min="1" max="1" width="7" customWidth="1"/>
    <col min="2" max="2" width="9.21875" bestFit="1" customWidth="1"/>
    <col min="5" max="5" width="11.44140625" customWidth="1"/>
    <col min="7" max="7" width="9.5546875" customWidth="1"/>
    <col min="8" max="8" width="11.5546875" bestFit="1" customWidth="1"/>
    <col min="9" max="9" width="10.21875" customWidth="1"/>
    <col min="10" max="10" width="13.77734375" customWidth="1"/>
    <col min="11" max="11" width="10.5546875" customWidth="1"/>
    <col min="12" max="12" width="5.21875" customWidth="1"/>
  </cols>
  <sheetData>
    <row r="1" spans="1:17" ht="18" x14ac:dyDescent="0.35">
      <c r="A1" s="1" t="s">
        <v>50</v>
      </c>
      <c r="M1" s="2" t="s">
        <v>0</v>
      </c>
      <c r="N1" s="2"/>
      <c r="O1" s="2"/>
      <c r="P1" s="2"/>
      <c r="Q1" s="2"/>
    </row>
    <row r="3" spans="1:17" x14ac:dyDescent="0.3">
      <c r="A3">
        <v>1</v>
      </c>
      <c r="B3" t="s">
        <v>49</v>
      </c>
      <c r="M3" s="3" t="s">
        <v>1</v>
      </c>
      <c r="N3" s="3"/>
    </row>
    <row r="4" spans="1:17" x14ac:dyDescent="0.3">
      <c r="A4">
        <v>2</v>
      </c>
      <c r="B4" s="2" t="s">
        <v>2</v>
      </c>
      <c r="C4" s="2">
        <v>-0.5</v>
      </c>
      <c r="D4" t="s">
        <v>3</v>
      </c>
      <c r="F4" s="4" t="s">
        <v>4</v>
      </c>
      <c r="G4" s="5">
        <f>EXP(C4)-5*(C4)^2</f>
        <v>-0.64346934028736658</v>
      </c>
      <c r="H4" s="6" t="s">
        <v>5</v>
      </c>
      <c r="I4" s="6"/>
      <c r="M4" s="7" t="s">
        <v>6</v>
      </c>
      <c r="N4" s="7"/>
    </row>
    <row r="5" spans="1:17" x14ac:dyDescent="0.3">
      <c r="B5" s="2" t="s">
        <v>7</v>
      </c>
      <c r="C5" s="57">
        <v>-0.31</v>
      </c>
      <c r="D5" t="s">
        <v>8</v>
      </c>
      <c r="F5" s="4" t="s">
        <v>9</v>
      </c>
      <c r="G5" s="5">
        <f>EXP(C5)-5*(C5)^2</f>
        <v>0.2529469562242892</v>
      </c>
      <c r="H5" s="8" t="str">
        <f>IF(G4*G5&lt;0,"Ada Akar","Tidak ada akar, tentukan range baru")</f>
        <v>Ada Akar</v>
      </c>
      <c r="I5" s="9" t="s">
        <v>10</v>
      </c>
      <c r="M5" s="10" t="s">
        <v>11</v>
      </c>
    </row>
    <row r="6" spans="1:17" x14ac:dyDescent="0.3">
      <c r="A6">
        <v>3</v>
      </c>
      <c r="B6" s="11" t="s">
        <v>12</v>
      </c>
      <c r="C6" s="11">
        <v>1E-3</v>
      </c>
      <c r="M6" s="12" t="s">
        <v>13</v>
      </c>
      <c r="N6" s="12"/>
    </row>
    <row r="7" spans="1:17" s="14" customFormat="1" x14ac:dyDescent="0.3">
      <c r="A7" s="13" t="s">
        <v>14</v>
      </c>
      <c r="B7" s="13" t="s">
        <v>15</v>
      </c>
      <c r="C7" s="13" t="s">
        <v>16</v>
      </c>
      <c r="D7" s="13" t="s">
        <v>17</v>
      </c>
      <c r="E7" s="13" t="s">
        <v>18</v>
      </c>
      <c r="F7" s="13" t="s">
        <v>19</v>
      </c>
      <c r="G7" s="13" t="s">
        <v>20</v>
      </c>
      <c r="H7" s="13" t="s">
        <v>21</v>
      </c>
      <c r="I7" s="13" t="s">
        <v>22</v>
      </c>
      <c r="J7" s="13" t="s">
        <v>23</v>
      </c>
      <c r="K7" s="13" t="s">
        <v>24</v>
      </c>
      <c r="M7" s="15" t="s">
        <v>25</v>
      </c>
      <c r="N7" s="16"/>
    </row>
    <row r="8" spans="1:17" s="19" customFormat="1" ht="43.5" customHeight="1" x14ac:dyDescent="0.3">
      <c r="A8" s="17" t="s">
        <v>26</v>
      </c>
      <c r="B8" s="17" t="s">
        <v>2</v>
      </c>
      <c r="C8" s="17" t="s">
        <v>7</v>
      </c>
      <c r="D8" s="17" t="s">
        <v>4</v>
      </c>
      <c r="E8" s="17" t="s">
        <v>9</v>
      </c>
      <c r="F8" s="17" t="s">
        <v>27</v>
      </c>
      <c r="G8" s="17" t="s">
        <v>28</v>
      </c>
      <c r="H8" s="17" t="s">
        <v>29</v>
      </c>
      <c r="I8" s="17" t="s">
        <v>30</v>
      </c>
      <c r="J8" s="17" t="s">
        <v>31</v>
      </c>
      <c r="K8" s="18" t="s">
        <v>32</v>
      </c>
      <c r="M8" s="20" t="s">
        <v>33</v>
      </c>
      <c r="N8" s="21"/>
    </row>
    <row r="9" spans="1:17" x14ac:dyDescent="0.3">
      <c r="A9" s="22">
        <v>1</v>
      </c>
      <c r="B9" s="23">
        <f>C4</f>
        <v>-0.5</v>
      </c>
      <c r="C9" s="56">
        <f>C5</f>
        <v>-0.31</v>
      </c>
      <c r="D9" s="24">
        <f>EXP(C4)-5*(C4)^2</f>
        <v>-0.64346934028736658</v>
      </c>
      <c r="E9" s="55">
        <f>EXP(C5)-5*(C5)^2</f>
        <v>0.2529469562242892</v>
      </c>
      <c r="F9" s="54">
        <f>(B9+C9)/2</f>
        <v>-0.40500000000000003</v>
      </c>
      <c r="G9" s="25">
        <f>EXP(F9)-5*(F9)^2</f>
        <v>-0.15314818914152584</v>
      </c>
      <c r="H9" s="26">
        <f>D9*G9</f>
        <v>9.8546164233102473E-2</v>
      </c>
      <c r="I9" s="27" t="str">
        <f>IF(H9&lt;0,"xa=xc","xb=xc")</f>
        <v>xb=xc</v>
      </c>
      <c r="J9" s="28">
        <f>ABS(C9-B9)</f>
        <v>0.19</v>
      </c>
      <c r="K9" s="29" t="str">
        <f>IF(J9&lt;$C$6,"Berhenti","Lanjutkan")</f>
        <v>Lanjutkan</v>
      </c>
      <c r="M9" s="30" t="s">
        <v>34</v>
      </c>
      <c r="N9" s="30"/>
    </row>
    <row r="10" spans="1:17" x14ac:dyDescent="0.3">
      <c r="A10" s="22">
        <v>2</v>
      </c>
      <c r="B10" s="31">
        <f>IF(I9="xb=xc",F9,B9)</f>
        <v>-0.40500000000000003</v>
      </c>
      <c r="C10" s="32">
        <f>IF(I9="xa=xc",F9,C9)</f>
        <v>-0.31</v>
      </c>
      <c r="D10" s="24">
        <f>B10+EXP(B10)</f>
        <v>0.26197681085847435</v>
      </c>
      <c r="E10" s="55">
        <f>C10+EXP(C10)</f>
        <v>0.42344695622428924</v>
      </c>
      <c r="F10" s="54">
        <f>(B10+C10)/2</f>
        <v>-0.35750000000000004</v>
      </c>
      <c r="G10" s="25">
        <f t="shared" ref="G10" si="0">F10+EXP(F10)</f>
        <v>0.34192269894272909</v>
      </c>
      <c r="H10" s="26">
        <f t="shared" ref="H10" si="1">D10*G10</f>
        <v>8.9575818229138404E-2</v>
      </c>
      <c r="I10" s="27" t="str">
        <f t="shared" ref="I10" si="2">IF(H10&lt;0,"xa=xc","xb=xc")</f>
        <v>xb=xc</v>
      </c>
      <c r="J10" s="28">
        <f t="shared" ref="J10" si="3">ABS(C10-B10)</f>
        <v>9.5000000000000029E-2</v>
      </c>
      <c r="K10" s="29" t="str">
        <f t="shared" ref="K10" si="4">IF(J10&lt;$C$6,"Berhenti","Lanjutkan")</f>
        <v>Lanjutkan</v>
      </c>
      <c r="M10" s="35" t="s">
        <v>35</v>
      </c>
      <c r="N10" s="35"/>
    </row>
    <row r="11" spans="1:17" x14ac:dyDescent="0.3">
      <c r="A11" s="22">
        <v>3</v>
      </c>
      <c r="B11" s="31">
        <f t="shared" ref="B11:B16" si="5">IF(I10="xb=xc",F10,B10)</f>
        <v>-0.35750000000000004</v>
      </c>
      <c r="C11" s="32">
        <f t="shared" ref="C11:C16" si="6">IF(I10="xa=xc",F10,C10)</f>
        <v>-0.31</v>
      </c>
      <c r="D11" s="24">
        <f t="shared" ref="D11:D16" si="7">B11+EXP(B11)</f>
        <v>0.34192269894272909</v>
      </c>
      <c r="E11" s="55">
        <f t="shared" ref="E11:E16" si="8">C11+EXP(C11)</f>
        <v>0.42344695622428924</v>
      </c>
      <c r="F11" s="54">
        <f t="shared" ref="F11:F16" si="9">(B11+C11)/2</f>
        <v>-0.33374999999999999</v>
      </c>
      <c r="G11" s="25">
        <f t="shared" ref="G11:G17" si="10">F11+EXP(F11)</f>
        <v>0.38248281805131079</v>
      </c>
      <c r="H11" s="26">
        <f t="shared" ref="H11:H17" si="11">D11*G11</f>
        <v>0.13077955744732497</v>
      </c>
      <c r="I11" s="27" t="str">
        <f t="shared" ref="I11:I17" si="12">IF(H11&lt;0,"xa=xc","xb=xc")</f>
        <v>xb=xc</v>
      </c>
      <c r="J11" s="28">
        <f t="shared" ref="J11:J17" si="13">ABS(C11-B11)</f>
        <v>4.7500000000000042E-2</v>
      </c>
      <c r="K11" s="29" t="str">
        <f t="shared" ref="K11:K17" si="14">IF(J11&lt;$C$6,"Berhenti","Lanjutkan")</f>
        <v>Lanjutkan</v>
      </c>
      <c r="M11" s="36" t="s">
        <v>36</v>
      </c>
      <c r="N11" s="36"/>
    </row>
    <row r="12" spans="1:17" x14ac:dyDescent="0.3">
      <c r="A12" s="22">
        <v>4</v>
      </c>
      <c r="B12" s="31">
        <f t="shared" si="5"/>
        <v>-0.33374999999999999</v>
      </c>
      <c r="C12" s="32">
        <f t="shared" si="6"/>
        <v>-0.31</v>
      </c>
      <c r="D12" s="24">
        <f t="shared" si="7"/>
        <v>0.38248281805131079</v>
      </c>
      <c r="E12" s="55">
        <f t="shared" si="8"/>
        <v>0.42344695622428924</v>
      </c>
      <c r="F12" s="54">
        <f t="shared" si="9"/>
        <v>-0.32187500000000002</v>
      </c>
      <c r="G12" s="25">
        <f t="shared" si="10"/>
        <v>0.40291378326563465</v>
      </c>
      <c r="H12" s="26">
        <f t="shared" si="11"/>
        <v>0.15410759925515502</v>
      </c>
      <c r="I12" s="27" t="str">
        <f t="shared" si="12"/>
        <v>xb=xc</v>
      </c>
      <c r="J12" s="28">
        <f t="shared" si="13"/>
        <v>2.3749999999999993E-2</v>
      </c>
      <c r="K12" s="29" t="str">
        <f t="shared" si="14"/>
        <v>Lanjutkan</v>
      </c>
      <c r="M12" s="37" t="s">
        <v>37</v>
      </c>
      <c r="N12" s="37"/>
      <c r="O12" s="37"/>
    </row>
    <row r="13" spans="1:17" x14ac:dyDescent="0.3">
      <c r="A13" s="22">
        <v>5</v>
      </c>
      <c r="B13" s="31">
        <f t="shared" si="5"/>
        <v>-0.32187500000000002</v>
      </c>
      <c r="C13" s="32">
        <f t="shared" si="6"/>
        <v>-0.31</v>
      </c>
      <c r="D13" s="24">
        <f t="shared" si="7"/>
        <v>0.40291378326563465</v>
      </c>
      <c r="E13" s="55">
        <f t="shared" si="8"/>
        <v>0.42344695622428924</v>
      </c>
      <c r="F13" s="54">
        <f t="shared" si="9"/>
        <v>-0.31593749999999998</v>
      </c>
      <c r="G13" s="25">
        <f t="shared" si="10"/>
        <v>0.41316751780723326</v>
      </c>
      <c r="H13" s="26">
        <f t="shared" si="11"/>
        <v>0.16647088772218382</v>
      </c>
      <c r="I13" s="27" t="str">
        <f t="shared" si="12"/>
        <v>xb=xc</v>
      </c>
      <c r="J13" s="28">
        <f t="shared" si="13"/>
        <v>1.1875000000000024E-2</v>
      </c>
      <c r="K13" s="29" t="str">
        <f t="shared" si="14"/>
        <v>Lanjutkan</v>
      </c>
      <c r="M13" s="28" t="s">
        <v>38</v>
      </c>
      <c r="N13" s="28"/>
    </row>
    <row r="14" spans="1:17" x14ac:dyDescent="0.3">
      <c r="A14" s="22">
        <v>6</v>
      </c>
      <c r="B14" s="31">
        <f t="shared" si="5"/>
        <v>-0.31593749999999998</v>
      </c>
      <c r="C14" s="32">
        <f t="shared" si="6"/>
        <v>-0.31</v>
      </c>
      <c r="D14" s="24">
        <f t="shared" si="7"/>
        <v>0.41316751780723326</v>
      </c>
      <c r="E14" s="55">
        <f t="shared" si="8"/>
        <v>0.42344695622428924</v>
      </c>
      <c r="F14" s="54">
        <f t="shared" si="9"/>
        <v>-0.31296875000000002</v>
      </c>
      <c r="G14" s="25">
        <f t="shared" si="10"/>
        <v>0.41830401448570909</v>
      </c>
      <c r="H14" s="26">
        <f t="shared" si="11"/>
        <v>0.17282963135386137</v>
      </c>
      <c r="I14" s="27" t="str">
        <f t="shared" si="12"/>
        <v>xb=xc</v>
      </c>
      <c r="J14" s="28">
        <f t="shared" si="13"/>
        <v>5.9374999999999845E-3</v>
      </c>
      <c r="K14" s="29" t="str">
        <f t="shared" si="14"/>
        <v>Lanjutkan</v>
      </c>
      <c r="M14" s="38" t="s">
        <v>39</v>
      </c>
      <c r="N14" s="38"/>
      <c r="O14" s="38"/>
      <c r="P14" s="38"/>
    </row>
    <row r="15" spans="1:17" x14ac:dyDescent="0.3">
      <c r="A15" s="22">
        <v>7</v>
      </c>
      <c r="B15" s="31">
        <f t="shared" si="5"/>
        <v>-0.31296875000000002</v>
      </c>
      <c r="C15" s="32">
        <f t="shared" si="6"/>
        <v>-0.31</v>
      </c>
      <c r="D15" s="24">
        <f t="shared" si="7"/>
        <v>0.41830401448570909</v>
      </c>
      <c r="E15" s="55">
        <f t="shared" si="8"/>
        <v>0.42344695622428924</v>
      </c>
      <c r="F15" s="54">
        <f t="shared" si="9"/>
        <v>-0.31148437500000004</v>
      </c>
      <c r="G15" s="25">
        <f t="shared" si="10"/>
        <v>0.42087467852618177</v>
      </c>
      <c r="H15" s="26">
        <f t="shared" si="11"/>
        <v>0.1760535676228841</v>
      </c>
      <c r="I15" s="27" t="str">
        <f t="shared" si="12"/>
        <v>xb=xc</v>
      </c>
      <c r="J15" s="28">
        <f t="shared" si="13"/>
        <v>2.96875000000002E-3</v>
      </c>
      <c r="K15" s="29" t="str">
        <f t="shared" si="14"/>
        <v>Lanjutkan</v>
      </c>
      <c r="M15" s="39" t="s">
        <v>40</v>
      </c>
      <c r="N15" s="39"/>
      <c r="O15" s="39"/>
    </row>
    <row r="16" spans="1:17" x14ac:dyDescent="0.3">
      <c r="A16" s="22">
        <v>8</v>
      </c>
      <c r="B16" s="31">
        <f t="shared" si="5"/>
        <v>-0.31148437500000004</v>
      </c>
      <c r="C16" s="32">
        <f t="shared" si="6"/>
        <v>-0.31</v>
      </c>
      <c r="D16" s="24">
        <f t="shared" si="7"/>
        <v>0.42087467852618177</v>
      </c>
      <c r="E16" s="55">
        <f t="shared" si="8"/>
        <v>0.42344695622428924</v>
      </c>
      <c r="F16" s="54">
        <f t="shared" si="9"/>
        <v>-0.31074218750000004</v>
      </c>
      <c r="G16" s="25">
        <f t="shared" si="10"/>
        <v>0.42216061551829875</v>
      </c>
      <c r="H16" s="26">
        <f t="shared" si="11"/>
        <v>0.17767671334267901</v>
      </c>
      <c r="I16" s="27" t="str">
        <f t="shared" si="12"/>
        <v>xb=xc</v>
      </c>
      <c r="J16" s="28">
        <f t="shared" si="13"/>
        <v>1.4843750000000377E-3</v>
      </c>
      <c r="K16" s="29" t="str">
        <f t="shared" si="14"/>
        <v>Lanjutkan</v>
      </c>
      <c r="M16" s="40" t="s">
        <v>41</v>
      </c>
      <c r="N16" s="40"/>
      <c r="O16" s="40"/>
    </row>
    <row r="17" spans="1:13" x14ac:dyDescent="0.3">
      <c r="A17" s="22">
        <v>9</v>
      </c>
      <c r="B17" s="31">
        <f>IF(I16="xb=xc",F16,B16)</f>
        <v>-0.31074218750000004</v>
      </c>
      <c r="C17" s="32">
        <f>IF(I16="xa=xc",F16,C16)</f>
        <v>-0.31</v>
      </c>
      <c r="D17" s="24">
        <f>B17+EXP(B17)</f>
        <v>0.42216061551829875</v>
      </c>
      <c r="E17" s="55">
        <f>C17+EXP(C17)</f>
        <v>0.42344695622428924</v>
      </c>
      <c r="F17" s="54">
        <f>(B17+C17)/2</f>
        <v>-0.31037109375000005</v>
      </c>
      <c r="G17" s="25">
        <f t="shared" si="10"/>
        <v>0.42280373538833116</v>
      </c>
      <c r="H17" s="26">
        <f t="shared" si="11"/>
        <v>0.17849108517497381</v>
      </c>
      <c r="I17" s="27" t="str">
        <f t="shared" si="12"/>
        <v>xb=xc</v>
      </c>
      <c r="J17" s="28">
        <f t="shared" si="13"/>
        <v>7.4218750000004663E-4</v>
      </c>
      <c r="K17" s="29" t="str">
        <f t="shared" si="14"/>
        <v>Berhenti</v>
      </c>
      <c r="M17" t="s">
        <v>42</v>
      </c>
    </row>
    <row r="18" spans="1:13" x14ac:dyDescent="0.3">
      <c r="A18" s="14"/>
      <c r="B18" s="41"/>
      <c r="H18" s="42"/>
      <c r="I18" s="43"/>
      <c r="J18" s="44"/>
      <c r="K18" s="45"/>
      <c r="L18" s="46"/>
      <c r="M18" s="47"/>
    </row>
    <row r="19" spans="1:13" x14ac:dyDescent="0.3">
      <c r="B19" s="48" t="s">
        <v>43</v>
      </c>
      <c r="D19" t="s">
        <v>44</v>
      </c>
      <c r="F19" s="49">
        <f>F17</f>
        <v>-0.31037109375000005</v>
      </c>
      <c r="G19" s="50"/>
      <c r="J19" s="50"/>
      <c r="K19" s="50"/>
    </row>
    <row r="20" spans="1:13" x14ac:dyDescent="0.3">
      <c r="L20" s="50"/>
    </row>
    <row r="21" spans="1:13" hidden="1" x14ac:dyDescent="0.3">
      <c r="A21" s="51" t="s">
        <v>26</v>
      </c>
      <c r="B21" s="51" t="s">
        <v>2</v>
      </c>
      <c r="C21" s="51" t="s">
        <v>7</v>
      </c>
      <c r="D21" s="51" t="s">
        <v>4</v>
      </c>
      <c r="E21" s="51" t="s">
        <v>9</v>
      </c>
      <c r="F21" s="51" t="s">
        <v>27</v>
      </c>
      <c r="G21" s="51" t="s">
        <v>28</v>
      </c>
      <c r="H21" s="51" t="s">
        <v>45</v>
      </c>
      <c r="I21" s="51" t="s">
        <v>46</v>
      </c>
      <c r="J21" s="51" t="s">
        <v>47</v>
      </c>
      <c r="K21" s="51"/>
      <c r="L21" s="51" t="s">
        <v>48</v>
      </c>
    </row>
    <row r="22" spans="1:13" hidden="1" x14ac:dyDescent="0.3">
      <c r="A22" s="22">
        <v>1</v>
      </c>
      <c r="B22" s="34">
        <v>-1</v>
      </c>
      <c r="C22" s="34">
        <v>0</v>
      </c>
      <c r="D22" s="34">
        <f t="shared" ref="D22:E33" si="15">B22+EXP(B22)</f>
        <v>-0.63212055882855767</v>
      </c>
      <c r="E22" s="34">
        <f t="shared" si="15"/>
        <v>1</v>
      </c>
      <c r="F22" s="34">
        <f t="shared" ref="F22:F33" si="16">(B22+C22)/2</f>
        <v>-0.5</v>
      </c>
      <c r="G22" s="52">
        <f t="shared" ref="G22:G33" si="17">F22+EXP(F22)</f>
        <v>0.10653065971263342</v>
      </c>
      <c r="H22" s="53">
        <f t="shared" ref="H22:H33" si="18">D22*E22</f>
        <v>-0.63212055882855767</v>
      </c>
      <c r="I22" s="53" t="str">
        <f>IF(H22&lt;0,"Ada Akar", "Tidak ada Akar")</f>
        <v>Ada Akar</v>
      </c>
      <c r="J22" s="52">
        <f t="shared" ref="J22:J33" si="19">D22*G22</f>
        <v>-6.7340220149924759E-2</v>
      </c>
      <c r="K22" s="52" t="str">
        <f>IF(J22&lt;0,"xa=xc","xb=xc")</f>
        <v>xa=xc</v>
      </c>
      <c r="L22" s="33">
        <f t="shared" ref="L22:L33" si="20">ABS(C22-B22)</f>
        <v>1</v>
      </c>
    </row>
    <row r="23" spans="1:13" hidden="1" x14ac:dyDescent="0.3">
      <c r="A23" s="22">
        <v>2</v>
      </c>
      <c r="B23" s="52">
        <f>B22</f>
        <v>-1</v>
      </c>
      <c r="C23" s="34">
        <f>F22</f>
        <v>-0.5</v>
      </c>
      <c r="D23" s="34">
        <f t="shared" si="15"/>
        <v>-0.63212055882855767</v>
      </c>
      <c r="E23" s="34">
        <f t="shared" si="15"/>
        <v>0.10653065971263342</v>
      </c>
      <c r="F23" s="34">
        <f t="shared" si="16"/>
        <v>-0.75</v>
      </c>
      <c r="G23" s="52">
        <f t="shared" si="17"/>
        <v>-0.27763344725898531</v>
      </c>
      <c r="H23" s="53">
        <f t="shared" si="18"/>
        <v>-6.7340220149924759E-2</v>
      </c>
      <c r="I23" s="53" t="str">
        <f t="shared" ref="I23:I33" si="21">IF(H23&lt;0,"Ada Akar", "Tidak ada Akar")</f>
        <v>Ada Akar</v>
      </c>
      <c r="J23" s="52">
        <f t="shared" si="19"/>
        <v>0.1754978098308487</v>
      </c>
      <c r="K23" s="52" t="str">
        <f t="shared" ref="K23:K33" si="22">IF(J23&lt;0,"xa=xc","xb=xc")</f>
        <v>xb=xc</v>
      </c>
      <c r="L23" s="33">
        <f t="shared" si="20"/>
        <v>0.5</v>
      </c>
    </row>
    <row r="24" spans="1:13" hidden="1" x14ac:dyDescent="0.3">
      <c r="A24" s="22">
        <v>3</v>
      </c>
      <c r="B24" s="52">
        <f>F23</f>
        <v>-0.75</v>
      </c>
      <c r="C24" s="34">
        <f>C23</f>
        <v>-0.5</v>
      </c>
      <c r="D24" s="34">
        <f t="shared" si="15"/>
        <v>-0.27763344725898531</v>
      </c>
      <c r="E24" s="34">
        <f t="shared" si="15"/>
        <v>0.10653065971263342</v>
      </c>
      <c r="F24" s="34">
        <f t="shared" si="16"/>
        <v>-0.625</v>
      </c>
      <c r="G24" s="52">
        <f t="shared" si="17"/>
        <v>-8.9738571481009721E-2</v>
      </c>
      <c r="H24" s="53">
        <f t="shared" si="18"/>
        <v>-2.9576474294792324E-2</v>
      </c>
      <c r="I24" s="53" t="str">
        <f t="shared" si="21"/>
        <v>Ada Akar</v>
      </c>
      <c r="J24" s="52">
        <f t="shared" si="19"/>
        <v>2.4914428952369595E-2</v>
      </c>
      <c r="K24" s="52" t="str">
        <f t="shared" si="22"/>
        <v>xb=xc</v>
      </c>
      <c r="L24" s="33">
        <f t="shared" si="20"/>
        <v>0.25</v>
      </c>
    </row>
    <row r="25" spans="1:13" hidden="1" x14ac:dyDescent="0.3">
      <c r="A25" s="22">
        <v>4</v>
      </c>
      <c r="B25" s="34">
        <f>F24</f>
        <v>-0.625</v>
      </c>
      <c r="C25" s="34">
        <f>C24</f>
        <v>-0.5</v>
      </c>
      <c r="D25" s="34">
        <f t="shared" si="15"/>
        <v>-8.9738571481009721E-2</v>
      </c>
      <c r="E25" s="34">
        <f t="shared" si="15"/>
        <v>0.10653065971263342</v>
      </c>
      <c r="F25" s="34">
        <f t="shared" si="16"/>
        <v>-0.5625</v>
      </c>
      <c r="G25" s="52">
        <f t="shared" si="17"/>
        <v>7.2828247309230099E-3</v>
      </c>
      <c r="H25" s="53">
        <f t="shared" si="18"/>
        <v>-9.5599092215412768E-3</v>
      </c>
      <c r="I25" s="53" t="str">
        <f t="shared" si="21"/>
        <v>Ada Akar</v>
      </c>
      <c r="J25" s="52">
        <f t="shared" si="19"/>
        <v>-6.5355028769959996E-4</v>
      </c>
      <c r="K25" s="52" t="str">
        <f t="shared" si="22"/>
        <v>xa=xc</v>
      </c>
      <c r="L25" s="33">
        <f t="shared" si="20"/>
        <v>0.125</v>
      </c>
    </row>
    <row r="26" spans="1:13" hidden="1" x14ac:dyDescent="0.3">
      <c r="A26" s="22">
        <v>5</v>
      </c>
      <c r="B26" s="34">
        <f>B25</f>
        <v>-0.625</v>
      </c>
      <c r="C26" s="34">
        <f>F25</f>
        <v>-0.5625</v>
      </c>
      <c r="D26" s="34">
        <f t="shared" si="15"/>
        <v>-8.9738571481009721E-2</v>
      </c>
      <c r="E26" s="34">
        <f t="shared" si="15"/>
        <v>7.2828247309230099E-3</v>
      </c>
      <c r="F26" s="34">
        <f t="shared" si="16"/>
        <v>-0.59375</v>
      </c>
      <c r="G26" s="52">
        <f t="shared" si="17"/>
        <v>-4.1497549836979619E-2</v>
      </c>
      <c r="H26" s="53">
        <f t="shared" si="18"/>
        <v>-6.5355028769959996E-4</v>
      </c>
      <c r="I26" s="53" t="str">
        <f t="shared" si="21"/>
        <v>Ada Akar</v>
      </c>
      <c r="J26" s="52">
        <f t="shared" si="19"/>
        <v>3.723930842332559E-3</v>
      </c>
      <c r="K26" s="52" t="str">
        <f t="shared" si="22"/>
        <v>xb=xc</v>
      </c>
      <c r="L26" s="33">
        <f t="shared" si="20"/>
        <v>6.25E-2</v>
      </c>
    </row>
    <row r="27" spans="1:13" hidden="1" x14ac:dyDescent="0.3">
      <c r="A27" s="22">
        <v>6</v>
      </c>
      <c r="B27" s="34">
        <f>F26</f>
        <v>-0.59375</v>
      </c>
      <c r="C27" s="34">
        <f>C26</f>
        <v>-0.5625</v>
      </c>
      <c r="D27" s="34">
        <f t="shared" si="15"/>
        <v>-4.1497549836979619E-2</v>
      </c>
      <c r="E27" s="34">
        <f t="shared" si="15"/>
        <v>7.2828247309230099E-3</v>
      </c>
      <c r="F27" s="34">
        <f t="shared" si="16"/>
        <v>-0.578125</v>
      </c>
      <c r="G27" s="52">
        <f t="shared" si="17"/>
        <v>-1.7175839185529229E-2</v>
      </c>
      <c r="H27" s="53">
        <f t="shared" si="18"/>
        <v>-3.0221938222546531E-4</v>
      </c>
      <c r="I27" s="53" t="str">
        <f t="shared" si="21"/>
        <v>Ada Akar</v>
      </c>
      <c r="J27" s="52">
        <f t="shared" si="19"/>
        <v>7.1275524259344666E-4</v>
      </c>
      <c r="K27" s="52" t="str">
        <f t="shared" si="22"/>
        <v>xb=xc</v>
      </c>
      <c r="L27" s="33">
        <f t="shared" si="20"/>
        <v>3.125E-2</v>
      </c>
    </row>
    <row r="28" spans="1:13" hidden="1" x14ac:dyDescent="0.3">
      <c r="A28" s="22">
        <v>7</v>
      </c>
      <c r="B28" s="34">
        <f>F27</f>
        <v>-0.578125</v>
      </c>
      <c r="C28" s="34">
        <f>C27</f>
        <v>-0.5625</v>
      </c>
      <c r="D28" s="34">
        <f t="shared" si="15"/>
        <v>-1.7175839185529229E-2</v>
      </c>
      <c r="E28" s="34">
        <f t="shared" si="15"/>
        <v>7.2828247309230099E-3</v>
      </c>
      <c r="F28" s="34">
        <f t="shared" si="16"/>
        <v>-0.5703125</v>
      </c>
      <c r="G28" s="52">
        <f t="shared" si="17"/>
        <v>-4.9637603893858406E-3</v>
      </c>
      <c r="H28" s="53">
        <f t="shared" si="18"/>
        <v>-1.2508862639472879E-4</v>
      </c>
      <c r="I28" s="53" t="str">
        <f t="shared" si="21"/>
        <v>Ada Akar</v>
      </c>
      <c r="J28" s="52">
        <f t="shared" si="19"/>
        <v>8.5256750203591142E-5</v>
      </c>
      <c r="K28" s="52" t="str">
        <f t="shared" si="22"/>
        <v>xb=xc</v>
      </c>
      <c r="L28" s="33">
        <f t="shared" si="20"/>
        <v>1.5625E-2</v>
      </c>
    </row>
    <row r="29" spans="1:13" hidden="1" x14ac:dyDescent="0.3">
      <c r="A29" s="22">
        <v>8</v>
      </c>
      <c r="B29" s="34">
        <f>F28</f>
        <v>-0.5703125</v>
      </c>
      <c r="C29" s="34">
        <f>C28</f>
        <v>-0.5625</v>
      </c>
      <c r="D29" s="34">
        <f t="shared" si="15"/>
        <v>-4.9637603893858406E-3</v>
      </c>
      <c r="E29" s="34">
        <f t="shared" si="15"/>
        <v>7.2828247309230099E-3</v>
      </c>
      <c r="F29" s="34">
        <f t="shared" si="16"/>
        <v>-0.56640625</v>
      </c>
      <c r="G29" s="52">
        <f t="shared" si="17"/>
        <v>1.1552020150243925E-3</v>
      </c>
      <c r="H29" s="53">
        <f t="shared" si="18"/>
        <v>-3.615019692219523E-5</v>
      </c>
      <c r="I29" s="53" t="str">
        <f t="shared" si="21"/>
        <v>Ada Akar</v>
      </c>
      <c r="J29" s="52">
        <f t="shared" si="19"/>
        <v>-5.7341460039167861E-6</v>
      </c>
      <c r="K29" s="52" t="str">
        <f t="shared" si="22"/>
        <v>xa=xc</v>
      </c>
      <c r="L29" s="33">
        <f t="shared" si="20"/>
        <v>7.8125E-3</v>
      </c>
    </row>
    <row r="30" spans="1:13" hidden="1" x14ac:dyDescent="0.3">
      <c r="A30" s="22">
        <v>9</v>
      </c>
      <c r="B30" s="34">
        <f>B29</f>
        <v>-0.5703125</v>
      </c>
      <c r="C30" s="34">
        <f>F29</f>
        <v>-0.56640625</v>
      </c>
      <c r="D30" s="34">
        <f t="shared" si="15"/>
        <v>-4.9637603893858406E-3</v>
      </c>
      <c r="E30" s="34">
        <f t="shared" si="15"/>
        <v>1.1552020150243925E-3</v>
      </c>
      <c r="F30" s="34">
        <f t="shared" si="16"/>
        <v>-0.568359375</v>
      </c>
      <c r="G30" s="52">
        <f t="shared" si="17"/>
        <v>-1.9053596128160155E-3</v>
      </c>
      <c r="H30" s="53">
        <f t="shared" si="18"/>
        <v>-5.7341460039167861E-6</v>
      </c>
      <c r="I30" s="53" t="str">
        <f t="shared" si="21"/>
        <v>Ada Akar</v>
      </c>
      <c r="J30" s="52">
        <f t="shared" si="19"/>
        <v>9.4577485736316799E-6</v>
      </c>
      <c r="K30" s="52" t="str">
        <f t="shared" si="22"/>
        <v>xb=xc</v>
      </c>
      <c r="L30" s="33">
        <f t="shared" si="20"/>
        <v>3.90625E-3</v>
      </c>
    </row>
    <row r="31" spans="1:13" hidden="1" x14ac:dyDescent="0.3">
      <c r="A31" s="22">
        <v>10</v>
      </c>
      <c r="B31" s="34">
        <f>F30</f>
        <v>-0.568359375</v>
      </c>
      <c r="C31" s="34">
        <f>C30</f>
        <v>-0.56640625</v>
      </c>
      <c r="D31" s="34">
        <f t="shared" si="15"/>
        <v>-1.9053596128160155E-3</v>
      </c>
      <c r="E31" s="34">
        <f t="shared" si="15"/>
        <v>1.1552020150243925E-3</v>
      </c>
      <c r="F31" s="34">
        <f t="shared" si="16"/>
        <v>-0.5673828125</v>
      </c>
      <c r="G31" s="52">
        <f t="shared" si="17"/>
        <v>-3.7534916914483407E-4</v>
      </c>
      <c r="H31" s="53">
        <f t="shared" si="18"/>
        <v>-2.2010752640711572E-6</v>
      </c>
      <c r="I31" s="53" t="str">
        <f t="shared" si="21"/>
        <v>Ada Akar</v>
      </c>
      <c r="J31" s="52">
        <f t="shared" si="19"/>
        <v>7.1517514759261421E-7</v>
      </c>
      <c r="K31" s="52" t="str">
        <f t="shared" si="22"/>
        <v>xb=xc</v>
      </c>
      <c r="L31" s="33">
        <f t="shared" si="20"/>
        <v>1.953125E-3</v>
      </c>
    </row>
    <row r="32" spans="1:13" hidden="1" x14ac:dyDescent="0.3">
      <c r="A32" s="22">
        <v>11</v>
      </c>
      <c r="B32" s="34">
        <f>B31</f>
        <v>-0.568359375</v>
      </c>
      <c r="C32" s="34">
        <f>F31</f>
        <v>-0.5673828125</v>
      </c>
      <c r="D32" s="34">
        <f t="shared" si="15"/>
        <v>-1.9053596128160155E-3</v>
      </c>
      <c r="E32" s="34">
        <f t="shared" si="15"/>
        <v>-3.7534916914483407E-4</v>
      </c>
      <c r="F32" s="34">
        <f t="shared" si="16"/>
        <v>-0.56787109375</v>
      </c>
      <c r="G32" s="52">
        <f t="shared" si="17"/>
        <v>-1.1404219505425361E-3</v>
      </c>
      <c r="H32" s="53">
        <f t="shared" si="18"/>
        <v>7.1517514759261421E-7</v>
      </c>
      <c r="I32" s="53" t="str">
        <f t="shared" si="21"/>
        <v>Tidak ada Akar</v>
      </c>
      <c r="J32" s="52">
        <f t="shared" si="19"/>
        <v>2.1729139261326118E-6</v>
      </c>
      <c r="K32" s="52" t="str">
        <f t="shared" si="22"/>
        <v>xb=xc</v>
      </c>
      <c r="L32" s="33">
        <f t="shared" si="20"/>
        <v>9.765625E-4</v>
      </c>
    </row>
    <row r="33" spans="1:12" hidden="1" x14ac:dyDescent="0.3">
      <c r="A33" s="22">
        <v>12</v>
      </c>
      <c r="B33" s="34">
        <f>F32</f>
        <v>-0.56787109375</v>
      </c>
      <c r="C33" s="34">
        <f>C32</f>
        <v>-0.5673828125</v>
      </c>
      <c r="D33" s="34">
        <f t="shared" si="15"/>
        <v>-1.1404219505425361E-3</v>
      </c>
      <c r="E33" s="34">
        <f t="shared" si="15"/>
        <v>-3.7534916914483407E-4</v>
      </c>
      <c r="F33" s="34">
        <f t="shared" si="16"/>
        <v>-0.567626953125</v>
      </c>
      <c r="G33" s="52">
        <f t="shared" si="17"/>
        <v>-7.5790245385798372E-4</v>
      </c>
      <c r="H33" s="53">
        <f t="shared" si="18"/>
        <v>4.2805643161067201E-7</v>
      </c>
      <c r="I33" s="53" t="str">
        <f t="shared" si="21"/>
        <v>Tidak ada Akar</v>
      </c>
      <c r="J33" s="52">
        <f t="shared" si="19"/>
        <v>8.6432859474969626E-7</v>
      </c>
      <c r="K33" s="52" t="str">
        <f t="shared" si="22"/>
        <v>xb=xc</v>
      </c>
      <c r="L33" s="33">
        <f t="shared" si="20"/>
        <v>4.8828125E-4</v>
      </c>
    </row>
    <row r="34" spans="1:12" hidden="1" x14ac:dyDescent="0.3">
      <c r="A34" s="22"/>
      <c r="B34" s="34"/>
      <c r="C34" s="34"/>
      <c r="D34" s="34"/>
      <c r="E34" s="34"/>
      <c r="F34" s="34"/>
      <c r="G34" s="52"/>
      <c r="H34" s="53"/>
      <c r="I34" s="53"/>
      <c r="J34" s="52"/>
      <c r="K34" s="52"/>
      <c r="L34" s="33"/>
    </row>
    <row r="35" spans="1:12" hidden="1" x14ac:dyDescent="0.3">
      <c r="A35" s="22"/>
      <c r="B35" s="34"/>
      <c r="C35" s="34"/>
      <c r="D35" s="34"/>
      <c r="E35" s="34"/>
      <c r="F35" s="34"/>
      <c r="G35" s="52"/>
      <c r="H35" s="53"/>
      <c r="I35" s="53"/>
      <c r="J35" s="52"/>
      <c r="K35" s="52"/>
      <c r="L35" s="33"/>
    </row>
    <row r="36" spans="1:12" hidden="1" x14ac:dyDescent="0.3">
      <c r="A36" s="22"/>
      <c r="B36" s="34"/>
      <c r="C36" s="34"/>
      <c r="D36" s="34"/>
      <c r="E36" s="34"/>
      <c r="F36" s="34"/>
      <c r="G36" s="52"/>
      <c r="H36" s="53"/>
      <c r="I36" s="53"/>
      <c r="J36" s="52"/>
      <c r="K36" s="52"/>
      <c r="L36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Axioo Smart Campus</dc:creator>
  <cp:lastModifiedBy>alex hutajulu</cp:lastModifiedBy>
  <dcterms:created xsi:type="dcterms:W3CDTF">2020-04-01T22:59:50Z</dcterms:created>
  <dcterms:modified xsi:type="dcterms:W3CDTF">2023-06-08T03:27:21Z</dcterms:modified>
</cp:coreProperties>
</file>