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OneDrive\Dokumen\PBL activity\"/>
    </mc:Choice>
  </mc:AlternateContent>
  <xr:revisionPtr revIDLastSave="0" documentId="13_ncr:1_{10CE6C34-6236-48E2-9943-D580438D74DB}" xr6:coauthVersionLast="47" xr6:coauthVersionMax="47" xr10:uidLastSave="{00000000-0000-0000-0000-000000000000}"/>
  <bookViews>
    <workbookView xWindow="-108" yWindow="-108" windowWidth="23256" windowHeight="12456" activeTab="2" xr2:uid="{48E01E5A-9D20-4FC5-B87C-45500E7CD409}"/>
  </bookViews>
  <sheets>
    <sheet name="tabular" sheetId="3" r:id="rId1"/>
    <sheet name="biseksi" sheetId="1" r:id="rId2"/>
    <sheet name="regula fals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G5" i="2"/>
  <c r="G4" i="2"/>
  <c r="B9" i="1"/>
  <c r="D9" i="1" s="1"/>
  <c r="C9" i="1"/>
  <c r="E9" i="1" s="1"/>
  <c r="G5" i="1"/>
  <c r="G4" i="1"/>
  <c r="B7" i="3"/>
  <c r="B11" i="3" s="1"/>
  <c r="C11" i="3" s="1"/>
  <c r="E5" i="3"/>
  <c r="E4" i="3"/>
  <c r="F9" i="1" l="1"/>
  <c r="B17" i="3"/>
  <c r="F5" i="3"/>
  <c r="B14" i="3"/>
  <c r="C14" i="3" s="1"/>
  <c r="B19" i="3"/>
  <c r="C19" i="3" s="1"/>
  <c r="B15" i="3"/>
  <c r="C15" i="3" s="1"/>
  <c r="B16" i="3"/>
  <c r="C16" i="3" s="1"/>
  <c r="B13" i="3"/>
  <c r="C13" i="3" s="1"/>
  <c r="B21" i="3"/>
  <c r="C21" i="3" s="1"/>
  <c r="B18" i="3"/>
  <c r="C18" i="3" s="1"/>
  <c r="B12" i="3"/>
  <c r="C12" i="3" s="1"/>
  <c r="B20" i="3"/>
  <c r="C20" i="3" s="1"/>
  <c r="C17" i="3" l="1"/>
  <c r="E17" i="3" s="1"/>
  <c r="F17" i="3" s="1"/>
  <c r="E13" i="3"/>
  <c r="F13" i="3" s="1"/>
  <c r="D13" i="3"/>
  <c r="D15" i="3"/>
  <c r="E15" i="3"/>
  <c r="F15" i="3" s="1"/>
  <c r="E14" i="3"/>
  <c r="F14" i="3" s="1"/>
  <c r="D14" i="3"/>
  <c r="D16" i="3"/>
  <c r="E19" i="3"/>
  <c r="F19" i="3" s="1"/>
  <c r="D19" i="3"/>
  <c r="E20" i="3"/>
  <c r="F20" i="3" s="1"/>
  <c r="D20" i="3"/>
  <c r="E12" i="3"/>
  <c r="F12" i="3" s="1"/>
  <c r="D12" i="3"/>
  <c r="E18" i="3"/>
  <c r="F18" i="3" s="1"/>
  <c r="D18" i="3"/>
  <c r="E21" i="3"/>
  <c r="F21" i="3" s="1"/>
  <c r="D21" i="3"/>
  <c r="C9" i="2"/>
  <c r="E9" i="2" s="1"/>
  <c r="B9" i="2"/>
  <c r="H5" i="1"/>
  <c r="D9" i="2" l="1"/>
  <c r="J9" i="2"/>
  <c r="K9" i="2" s="1"/>
  <c r="G9" i="1"/>
  <c r="H9" i="1" s="1"/>
  <c r="I9" i="1" s="1"/>
  <c r="E16" i="3"/>
  <c r="F16" i="3" s="1"/>
  <c r="D17" i="3"/>
  <c r="H5" i="2"/>
  <c r="J9" i="1"/>
  <c r="K9" i="1" s="1"/>
  <c r="F9" i="2" l="1"/>
  <c r="G9" i="2" s="1"/>
  <c r="H9" i="2" s="1"/>
  <c r="I9" i="2" s="1"/>
  <c r="D10" i="2" s="1"/>
  <c r="B10" i="1"/>
  <c r="D10" i="1" s="1"/>
  <c r="C10" i="1"/>
  <c r="E10" i="1" s="1"/>
  <c r="C10" i="2" l="1"/>
  <c r="J10" i="1"/>
  <c r="K10" i="1" s="1"/>
  <c r="F10" i="1"/>
  <c r="E10" i="2" l="1"/>
  <c r="F10" i="2" s="1"/>
  <c r="G10" i="2" s="1"/>
  <c r="H10" i="2" s="1"/>
  <c r="I10" i="2" s="1"/>
  <c r="J10" i="2"/>
  <c r="K10" i="2" s="1"/>
  <c r="G10" i="1"/>
  <c r="H10" i="1" s="1"/>
  <c r="I10" i="1" s="1"/>
  <c r="B11" i="2" l="1"/>
  <c r="D11" i="2" s="1"/>
  <c r="C11" i="2"/>
  <c r="B11" i="1"/>
  <c r="D11" i="1" s="1"/>
  <c r="C11" i="1"/>
  <c r="E11" i="1" s="1"/>
  <c r="E11" i="2" l="1"/>
  <c r="F11" i="2" s="1"/>
  <c r="G11" i="2" s="1"/>
  <c r="H11" i="2" s="1"/>
  <c r="I11" i="2" s="1"/>
  <c r="J11" i="2"/>
  <c r="K11" i="2" s="1"/>
  <c r="J11" i="1"/>
  <c r="K11" i="1" s="1"/>
  <c r="F11" i="1"/>
  <c r="G11" i="1" s="1"/>
  <c r="H11" i="1" s="1"/>
  <c r="I11" i="1" s="1"/>
  <c r="B12" i="1" s="1"/>
  <c r="D12" i="1" s="1"/>
  <c r="B12" i="2" l="1"/>
  <c r="D12" i="2" s="1"/>
  <c r="C12" i="2"/>
  <c r="C12" i="1"/>
  <c r="E12" i="2" l="1"/>
  <c r="F12" i="2" s="1"/>
  <c r="G12" i="2" s="1"/>
  <c r="H12" i="2" s="1"/>
  <c r="I12" i="2" s="1"/>
  <c r="J12" i="2"/>
  <c r="K12" i="2" s="1"/>
  <c r="J12" i="1"/>
  <c r="K12" i="1" s="1"/>
  <c r="E12" i="1"/>
  <c r="F12" i="1"/>
  <c r="C13" i="2" l="1"/>
  <c r="B13" i="2"/>
  <c r="D13" i="2" s="1"/>
  <c r="G12" i="1"/>
  <c r="H12" i="1" s="1"/>
  <c r="I12" i="1" s="1"/>
  <c r="J13" i="2" l="1"/>
  <c r="K13" i="2" s="1"/>
  <c r="E13" i="2"/>
  <c r="F13" i="2" s="1"/>
  <c r="G13" i="2" s="1"/>
  <c r="H13" i="2" s="1"/>
  <c r="I13" i="2" s="1"/>
  <c r="B13" i="1"/>
  <c r="D13" i="1" s="1"/>
  <c r="C13" i="1"/>
  <c r="B14" i="2" l="1"/>
  <c r="D14" i="2" s="1"/>
  <c r="C14" i="2"/>
  <c r="F13" i="1"/>
  <c r="G13" i="1" s="1"/>
  <c r="H13" i="1" s="1"/>
  <c r="I13" i="1" s="1"/>
  <c r="J13" i="1"/>
  <c r="K13" i="1" s="1"/>
  <c r="E13" i="1"/>
  <c r="E14" i="2" l="1"/>
  <c r="F14" i="2" s="1"/>
  <c r="G14" i="2" s="1"/>
  <c r="H14" i="2" s="1"/>
  <c r="I14" i="2" s="1"/>
  <c r="J14" i="2"/>
  <c r="K14" i="2" s="1"/>
  <c r="B14" i="1"/>
  <c r="D14" i="1" s="1"/>
  <c r="C14" i="1"/>
  <c r="E14" i="1" s="1"/>
  <c r="F14" i="1" l="1"/>
  <c r="G14" i="1" s="1"/>
  <c r="H14" i="1" s="1"/>
  <c r="I14" i="1" s="1"/>
  <c r="B15" i="2"/>
  <c r="D15" i="2" s="1"/>
  <c r="C15" i="2"/>
  <c r="J14" i="1"/>
  <c r="K14" i="1" s="1"/>
  <c r="E15" i="2" l="1"/>
  <c r="F15" i="2" s="1"/>
  <c r="G15" i="2" s="1"/>
  <c r="H15" i="2" s="1"/>
  <c r="I15" i="2" s="1"/>
  <c r="J15" i="2"/>
  <c r="K15" i="2" s="1"/>
  <c r="B15" i="1"/>
  <c r="D15" i="1" s="1"/>
  <c r="C15" i="1"/>
  <c r="E15" i="1" s="1"/>
  <c r="B16" i="2" l="1"/>
  <c r="D16" i="2" s="1"/>
  <c r="C16" i="2"/>
  <c r="J15" i="1"/>
  <c r="K15" i="1" s="1"/>
  <c r="F15" i="1"/>
  <c r="G15" i="1" s="1"/>
  <c r="J16" i="2" l="1"/>
  <c r="K16" i="2" s="1"/>
  <c r="E16" i="2"/>
  <c r="F16" i="2" s="1"/>
  <c r="G16" i="2" s="1"/>
  <c r="H16" i="2" s="1"/>
  <c r="I16" i="2" s="1"/>
  <c r="H15" i="1"/>
  <c r="I15" i="1" s="1"/>
  <c r="B16" i="1" s="1"/>
  <c r="B17" i="2" l="1"/>
  <c r="D17" i="2" s="1"/>
  <c r="C17" i="2"/>
  <c r="C16" i="1"/>
  <c r="E16" i="1" s="1"/>
  <c r="D16" i="1"/>
  <c r="E17" i="2" l="1"/>
  <c r="F17" i="2" s="1"/>
  <c r="G17" i="2" s="1"/>
  <c r="H17" i="2" s="1"/>
  <c r="I17" i="2" s="1"/>
  <c r="J17" i="2"/>
  <c r="K17" i="2" s="1"/>
  <c r="F16" i="1"/>
  <c r="G16" i="1" s="1"/>
  <c r="J16" i="1"/>
  <c r="K16" i="1" s="1"/>
  <c r="B18" i="2" l="1"/>
  <c r="D18" i="2" s="1"/>
  <c r="C18" i="2"/>
  <c r="H16" i="1"/>
  <c r="I16" i="1" s="1"/>
  <c r="E18" i="2" l="1"/>
  <c r="F18" i="2" s="1"/>
  <c r="G18" i="2" s="1"/>
  <c r="H18" i="2" s="1"/>
  <c r="I18" i="2" s="1"/>
  <c r="J18" i="2"/>
  <c r="K18" i="2" s="1"/>
  <c r="B17" i="1"/>
  <c r="C17" i="1"/>
  <c r="B19" i="2" l="1"/>
  <c r="D19" i="2" s="1"/>
  <c r="C19" i="2"/>
  <c r="E17" i="1"/>
  <c r="J17" i="1"/>
  <c r="K17" i="1" s="1"/>
  <c r="D17" i="1"/>
  <c r="F17" i="1"/>
  <c r="G17" i="1" s="1"/>
  <c r="H17" i="1" l="1"/>
  <c r="I17" i="1" s="1"/>
  <c r="C18" i="1" s="1"/>
  <c r="J19" i="2"/>
  <c r="K19" i="2" s="1"/>
  <c r="E19" i="2"/>
  <c r="F19" i="2" s="1"/>
  <c r="G19" i="2" s="1"/>
  <c r="H19" i="2" s="1"/>
  <c r="I19" i="2" s="1"/>
  <c r="E11" i="3"/>
  <c r="F11" i="3" s="1"/>
  <c r="B18" i="1" l="1"/>
  <c r="F18" i="1" s="1"/>
  <c r="G18" i="1" s="1"/>
  <c r="B20" i="2"/>
  <c r="D20" i="2" s="1"/>
  <c r="C20" i="2"/>
  <c r="E18" i="1"/>
  <c r="D11" i="3"/>
  <c r="J18" i="1" l="1"/>
  <c r="K18" i="1" s="1"/>
  <c r="D18" i="1"/>
  <c r="J20" i="2"/>
  <c r="K20" i="2" s="1"/>
  <c r="E20" i="2"/>
  <c r="F20" i="2" s="1"/>
  <c r="G20" i="2" s="1"/>
  <c r="H20" i="2" s="1"/>
  <c r="I20" i="2" s="1"/>
  <c r="H18" i="1"/>
  <c r="I18" i="1" s="1"/>
  <c r="B21" i="2" l="1"/>
  <c r="D21" i="2" s="1"/>
  <c r="C21" i="2"/>
  <c r="B19" i="1"/>
  <c r="C19" i="1"/>
  <c r="J21" i="2" l="1"/>
  <c r="K21" i="2" s="1"/>
  <c r="E21" i="2"/>
  <c r="F21" i="2" s="1"/>
  <c r="G21" i="2" s="1"/>
  <c r="H21" i="2" s="1"/>
  <c r="I21" i="2" s="1"/>
  <c r="E19" i="1"/>
  <c r="J19" i="1"/>
  <c r="K19" i="1" s="1"/>
  <c r="D19" i="1"/>
  <c r="F19" i="1"/>
  <c r="G19" i="1" l="1"/>
  <c r="F40" i="1"/>
  <c r="B22" i="2"/>
  <c r="D22" i="2" s="1"/>
  <c r="C22" i="2"/>
  <c r="H19" i="1"/>
  <c r="I19" i="1" s="1"/>
  <c r="E22" i="2" l="1"/>
  <c r="F22" i="2" s="1"/>
  <c r="G22" i="2" s="1"/>
  <c r="H22" i="2" s="1"/>
  <c r="I22" i="2" s="1"/>
  <c r="J22" i="2"/>
  <c r="K22" i="2" s="1"/>
  <c r="L22" i="2"/>
  <c r="B23" i="2" l="1"/>
  <c r="D23" i="2" s="1"/>
  <c r="C23" i="2"/>
  <c r="E23" i="2" l="1"/>
  <c r="F23" i="2" s="1"/>
  <c r="G23" i="2" s="1"/>
  <c r="H23" i="2" s="1"/>
  <c r="I23" i="2" s="1"/>
  <c r="J23" i="2"/>
  <c r="K23" i="2" s="1"/>
  <c r="L23" i="2"/>
  <c r="C24" i="2" l="1"/>
  <c r="B24" i="2"/>
  <c r="D24" i="2" s="1"/>
  <c r="J24" i="2" l="1"/>
  <c r="K24" i="2" s="1"/>
  <c r="E24" i="2"/>
  <c r="F24" i="2" s="1"/>
  <c r="G24" i="2" s="1"/>
  <c r="H24" i="2" s="1"/>
  <c r="I24" i="2" s="1"/>
  <c r="L24" i="2"/>
  <c r="B25" i="2" l="1"/>
  <c r="D25" i="2" s="1"/>
  <c r="C25" i="2"/>
  <c r="L22" i="1"/>
  <c r="E25" i="2" l="1"/>
  <c r="F25" i="2" s="1"/>
  <c r="G25" i="2" s="1"/>
  <c r="H25" i="2" s="1"/>
  <c r="I25" i="2" s="1"/>
  <c r="J25" i="2"/>
  <c r="K25" i="2" s="1"/>
  <c r="L25" i="2"/>
  <c r="C26" i="2" l="1"/>
  <c r="B26" i="2"/>
  <c r="D26" i="2" s="1"/>
  <c r="L23" i="1"/>
  <c r="J26" i="2" l="1"/>
  <c r="K26" i="2" s="1"/>
  <c r="E26" i="2"/>
  <c r="F26" i="2" s="1"/>
  <c r="G26" i="2" s="1"/>
  <c r="H26" i="2" s="1"/>
  <c r="I26" i="2" s="1"/>
  <c r="L26" i="2"/>
  <c r="B27" i="2" l="1"/>
  <c r="D27" i="2" s="1"/>
  <c r="C27" i="2"/>
  <c r="J27" i="2" l="1"/>
  <c r="K27" i="2" s="1"/>
  <c r="E27" i="2"/>
  <c r="F27" i="2" s="1"/>
  <c r="G27" i="2" s="1"/>
  <c r="H27" i="2" s="1"/>
  <c r="I27" i="2" s="1"/>
  <c r="L27" i="2"/>
  <c r="L24" i="1"/>
  <c r="B28" i="2" l="1"/>
  <c r="D28" i="2" s="1"/>
  <c r="C28" i="2"/>
  <c r="E28" i="2" l="1"/>
  <c r="F28" i="2" s="1"/>
  <c r="G28" i="2" s="1"/>
  <c r="H28" i="2" s="1"/>
  <c r="I28" i="2" s="1"/>
  <c r="J28" i="2"/>
  <c r="K28" i="2" s="1"/>
  <c r="L28" i="2"/>
  <c r="B29" i="2" l="1"/>
  <c r="D29" i="2" s="1"/>
  <c r="C29" i="2"/>
  <c r="L25" i="1"/>
  <c r="E29" i="2" l="1"/>
  <c r="F29" i="2" s="1"/>
  <c r="G29" i="2" s="1"/>
  <c r="H29" i="2" s="1"/>
  <c r="I29" i="2" s="1"/>
  <c r="J29" i="2"/>
  <c r="K29" i="2" s="1"/>
  <c r="L29" i="2"/>
  <c r="B30" i="2" l="1"/>
  <c r="D30" i="2" s="1"/>
  <c r="C30" i="2"/>
  <c r="J30" i="2" l="1"/>
  <c r="K30" i="2" s="1"/>
  <c r="E30" i="2"/>
  <c r="F30" i="2" s="1"/>
  <c r="G30" i="2" s="1"/>
  <c r="H30" i="2" s="1"/>
  <c r="I30" i="2" s="1"/>
  <c r="L30" i="2"/>
  <c r="L26" i="1"/>
  <c r="B31" i="2" l="1"/>
  <c r="D31" i="2" s="1"/>
  <c r="C31" i="2"/>
  <c r="J31" i="2" l="1"/>
  <c r="K31" i="2" s="1"/>
  <c r="E31" i="2"/>
  <c r="F31" i="2" s="1"/>
  <c r="G31" i="2" s="1"/>
  <c r="H31" i="2" s="1"/>
  <c r="I31" i="2" s="1"/>
  <c r="L31" i="2"/>
  <c r="B32" i="2" l="1"/>
  <c r="D32" i="2" s="1"/>
  <c r="C32" i="2"/>
  <c r="L27" i="1"/>
  <c r="J32" i="2" l="1"/>
  <c r="K32" i="2" s="1"/>
  <c r="E32" i="2"/>
  <c r="F32" i="2" s="1"/>
  <c r="G32" i="2" s="1"/>
  <c r="H32" i="2" s="1"/>
  <c r="I32" i="2" s="1"/>
  <c r="L32" i="2"/>
  <c r="B33" i="2" l="1"/>
  <c r="D33" i="2" s="1"/>
  <c r="C33" i="2"/>
  <c r="J33" i="2" l="1"/>
  <c r="K33" i="2" s="1"/>
  <c r="E33" i="2"/>
  <c r="F33" i="2" s="1"/>
  <c r="G33" i="2" s="1"/>
  <c r="H33" i="2" s="1"/>
  <c r="I33" i="2" s="1"/>
  <c r="L33" i="2"/>
  <c r="L28" i="1"/>
  <c r="B34" i="2" l="1"/>
  <c r="D34" i="2" s="1"/>
  <c r="C34" i="2"/>
  <c r="J34" i="2" l="1"/>
  <c r="K34" i="2" s="1"/>
  <c r="E34" i="2"/>
  <c r="F34" i="2" s="1"/>
  <c r="G34" i="2" s="1"/>
  <c r="H34" i="2" s="1"/>
  <c r="I34" i="2" s="1"/>
  <c r="B35" i="2" l="1"/>
  <c r="D35" i="2" s="1"/>
  <c r="C35" i="2"/>
  <c r="L29" i="1"/>
  <c r="J35" i="2" l="1"/>
  <c r="K35" i="2" s="1"/>
  <c r="E35" i="2"/>
  <c r="F35" i="2" s="1"/>
  <c r="G35" i="2" s="1"/>
  <c r="H35" i="2" s="1"/>
  <c r="I35" i="2" s="1"/>
  <c r="C36" i="2" l="1"/>
  <c r="B36" i="2"/>
  <c r="D36" i="2" s="1"/>
  <c r="E36" i="2" l="1"/>
  <c r="F36" i="2" s="1"/>
  <c r="G36" i="2" s="1"/>
  <c r="H36" i="2" s="1"/>
  <c r="I36" i="2" s="1"/>
  <c r="J36" i="2"/>
  <c r="K36" i="2" s="1"/>
  <c r="L30" i="1"/>
  <c r="B37" i="2" l="1"/>
  <c r="D37" i="2" s="1"/>
  <c r="C37" i="2"/>
  <c r="J37" i="2" l="1"/>
  <c r="K37" i="2" s="1"/>
  <c r="E37" i="2"/>
  <c r="F37" i="2" s="1"/>
  <c r="G37" i="2" l="1"/>
  <c r="H37" i="2" s="1"/>
  <c r="I37" i="2" s="1"/>
  <c r="N37" i="2"/>
  <c r="L31" i="1"/>
  <c r="L32" i="1" l="1"/>
  <c r="L33" i="1" l="1"/>
</calcChain>
</file>

<file path=xl/sharedStrings.xml><?xml version="1.0" encoding="utf-8"?>
<sst xmlns="http://schemas.openxmlformats.org/spreadsheetml/2006/main" count="122" uniqueCount="68">
  <si>
    <t>Xb dan Xa didapat dari hasil metode tabular</t>
  </si>
  <si>
    <t>G4=C4+EXP(C4)</t>
  </si>
  <si>
    <t>xb</t>
  </si>
  <si>
    <t>&lt;== diisi nilai xb</t>
  </si>
  <si>
    <t>f(xb)</t>
  </si>
  <si>
    <t>cek ada akar ?</t>
  </si>
  <si>
    <t>G5=C5+EXP(C5)</t>
  </si>
  <si>
    <t>xa</t>
  </si>
  <si>
    <t>&lt;==diisi nilai xa</t>
  </si>
  <si>
    <t>f(xa)</t>
  </si>
  <si>
    <r>
      <t xml:space="preserve">&lt;== </t>
    </r>
    <r>
      <rPr>
        <b/>
        <sz val="10"/>
        <color theme="1"/>
        <rFont val="Calibri"/>
        <family val="2"/>
        <scheme val="minor"/>
      </rPr>
      <t>=IF(G4*G5&lt;0;"Ada Akar";"Tidak ada Akar")</t>
    </r>
  </si>
  <si>
    <t>B9 =C4</t>
  </si>
  <si>
    <t>e</t>
  </si>
  <si>
    <t>C9 =(B9+D9)/2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</si>
  <si>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</si>
  <si>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</si>
  <si>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</si>
  <si>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</si>
  <si>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</si>
  <si>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</si>
  <si>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</si>
  <si>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</si>
  <si>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</si>
  <si>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</si>
  <si>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</si>
  <si>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D9=B9+EXP(B9)</t>
  </si>
  <si>
    <t>iterasi</t>
  </si>
  <si>
    <t>xc</t>
  </si>
  <si>
    <t>f(xc)</t>
  </si>
  <si>
    <t>f(xb)*f (xc)</t>
  </si>
  <si>
    <t>range baru</t>
  </si>
  <si>
    <t>abs(xa-xb)</t>
  </si>
  <si>
    <t>Ket</t>
  </si>
  <si>
    <t>E9=C9+EXP(C9)</t>
  </si>
  <si>
    <t>F9=(B9+C9)/2</t>
  </si>
  <si>
    <t>G9=F9+EXP(F9)</t>
  </si>
  <si>
    <t>H9=D9*G9</t>
  </si>
  <si>
    <t>I9=IF(H9&lt;0;"xa=xc";"xb=xc")</t>
  </si>
  <si>
    <t>j9=ABS(C9-B9)</t>
  </si>
  <si>
    <t>K9=IF(J9&lt;$C$6;"Berhenti";"Lanjutkan")</t>
  </si>
  <si>
    <t>B10 =IF(I9="xb=xc";F9;B9)</t>
  </si>
  <si>
    <t>D10=IF(I9="xa=xc";F9;C9)</t>
  </si>
  <si>
    <t>selebihnya copy paste dari baris diatasnya</t>
  </si>
  <si>
    <t>abs(b-a)</t>
  </si>
  <si>
    <t>f(x) = x +exp (x)-</t>
  </si>
  <si>
    <t>f(x) = 4x^3-15x^2+17x-6</t>
  </si>
  <si>
    <t>Cek Syarat keberadaan akar pada range xa dan xb</t>
  </si>
  <si>
    <t>Xb</t>
  </si>
  <si>
    <t>F(xb)</t>
  </si>
  <si>
    <t>kesimpulan diantara batas atas dan batas
bawah apakah ada akar? =</t>
  </si>
  <si>
    <t>Xa</t>
  </si>
  <si>
    <t>F(xa)</t>
  </si>
  <si>
    <t>N</t>
  </si>
  <si>
    <t>h</t>
  </si>
  <si>
    <t>i</t>
  </si>
  <si>
    <t>Xi</t>
  </si>
  <si>
    <t>Yi= F(xi)</t>
  </si>
  <si>
    <t>jika f(xi)=0</t>
  </si>
  <si>
    <t>y(i).y(i+1)</t>
  </si>
  <si>
    <t>jika  f(xi).f(xi+1)&lt;0</t>
  </si>
  <si>
    <t>Kesimpulan :</t>
  </si>
  <si>
    <t>diantara batas atas dan batas bawah memang kesimpulannya tidak terdapat akar namun masih terdapat 2 penyelesaian yaitu:</t>
  </si>
  <si>
    <t>metode tabular untuk menghitung akar f(x)= 4x^3-15x^2+17x-6</t>
  </si>
  <si>
    <t>Akar</t>
  </si>
  <si>
    <t xml:space="preserve">Akar </t>
  </si>
  <si>
    <r>
      <t xml:space="preserve">Selesaikan persamaan : 4x^3-15x^2+17x-6 </t>
    </r>
    <r>
      <rPr>
        <i/>
        <sz val="14"/>
        <color rgb="FF000000"/>
        <rFont val="Trebuchet MS"/>
        <family val="2"/>
      </rPr>
      <t xml:space="preserve">= </t>
    </r>
    <r>
      <rPr>
        <sz val="14"/>
        <color rgb="FF000000"/>
        <rFont val="Trebuchet MS"/>
        <family val="2"/>
      </rPr>
      <t xml:space="preserve">0 dengan range </t>
    </r>
    <r>
      <rPr>
        <i/>
        <sz val="14"/>
        <color rgb="FF000000"/>
        <rFont val="Trebuchet MS"/>
        <family val="2"/>
      </rPr>
      <t>x</t>
    </r>
    <r>
      <rPr>
        <sz val="14"/>
        <color rgb="FF000000"/>
        <rFont val="Trebuchet MS"/>
        <family val="2"/>
      </rPr>
      <t xml:space="preserve"> = [0.7,0.8] dengan error = 0.001 </t>
    </r>
  </si>
  <si>
    <r>
      <t xml:space="preserve">Selesaikan persamaan : </t>
    </r>
    <r>
      <rPr>
        <i/>
        <sz val="14"/>
        <color rgb="FF000000"/>
        <rFont val="Trebuchet MS"/>
        <family val="2"/>
      </rPr>
      <t xml:space="preserve">x+exp(x)= </t>
    </r>
    <r>
      <rPr>
        <sz val="14"/>
        <color rgb="FF000000"/>
        <rFont val="Trebuchet MS"/>
        <family val="2"/>
      </rPr>
      <t xml:space="preserve">0 dengan range </t>
    </r>
    <r>
      <rPr>
        <i/>
        <sz val="14"/>
        <color rgb="FF000000"/>
        <rFont val="Trebuchet MS"/>
        <family val="2"/>
      </rPr>
      <t>x</t>
    </r>
    <r>
      <rPr>
        <sz val="14"/>
        <color rgb="FF000000"/>
        <rFont val="Trebuchet MS"/>
        <family val="2"/>
      </rPr>
      <t xml:space="preserve"> = [0.7,0.8] dengan error = 0.0001 </t>
    </r>
  </si>
  <si>
    <t>1. Akar berada diantaran 0,7 dan ,0,8 dan akar lebih dekat ke 0,8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</si>
</sst>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rebuchet MS"/>
      <family val="2"/>
    </font>
    <font>
      <i/>
      <sz val="14"/>
      <color rgb="FF000000"/>
      <name val="Trebuchet MS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 Light"/>
      <family val="2"/>
      <scheme val="major"/>
    </font>
  </fonts>
  <fills count="2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8B7E2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 applyAlignment="1">
      <alignment horizontal="left" readingOrder="1"/>
    </xf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3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5" borderId="0" xfId="0" applyFont="1" applyFill="1"/>
    <xf numFmtId="0" fontId="0" fillId="8" borderId="0" xfId="0" applyFill="1" applyAlignment="1">
      <alignment wrapText="1"/>
    </xf>
    <xf numFmtId="0" fontId="0" fillId="9" borderId="0" xfId="0" applyFill="1"/>
    <xf numFmtId="0" fontId="0" fillId="10" borderId="0" xfId="0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12" borderId="0" xfId="0" applyFill="1"/>
    <xf numFmtId="0" fontId="0" fillId="12" borderId="0" xfId="0" applyFill="1" applyAlignment="1">
      <alignment wrapText="1"/>
    </xf>
    <xf numFmtId="0" fontId="0" fillId="0" borderId="1" xfId="0" applyBorder="1" applyAlignment="1">
      <alignment horizontal="center"/>
    </xf>
    <xf numFmtId="164" fontId="0" fillId="8" borderId="1" xfId="0" applyNumberFormat="1" applyFill="1" applyBorder="1"/>
    <xf numFmtId="164" fontId="0" fillId="11" borderId="1" xfId="0" applyNumberFormat="1" applyFill="1" applyBorder="1"/>
    <xf numFmtId="164" fontId="0" fillId="14" borderId="1" xfId="0" applyNumberFormat="1" applyFill="1" applyBorder="1"/>
    <xf numFmtId="165" fontId="0" fillId="15" borderId="1" xfId="0" applyNumberFormat="1" applyFill="1" applyBorder="1"/>
    <xf numFmtId="166" fontId="0" fillId="16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18" borderId="1" xfId="0" applyFill="1" applyBorder="1"/>
    <xf numFmtId="0" fontId="0" fillId="13" borderId="0" xfId="0" applyFill="1"/>
    <xf numFmtId="164" fontId="0" fillId="19" borderId="1" xfId="0" applyNumberFormat="1" applyFill="1" applyBorder="1"/>
    <xf numFmtId="0" fontId="0" fillId="20" borderId="1" xfId="0" applyFill="1" applyBorder="1"/>
    <xf numFmtId="164" fontId="0" fillId="0" borderId="1" xfId="0" applyNumberFormat="1" applyBorder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1" fontId="1" fillId="0" borderId="0" xfId="0" applyNumberFormat="1" applyFont="1"/>
    <xf numFmtId="0" fontId="1" fillId="0" borderId="0" xfId="0" applyFont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166" fontId="0" fillId="13" borderId="1" xfId="0" applyNumberFormat="1" applyFill="1" applyBorder="1"/>
    <xf numFmtId="164" fontId="0" fillId="12" borderId="1" xfId="0" applyNumberFormat="1" applyFill="1" applyBorder="1" applyAlignment="1">
      <alignment wrapText="1"/>
    </xf>
    <xf numFmtId="167" fontId="0" fillId="2" borderId="0" xfId="0" applyNumberFormat="1" applyFill="1"/>
    <xf numFmtId="167" fontId="0" fillId="10" borderId="1" xfId="0" applyNumberForma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21" borderId="1" xfId="0" applyFont="1" applyFill="1" applyBorder="1"/>
    <xf numFmtId="0" fontId="7" fillId="15" borderId="1" xfId="0" applyFont="1" applyFill="1" applyBorder="1" applyAlignment="1">
      <alignment vertical="center"/>
    </xf>
    <xf numFmtId="0" fontId="0" fillId="22" borderId="0" xfId="0" applyFill="1"/>
    <xf numFmtId="166" fontId="0" fillId="22" borderId="0" xfId="0" applyNumberFormat="1" applyFill="1"/>
    <xf numFmtId="0" fontId="7" fillId="23" borderId="1" xfId="0" applyFont="1" applyFill="1" applyBorder="1" applyAlignment="1">
      <alignment vertical="center"/>
    </xf>
    <xf numFmtId="0" fontId="0" fillId="23" borderId="0" xfId="0" applyFill="1"/>
    <xf numFmtId="0" fontId="0" fillId="23" borderId="1" xfId="0" applyFill="1" applyBorder="1"/>
    <xf numFmtId="164" fontId="0" fillId="23" borderId="1" xfId="0" applyNumberFormat="1" applyFill="1" applyBorder="1"/>
    <xf numFmtId="164" fontId="0" fillId="23" borderId="1" xfId="0" applyNumberFormat="1" applyFill="1" applyBorder="1" applyAlignment="1">
      <alignment wrapText="1"/>
    </xf>
    <xf numFmtId="166" fontId="0" fillId="23" borderId="1" xfId="0" applyNumberFormat="1" applyFill="1" applyBorder="1"/>
    <xf numFmtId="165" fontId="0" fillId="23" borderId="1" xfId="0" applyNumberFormat="1" applyFill="1" applyBorder="1"/>
    <xf numFmtId="166" fontId="0" fillId="23" borderId="1" xfId="0" applyNumberFormat="1" applyFill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7" fillId="21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tabular!$B$11:$B$21</c:f>
              <c:numCache>
                <c:formatCode>General</c:formatCode>
                <c:ptCount val="11"/>
                <c:pt idx="0">
                  <c:v>-0.1</c:v>
                </c:pt>
                <c:pt idx="1">
                  <c:v>0</c:v>
                </c:pt>
                <c:pt idx="2">
                  <c:v>0.1</c:v>
                </c:pt>
                <c:pt idx="3">
                  <c:v>0.20000000000000004</c:v>
                </c:pt>
                <c:pt idx="4">
                  <c:v>0.30000000000000004</c:v>
                </c:pt>
                <c:pt idx="5">
                  <c:v>0.4</c:v>
                </c:pt>
                <c:pt idx="6">
                  <c:v>0.50000000000000011</c:v>
                </c:pt>
                <c:pt idx="7">
                  <c:v>0.60000000000000009</c:v>
                </c:pt>
                <c:pt idx="8">
                  <c:v>0.70000000000000007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tabular!$C$11:$C$21</c:f>
              <c:numCache>
                <c:formatCode>General</c:formatCode>
                <c:ptCount val="11"/>
                <c:pt idx="0">
                  <c:v>-7.8540000000000001</c:v>
                </c:pt>
                <c:pt idx="1">
                  <c:v>-6</c:v>
                </c:pt>
                <c:pt idx="2">
                  <c:v>-4.4459999999999997</c:v>
                </c:pt>
                <c:pt idx="3">
                  <c:v>-3.1679999999999993</c:v>
                </c:pt>
                <c:pt idx="4">
                  <c:v>-2.1419999999999995</c:v>
                </c:pt>
                <c:pt idx="5">
                  <c:v>-1.3439999999999994</c:v>
                </c:pt>
                <c:pt idx="6">
                  <c:v>-0.75</c:v>
                </c:pt>
                <c:pt idx="7">
                  <c:v>-0.3360000000000003</c:v>
                </c:pt>
                <c:pt idx="8">
                  <c:v>-7.800000000000118E-2</c:v>
                </c:pt>
                <c:pt idx="9">
                  <c:v>4.8000000000000043E-2</c:v>
                </c:pt>
                <c:pt idx="10">
                  <c:v>6.6000000000000725E-2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4-459A-9F72-792C2D44A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531887"/>
        <c:axId val="702533327"/>
      </c:scatterChart>
      <c:valAx>
        <c:axId val="7025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33327"/>
        <c:crosses val="autoZero"/>
        <c:crossBetween val="midCat"/>
      </c:valAx>
      <c:valAx>
        <c:axId val="7025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3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1386840</xdr:colOff>
      <xdr:row>25</xdr:row>
      <xdr:rowOff>64770</xdr:rowOff>
    </xdr:from>
    <xdr:to>
      <xdr:col>5</xdr:col>
      <xdr:colOff>2186940</xdr:colOff>
      <xdr:row>39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4AC75E-8085-4984-2E61-DB5C91738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228600</xdr:colOff>
      <xdr:row>1</xdr:row>
      <xdr:rowOff>137160</xdr:rowOff>
    </xdr:from>
    <xdr:to>
      <xdr:col>16</xdr:col>
      <xdr:colOff>396796</xdr:colOff>
      <xdr:row>15</xdr:row>
      <xdr:rowOff>472808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1E360-6B75-398D-2DDC-86B6F489B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61120" y="335280"/>
          <a:ext cx="6416596" cy="42523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220980</xdr:colOff>
      <xdr:row>17</xdr:row>
      <xdr:rowOff>152400</xdr:rowOff>
    </xdr:from>
    <xdr:to>
      <xdr:col>24</xdr:col>
      <xdr:colOff>145438</xdr:colOff>
      <xdr:row>55</xdr:row>
      <xdr:rowOff>91783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1DE5C7-9CE9-9940-5019-19AD6CA50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4780" y="3672840"/>
          <a:ext cx="7597798" cy="3962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9321-5A46-443A-AD9C-AB41046690F0}">
  <dimension ref="A2:L25"/>
  <sheetViews>
    <sheetView zoomScaleNormal="100" workbookViewId="0">
      <selection activeCell="J17" sqref="J17"/>
    </sheetView>
  </sheetViews>
  <sheetFormatPr defaultColWidth="9.109375" defaultRowHeight="15.6" x14ac:dyDescent="0.3"/>
  <cols>
    <col min="1" max="1" width="9.109375" style="48"/>
    <col min="2" max="2" width="10.33203125" style="48" customWidth="1"/>
    <col min="3" max="3" width="15.88671875" style="48" customWidth="1"/>
    <col min="4" max="4" width="31.88671875" style="48" customWidth="1"/>
    <col min="5" max="5" width="23.109375" style="48" customWidth="1"/>
    <col min="6" max="6" width="37" style="48" customWidth="1"/>
    <col min="7" max="16384" width="9.109375" style="48"/>
  </cols>
  <sheetData>
    <row r="2" spans="1:12" x14ac:dyDescent="0.3">
      <c r="A2" s="67" t="s">
        <v>62</v>
      </c>
      <c r="B2" s="67"/>
      <c r="C2" s="67"/>
      <c r="D2" s="67"/>
      <c r="E2" s="67"/>
      <c r="F2" s="67"/>
    </row>
    <row r="3" spans="1:12" x14ac:dyDescent="0.3">
      <c r="A3" s="68" t="s">
        <v>46</v>
      </c>
      <c r="B3" s="68"/>
      <c r="C3" s="68"/>
      <c r="D3" s="68"/>
      <c r="E3" s="68"/>
      <c r="F3" s="68"/>
    </row>
    <row r="4" spans="1:12" ht="46.8" x14ac:dyDescent="0.3">
      <c r="A4" s="49" t="s">
        <v>47</v>
      </c>
      <c r="B4" s="49">
        <v>-0.1</v>
      </c>
      <c r="D4" s="49" t="s">
        <v>48</v>
      </c>
      <c r="E4" s="49">
        <f>4*B4^3-15*B4^2+17*B4-6</f>
        <v>-7.8540000000000001</v>
      </c>
      <c r="F4" s="50" t="s">
        <v>49</v>
      </c>
    </row>
    <row r="5" spans="1:12" x14ac:dyDescent="0.3">
      <c r="A5" s="49" t="s">
        <v>50</v>
      </c>
      <c r="B5" s="49">
        <v>0.9</v>
      </c>
      <c r="D5" s="49" t="s">
        <v>51</v>
      </c>
      <c r="E5" s="49">
        <f>4*B5^3-15*B5^2+17*B5-6</f>
        <v>6.6000000000000725E-2</v>
      </c>
      <c r="F5" s="54" t="str">
        <f>IF((E4*E5)&lt;0,"Pada Range Terdapat akar","Pada Range 
Tidak Ada Akar")</f>
        <v>Pada Range Terdapat akar</v>
      </c>
    </row>
    <row r="6" spans="1:12" x14ac:dyDescent="0.3">
      <c r="A6" s="49" t="s">
        <v>52</v>
      </c>
      <c r="B6" s="49">
        <v>10</v>
      </c>
      <c r="L6" s="49"/>
    </row>
    <row r="7" spans="1:12" x14ac:dyDescent="0.3">
      <c r="A7" s="49" t="s">
        <v>53</v>
      </c>
      <c r="B7" s="49">
        <f>(B5-B4)/B6</f>
        <v>0.1</v>
      </c>
    </row>
    <row r="8" spans="1:12" ht="43.5" customHeight="1" x14ac:dyDescent="0.3"/>
    <row r="10" spans="1:12" x14ac:dyDescent="0.3">
      <c r="A10" s="51" t="s">
        <v>54</v>
      </c>
      <c r="B10" s="51" t="s">
        <v>55</v>
      </c>
      <c r="C10" s="51" t="s">
        <v>56</v>
      </c>
      <c r="D10" s="51" t="s">
        <v>57</v>
      </c>
      <c r="E10" s="51" t="s">
        <v>58</v>
      </c>
      <c r="F10" s="51" t="s">
        <v>59</v>
      </c>
    </row>
    <row r="11" spans="1:12" ht="46.8" x14ac:dyDescent="0.3">
      <c r="A11" s="52">
        <v>0</v>
      </c>
      <c r="B11" s="52">
        <f>$B$4+(A11*$B$7)</f>
        <v>-0.1</v>
      </c>
      <c r="C11" s="52">
        <f>4*B11^3-15*B11^2+17*B11-6</f>
        <v>-7.8540000000000001</v>
      </c>
      <c r="D11" s="52" t="str">
        <f>IF(C11=0,"Ada Akar dengan Nilai xi","Tidak Ada Akar dengan Nilai xi")</f>
        <v>Tidak Ada Akar dengan Nilai xi</v>
      </c>
      <c r="E11" s="52">
        <f>C11*C12</f>
        <v>47.124000000000002</v>
      </c>
      <c r="F11" s="53" t="str">
        <f>IF(E11&lt;0,IF(ABS(C11)&lt;ABS(C12),"Akar lebih 
dekat ke xi, atau akar berada diantara xi dan 
xi+1","Akar lebih dekat ke xi+1, atau akar berada 
diantara xi dan xi+1"),"Tidak ditemukan akar")</f>
        <v>Tidak ditemukan akar</v>
      </c>
    </row>
    <row r="12" spans="1:12" x14ac:dyDescent="0.3">
      <c r="A12" s="52">
        <v>1</v>
      </c>
      <c r="B12" s="52">
        <f t="shared" ref="B12:B21" si="0">$B$4+(A12*$B$7)</f>
        <v>0</v>
      </c>
      <c r="C12" s="52">
        <f t="shared" ref="C12:C21" si="1">4*B12^3-15*B12^2+17*B12-6</f>
        <v>-6</v>
      </c>
      <c r="D12" s="52" t="str">
        <f t="shared" ref="D12:D21" si="2">IF(C12=0,"Ada Akar dengan Nilai xi","Tidak Ada Akar dengan Nilai xi")</f>
        <v>Tidak Ada Akar dengan Nilai xi</v>
      </c>
      <c r="E12" s="52">
        <f t="shared" ref="E12:E21" si="3">C12*C13</f>
        <v>26.675999999999998</v>
      </c>
      <c r="F12" s="52" t="str">
        <f t="shared" ref="F12:F20" si="4">IF(E12&lt;0,IF(ABS(C12)&lt;ABS(C13),"Akar lebih 
dekat ke xi, atau akar berada diantara xi dan 
xi+1","Akar lebih dekat ke xi+1, atau akar berada 
diantara xi dan xi+1"),"Tidak ditemukan akar")</f>
        <v>Tidak ditemukan akar</v>
      </c>
    </row>
    <row r="13" spans="1:12" x14ac:dyDescent="0.3">
      <c r="A13" s="52">
        <v>2</v>
      </c>
      <c r="B13" s="52">
        <f t="shared" si="0"/>
        <v>0.1</v>
      </c>
      <c r="C13" s="52">
        <f t="shared" si="1"/>
        <v>-4.4459999999999997</v>
      </c>
      <c r="D13" s="52" t="str">
        <f t="shared" si="2"/>
        <v>Tidak Ada Akar dengan Nilai xi</v>
      </c>
      <c r="E13" s="52">
        <f t="shared" si="3"/>
        <v>14.084927999999996</v>
      </c>
      <c r="F13" s="52" t="str">
        <f t="shared" si="4"/>
        <v>Tidak ditemukan akar</v>
      </c>
    </row>
    <row r="14" spans="1:12" x14ac:dyDescent="0.3">
      <c r="A14" s="52">
        <v>3</v>
      </c>
      <c r="B14" s="58">
        <f t="shared" si="0"/>
        <v>0.20000000000000004</v>
      </c>
      <c r="C14" s="52">
        <f t="shared" si="1"/>
        <v>-3.1679999999999993</v>
      </c>
      <c r="D14" s="52" t="str">
        <f t="shared" si="2"/>
        <v>Tidak Ada Akar dengan Nilai xi</v>
      </c>
      <c r="E14" s="52">
        <f t="shared" si="3"/>
        <v>6.7858559999999963</v>
      </c>
      <c r="F14" s="58" t="str">
        <f t="shared" si="4"/>
        <v>Tidak ditemukan akar</v>
      </c>
    </row>
    <row r="15" spans="1:12" x14ac:dyDescent="0.3">
      <c r="A15" s="52">
        <v>4</v>
      </c>
      <c r="B15" s="58">
        <f t="shared" si="0"/>
        <v>0.30000000000000004</v>
      </c>
      <c r="C15" s="52">
        <f t="shared" si="1"/>
        <v>-2.1419999999999995</v>
      </c>
      <c r="D15" s="52" t="str">
        <f t="shared" si="2"/>
        <v>Tidak Ada Akar dengan Nilai xi</v>
      </c>
      <c r="E15" s="52">
        <f>C15*C16</f>
        <v>2.8788479999999979</v>
      </c>
      <c r="F15" s="53" t="str">
        <f t="shared" si="4"/>
        <v>Tidak ditemukan akar</v>
      </c>
    </row>
    <row r="16" spans="1:12" ht="46.8" x14ac:dyDescent="0.3">
      <c r="A16" s="52">
        <v>5</v>
      </c>
      <c r="B16" s="52">
        <f t="shared" si="0"/>
        <v>0.4</v>
      </c>
      <c r="C16" s="52">
        <f t="shared" si="1"/>
        <v>-1.3439999999999994</v>
      </c>
      <c r="D16" s="52" t="str">
        <f t="shared" si="2"/>
        <v>Tidak Ada Akar dengan Nilai xi</v>
      </c>
      <c r="E16" s="52">
        <f t="shared" si="3"/>
        <v>1.0079999999999996</v>
      </c>
      <c r="F16" s="53" t="str">
        <f t="shared" si="4"/>
        <v>Tidak ditemukan akar</v>
      </c>
    </row>
    <row r="17" spans="1:7" x14ac:dyDescent="0.3">
      <c r="A17" s="52">
        <v>6</v>
      </c>
      <c r="B17" s="52">
        <f t="shared" si="0"/>
        <v>0.50000000000000011</v>
      </c>
      <c r="C17" s="52">
        <f t="shared" si="1"/>
        <v>-0.75</v>
      </c>
      <c r="D17" s="52" t="str">
        <f t="shared" si="2"/>
        <v>Tidak Ada Akar dengan Nilai xi</v>
      </c>
      <c r="E17" s="52">
        <f t="shared" si="3"/>
        <v>0.25200000000000022</v>
      </c>
      <c r="F17" s="52" t="str">
        <f t="shared" si="4"/>
        <v>Tidak ditemukan akar</v>
      </c>
    </row>
    <row r="18" spans="1:7" x14ac:dyDescent="0.3">
      <c r="A18" s="52">
        <v>7</v>
      </c>
      <c r="B18" s="58">
        <f t="shared" si="0"/>
        <v>0.60000000000000009</v>
      </c>
      <c r="C18" s="52">
        <f t="shared" si="1"/>
        <v>-0.3360000000000003</v>
      </c>
      <c r="D18" s="52" t="str">
        <f t="shared" si="2"/>
        <v>Tidak Ada Akar dengan Nilai xi</v>
      </c>
      <c r="E18" s="52">
        <f t="shared" si="3"/>
        <v>2.6208000000000418E-2</v>
      </c>
      <c r="F18" s="52" t="str">
        <f t="shared" si="4"/>
        <v>Tidak ditemukan akar</v>
      </c>
    </row>
    <row r="19" spans="1:7" x14ac:dyDescent="0.3">
      <c r="A19" s="52">
        <v>8</v>
      </c>
      <c r="B19" s="55">
        <f t="shared" si="0"/>
        <v>0.70000000000000007</v>
      </c>
      <c r="C19" s="52">
        <f t="shared" si="1"/>
        <v>-7.800000000000118E-2</v>
      </c>
      <c r="D19" s="52" t="str">
        <f t="shared" si="2"/>
        <v>Tidak Ada Akar dengan Nilai xi</v>
      </c>
      <c r="E19" s="52">
        <f t="shared" si="3"/>
        <v>-3.7440000000000598E-3</v>
      </c>
      <c r="F19" s="55" t="str">
        <f t="shared" si="4"/>
        <v>Akar lebih dekat ke xi+1, atau akar berada 
diantara xi dan xi+1</v>
      </c>
    </row>
    <row r="20" spans="1:7" x14ac:dyDescent="0.3">
      <c r="A20" s="52">
        <v>9</v>
      </c>
      <c r="B20" s="55">
        <f t="shared" si="0"/>
        <v>0.8</v>
      </c>
      <c r="C20" s="52">
        <f t="shared" si="1"/>
        <v>4.8000000000000043E-2</v>
      </c>
      <c r="D20" s="52" t="str">
        <f t="shared" si="2"/>
        <v>Tidak Ada Akar dengan Nilai xi</v>
      </c>
      <c r="E20" s="52">
        <f t="shared" si="3"/>
        <v>3.1680000000000375E-3</v>
      </c>
      <c r="F20" s="52" t="str">
        <f t="shared" si="4"/>
        <v>Tidak ditemukan akar</v>
      </c>
    </row>
    <row r="21" spans="1:7" x14ac:dyDescent="0.3">
      <c r="A21" s="52">
        <v>10</v>
      </c>
      <c r="B21" s="52">
        <f t="shared" si="0"/>
        <v>0.9</v>
      </c>
      <c r="C21" s="52">
        <f t="shared" si="1"/>
        <v>6.6000000000000725E-2</v>
      </c>
      <c r="D21" s="52" t="str">
        <f t="shared" si="2"/>
        <v>Tidak Ada Akar dengan Nilai xi</v>
      </c>
      <c r="E21" s="52">
        <f t="shared" si="3"/>
        <v>0</v>
      </c>
      <c r="F21" s="52" t="str">
        <f>IF(E21&lt;0,IF(ABS(C21)&lt;ABS(C23),"Akar lebih 
dekat ke xi, atau akar berada diantara xi dan 
xi+1","Akar lebih dekat ke xi+1, atau akar berada 
diantara xi dan xi+1"),"Tidak ditemukan akar")</f>
        <v>Tidak ditemukan akar</v>
      </c>
    </row>
    <row r="23" spans="1:7" x14ac:dyDescent="0.3">
      <c r="A23" s="69" t="s">
        <v>60</v>
      </c>
      <c r="B23" s="69"/>
      <c r="C23" s="70" t="s">
        <v>61</v>
      </c>
      <c r="D23" s="70"/>
      <c r="E23" s="70"/>
      <c r="F23" s="70"/>
      <c r="G23" s="70"/>
    </row>
    <row r="24" spans="1:7" x14ac:dyDescent="0.3">
      <c r="C24" s="71" t="s">
        <v>67</v>
      </c>
      <c r="D24" s="71"/>
      <c r="E24" s="71"/>
      <c r="F24" s="71"/>
      <c r="G24" s="71"/>
    </row>
    <row r="25" spans="1:7" x14ac:dyDescent="0.3">
      <c r="C25" s="66"/>
      <c r="D25" s="66"/>
      <c r="E25" s="66"/>
      <c r="F25" s="66"/>
      <c r="G25" s="66"/>
    </row>
  </sheetData>
  <mergeCells count="6">
    <mergeCell ref="C25:G25"/>
    <mergeCell ref="A2:F2"/>
    <mergeCell ref="A3:F3"/>
    <mergeCell ref="A23:B23"/>
    <mergeCell ref="C23:G23"/>
    <mergeCell ref="C24:G2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22E0-8D27-45B6-B337-ACCD192E4AF7}">
  <dimension ref="A1:Q40"/>
  <sheetViews>
    <sheetView zoomScaleNormal="100" workbookViewId="0">
      <selection activeCell="Q10" sqref="Q10"/>
    </sheetView>
  </sheetViews>
  <sheetFormatPr defaultRowHeight="14.4" x14ac:dyDescent="0.3"/>
  <cols>
    <col min="1" max="1" width="7" customWidth="1"/>
    <col min="2" max="2" width="9.21875" bestFit="1" customWidth="1"/>
    <col min="5" max="5" width="11.44140625" customWidth="1"/>
    <col min="7" max="7" width="9.5546875" customWidth="1"/>
    <col min="8" max="8" width="11.5546875" bestFit="1" customWidth="1"/>
    <col min="9" max="9" width="10.21875" customWidth="1"/>
    <col min="10" max="10" width="13.77734375" customWidth="1"/>
    <col min="11" max="11" width="10.5546875" customWidth="1"/>
    <col min="12" max="12" width="5.21875" customWidth="1"/>
  </cols>
  <sheetData>
    <row r="1" spans="1:17" ht="18" x14ac:dyDescent="0.35">
      <c r="A1" s="1" t="s">
        <v>65</v>
      </c>
      <c r="M1" s="2" t="s">
        <v>0</v>
      </c>
      <c r="N1" s="2"/>
      <c r="O1" s="2"/>
      <c r="P1" s="2"/>
      <c r="Q1" s="2"/>
    </row>
    <row r="3" spans="1:17" x14ac:dyDescent="0.3">
      <c r="A3">
        <v>1</v>
      </c>
      <c r="B3" t="s">
        <v>45</v>
      </c>
      <c r="M3" s="3" t="s">
        <v>1</v>
      </c>
      <c r="N3" s="3"/>
    </row>
    <row r="4" spans="1:17" x14ac:dyDescent="0.3">
      <c r="A4">
        <v>2</v>
      </c>
      <c r="B4" s="2" t="s">
        <v>2</v>
      </c>
      <c r="C4" s="2">
        <v>0.7</v>
      </c>
      <c r="D4" t="s">
        <v>3</v>
      </c>
      <c r="F4" s="4" t="s">
        <v>4</v>
      </c>
      <c r="G4" s="5">
        <f>4*C4^3-15*C4^2+17*C4-6</f>
        <v>-7.8000000000000291E-2</v>
      </c>
      <c r="H4" s="6" t="s">
        <v>5</v>
      </c>
      <c r="I4" s="6"/>
      <c r="M4" s="7" t="s">
        <v>6</v>
      </c>
      <c r="N4" s="7"/>
    </row>
    <row r="5" spans="1:17" x14ac:dyDescent="0.3">
      <c r="B5" s="2" t="s">
        <v>7</v>
      </c>
      <c r="C5" s="46">
        <v>0.8</v>
      </c>
      <c r="D5" t="s">
        <v>8</v>
      </c>
      <c r="F5" s="4" t="s">
        <v>9</v>
      </c>
      <c r="G5" s="5">
        <f>4*C5^3-15*C5^2+17*C5-6</f>
        <v>4.8000000000000043E-2</v>
      </c>
      <c r="H5" s="8" t="str">
        <f>IF(G4*G5&lt;0,"Ada Akar","Tidak ada akar, tentukan range baru")</f>
        <v>Ada Akar</v>
      </c>
      <c r="I5" s="9" t="s">
        <v>10</v>
      </c>
      <c r="M5" s="10" t="s">
        <v>11</v>
      </c>
    </row>
    <row r="6" spans="1:17" x14ac:dyDescent="0.3">
      <c r="A6">
        <v>3</v>
      </c>
      <c r="B6" s="11" t="s">
        <v>12</v>
      </c>
      <c r="C6" s="11">
        <v>1E-4</v>
      </c>
      <c r="M6" s="12" t="s">
        <v>13</v>
      </c>
      <c r="N6" s="12"/>
    </row>
    <row r="7" spans="1:17" s="14" customFormat="1" x14ac:dyDescent="0.3">
      <c r="A7" s="13" t="s">
        <v>14</v>
      </c>
      <c r="B7" s="13" t="s">
        <v>15</v>
      </c>
      <c r="C7" s="13" t="s">
        <v>16</v>
      </c>
      <c r="D7" s="13" t="s">
        <v>17</v>
      </c>
      <c r="E7" s="13" t="s">
        <v>18</v>
      </c>
      <c r="F7" s="13" t="s">
        <v>19</v>
      </c>
      <c r="G7" s="13" t="s">
        <v>20</v>
      </c>
      <c r="H7" s="13" t="s">
        <v>21</v>
      </c>
      <c r="I7" s="13" t="s">
        <v>22</v>
      </c>
      <c r="J7" s="13" t="s">
        <v>23</v>
      </c>
      <c r="K7" s="13" t="s">
        <v>24</v>
      </c>
      <c r="M7" s="15" t="s">
        <v>25</v>
      </c>
      <c r="N7" s="16"/>
    </row>
    <row r="8" spans="1:17" s="19" customFormat="1" ht="43.5" customHeight="1" x14ac:dyDescent="0.3">
      <c r="A8" s="17" t="s">
        <v>26</v>
      </c>
      <c r="B8" s="17" t="s">
        <v>2</v>
      </c>
      <c r="C8" s="17" t="s">
        <v>7</v>
      </c>
      <c r="D8" s="17" t="s">
        <v>4</v>
      </c>
      <c r="E8" s="17" t="s">
        <v>9</v>
      </c>
      <c r="F8" s="17" t="s">
        <v>27</v>
      </c>
      <c r="G8" s="17" t="s">
        <v>28</v>
      </c>
      <c r="H8" s="17" t="s">
        <v>29</v>
      </c>
      <c r="I8" s="17" t="s">
        <v>30</v>
      </c>
      <c r="J8" s="17" t="s">
        <v>31</v>
      </c>
      <c r="K8" s="18" t="s">
        <v>32</v>
      </c>
      <c r="M8" s="20" t="s">
        <v>33</v>
      </c>
      <c r="N8" s="21"/>
    </row>
    <row r="9" spans="1:17" x14ac:dyDescent="0.3">
      <c r="A9" s="22">
        <v>1</v>
      </c>
      <c r="B9" s="23">
        <f>C4</f>
        <v>0.7</v>
      </c>
      <c r="C9" s="47">
        <f>C5</f>
        <v>0.8</v>
      </c>
      <c r="D9" s="24">
        <f>4*B9^3-15*B9^2+17*B9-6</f>
        <v>-7.8000000000000291E-2</v>
      </c>
      <c r="E9" s="45">
        <f>4*C9^3-15*C9^2+17*C9-6</f>
        <v>4.8000000000000043E-2</v>
      </c>
      <c r="F9" s="44">
        <f>(B9+C9)/2</f>
        <v>0.75</v>
      </c>
      <c r="G9" s="25">
        <f>F9+EXP(F9)</f>
        <v>2.8670000166126748</v>
      </c>
      <c r="H9" s="26">
        <f>D9*G9</f>
        <v>-0.22362600129578947</v>
      </c>
      <c r="I9" s="27" t="str">
        <f>IF(H9&lt;0,"xa=xc","xb=xc")</f>
        <v>xa=xc</v>
      </c>
      <c r="J9" s="28">
        <f>ABS(C9-B9)</f>
        <v>0.10000000000000009</v>
      </c>
      <c r="K9" s="29" t="str">
        <f>IF(J9&lt;$C$6,"Berhenti","Lanjutkan")</f>
        <v>Lanjutkan</v>
      </c>
      <c r="M9" s="30" t="s">
        <v>34</v>
      </c>
      <c r="N9" s="30"/>
    </row>
    <row r="10" spans="1:17" x14ac:dyDescent="0.3">
      <c r="A10" s="22">
        <v>2</v>
      </c>
      <c r="B10" s="31">
        <f>IF(I9="xb=xc",F9,B9)</f>
        <v>0.7</v>
      </c>
      <c r="C10" s="32">
        <f>IF(I9="xa=xc",F9,C9)</f>
        <v>0.75</v>
      </c>
      <c r="D10" s="24">
        <f t="shared" ref="D10:D16" si="0">4*B10^3-15*B10^2+17*B10-6</f>
        <v>-7.8000000000000291E-2</v>
      </c>
      <c r="E10" s="45">
        <f t="shared" ref="E10:E16" si="1">4*C10^3-15*C10^2+17*C10-6</f>
        <v>0</v>
      </c>
      <c r="F10" s="44">
        <f>(B10+C10)/2</f>
        <v>0.72499999999999998</v>
      </c>
      <c r="G10" s="25">
        <f t="shared" ref="G10:G19" si="2">F10+EXP(F10)</f>
        <v>2.7897310999664864</v>
      </c>
      <c r="H10" s="26">
        <f t="shared" ref="H10" si="3">D10*G10</f>
        <v>-0.21759902579738674</v>
      </c>
      <c r="I10" s="27" t="str">
        <f t="shared" ref="I10" si="4">IF(H10&lt;0,"xa=xc","xb=xc")</f>
        <v>xa=xc</v>
      </c>
      <c r="J10" s="28">
        <f t="shared" ref="J10" si="5">ABS(C10-B10)</f>
        <v>5.0000000000000044E-2</v>
      </c>
      <c r="K10" s="29" t="str">
        <f t="shared" ref="K10" si="6">IF(J10&lt;$C$6,"Berhenti","Lanjutkan")</f>
        <v>Lanjutkan</v>
      </c>
      <c r="M10" s="34" t="s">
        <v>35</v>
      </c>
      <c r="N10" s="34"/>
    </row>
    <row r="11" spans="1:17" x14ac:dyDescent="0.3">
      <c r="A11" s="22">
        <v>3</v>
      </c>
      <c r="B11" s="31">
        <f t="shared" ref="B11:B15" si="7">IF(I10="xb=xc",F10,B10)</f>
        <v>0.7</v>
      </c>
      <c r="C11" s="32">
        <f t="shared" ref="C11:C16" si="8">IF(I10="xa=xc",F10,C10)</f>
        <v>0.72499999999999998</v>
      </c>
      <c r="D11" s="24">
        <f t="shared" si="0"/>
        <v>-7.8000000000000291E-2</v>
      </c>
      <c r="E11" s="45">
        <f t="shared" si="1"/>
        <v>-3.5062500000001329E-2</v>
      </c>
      <c r="F11" s="44">
        <f t="shared" ref="F11:F16" si="9">(B11+C11)/2</f>
        <v>0.71249999999999991</v>
      </c>
      <c r="G11" s="25">
        <f t="shared" si="2"/>
        <v>2.7515825983162148</v>
      </c>
      <c r="H11" s="26">
        <f t="shared" ref="H11:H16" si="10">D11*G11</f>
        <v>-0.21462344266866556</v>
      </c>
      <c r="I11" s="27" t="str">
        <f t="shared" ref="I11:I16" si="11">IF(H11&lt;0,"xa=xc","xb=xc")</f>
        <v>xa=xc</v>
      </c>
      <c r="J11" s="28">
        <f t="shared" ref="J11:J16" si="12">ABS(C11-B11)</f>
        <v>2.5000000000000022E-2</v>
      </c>
      <c r="K11" s="29" t="str">
        <f t="shared" ref="K11:K16" si="13">IF(J11&lt;$C$6,"Berhenti","Lanjutkan")</f>
        <v>Lanjutkan</v>
      </c>
      <c r="M11" s="35" t="s">
        <v>36</v>
      </c>
      <c r="N11" s="35"/>
    </row>
    <row r="12" spans="1:17" x14ac:dyDescent="0.3">
      <c r="A12" s="22">
        <v>4</v>
      </c>
      <c r="B12" s="31">
        <f t="shared" si="7"/>
        <v>0.7</v>
      </c>
      <c r="C12" s="32">
        <f t="shared" si="8"/>
        <v>0.71249999999999991</v>
      </c>
      <c r="D12" s="24">
        <f t="shared" si="0"/>
        <v>-7.8000000000000291E-2</v>
      </c>
      <c r="E12" s="45">
        <f t="shared" si="1"/>
        <v>-5.5523437499999773E-2</v>
      </c>
      <c r="F12" s="44">
        <f t="shared" si="9"/>
        <v>0.70624999999999993</v>
      </c>
      <c r="G12" s="25">
        <f t="shared" si="2"/>
        <v>2.732628075067733</v>
      </c>
      <c r="H12" s="26">
        <f t="shared" si="10"/>
        <v>-0.21314498985528396</v>
      </c>
      <c r="I12" s="27" t="str">
        <f t="shared" si="11"/>
        <v>xa=xc</v>
      </c>
      <c r="J12" s="28">
        <f t="shared" si="12"/>
        <v>1.2499999999999956E-2</v>
      </c>
      <c r="K12" s="29" t="str">
        <f t="shared" si="13"/>
        <v>Lanjutkan</v>
      </c>
      <c r="M12" s="36" t="s">
        <v>37</v>
      </c>
      <c r="N12" s="36"/>
      <c r="O12" s="36"/>
    </row>
    <row r="13" spans="1:17" x14ac:dyDescent="0.3">
      <c r="A13" s="22">
        <v>5</v>
      </c>
      <c r="B13" s="31">
        <f t="shared" si="7"/>
        <v>0.7</v>
      </c>
      <c r="C13" s="32">
        <f t="shared" si="8"/>
        <v>0.70624999999999993</v>
      </c>
      <c r="D13" s="24">
        <f t="shared" si="0"/>
        <v>-7.8000000000000291E-2</v>
      </c>
      <c r="E13" s="45">
        <f t="shared" si="1"/>
        <v>-6.6506835937499176E-2</v>
      </c>
      <c r="F13" s="44">
        <f t="shared" si="9"/>
        <v>0.703125</v>
      </c>
      <c r="G13" s="25">
        <f t="shared" si="2"/>
        <v>2.7231805277086965</v>
      </c>
      <c r="H13" s="26">
        <f t="shared" si="10"/>
        <v>-0.21240808116127913</v>
      </c>
      <c r="I13" s="27" t="str">
        <f t="shared" si="11"/>
        <v>xa=xc</v>
      </c>
      <c r="J13" s="28">
        <f t="shared" si="12"/>
        <v>6.2499999999999778E-3</v>
      </c>
      <c r="K13" s="29" t="str">
        <f t="shared" si="13"/>
        <v>Lanjutkan</v>
      </c>
      <c r="M13" s="28" t="s">
        <v>38</v>
      </c>
      <c r="N13" s="28"/>
    </row>
    <row r="14" spans="1:17" x14ac:dyDescent="0.3">
      <c r="A14" s="22">
        <v>6</v>
      </c>
      <c r="B14" s="31">
        <f t="shared" si="7"/>
        <v>0.7</v>
      </c>
      <c r="C14" s="32">
        <f t="shared" si="8"/>
        <v>0.703125</v>
      </c>
      <c r="D14" s="24">
        <f t="shared" si="0"/>
        <v>-7.8000000000000291E-2</v>
      </c>
      <c r="E14" s="45">
        <f t="shared" si="1"/>
        <v>-7.21893310546875E-2</v>
      </c>
      <c r="F14" s="44">
        <f t="shared" si="9"/>
        <v>0.70156249999999998</v>
      </c>
      <c r="G14" s="25">
        <f t="shared" si="2"/>
        <v>2.7184641555509321</v>
      </c>
      <c r="H14" s="26">
        <f t="shared" si="10"/>
        <v>-0.2120402041329735</v>
      </c>
      <c r="I14" s="27" t="str">
        <f t="shared" si="11"/>
        <v>xa=xc</v>
      </c>
      <c r="J14" s="28">
        <f t="shared" si="12"/>
        <v>3.1250000000000444E-3</v>
      </c>
      <c r="K14" s="29" t="str">
        <f t="shared" si="13"/>
        <v>Lanjutkan</v>
      </c>
      <c r="M14" s="37" t="s">
        <v>39</v>
      </c>
      <c r="N14" s="37"/>
      <c r="O14" s="37"/>
      <c r="P14" s="37"/>
    </row>
    <row r="15" spans="1:17" x14ac:dyDescent="0.3">
      <c r="A15" s="22">
        <v>7</v>
      </c>
      <c r="B15" s="31">
        <f t="shared" si="7"/>
        <v>0.7</v>
      </c>
      <c r="C15" s="32">
        <f t="shared" si="8"/>
        <v>0.70156249999999998</v>
      </c>
      <c r="D15" s="24">
        <f t="shared" si="0"/>
        <v>-7.8000000000000291E-2</v>
      </c>
      <c r="E15" s="45">
        <f t="shared" si="1"/>
        <v>-7.5078598022461307E-2</v>
      </c>
      <c r="F15" s="44">
        <f t="shared" si="9"/>
        <v>0.70078124999999991</v>
      </c>
      <c r="G15" s="25">
        <f t="shared" si="2"/>
        <v>2.7161078164818133</v>
      </c>
      <c r="H15" s="26">
        <f t="shared" si="10"/>
        <v>-0.21185640968558223</v>
      </c>
      <c r="I15" s="27" t="str">
        <f t="shared" si="11"/>
        <v>xa=xc</v>
      </c>
      <c r="J15" s="28">
        <f t="shared" si="12"/>
        <v>1.5625000000000222E-3</v>
      </c>
      <c r="K15" s="29" t="str">
        <f t="shared" si="13"/>
        <v>Lanjutkan</v>
      </c>
      <c r="M15" s="38" t="s">
        <v>40</v>
      </c>
      <c r="N15" s="38"/>
      <c r="O15" s="38"/>
    </row>
    <row r="16" spans="1:17" x14ac:dyDescent="0.3">
      <c r="A16" s="22">
        <v>8</v>
      </c>
      <c r="B16" s="31">
        <f>IF(I15="xb=xc",F15,B15)</f>
        <v>0.7</v>
      </c>
      <c r="C16" s="32">
        <f t="shared" si="8"/>
        <v>0.70078124999999991</v>
      </c>
      <c r="D16" s="24">
        <f t="shared" si="0"/>
        <v>-7.8000000000000291E-2</v>
      </c>
      <c r="E16" s="45">
        <f t="shared" si="1"/>
        <v>-7.6535276412963427E-2</v>
      </c>
      <c r="F16" s="44">
        <f t="shared" si="9"/>
        <v>0.70039062499999993</v>
      </c>
      <c r="G16" s="25">
        <f t="shared" si="2"/>
        <v>2.7149301082789776</v>
      </c>
      <c r="H16" s="26">
        <f t="shared" si="10"/>
        <v>-0.21176454844576104</v>
      </c>
      <c r="I16" s="27" t="str">
        <f t="shared" si="11"/>
        <v>xa=xc</v>
      </c>
      <c r="J16" s="28">
        <f t="shared" si="12"/>
        <v>7.8124999999995559E-4</v>
      </c>
      <c r="K16" s="29" t="str">
        <f t="shared" si="13"/>
        <v>Lanjutkan</v>
      </c>
      <c r="M16" s="39" t="s">
        <v>41</v>
      </c>
      <c r="N16" s="39"/>
      <c r="O16" s="39"/>
    </row>
    <row r="17" spans="1:13" x14ac:dyDescent="0.3">
      <c r="A17" s="22">
        <v>9</v>
      </c>
      <c r="B17" s="31">
        <f t="shared" ref="B17:B19" si="14">IF(I16="xb=xc",F16,B16)</f>
        <v>0.7</v>
      </c>
      <c r="C17" s="32">
        <f t="shared" ref="C17:C19" si="15">IF(I16="xa=xc",F16,C16)</f>
        <v>0.70039062499999993</v>
      </c>
      <c r="D17" s="24">
        <f t="shared" ref="D17:D19" si="16">4*B17^3-15*B17^2+17*B17-6</f>
        <v>-7.8000000000000291E-2</v>
      </c>
      <c r="E17" s="45">
        <f t="shared" ref="E17:E19" si="17">4*C17^3-15*C17^2+17*C17-6</f>
        <v>-7.7266631841658828E-2</v>
      </c>
      <c r="F17" s="44">
        <f t="shared" ref="F17:F19" si="18">(B17+C17)/2</f>
        <v>0.7001953125</v>
      </c>
      <c r="G17" s="25">
        <f t="shared" si="2"/>
        <v>2.7143413694579399</v>
      </c>
      <c r="H17" s="26">
        <f t="shared" ref="H17:H19" si="19">D17*G17</f>
        <v>-0.21171862681772011</v>
      </c>
      <c r="I17" s="27" t="str">
        <f t="shared" ref="I17:I19" si="20">IF(H17&lt;0,"xa=xc","xb=xc")</f>
        <v>xa=xc</v>
      </c>
      <c r="J17" s="28">
        <f t="shared" ref="J17:J19" si="21">ABS(C17-B17)</f>
        <v>3.906249999999778E-4</v>
      </c>
      <c r="K17" s="29" t="str">
        <f t="shared" ref="K17:K19" si="22">IF(J17&lt;$C$6,"Berhenti","Lanjutkan")</f>
        <v>Lanjutkan</v>
      </c>
      <c r="M17" t="s">
        <v>42</v>
      </c>
    </row>
    <row r="18" spans="1:13" x14ac:dyDescent="0.3">
      <c r="A18" s="14">
        <v>10</v>
      </c>
      <c r="B18" s="31">
        <f t="shared" si="14"/>
        <v>0.7</v>
      </c>
      <c r="C18" s="32">
        <f t="shared" si="15"/>
        <v>0.7001953125</v>
      </c>
      <c r="D18" s="24">
        <f t="shared" si="16"/>
        <v>-7.8000000000000291E-2</v>
      </c>
      <c r="E18" s="45">
        <f t="shared" si="17"/>
        <v>-7.7633064240217209E-2</v>
      </c>
      <c r="F18" s="44">
        <f t="shared" si="18"/>
        <v>0.70009765624999998</v>
      </c>
      <c r="G18" s="25">
        <f t="shared" si="2"/>
        <v>2.7140470288609491</v>
      </c>
      <c r="H18" s="26">
        <f t="shared" si="19"/>
        <v>-0.21169566825115482</v>
      </c>
      <c r="I18" s="27" t="str">
        <f t="shared" si="20"/>
        <v>xa=xc</v>
      </c>
      <c r="J18" s="28">
        <f t="shared" si="21"/>
        <v>1.9531250000004441E-4</v>
      </c>
      <c r="K18" s="29" t="str">
        <f t="shared" si="22"/>
        <v>Lanjutkan</v>
      </c>
      <c r="L18" s="40"/>
      <c r="M18" s="41"/>
    </row>
    <row r="19" spans="1:13" x14ac:dyDescent="0.3">
      <c r="A19" s="14">
        <v>11</v>
      </c>
      <c r="B19" s="31">
        <f t="shared" si="14"/>
        <v>0.7</v>
      </c>
      <c r="C19" s="32">
        <f t="shared" si="15"/>
        <v>0.70009765624999998</v>
      </c>
      <c r="D19" s="24">
        <f t="shared" si="16"/>
        <v>-7.8000000000000291E-2</v>
      </c>
      <c r="E19" s="45">
        <f t="shared" si="17"/>
        <v>-7.7816469188779713E-2</v>
      </c>
      <c r="F19" s="44">
        <f t="shared" si="18"/>
        <v>0.70004882812499991</v>
      </c>
      <c r="G19" s="25">
        <f t="shared" si="2"/>
        <v>2.7138998657650153</v>
      </c>
      <c r="H19" s="26">
        <f t="shared" si="19"/>
        <v>-0.211684189529672</v>
      </c>
      <c r="I19" s="27" t="str">
        <f t="shared" si="20"/>
        <v>xa=xc</v>
      </c>
      <c r="J19" s="28">
        <f t="shared" si="21"/>
        <v>9.7656250000022204E-5</v>
      </c>
      <c r="K19" s="29" t="str">
        <f t="shared" si="22"/>
        <v>Berhenti</v>
      </c>
    </row>
    <row r="20" spans="1:13" x14ac:dyDescent="0.3">
      <c r="A20" s="14"/>
      <c r="B20" s="31"/>
      <c r="C20" s="32"/>
      <c r="D20" s="24"/>
      <c r="E20" s="45"/>
      <c r="F20" s="44"/>
      <c r="G20" s="25"/>
      <c r="H20" s="26"/>
      <c r="I20" s="27"/>
      <c r="J20" s="28"/>
      <c r="K20" s="29"/>
      <c r="L20" s="42"/>
    </row>
    <row r="21" spans="1:13" hidden="1" x14ac:dyDescent="0.3">
      <c r="A21" s="43" t="s">
        <v>26</v>
      </c>
      <c r="B21" s="31"/>
      <c r="C21" s="32"/>
      <c r="D21" s="24"/>
      <c r="E21" s="45"/>
      <c r="F21" s="44"/>
      <c r="G21" s="25"/>
      <c r="H21" s="26"/>
      <c r="I21" s="27"/>
      <c r="J21" s="28"/>
      <c r="K21" s="29"/>
      <c r="L21" s="43" t="s">
        <v>43</v>
      </c>
    </row>
    <row r="22" spans="1:13" hidden="1" x14ac:dyDescent="0.3">
      <c r="A22" s="22">
        <v>1</v>
      </c>
      <c r="B22" s="31"/>
      <c r="C22" s="32"/>
      <c r="D22" s="24"/>
      <c r="E22" s="45"/>
      <c r="F22" s="44"/>
      <c r="G22" s="25"/>
      <c r="H22" s="26"/>
      <c r="I22" s="27"/>
      <c r="J22" s="28"/>
      <c r="K22" s="29"/>
      <c r="L22" s="33">
        <f t="shared" ref="L22:L33" si="23">ABS(C22-B22)</f>
        <v>0</v>
      </c>
    </row>
    <row r="23" spans="1:13" hidden="1" x14ac:dyDescent="0.3">
      <c r="A23" s="22">
        <v>2</v>
      </c>
      <c r="B23" s="31"/>
      <c r="C23" s="32"/>
      <c r="D23" s="24"/>
      <c r="E23" s="45"/>
      <c r="F23" s="44"/>
      <c r="G23" s="25"/>
      <c r="H23" s="26"/>
      <c r="I23" s="27"/>
      <c r="J23" s="28"/>
      <c r="K23" s="29"/>
      <c r="L23" s="33">
        <f t="shared" si="23"/>
        <v>0</v>
      </c>
    </row>
    <row r="24" spans="1:13" hidden="1" x14ac:dyDescent="0.3">
      <c r="A24" s="22">
        <v>3</v>
      </c>
      <c r="B24" s="31"/>
      <c r="C24" s="32"/>
      <c r="D24" s="24"/>
      <c r="E24" s="45"/>
      <c r="F24" s="44"/>
      <c r="G24" s="25"/>
      <c r="H24" s="26"/>
      <c r="I24" s="27"/>
      <c r="J24" s="28"/>
      <c r="K24" s="29"/>
      <c r="L24" s="33">
        <f t="shared" si="23"/>
        <v>0</v>
      </c>
    </row>
    <row r="25" spans="1:13" hidden="1" x14ac:dyDescent="0.3">
      <c r="A25" s="22">
        <v>4</v>
      </c>
      <c r="B25" s="31"/>
      <c r="C25" s="32"/>
      <c r="D25" s="24"/>
      <c r="E25" s="45"/>
      <c r="F25" s="44"/>
      <c r="G25" s="25"/>
      <c r="H25" s="26"/>
      <c r="I25" s="27"/>
      <c r="J25" s="28"/>
      <c r="K25" s="29"/>
      <c r="L25" s="33">
        <f t="shared" si="23"/>
        <v>0</v>
      </c>
    </row>
    <row r="26" spans="1:13" hidden="1" x14ac:dyDescent="0.3">
      <c r="A26" s="22">
        <v>5</v>
      </c>
      <c r="B26" s="31"/>
      <c r="C26" s="32"/>
      <c r="D26" s="24"/>
      <c r="E26" s="45"/>
      <c r="F26" s="44"/>
      <c r="G26" s="25"/>
      <c r="H26" s="26"/>
      <c r="I26" s="27"/>
      <c r="J26" s="28"/>
      <c r="K26" s="29"/>
      <c r="L26" s="33">
        <f t="shared" si="23"/>
        <v>0</v>
      </c>
    </row>
    <row r="27" spans="1:13" hidden="1" x14ac:dyDescent="0.3">
      <c r="A27" s="22">
        <v>6</v>
      </c>
      <c r="B27" s="31"/>
      <c r="C27" s="32"/>
      <c r="D27" s="24"/>
      <c r="E27" s="45"/>
      <c r="F27" s="44"/>
      <c r="G27" s="25"/>
      <c r="H27" s="26"/>
      <c r="I27" s="27"/>
      <c r="J27" s="28"/>
      <c r="K27" s="29"/>
      <c r="L27" s="33">
        <f t="shared" si="23"/>
        <v>0</v>
      </c>
    </row>
    <row r="28" spans="1:13" hidden="1" x14ac:dyDescent="0.3">
      <c r="A28" s="22">
        <v>7</v>
      </c>
      <c r="B28" s="31"/>
      <c r="C28" s="32"/>
      <c r="D28" s="24"/>
      <c r="E28" s="45"/>
      <c r="F28" s="44"/>
      <c r="G28" s="25"/>
      <c r="H28" s="26"/>
      <c r="I28" s="27"/>
      <c r="J28" s="28"/>
      <c r="K28" s="29"/>
      <c r="L28" s="33">
        <f t="shared" si="23"/>
        <v>0</v>
      </c>
    </row>
    <row r="29" spans="1:13" hidden="1" x14ac:dyDescent="0.3">
      <c r="A29" s="22">
        <v>8</v>
      </c>
      <c r="B29" s="31"/>
      <c r="C29" s="32"/>
      <c r="D29" s="24"/>
      <c r="E29" s="45"/>
      <c r="F29" s="44"/>
      <c r="G29" s="25"/>
      <c r="H29" s="26"/>
      <c r="I29" s="27"/>
      <c r="J29" s="28"/>
      <c r="K29" s="29"/>
      <c r="L29" s="33">
        <f t="shared" si="23"/>
        <v>0</v>
      </c>
    </row>
    <row r="30" spans="1:13" hidden="1" x14ac:dyDescent="0.3">
      <c r="A30" s="22">
        <v>9</v>
      </c>
      <c r="B30" s="31"/>
      <c r="C30" s="32"/>
      <c r="D30" s="24"/>
      <c r="E30" s="45"/>
      <c r="F30" s="44"/>
      <c r="G30" s="25"/>
      <c r="H30" s="26"/>
      <c r="I30" s="27"/>
      <c r="J30" s="28"/>
      <c r="K30" s="29"/>
      <c r="L30" s="33">
        <f t="shared" si="23"/>
        <v>0</v>
      </c>
    </row>
    <row r="31" spans="1:13" hidden="1" x14ac:dyDescent="0.3">
      <c r="A31" s="22">
        <v>10</v>
      </c>
      <c r="B31" s="31"/>
      <c r="C31" s="32"/>
      <c r="D31" s="24"/>
      <c r="E31" s="45"/>
      <c r="F31" s="44"/>
      <c r="G31" s="25"/>
      <c r="H31" s="26"/>
      <c r="I31" s="27"/>
      <c r="J31" s="28"/>
      <c r="K31" s="29"/>
      <c r="L31" s="33">
        <f t="shared" si="23"/>
        <v>0</v>
      </c>
    </row>
    <row r="32" spans="1:13" hidden="1" x14ac:dyDescent="0.3">
      <c r="A32" s="22">
        <v>11</v>
      </c>
      <c r="B32" s="31"/>
      <c r="C32" s="32"/>
      <c r="D32" s="24"/>
      <c r="E32" s="45"/>
      <c r="F32" s="44"/>
      <c r="G32" s="25"/>
      <c r="H32" s="26"/>
      <c r="I32" s="27"/>
      <c r="J32" s="28"/>
      <c r="K32" s="29"/>
      <c r="L32" s="33">
        <f t="shared" si="23"/>
        <v>0</v>
      </c>
    </row>
    <row r="33" spans="1:12" hidden="1" x14ac:dyDescent="0.3">
      <c r="A33" s="22">
        <v>12</v>
      </c>
      <c r="B33" s="31"/>
      <c r="C33" s="32"/>
      <c r="D33" s="24"/>
      <c r="E33" s="45"/>
      <c r="F33" s="44"/>
      <c r="G33" s="25"/>
      <c r="H33" s="26"/>
      <c r="I33" s="27"/>
      <c r="J33" s="28"/>
      <c r="K33" s="29"/>
      <c r="L33" s="33">
        <f t="shared" si="23"/>
        <v>0</v>
      </c>
    </row>
    <row r="34" spans="1:12" hidden="1" x14ac:dyDescent="0.3">
      <c r="A34" s="22"/>
      <c r="B34" s="31"/>
      <c r="C34" s="32"/>
      <c r="D34" s="24"/>
      <c r="E34" s="45"/>
      <c r="F34" s="44"/>
      <c r="G34" s="25"/>
      <c r="H34" s="26"/>
      <c r="I34" s="27"/>
      <c r="J34" s="28"/>
      <c r="K34" s="29"/>
      <c r="L34" s="33"/>
    </row>
    <row r="35" spans="1:12" hidden="1" x14ac:dyDescent="0.3">
      <c r="A35" s="22"/>
      <c r="B35" s="31"/>
      <c r="C35" s="32"/>
      <c r="D35" s="24"/>
      <c r="E35" s="45"/>
      <c r="F35" s="44"/>
      <c r="G35" s="25"/>
      <c r="H35" s="26"/>
      <c r="I35" s="27"/>
      <c r="J35" s="28"/>
      <c r="K35" s="29"/>
      <c r="L35" s="33"/>
    </row>
    <row r="36" spans="1:12" hidden="1" x14ac:dyDescent="0.3">
      <c r="A36" s="22"/>
      <c r="B36" s="31"/>
      <c r="C36" s="32"/>
      <c r="D36" s="24"/>
      <c r="E36" s="45"/>
      <c r="F36" s="44"/>
      <c r="G36" s="25"/>
      <c r="H36" s="26"/>
      <c r="I36" s="27"/>
      <c r="J36" s="28"/>
      <c r="K36" s="29"/>
      <c r="L36" s="33"/>
    </row>
    <row r="37" spans="1:12" x14ac:dyDescent="0.3">
      <c r="A37" s="14"/>
      <c r="B37" s="31"/>
      <c r="C37" s="32"/>
      <c r="D37" s="24"/>
      <c r="E37" s="45"/>
      <c r="F37" s="44"/>
      <c r="G37" s="25"/>
      <c r="H37" s="26"/>
      <c r="I37" s="27"/>
      <c r="J37" s="28"/>
      <c r="K37" s="29"/>
    </row>
    <row r="38" spans="1:12" x14ac:dyDescent="0.3">
      <c r="B38" s="31"/>
      <c r="C38" s="32"/>
      <c r="D38" s="24"/>
      <c r="E38" s="45"/>
      <c r="F38" s="44"/>
      <c r="G38" s="25"/>
      <c r="H38" s="26"/>
      <c r="I38" s="27"/>
      <c r="J38" s="28"/>
      <c r="K38" s="29"/>
    </row>
    <row r="39" spans="1:12" x14ac:dyDescent="0.3">
      <c r="B39" s="31"/>
      <c r="C39" s="32"/>
      <c r="D39" s="24"/>
      <c r="E39" s="45"/>
      <c r="F39" s="44"/>
      <c r="G39" s="25"/>
      <c r="H39" s="26"/>
      <c r="I39" s="27"/>
      <c r="J39" s="28"/>
      <c r="K39" s="29"/>
    </row>
    <row r="40" spans="1:12" x14ac:dyDescent="0.3">
      <c r="E40" s="56" t="s">
        <v>63</v>
      </c>
      <c r="F40" s="57">
        <f>F19</f>
        <v>0.70004882812499991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8FAC7-49FA-45F9-83D0-D20056E01D9D}">
  <dimension ref="A1:Q54"/>
  <sheetViews>
    <sheetView tabSelected="1" zoomScaleNormal="100" workbookViewId="0">
      <selection activeCell="R13" sqref="R13"/>
    </sheetView>
  </sheetViews>
  <sheetFormatPr defaultRowHeight="14.4" x14ac:dyDescent="0.3"/>
  <cols>
    <col min="1" max="1" width="7" customWidth="1"/>
    <col min="2" max="2" width="9.21875" bestFit="1" customWidth="1"/>
    <col min="5" max="5" width="11.44140625" customWidth="1"/>
    <col min="7" max="7" width="9.5546875" customWidth="1"/>
    <col min="8" max="8" width="11.5546875" bestFit="1" customWidth="1"/>
    <col min="9" max="9" width="10.21875" customWidth="1"/>
    <col min="10" max="10" width="13.77734375" customWidth="1"/>
    <col min="11" max="11" width="10.5546875" customWidth="1"/>
    <col min="12" max="12" width="5.21875" customWidth="1"/>
  </cols>
  <sheetData>
    <row r="1" spans="1:17" ht="18" x14ac:dyDescent="0.35">
      <c r="A1" s="1" t="s">
        <v>66</v>
      </c>
      <c r="M1" s="2" t="s">
        <v>0</v>
      </c>
      <c r="N1" s="2"/>
      <c r="O1" s="2"/>
      <c r="P1" s="2"/>
      <c r="Q1" s="2"/>
    </row>
    <row r="3" spans="1:17" x14ac:dyDescent="0.3">
      <c r="A3">
        <v>1</v>
      </c>
      <c r="B3" t="s">
        <v>44</v>
      </c>
      <c r="M3" s="3" t="s">
        <v>1</v>
      </c>
      <c r="N3" s="3"/>
    </row>
    <row r="4" spans="1:17" x14ac:dyDescent="0.3">
      <c r="A4">
        <v>2</v>
      </c>
      <c r="B4" s="2" t="s">
        <v>2</v>
      </c>
      <c r="C4" s="2">
        <v>0.7</v>
      </c>
      <c r="D4" t="s">
        <v>3</v>
      </c>
      <c r="F4" s="4" t="s">
        <v>4</v>
      </c>
      <c r="G4" s="5">
        <f>4*C4^3-15*C4^2+17*C4-6</f>
        <v>-7.8000000000000291E-2</v>
      </c>
      <c r="H4" s="6" t="s">
        <v>5</v>
      </c>
      <c r="I4" s="6"/>
      <c r="M4" s="7" t="s">
        <v>6</v>
      </c>
      <c r="N4" s="7"/>
    </row>
    <row r="5" spans="1:17" x14ac:dyDescent="0.3">
      <c r="B5" s="2" t="s">
        <v>7</v>
      </c>
      <c r="C5" s="46">
        <v>0.8</v>
      </c>
      <c r="D5" t="s">
        <v>8</v>
      </c>
      <c r="F5" s="4" t="s">
        <v>9</v>
      </c>
      <c r="G5" s="5">
        <f>4*C5^3-15*C5^2+17*C5-6</f>
        <v>4.8000000000000043E-2</v>
      </c>
      <c r="H5" s="8" t="str">
        <f>IF(G4*G5&lt;0,"Ada Akar","Tidak ada akar, tentukan range baru")</f>
        <v>Ada Akar</v>
      </c>
      <c r="I5" s="9" t="s">
        <v>10</v>
      </c>
      <c r="M5" s="10" t="s">
        <v>11</v>
      </c>
    </row>
    <row r="6" spans="1:17" x14ac:dyDescent="0.3">
      <c r="A6">
        <v>3</v>
      </c>
      <c r="B6" s="11" t="s">
        <v>12</v>
      </c>
      <c r="C6" s="11">
        <v>1E-4</v>
      </c>
      <c r="M6" s="12" t="s">
        <v>13</v>
      </c>
      <c r="N6" s="12"/>
    </row>
    <row r="7" spans="1:17" s="14" customFormat="1" x14ac:dyDescent="0.3">
      <c r="A7" s="13" t="s">
        <v>14</v>
      </c>
      <c r="B7" s="13" t="s">
        <v>15</v>
      </c>
      <c r="C7" s="13" t="s">
        <v>16</v>
      </c>
      <c r="D7" s="13" t="s">
        <v>17</v>
      </c>
      <c r="E7" s="13" t="s">
        <v>18</v>
      </c>
      <c r="F7" s="13" t="s">
        <v>19</v>
      </c>
      <c r="G7" s="13" t="s">
        <v>20</v>
      </c>
      <c r="H7" s="13" t="s">
        <v>21</v>
      </c>
      <c r="I7" s="13" t="s">
        <v>22</v>
      </c>
      <c r="J7" s="13" t="s">
        <v>23</v>
      </c>
      <c r="K7" s="13" t="s">
        <v>24</v>
      </c>
      <c r="M7" s="15" t="s">
        <v>25</v>
      </c>
      <c r="N7" s="16"/>
    </row>
    <row r="8" spans="1:17" s="19" customFormat="1" ht="43.5" customHeight="1" x14ac:dyDescent="0.3">
      <c r="A8" s="17" t="s">
        <v>26</v>
      </c>
      <c r="B8" s="17" t="s">
        <v>2</v>
      </c>
      <c r="C8" s="17" t="s">
        <v>7</v>
      </c>
      <c r="D8" s="17" t="s">
        <v>4</v>
      </c>
      <c r="E8" s="17" t="s">
        <v>9</v>
      </c>
      <c r="F8" s="17" t="s">
        <v>27</v>
      </c>
      <c r="G8" s="17" t="s">
        <v>28</v>
      </c>
      <c r="H8" s="17" t="s">
        <v>29</v>
      </c>
      <c r="I8" s="17" t="s">
        <v>30</v>
      </c>
      <c r="J8" s="17" t="s">
        <v>31</v>
      </c>
      <c r="K8" s="18" t="s">
        <v>32</v>
      </c>
      <c r="M8" s="20" t="s">
        <v>33</v>
      </c>
      <c r="N8" s="21"/>
    </row>
    <row r="9" spans="1:17" x14ac:dyDescent="0.3">
      <c r="A9" s="22">
        <v>1</v>
      </c>
      <c r="B9" s="23">
        <f>C4</f>
        <v>0.7</v>
      </c>
      <c r="C9" s="47">
        <f>C5</f>
        <v>0.8</v>
      </c>
      <c r="D9" s="24">
        <f t="shared" ref="D9:E11" si="0">4*B9^3-15*B9^2+17*B9-6</f>
        <v>-7.8000000000000291E-2</v>
      </c>
      <c r="E9" s="45">
        <f t="shared" si="0"/>
        <v>4.8000000000000043E-2</v>
      </c>
      <c r="F9" s="44">
        <f>(C9-(E9*(C9-B9)/(E9-D9)))</f>
        <v>0.76190476190476197</v>
      </c>
      <c r="G9" s="25">
        <f>4*F9^3-15*F9^2+17*F9-6</f>
        <v>1.4037360976136171E-2</v>
      </c>
      <c r="H9" s="26">
        <f>D9*G9</f>
        <v>-1.0949141561386255E-3</v>
      </c>
      <c r="I9" s="27" t="str">
        <f>IF(H9&lt;0,"xa=xc","xb=xc")</f>
        <v>xa=xc</v>
      </c>
      <c r="J9" s="28">
        <f>ABS(C9-B9)</f>
        <v>0.10000000000000009</v>
      </c>
      <c r="K9" s="29" t="str">
        <f>IF(J9&lt;$C$6,"Berhenti","Lanjutkan")</f>
        <v>Lanjutkan</v>
      </c>
      <c r="M9" s="30" t="s">
        <v>34</v>
      </c>
      <c r="N9" s="30"/>
    </row>
    <row r="10" spans="1:17" x14ac:dyDescent="0.3">
      <c r="A10" s="22">
        <v>2</v>
      </c>
      <c r="B10" s="31">
        <f>IF(I9="xb=xc",F9,B9)</f>
        <v>0.7</v>
      </c>
      <c r="C10" s="32">
        <f>IF(I9="xa=xc",F9,C9)</f>
        <v>0.76190476190476197</v>
      </c>
      <c r="D10" s="24">
        <f t="shared" si="0"/>
        <v>-7.8000000000000291E-2</v>
      </c>
      <c r="E10" s="45">
        <f t="shared" si="0"/>
        <v>1.4037360976136171E-2</v>
      </c>
      <c r="F10" s="44">
        <f>(C10-(E10*(C10-B10)/(E10-D10)))</f>
        <v>0.75246316688527615</v>
      </c>
      <c r="G10" s="25">
        <f>4*F10^3-15*F10^2+17*F10-6</f>
        <v>3.0426152379821048E-3</v>
      </c>
      <c r="H10" s="26">
        <f>D10*G10</f>
        <v>-2.3732398856260507E-4</v>
      </c>
      <c r="I10" s="27" t="str">
        <f>IF(H10&lt;0,"xa=xc","xb=xc")</f>
        <v>xa=xc</v>
      </c>
      <c r="J10" s="28">
        <f>ABS(C10-B10)</f>
        <v>6.1904761904762018E-2</v>
      </c>
      <c r="K10" s="29" t="str">
        <f>IF(J10&lt;$C$6,"Berhenti","Lanjutkan")</f>
        <v>Lanjutkan</v>
      </c>
      <c r="M10" s="34" t="s">
        <v>35</v>
      </c>
      <c r="N10" s="34"/>
    </row>
    <row r="11" spans="1:17" x14ac:dyDescent="0.3">
      <c r="A11" s="22">
        <v>3</v>
      </c>
      <c r="B11" s="31">
        <f>IF(I10="xb=xc",F10,B10)</f>
        <v>0.7</v>
      </c>
      <c r="C11" s="32">
        <f>IF(I10="xa=xc",F10,C10)</f>
        <v>0.75246316688527615</v>
      </c>
      <c r="D11" s="24">
        <f t="shared" si="0"/>
        <v>-7.8000000000000291E-2</v>
      </c>
      <c r="E11" s="45">
        <f t="shared" si="0"/>
        <v>3.0426152379821048E-3</v>
      </c>
      <c r="F11" s="44">
        <f>(C11-(E11*(C11-B11)/(E11-D11)))</f>
        <v>0.75049352127932922</v>
      </c>
      <c r="G11" s="25">
        <f>4*F11^3-15*F11^2+17*F11-6</f>
        <v>6.154407004572704E-4</v>
      </c>
      <c r="H11" s="26">
        <f>D11*G11</f>
        <v>-4.8004374635667273E-5</v>
      </c>
      <c r="I11" s="27" t="str">
        <f>IF(H11&lt;0,"xa=xc","xb=xc")</f>
        <v>xa=xc</v>
      </c>
      <c r="J11" s="28">
        <f>ABS(C11-B11)</f>
        <v>5.2463166885276191E-2</v>
      </c>
      <c r="K11" s="29" t="str">
        <f>IF(J11&lt;$C$6,"Berhenti","Lanjutkan")</f>
        <v>Lanjutkan</v>
      </c>
      <c r="M11" s="35" t="s">
        <v>36</v>
      </c>
      <c r="N11" s="35"/>
    </row>
    <row r="12" spans="1:17" x14ac:dyDescent="0.3">
      <c r="A12" s="22">
        <v>4</v>
      </c>
      <c r="B12" s="31">
        <f t="shared" ref="B12:B17" si="1">IF(I11="xb=xc",F11,B11)</f>
        <v>0.7</v>
      </c>
      <c r="C12" s="32">
        <f t="shared" ref="C12:C17" si="2">IF(I11="xa=xc",F11,C11)</f>
        <v>0.75049352127932922</v>
      </c>
      <c r="D12" s="24">
        <f t="shared" ref="D12:D17" si="3">4*B12^3-15*B12^2+17*B12-6</f>
        <v>-7.8000000000000291E-2</v>
      </c>
      <c r="E12" s="45">
        <f t="shared" ref="E12:E17" si="4">4*C12^3-15*C12^2+17*C12-6</f>
        <v>6.154407004572704E-4</v>
      </c>
      <c r="F12" s="44">
        <f t="shared" ref="F12:F17" si="5">(C12-(E12*(C12-B12)/(E12-D12)))</f>
        <v>0.75009823292594946</v>
      </c>
      <c r="G12" s="25">
        <f t="shared" ref="G12:G37" si="6">4*F12^3-15*F12^2+17*F12-6</f>
        <v>1.2273326298206655E-4</v>
      </c>
      <c r="H12" s="26">
        <f t="shared" ref="H12:H17" si="7">D12*G12</f>
        <v>-9.5731945126012262E-6</v>
      </c>
      <c r="I12" s="27" t="str">
        <f t="shared" ref="I12:I37" si="8">IF(H12&lt;0,"xa=xc","xb=xc")</f>
        <v>xa=xc</v>
      </c>
      <c r="J12" s="28">
        <f t="shared" ref="J12:J17" si="9">ABS(C12-B12)</f>
        <v>5.0493521279329268E-2</v>
      </c>
      <c r="K12" s="29" t="str">
        <f t="shared" ref="K12:K37" si="10">IF(J12&lt;$C$6,"Berhenti","Lanjutkan")</f>
        <v>Lanjutkan</v>
      </c>
      <c r="M12" s="36" t="s">
        <v>37</v>
      </c>
      <c r="N12" s="36"/>
      <c r="O12" s="36"/>
    </row>
    <row r="13" spans="1:17" x14ac:dyDescent="0.3">
      <c r="A13" s="22">
        <v>5</v>
      </c>
      <c r="B13" s="31">
        <f t="shared" si="1"/>
        <v>0.7</v>
      </c>
      <c r="C13" s="32">
        <f t="shared" si="2"/>
        <v>0.75009823292594946</v>
      </c>
      <c r="D13" s="24">
        <f t="shared" si="3"/>
        <v>-7.8000000000000291E-2</v>
      </c>
      <c r="E13" s="45">
        <f t="shared" si="4"/>
        <v>1.2273326298206655E-4</v>
      </c>
      <c r="F13" s="44">
        <f t="shared" si="5"/>
        <v>0.7500195270315213</v>
      </c>
      <c r="G13" s="25">
        <f t="shared" si="6"/>
        <v>2.4406501601070829E-5</v>
      </c>
      <c r="H13" s="26">
        <f t="shared" si="7"/>
        <v>-1.9037071248835317E-6</v>
      </c>
      <c r="I13" s="27" t="str">
        <f t="shared" si="8"/>
        <v>xa=xc</v>
      </c>
      <c r="J13" s="28">
        <f t="shared" si="9"/>
        <v>5.0098232925949504E-2</v>
      </c>
      <c r="K13" s="29" t="str">
        <f t="shared" si="10"/>
        <v>Lanjutkan</v>
      </c>
      <c r="M13" s="28" t="s">
        <v>38</v>
      </c>
      <c r="N13" s="28"/>
    </row>
    <row r="14" spans="1:17" x14ac:dyDescent="0.3">
      <c r="A14" s="22">
        <v>6</v>
      </c>
      <c r="B14" s="31">
        <f t="shared" si="1"/>
        <v>0.7</v>
      </c>
      <c r="C14" s="32">
        <f t="shared" si="2"/>
        <v>0.7500195270315213</v>
      </c>
      <c r="D14" s="24">
        <f t="shared" si="3"/>
        <v>-7.8000000000000291E-2</v>
      </c>
      <c r="E14" s="45">
        <f t="shared" si="4"/>
        <v>2.4406501601070829E-5</v>
      </c>
      <c r="F14" s="44">
        <f t="shared" si="5"/>
        <v>0.75000388062392509</v>
      </c>
      <c r="G14" s="25">
        <f t="shared" si="6"/>
        <v>4.8506895495847857E-6</v>
      </c>
      <c r="H14" s="26">
        <f t="shared" si="7"/>
        <v>-3.7835378486761469E-7</v>
      </c>
      <c r="I14" s="27" t="str">
        <f t="shared" si="8"/>
        <v>xa=xc</v>
      </c>
      <c r="J14" s="28">
        <f t="shared" si="9"/>
        <v>5.0019527031521349E-2</v>
      </c>
      <c r="K14" s="29" t="str">
        <f t="shared" si="10"/>
        <v>Lanjutkan</v>
      </c>
      <c r="M14" s="37" t="s">
        <v>39</v>
      </c>
      <c r="N14" s="37"/>
      <c r="O14" s="37"/>
      <c r="P14" s="37"/>
    </row>
    <row r="15" spans="1:17" x14ac:dyDescent="0.3">
      <c r="A15" s="22">
        <v>7</v>
      </c>
      <c r="B15" s="31">
        <f t="shared" si="1"/>
        <v>0.7</v>
      </c>
      <c r="C15" s="32">
        <f t="shared" si="2"/>
        <v>0.75000388062392509</v>
      </c>
      <c r="D15" s="24">
        <f t="shared" si="3"/>
        <v>-7.8000000000000291E-2</v>
      </c>
      <c r="E15" s="45">
        <f t="shared" si="4"/>
        <v>4.8506895495847857E-6</v>
      </c>
      <c r="F15" s="44">
        <f t="shared" si="5"/>
        <v>0.75000077115959007</v>
      </c>
      <c r="G15" s="25">
        <f t="shared" si="6"/>
        <v>9.6394591952986275E-7</v>
      </c>
      <c r="H15" s="26">
        <f t="shared" si="7"/>
        <v>-7.518778172332958E-8</v>
      </c>
      <c r="I15" s="27" t="str">
        <f t="shared" si="8"/>
        <v>xa=xc</v>
      </c>
      <c r="J15" s="28">
        <f t="shared" si="9"/>
        <v>5.0003880623925134E-2</v>
      </c>
      <c r="K15" s="29" t="str">
        <f t="shared" si="10"/>
        <v>Lanjutkan</v>
      </c>
      <c r="M15" s="38" t="s">
        <v>40</v>
      </c>
      <c r="N15" s="38"/>
      <c r="O15" s="38"/>
    </row>
    <row r="16" spans="1:17" x14ac:dyDescent="0.3">
      <c r="A16" s="22">
        <v>8</v>
      </c>
      <c r="B16" s="31">
        <f t="shared" si="1"/>
        <v>0.7</v>
      </c>
      <c r="C16" s="32">
        <f t="shared" si="2"/>
        <v>0.75000077115959007</v>
      </c>
      <c r="D16" s="24">
        <f t="shared" si="3"/>
        <v>-7.8000000000000291E-2</v>
      </c>
      <c r="E16" s="45">
        <f t="shared" si="4"/>
        <v>9.6394591952986275E-7</v>
      </c>
      <c r="F16" s="44">
        <f t="shared" si="5"/>
        <v>0.75000015324364522</v>
      </c>
      <c r="G16" s="25">
        <f t="shared" si="6"/>
        <v>1.9155441677298768E-7</v>
      </c>
      <c r="H16" s="26">
        <f t="shared" si="7"/>
        <v>-1.4941244508293096E-8</v>
      </c>
      <c r="I16" s="27" t="str">
        <f t="shared" si="8"/>
        <v>xa=xc</v>
      </c>
      <c r="J16" s="28">
        <f t="shared" si="9"/>
        <v>5.0000771159590118E-2</v>
      </c>
      <c r="K16" s="29" t="str">
        <f t="shared" si="10"/>
        <v>Lanjutkan</v>
      </c>
      <c r="M16" s="39" t="s">
        <v>41</v>
      </c>
      <c r="N16" s="39"/>
      <c r="O16" s="39"/>
    </row>
    <row r="17" spans="1:13" x14ac:dyDescent="0.3">
      <c r="A17" s="22">
        <v>9</v>
      </c>
      <c r="B17" s="31">
        <f t="shared" si="1"/>
        <v>0.7</v>
      </c>
      <c r="C17" s="32">
        <f t="shared" si="2"/>
        <v>0.75000015324364522</v>
      </c>
      <c r="D17" s="24">
        <f t="shared" si="3"/>
        <v>-7.8000000000000291E-2</v>
      </c>
      <c r="E17" s="45">
        <f t="shared" si="4"/>
        <v>1.9155441677298768E-7</v>
      </c>
      <c r="F17" s="44">
        <f t="shared" si="5"/>
        <v>0.75000003045227759</v>
      </c>
      <c r="G17" s="25">
        <f t="shared" si="6"/>
        <v>3.8065341989579338E-8</v>
      </c>
      <c r="H17" s="26">
        <f t="shared" si="7"/>
        <v>-2.9690966751871994E-9</v>
      </c>
      <c r="I17" s="27" t="str">
        <f t="shared" si="8"/>
        <v>xa=xc</v>
      </c>
      <c r="J17" s="28">
        <f t="shared" si="9"/>
        <v>5.0000153243645262E-2</v>
      </c>
      <c r="K17" s="29" t="str">
        <f t="shared" si="10"/>
        <v>Lanjutkan</v>
      </c>
      <c r="M17" t="s">
        <v>42</v>
      </c>
    </row>
    <row r="18" spans="1:13" x14ac:dyDescent="0.3">
      <c r="A18" s="14">
        <v>10</v>
      </c>
      <c r="B18" s="31">
        <f t="shared" ref="B18:B37" si="11">IF(I17="xb=xc",F17,B17)</f>
        <v>0.7</v>
      </c>
      <c r="C18" s="32">
        <f t="shared" ref="C18:C37" si="12">IF(I17="xa=xc",F17,C17)</f>
        <v>0.75000003045227759</v>
      </c>
      <c r="D18" s="24">
        <f t="shared" ref="D18:D37" si="13">4*B18^3-15*B18^2+17*B18-6</f>
        <v>-7.8000000000000291E-2</v>
      </c>
      <c r="E18" s="45">
        <f t="shared" ref="E18:E37" si="14">4*C18^3-15*C18^2+17*C18-6</f>
        <v>3.8065341989579338E-8</v>
      </c>
      <c r="F18" s="44">
        <f t="shared" ref="F18:F37" si="15">(C18-(E18*(C18-B18)/(E18-D18)))</f>
        <v>0.75000000605141437</v>
      </c>
      <c r="G18" s="25">
        <f t="shared" si="6"/>
        <v>7.5642665464670245E-9</v>
      </c>
      <c r="H18" s="26">
        <f t="shared" ref="H18:H37" si="16">D18*G18</f>
        <v>-5.900127906244301E-10</v>
      </c>
      <c r="I18" s="27" t="str">
        <f t="shared" si="8"/>
        <v>xa=xc</v>
      </c>
      <c r="J18" s="28">
        <f t="shared" ref="J18:J37" si="17">ABS(C18-B18)</f>
        <v>5.0000030452277633E-2</v>
      </c>
      <c r="K18" s="29" t="str">
        <f t="shared" si="10"/>
        <v>Lanjutkan</v>
      </c>
      <c r="L18" s="40"/>
      <c r="M18" s="41"/>
    </row>
    <row r="19" spans="1:13" x14ac:dyDescent="0.3">
      <c r="A19" s="72">
        <v>11</v>
      </c>
      <c r="B19" s="31">
        <f t="shared" si="11"/>
        <v>0.7</v>
      </c>
      <c r="C19" s="32">
        <f t="shared" si="12"/>
        <v>0.75000000605141437</v>
      </c>
      <c r="D19" s="24">
        <f t="shared" si="13"/>
        <v>-7.8000000000000291E-2</v>
      </c>
      <c r="E19" s="45">
        <f t="shared" si="14"/>
        <v>7.5642665464670245E-9</v>
      </c>
      <c r="F19" s="44">
        <f t="shared" si="15"/>
        <v>0.75000000120252541</v>
      </c>
      <c r="G19" s="25">
        <f t="shared" si="6"/>
        <v>1.5031567102141707E-9</v>
      </c>
      <c r="H19" s="26">
        <f t="shared" si="16"/>
        <v>-1.1724622339670575E-10</v>
      </c>
      <c r="I19" s="27" t="str">
        <f t="shared" si="8"/>
        <v>xa=xc</v>
      </c>
      <c r="J19" s="28">
        <f t="shared" si="17"/>
        <v>5.0000006051414414E-2</v>
      </c>
      <c r="K19" s="29" t="str">
        <f t="shared" si="10"/>
        <v>Lanjutkan</v>
      </c>
    </row>
    <row r="20" spans="1:13" x14ac:dyDescent="0.3">
      <c r="A20" s="72">
        <v>12</v>
      </c>
      <c r="B20" s="31">
        <f t="shared" si="11"/>
        <v>0.7</v>
      </c>
      <c r="C20" s="32">
        <f t="shared" si="12"/>
        <v>0.75000000120252541</v>
      </c>
      <c r="D20" s="24">
        <f t="shared" si="13"/>
        <v>-7.8000000000000291E-2</v>
      </c>
      <c r="E20" s="45">
        <f t="shared" si="14"/>
        <v>1.5031567102141707E-9</v>
      </c>
      <c r="F20" s="44">
        <f t="shared" si="15"/>
        <v>0.7500000002389634</v>
      </c>
      <c r="G20" s="25">
        <f t="shared" si="6"/>
        <v>2.9870328432934912E-10</v>
      </c>
      <c r="H20" s="26">
        <f t="shared" si="16"/>
        <v>-2.3298856177689319E-11</v>
      </c>
      <c r="I20" s="27" t="str">
        <f t="shared" si="8"/>
        <v>xa=xc</v>
      </c>
      <c r="J20" s="28">
        <f t="shared" si="17"/>
        <v>5.0000001202525457E-2</v>
      </c>
      <c r="K20" s="29" t="str">
        <f t="shared" si="10"/>
        <v>Lanjutkan</v>
      </c>
      <c r="L20" s="42"/>
    </row>
    <row r="21" spans="1:13" hidden="1" x14ac:dyDescent="0.3">
      <c r="A21" s="43" t="s">
        <v>26</v>
      </c>
      <c r="B21" s="31">
        <f t="shared" si="11"/>
        <v>0.7</v>
      </c>
      <c r="C21" s="32">
        <f t="shared" si="12"/>
        <v>0.7500000002389634</v>
      </c>
      <c r="D21" s="24">
        <f t="shared" si="13"/>
        <v>-7.8000000000000291E-2</v>
      </c>
      <c r="E21" s="45">
        <f t="shared" si="14"/>
        <v>2.9870328432934912E-10</v>
      </c>
      <c r="F21" s="44">
        <f t="shared" si="15"/>
        <v>0.7500000000474869</v>
      </c>
      <c r="G21" s="25">
        <f t="shared" si="6"/>
        <v>5.935874014539877E-11</v>
      </c>
      <c r="H21" s="26">
        <f t="shared" si="16"/>
        <v>-4.6299817313411216E-12</v>
      </c>
      <c r="I21" s="27" t="str">
        <f t="shared" si="8"/>
        <v>xa=xc</v>
      </c>
      <c r="J21" s="28">
        <f t="shared" si="17"/>
        <v>5.0000000238963449E-2</v>
      </c>
      <c r="K21" s="29" t="str">
        <f t="shared" si="10"/>
        <v>Lanjutkan</v>
      </c>
      <c r="L21" s="43" t="s">
        <v>43</v>
      </c>
    </row>
    <row r="22" spans="1:13" hidden="1" x14ac:dyDescent="0.3">
      <c r="A22" s="22">
        <v>1</v>
      </c>
      <c r="B22" s="31">
        <f t="shared" si="11"/>
        <v>0.7</v>
      </c>
      <c r="C22" s="32">
        <f t="shared" si="12"/>
        <v>0.7500000000474869</v>
      </c>
      <c r="D22" s="24">
        <f t="shared" si="13"/>
        <v>-7.8000000000000291E-2</v>
      </c>
      <c r="E22" s="45">
        <f t="shared" si="14"/>
        <v>5.935874014539877E-11</v>
      </c>
      <c r="F22" s="44">
        <f t="shared" si="15"/>
        <v>0.75000000000943645</v>
      </c>
      <c r="G22" s="25">
        <f t="shared" si="6"/>
        <v>1.1795009413617663E-11</v>
      </c>
      <c r="H22" s="26">
        <f t="shared" si="16"/>
        <v>-9.2001073426218108E-13</v>
      </c>
      <c r="I22" s="27" t="str">
        <f t="shared" si="8"/>
        <v>xa=xc</v>
      </c>
      <c r="J22" s="28">
        <f t="shared" si="17"/>
        <v>5.0000000047486948E-2</v>
      </c>
      <c r="K22" s="29" t="str">
        <f t="shared" si="10"/>
        <v>Lanjutkan</v>
      </c>
      <c r="L22" s="33">
        <f t="shared" ref="L22:L33" si="18">ABS(C22-B22)</f>
        <v>5.0000000047486948E-2</v>
      </c>
    </row>
    <row r="23" spans="1:13" hidden="1" x14ac:dyDescent="0.3">
      <c r="A23" s="22">
        <v>2</v>
      </c>
      <c r="B23" s="31">
        <f t="shared" si="11"/>
        <v>0.7</v>
      </c>
      <c r="C23" s="32">
        <f t="shared" si="12"/>
        <v>0.75000000000943645</v>
      </c>
      <c r="D23" s="24">
        <f t="shared" si="13"/>
        <v>-7.8000000000000291E-2</v>
      </c>
      <c r="E23" s="45">
        <f t="shared" si="14"/>
        <v>1.1795009413617663E-11</v>
      </c>
      <c r="F23" s="44">
        <f t="shared" si="15"/>
        <v>0.7500000000018755</v>
      </c>
      <c r="G23" s="25">
        <f t="shared" si="6"/>
        <v>2.3447910280083306E-12</v>
      </c>
      <c r="H23" s="26">
        <f t="shared" si="16"/>
        <v>-1.8289370018465046E-13</v>
      </c>
      <c r="I23" s="27" t="str">
        <f t="shared" si="8"/>
        <v>xa=xc</v>
      </c>
      <c r="J23" s="28">
        <f t="shared" si="17"/>
        <v>5.0000000009436496E-2</v>
      </c>
      <c r="K23" s="29" t="str">
        <f t="shared" si="10"/>
        <v>Lanjutkan</v>
      </c>
      <c r="L23" s="33">
        <f t="shared" si="18"/>
        <v>5.0000000009436496E-2</v>
      </c>
    </row>
    <row r="24" spans="1:13" hidden="1" x14ac:dyDescent="0.3">
      <c r="A24" s="22">
        <v>3</v>
      </c>
      <c r="B24" s="31">
        <f t="shared" si="11"/>
        <v>0.7</v>
      </c>
      <c r="C24" s="32">
        <f t="shared" si="12"/>
        <v>0.7500000000018755</v>
      </c>
      <c r="D24" s="24">
        <f t="shared" si="13"/>
        <v>-7.8000000000000291E-2</v>
      </c>
      <c r="E24" s="45">
        <f t="shared" si="14"/>
        <v>2.3447910280083306E-12</v>
      </c>
      <c r="F24" s="44">
        <f t="shared" si="15"/>
        <v>0.75000000000037248</v>
      </c>
      <c r="G24" s="25">
        <f t="shared" si="6"/>
        <v>4.6540549192286562E-13</v>
      </c>
      <c r="H24" s="26">
        <f t="shared" si="16"/>
        <v>-3.6301628369983657E-14</v>
      </c>
      <c r="I24" s="27" t="str">
        <f t="shared" si="8"/>
        <v>xa=xc</v>
      </c>
      <c r="J24" s="28">
        <f t="shared" si="17"/>
        <v>5.0000000001875544E-2</v>
      </c>
      <c r="K24" s="29" t="str">
        <f t="shared" si="10"/>
        <v>Lanjutkan</v>
      </c>
      <c r="L24" s="33">
        <f t="shared" si="18"/>
        <v>5.0000000001875544E-2</v>
      </c>
    </row>
    <row r="25" spans="1:13" hidden="1" x14ac:dyDescent="0.3">
      <c r="A25" s="22">
        <v>4</v>
      </c>
      <c r="B25" s="31">
        <f t="shared" si="11"/>
        <v>0.7</v>
      </c>
      <c r="C25" s="32">
        <f t="shared" si="12"/>
        <v>0.75000000000037248</v>
      </c>
      <c r="D25" s="24">
        <f t="shared" si="13"/>
        <v>-7.8000000000000291E-2</v>
      </c>
      <c r="E25" s="45">
        <f t="shared" si="14"/>
        <v>4.6540549192286562E-13</v>
      </c>
      <c r="F25" s="44">
        <f t="shared" si="15"/>
        <v>0.75000000000007416</v>
      </c>
      <c r="G25" s="25">
        <f t="shared" si="6"/>
        <v>9.4146912488213275E-14</v>
      </c>
      <c r="H25" s="26">
        <f t="shared" si="16"/>
        <v>-7.3434591740806628E-15</v>
      </c>
      <c r="I25" s="27" t="str">
        <f t="shared" si="8"/>
        <v>xa=xc</v>
      </c>
      <c r="J25" s="28">
        <f t="shared" si="17"/>
        <v>5.0000000000372524E-2</v>
      </c>
      <c r="K25" s="29" t="str">
        <f t="shared" si="10"/>
        <v>Lanjutkan</v>
      </c>
      <c r="L25" s="33">
        <f t="shared" si="18"/>
        <v>5.0000000000372524E-2</v>
      </c>
    </row>
    <row r="26" spans="1:13" hidden="1" x14ac:dyDescent="0.3">
      <c r="A26" s="22">
        <v>5</v>
      </c>
      <c r="B26" s="31">
        <f t="shared" si="11"/>
        <v>0.7</v>
      </c>
      <c r="C26" s="32">
        <f t="shared" si="12"/>
        <v>0.75000000000007416</v>
      </c>
      <c r="D26" s="24">
        <f t="shared" si="13"/>
        <v>-7.8000000000000291E-2</v>
      </c>
      <c r="E26" s="45">
        <f t="shared" si="14"/>
        <v>9.4146912488213275E-14</v>
      </c>
      <c r="F26" s="44">
        <f t="shared" si="15"/>
        <v>0.75000000000001377</v>
      </c>
      <c r="G26" s="25">
        <f t="shared" si="6"/>
        <v>1.7763568394002505E-14</v>
      </c>
      <c r="H26" s="26">
        <f t="shared" si="16"/>
        <v>-1.3855583347322005E-15</v>
      </c>
      <c r="I26" s="27" t="str">
        <f t="shared" si="8"/>
        <v>xa=xc</v>
      </c>
      <c r="J26" s="28">
        <f t="shared" si="17"/>
        <v>5.0000000000074207E-2</v>
      </c>
      <c r="K26" s="29" t="str">
        <f t="shared" si="10"/>
        <v>Lanjutkan</v>
      </c>
      <c r="L26" s="33">
        <f t="shared" si="18"/>
        <v>5.0000000000074207E-2</v>
      </c>
    </row>
    <row r="27" spans="1:13" hidden="1" x14ac:dyDescent="0.3">
      <c r="A27" s="22">
        <v>6</v>
      </c>
      <c r="B27" s="31">
        <f t="shared" si="11"/>
        <v>0.7</v>
      </c>
      <c r="C27" s="32">
        <f t="shared" si="12"/>
        <v>0.75000000000001377</v>
      </c>
      <c r="D27" s="24">
        <f t="shared" si="13"/>
        <v>-7.8000000000000291E-2</v>
      </c>
      <c r="E27" s="45">
        <f t="shared" si="14"/>
        <v>1.7763568394002505E-14</v>
      </c>
      <c r="F27" s="44">
        <f t="shared" si="15"/>
        <v>0.75000000000000233</v>
      </c>
      <c r="G27" s="25">
        <f t="shared" si="6"/>
        <v>0</v>
      </c>
      <c r="H27" s="26">
        <f t="shared" si="16"/>
        <v>0</v>
      </c>
      <c r="I27" s="27" t="str">
        <f t="shared" si="8"/>
        <v>xb=xc</v>
      </c>
      <c r="J27" s="28">
        <f t="shared" si="17"/>
        <v>5.0000000000013811E-2</v>
      </c>
      <c r="K27" s="29" t="str">
        <f t="shared" si="10"/>
        <v>Lanjutkan</v>
      </c>
      <c r="L27" s="33">
        <f t="shared" si="18"/>
        <v>5.0000000000013811E-2</v>
      </c>
    </row>
    <row r="28" spans="1:13" hidden="1" x14ac:dyDescent="0.3">
      <c r="A28" s="22">
        <v>7</v>
      </c>
      <c r="B28" s="31">
        <f t="shared" si="11"/>
        <v>0.75000000000000233</v>
      </c>
      <c r="C28" s="32">
        <f t="shared" si="12"/>
        <v>0.75000000000001377</v>
      </c>
      <c r="D28" s="24">
        <f t="shared" si="13"/>
        <v>0</v>
      </c>
      <c r="E28" s="45">
        <f t="shared" si="14"/>
        <v>1.7763568394002505E-14</v>
      </c>
      <c r="F28" s="44">
        <f t="shared" si="15"/>
        <v>0.75000000000000233</v>
      </c>
      <c r="G28" s="25">
        <f t="shared" si="6"/>
        <v>0</v>
      </c>
      <c r="H28" s="26">
        <f t="shared" si="16"/>
        <v>0</v>
      </c>
      <c r="I28" s="27" t="str">
        <f t="shared" si="8"/>
        <v>xb=xc</v>
      </c>
      <c r="J28" s="28">
        <f t="shared" si="17"/>
        <v>1.1435297153639112E-14</v>
      </c>
      <c r="K28" s="29" t="str">
        <f t="shared" si="10"/>
        <v>Berhenti</v>
      </c>
      <c r="L28" s="33">
        <f t="shared" si="18"/>
        <v>1.1435297153639112E-14</v>
      </c>
    </row>
    <row r="29" spans="1:13" hidden="1" x14ac:dyDescent="0.3">
      <c r="A29" s="22">
        <v>8</v>
      </c>
      <c r="B29" s="31">
        <f t="shared" si="11"/>
        <v>0.75000000000000233</v>
      </c>
      <c r="C29" s="32">
        <f t="shared" si="12"/>
        <v>0.75000000000001377</v>
      </c>
      <c r="D29" s="24">
        <f t="shared" si="13"/>
        <v>0</v>
      </c>
      <c r="E29" s="45">
        <f t="shared" si="14"/>
        <v>1.7763568394002505E-14</v>
      </c>
      <c r="F29" s="44">
        <f t="shared" si="15"/>
        <v>0.75000000000000233</v>
      </c>
      <c r="G29" s="25">
        <f t="shared" si="6"/>
        <v>0</v>
      </c>
      <c r="H29" s="26">
        <f t="shared" si="16"/>
        <v>0</v>
      </c>
      <c r="I29" s="27" t="str">
        <f t="shared" si="8"/>
        <v>xb=xc</v>
      </c>
      <c r="J29" s="28">
        <f t="shared" si="17"/>
        <v>1.1435297153639112E-14</v>
      </c>
      <c r="K29" s="29" t="str">
        <f t="shared" si="10"/>
        <v>Berhenti</v>
      </c>
      <c r="L29" s="33">
        <f t="shared" si="18"/>
        <v>1.1435297153639112E-14</v>
      </c>
    </row>
    <row r="30" spans="1:13" hidden="1" x14ac:dyDescent="0.3">
      <c r="A30" s="22">
        <v>9</v>
      </c>
      <c r="B30" s="31">
        <f t="shared" si="11"/>
        <v>0.75000000000000233</v>
      </c>
      <c r="C30" s="32">
        <f t="shared" si="12"/>
        <v>0.75000000000001377</v>
      </c>
      <c r="D30" s="24">
        <f t="shared" si="13"/>
        <v>0</v>
      </c>
      <c r="E30" s="45">
        <f t="shared" si="14"/>
        <v>1.7763568394002505E-14</v>
      </c>
      <c r="F30" s="44">
        <f t="shared" si="15"/>
        <v>0.75000000000000233</v>
      </c>
      <c r="G30" s="25">
        <f t="shared" si="6"/>
        <v>0</v>
      </c>
      <c r="H30" s="26">
        <f t="shared" si="16"/>
        <v>0</v>
      </c>
      <c r="I30" s="27" t="str">
        <f t="shared" si="8"/>
        <v>xb=xc</v>
      </c>
      <c r="J30" s="28">
        <f t="shared" si="17"/>
        <v>1.1435297153639112E-14</v>
      </c>
      <c r="K30" s="29" t="str">
        <f t="shared" si="10"/>
        <v>Berhenti</v>
      </c>
      <c r="L30" s="33">
        <f t="shared" si="18"/>
        <v>1.1435297153639112E-14</v>
      </c>
    </row>
    <row r="31" spans="1:13" hidden="1" x14ac:dyDescent="0.3">
      <c r="A31" s="22">
        <v>10</v>
      </c>
      <c r="B31" s="31">
        <f t="shared" si="11"/>
        <v>0.75000000000000233</v>
      </c>
      <c r="C31" s="32">
        <f t="shared" si="12"/>
        <v>0.75000000000001377</v>
      </c>
      <c r="D31" s="24">
        <f t="shared" si="13"/>
        <v>0</v>
      </c>
      <c r="E31" s="45">
        <f t="shared" si="14"/>
        <v>1.7763568394002505E-14</v>
      </c>
      <c r="F31" s="44">
        <f t="shared" si="15"/>
        <v>0.75000000000000233</v>
      </c>
      <c r="G31" s="25">
        <f t="shared" si="6"/>
        <v>0</v>
      </c>
      <c r="H31" s="26">
        <f t="shared" si="16"/>
        <v>0</v>
      </c>
      <c r="I31" s="27" t="str">
        <f t="shared" si="8"/>
        <v>xb=xc</v>
      </c>
      <c r="J31" s="28">
        <f t="shared" si="17"/>
        <v>1.1435297153639112E-14</v>
      </c>
      <c r="K31" s="29" t="str">
        <f t="shared" si="10"/>
        <v>Berhenti</v>
      </c>
      <c r="L31" s="33">
        <f t="shared" si="18"/>
        <v>1.1435297153639112E-14</v>
      </c>
    </row>
    <row r="32" spans="1:13" hidden="1" x14ac:dyDescent="0.3">
      <c r="A32" s="22">
        <v>11</v>
      </c>
      <c r="B32" s="31">
        <f t="shared" si="11"/>
        <v>0.75000000000000233</v>
      </c>
      <c r="C32" s="32">
        <f t="shared" si="12"/>
        <v>0.75000000000001377</v>
      </c>
      <c r="D32" s="24">
        <f t="shared" si="13"/>
        <v>0</v>
      </c>
      <c r="E32" s="45">
        <f t="shared" si="14"/>
        <v>1.7763568394002505E-14</v>
      </c>
      <c r="F32" s="44">
        <f t="shared" si="15"/>
        <v>0.75000000000000233</v>
      </c>
      <c r="G32" s="25">
        <f t="shared" si="6"/>
        <v>0</v>
      </c>
      <c r="H32" s="26">
        <f t="shared" si="16"/>
        <v>0</v>
      </c>
      <c r="I32" s="27" t="str">
        <f t="shared" si="8"/>
        <v>xb=xc</v>
      </c>
      <c r="J32" s="28">
        <f t="shared" si="17"/>
        <v>1.1435297153639112E-14</v>
      </c>
      <c r="K32" s="29" t="str">
        <f t="shared" si="10"/>
        <v>Berhenti</v>
      </c>
      <c r="L32" s="33">
        <f t="shared" si="18"/>
        <v>1.1435297153639112E-14</v>
      </c>
    </row>
    <row r="33" spans="1:14" hidden="1" x14ac:dyDescent="0.3">
      <c r="A33" s="22">
        <v>12</v>
      </c>
      <c r="B33" s="31">
        <f t="shared" si="11"/>
        <v>0.75000000000000233</v>
      </c>
      <c r="C33" s="32">
        <f t="shared" si="12"/>
        <v>0.75000000000001377</v>
      </c>
      <c r="D33" s="24">
        <f t="shared" si="13"/>
        <v>0</v>
      </c>
      <c r="E33" s="45">
        <f t="shared" si="14"/>
        <v>1.7763568394002505E-14</v>
      </c>
      <c r="F33" s="44">
        <f t="shared" si="15"/>
        <v>0.75000000000000233</v>
      </c>
      <c r="G33" s="25">
        <f t="shared" si="6"/>
        <v>0</v>
      </c>
      <c r="H33" s="26">
        <f t="shared" si="16"/>
        <v>0</v>
      </c>
      <c r="I33" s="27" t="str">
        <f t="shared" si="8"/>
        <v>xb=xc</v>
      </c>
      <c r="J33" s="28">
        <f t="shared" si="17"/>
        <v>1.1435297153639112E-14</v>
      </c>
      <c r="K33" s="29" t="str">
        <f t="shared" si="10"/>
        <v>Berhenti</v>
      </c>
      <c r="L33" s="33">
        <f t="shared" si="18"/>
        <v>1.1435297153639112E-14</v>
      </c>
    </row>
    <row r="34" spans="1:14" hidden="1" x14ac:dyDescent="0.3">
      <c r="A34" s="22"/>
      <c r="B34" s="31">
        <f t="shared" si="11"/>
        <v>0.75000000000000233</v>
      </c>
      <c r="C34" s="32">
        <f t="shared" si="12"/>
        <v>0.75000000000001377</v>
      </c>
      <c r="D34" s="24">
        <f t="shared" si="13"/>
        <v>0</v>
      </c>
      <c r="E34" s="45">
        <f t="shared" si="14"/>
        <v>1.7763568394002505E-14</v>
      </c>
      <c r="F34" s="44">
        <f t="shared" si="15"/>
        <v>0.75000000000000233</v>
      </c>
      <c r="G34" s="25">
        <f t="shared" si="6"/>
        <v>0</v>
      </c>
      <c r="H34" s="26">
        <f t="shared" si="16"/>
        <v>0</v>
      </c>
      <c r="I34" s="27" t="str">
        <f t="shared" si="8"/>
        <v>xb=xc</v>
      </c>
      <c r="J34" s="28">
        <f t="shared" si="17"/>
        <v>1.1435297153639112E-14</v>
      </c>
      <c r="K34" s="29" t="str">
        <f t="shared" si="10"/>
        <v>Berhenti</v>
      </c>
      <c r="L34" s="33"/>
    </row>
    <row r="35" spans="1:14" hidden="1" x14ac:dyDescent="0.3">
      <c r="A35" s="22"/>
      <c r="B35" s="31">
        <f t="shared" si="11"/>
        <v>0.75000000000000233</v>
      </c>
      <c r="C35" s="32">
        <f t="shared" si="12"/>
        <v>0.75000000000001377</v>
      </c>
      <c r="D35" s="24">
        <f t="shared" si="13"/>
        <v>0</v>
      </c>
      <c r="E35" s="45">
        <f t="shared" si="14"/>
        <v>1.7763568394002505E-14</v>
      </c>
      <c r="F35" s="44">
        <f t="shared" si="15"/>
        <v>0.75000000000000233</v>
      </c>
      <c r="G35" s="25">
        <f t="shared" si="6"/>
        <v>0</v>
      </c>
      <c r="H35" s="26">
        <f t="shared" si="16"/>
        <v>0</v>
      </c>
      <c r="I35" s="27" t="str">
        <f t="shared" si="8"/>
        <v>xb=xc</v>
      </c>
      <c r="J35" s="28">
        <f t="shared" si="17"/>
        <v>1.1435297153639112E-14</v>
      </c>
      <c r="K35" s="29" t="str">
        <f t="shared" si="10"/>
        <v>Berhenti</v>
      </c>
      <c r="L35" s="33"/>
    </row>
    <row r="36" spans="1:14" hidden="1" x14ac:dyDescent="0.3">
      <c r="A36" s="22"/>
      <c r="B36" s="31">
        <f t="shared" si="11"/>
        <v>0.75000000000000233</v>
      </c>
      <c r="C36" s="32">
        <f t="shared" si="12"/>
        <v>0.75000000000001377</v>
      </c>
      <c r="D36" s="24">
        <f t="shared" si="13"/>
        <v>0</v>
      </c>
      <c r="E36" s="45">
        <f t="shared" si="14"/>
        <v>1.7763568394002505E-14</v>
      </c>
      <c r="F36" s="44">
        <f t="shared" si="15"/>
        <v>0.75000000000000233</v>
      </c>
      <c r="G36" s="25">
        <f t="shared" si="6"/>
        <v>0</v>
      </c>
      <c r="H36" s="26">
        <f t="shared" si="16"/>
        <v>0</v>
      </c>
      <c r="I36" s="27" t="str">
        <f t="shared" si="8"/>
        <v>xb=xc</v>
      </c>
      <c r="J36" s="28">
        <f t="shared" si="17"/>
        <v>1.1435297153639112E-14</v>
      </c>
      <c r="K36" s="29" t="str">
        <f t="shared" si="10"/>
        <v>Berhenti</v>
      </c>
      <c r="L36" s="33"/>
    </row>
    <row r="37" spans="1:14" x14ac:dyDescent="0.3">
      <c r="A37" s="14">
        <v>13</v>
      </c>
      <c r="B37" s="31">
        <f t="shared" si="11"/>
        <v>0.75000000000000233</v>
      </c>
      <c r="C37" s="32">
        <f t="shared" si="12"/>
        <v>0.75000000000001377</v>
      </c>
      <c r="D37" s="24">
        <f t="shared" si="13"/>
        <v>0</v>
      </c>
      <c r="E37" s="45">
        <f t="shared" si="14"/>
        <v>1.7763568394002505E-14</v>
      </c>
      <c r="F37" s="44">
        <f t="shared" si="15"/>
        <v>0.75000000000000233</v>
      </c>
      <c r="G37" s="25">
        <f t="shared" si="6"/>
        <v>0</v>
      </c>
      <c r="H37" s="26">
        <f t="shared" si="16"/>
        <v>0</v>
      </c>
      <c r="I37" s="27" t="str">
        <f t="shared" si="8"/>
        <v>xb=xc</v>
      </c>
      <c r="J37" s="28">
        <f t="shared" si="17"/>
        <v>1.1435297153639112E-14</v>
      </c>
      <c r="K37" s="29" t="str">
        <f t="shared" si="10"/>
        <v>Berhenti</v>
      </c>
      <c r="M37" s="56" t="s">
        <v>64</v>
      </c>
      <c r="N37" s="57">
        <f>F37</f>
        <v>0.75000000000000233</v>
      </c>
    </row>
    <row r="38" spans="1:14" x14ac:dyDescent="0.3">
      <c r="B38" s="59"/>
      <c r="C38" s="60"/>
      <c r="D38" s="61"/>
      <c r="E38" s="62"/>
      <c r="F38" s="63"/>
      <c r="G38" s="61"/>
      <c r="H38" s="64"/>
      <c r="I38" s="65"/>
      <c r="J38" s="61"/>
      <c r="K38" s="60"/>
    </row>
    <row r="39" spans="1:14" x14ac:dyDescent="0.3">
      <c r="B39" s="61"/>
      <c r="C39" s="60"/>
      <c r="D39" s="61"/>
      <c r="E39" s="62"/>
      <c r="F39" s="63"/>
      <c r="G39" s="61"/>
      <c r="H39" s="64"/>
      <c r="I39" s="65"/>
      <c r="J39" s="61"/>
      <c r="K39" s="60"/>
    </row>
    <row r="40" spans="1:14" x14ac:dyDescent="0.3">
      <c r="B40" s="61"/>
      <c r="C40" s="60"/>
      <c r="D40" s="61"/>
      <c r="E40" s="62"/>
      <c r="F40" s="63"/>
      <c r="G40" s="61"/>
      <c r="H40" s="64"/>
      <c r="I40" s="65"/>
      <c r="J40" s="61"/>
      <c r="K40" s="60"/>
    </row>
    <row r="41" spans="1:14" x14ac:dyDescent="0.3">
      <c r="B41" s="61"/>
      <c r="C41" s="60"/>
      <c r="D41" s="61"/>
      <c r="E41" s="62"/>
      <c r="F41" s="63"/>
      <c r="G41" s="61"/>
      <c r="H41" s="64"/>
      <c r="I41" s="65"/>
      <c r="J41" s="61"/>
      <c r="K41" s="60"/>
    </row>
    <row r="42" spans="1:14" x14ac:dyDescent="0.3">
      <c r="B42" s="61"/>
      <c r="C42" s="60"/>
      <c r="D42" s="61"/>
      <c r="E42" s="62"/>
      <c r="F42" s="63"/>
      <c r="G42" s="61"/>
      <c r="H42" s="64"/>
      <c r="I42" s="65"/>
      <c r="J42" s="61"/>
      <c r="K42" s="60"/>
    </row>
    <row r="43" spans="1:14" x14ac:dyDescent="0.3">
      <c r="B43" s="61"/>
      <c r="C43" s="60"/>
      <c r="D43" s="61"/>
      <c r="E43" s="62"/>
      <c r="F43" s="63"/>
      <c r="G43" s="61"/>
      <c r="H43" s="64"/>
      <c r="I43" s="65"/>
      <c r="J43" s="61"/>
      <c r="K43" s="60"/>
    </row>
    <row r="44" spans="1:14" x14ac:dyDescent="0.3">
      <c r="B44" s="61"/>
      <c r="C44" s="60"/>
      <c r="D44" s="61"/>
      <c r="E44" s="62"/>
      <c r="F44" s="63"/>
      <c r="G44" s="61"/>
      <c r="H44" s="61"/>
      <c r="I44" s="65"/>
      <c r="J44" s="61"/>
      <c r="K44" s="60"/>
    </row>
    <row r="45" spans="1:14" x14ac:dyDescent="0.3">
      <c r="B45" s="61"/>
      <c r="C45" s="60"/>
      <c r="D45" s="61"/>
      <c r="E45" s="62"/>
      <c r="F45" s="63"/>
      <c r="G45" s="61"/>
      <c r="H45" s="64"/>
      <c r="I45" s="65"/>
      <c r="J45" s="61"/>
      <c r="K45" s="60"/>
    </row>
    <row r="46" spans="1:14" x14ac:dyDescent="0.3">
      <c r="B46" s="61"/>
      <c r="C46" s="60"/>
      <c r="D46" s="61"/>
      <c r="E46" s="62"/>
      <c r="F46" s="63"/>
      <c r="G46" s="61"/>
      <c r="H46" s="64"/>
      <c r="I46" s="65"/>
      <c r="J46" s="61"/>
      <c r="K46" s="60"/>
    </row>
    <row r="47" spans="1:14" x14ac:dyDescent="0.3">
      <c r="B47" s="61"/>
      <c r="C47" s="60"/>
      <c r="D47" s="61"/>
      <c r="E47" s="62"/>
      <c r="F47" s="63"/>
      <c r="G47" s="61"/>
      <c r="H47" s="64"/>
      <c r="I47" s="65"/>
      <c r="J47" s="61"/>
      <c r="K47" s="60"/>
    </row>
    <row r="48" spans="1:14" x14ac:dyDescent="0.3">
      <c r="B48" s="61"/>
      <c r="C48" s="60"/>
      <c r="D48" s="61"/>
      <c r="E48" s="62"/>
      <c r="F48" s="63"/>
      <c r="G48" s="61"/>
      <c r="H48" s="64"/>
      <c r="I48" s="65"/>
      <c r="J48" s="61"/>
      <c r="K48" s="60"/>
    </row>
    <row r="49" spans="2:11" x14ac:dyDescent="0.3">
      <c r="B49" s="61"/>
      <c r="C49" s="60"/>
      <c r="D49" s="61"/>
      <c r="E49" s="62"/>
      <c r="F49" s="63"/>
      <c r="G49" s="61"/>
      <c r="H49" s="64"/>
      <c r="I49" s="65"/>
      <c r="J49" s="61"/>
      <c r="K49" s="60"/>
    </row>
    <row r="50" spans="2:11" x14ac:dyDescent="0.3">
      <c r="B50" s="61"/>
      <c r="C50" s="60"/>
      <c r="D50" s="61"/>
      <c r="E50" s="62"/>
      <c r="F50" s="63"/>
      <c r="G50" s="61"/>
      <c r="H50" s="64"/>
      <c r="I50" s="65"/>
      <c r="J50" s="61"/>
      <c r="K50" s="60"/>
    </row>
    <row r="51" spans="2:11" x14ac:dyDescent="0.3">
      <c r="B51" s="61"/>
      <c r="C51" s="60"/>
      <c r="D51" s="61"/>
      <c r="E51" s="62"/>
      <c r="F51" s="63"/>
      <c r="G51" s="61"/>
      <c r="H51" s="64"/>
      <c r="I51" s="65"/>
      <c r="J51" s="61"/>
      <c r="K51" s="60"/>
    </row>
    <row r="52" spans="2:11" x14ac:dyDescent="0.3">
      <c r="B52" s="61"/>
      <c r="C52" s="60"/>
      <c r="D52" s="61"/>
      <c r="E52" s="62"/>
      <c r="F52" s="63"/>
      <c r="G52" s="61"/>
      <c r="H52" s="64"/>
      <c r="I52" s="65"/>
      <c r="J52" s="61"/>
      <c r="K52" s="60"/>
    </row>
    <row r="53" spans="2:11" x14ac:dyDescent="0.3">
      <c r="B53" s="61"/>
      <c r="C53" s="60"/>
      <c r="D53" s="61"/>
      <c r="E53" s="62"/>
      <c r="F53" s="63"/>
      <c r="G53" s="61"/>
      <c r="H53" s="64"/>
      <c r="I53" s="65"/>
      <c r="J53" s="61"/>
      <c r="K53" s="60"/>
    </row>
    <row r="54" spans="2:11" x14ac:dyDescent="0.3">
      <c r="B54" s="61"/>
      <c r="C54" s="60"/>
      <c r="D54" s="61"/>
      <c r="E54" s="62"/>
      <c r="F54" s="63"/>
      <c r="G54" s="61"/>
      <c r="H54" s="64"/>
      <c r="I54" s="65"/>
      <c r="J54" s="61"/>
      <c r="K54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tabular</vt:lpstr>
      <vt:lpstr>biseksi</vt:lpstr>
      <vt:lpstr>regula falsi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hutajulu</dc:creator>
  <cp:lastModifiedBy>alex hutajulu</cp:lastModifiedBy>
  <cp:lastPrinted>2023-06-08T03:14:03Z</cp:lastPrinted>
  <dcterms:created xsi:type="dcterms:W3CDTF">2020-04-01T22:59:50Z</dcterms:created>
  <dcterms:modified xsi:type="dcterms:W3CDTF">2023-06-21T12:43:52Z</dcterms:modified>
</cp:coreProperties>
</file>