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alexyeoh/Desktop/Experiment 2/"/>
    </mc:Choice>
  </mc:AlternateContent>
  <xr:revisionPtr revIDLastSave="0" documentId="13_ncr:1_{B03DCB29-FA65-EC45-B92B-4CEE022B7F23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H24" i="1"/>
  <c r="H21" i="1"/>
  <c r="H18" i="1"/>
  <c r="I15" i="1"/>
  <c r="G15" i="1"/>
  <c r="G12" i="1"/>
  <c r="I12" i="1"/>
  <c r="I9" i="1"/>
  <c r="G9" i="1"/>
  <c r="I6" i="1"/>
  <c r="E7" i="1"/>
  <c r="G6" i="1"/>
  <c r="C7" i="1"/>
  <c r="C13" i="1"/>
  <c r="C10" i="1"/>
</calcChain>
</file>

<file path=xl/sharedStrings.xml><?xml version="1.0" encoding="utf-8"?>
<sst xmlns="http://schemas.openxmlformats.org/spreadsheetml/2006/main" count="21" uniqueCount="21">
  <si>
    <t>Measured Electric Potential</t>
  </si>
  <si>
    <t>Part 1</t>
  </si>
  <si>
    <t>Summation of V+ and V̶</t>
  </si>
  <si>
    <t>% Error</t>
  </si>
  <si>
    <t>Electric Field</t>
  </si>
  <si>
    <r>
      <t>E</t>
    </r>
    <r>
      <rPr>
        <vertAlign val="subscript"/>
        <sz val="11"/>
        <color theme="1"/>
        <rFont val="Calibri"/>
        <family val="2"/>
        <scheme val="minor"/>
      </rPr>
      <t>+,x</t>
    </r>
  </si>
  <si>
    <r>
      <t>V</t>
    </r>
    <r>
      <rPr>
        <vertAlign val="subscript"/>
        <sz val="11"/>
        <color rgb="FF3F3F76"/>
        <rFont val="Calibri"/>
        <family val="2"/>
        <scheme val="minor"/>
      </rPr>
      <t>+</t>
    </r>
  </si>
  <si>
    <r>
      <t>V</t>
    </r>
    <r>
      <rPr>
        <vertAlign val="subscript"/>
        <sz val="11"/>
        <color rgb="FF3F3F76"/>
        <rFont val="Calibri"/>
        <family val="2"/>
        <scheme val="minor"/>
      </rPr>
      <t xml:space="preserve"> ̶</t>
    </r>
  </si>
  <si>
    <r>
      <t>E</t>
    </r>
    <r>
      <rPr>
        <vertAlign val="subscript"/>
        <sz val="11"/>
        <color theme="1"/>
        <rFont val="Calibri"/>
        <family val="2"/>
        <scheme val="minor"/>
      </rPr>
      <t>+</t>
    </r>
  </si>
  <si>
    <r>
      <t>E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</rPr>
      <t>̶</t>
    </r>
  </si>
  <si>
    <r>
      <t>Ɵ</t>
    </r>
    <r>
      <rPr>
        <vertAlign val="subscript"/>
        <sz val="11"/>
        <color theme="1"/>
        <rFont val="Calibri"/>
        <family val="2"/>
      </rPr>
      <t>+</t>
    </r>
  </si>
  <si>
    <r>
      <t>Ɵ</t>
    </r>
    <r>
      <rPr>
        <vertAlign val="subscript"/>
        <sz val="11"/>
        <color theme="1"/>
        <rFont val="Calibri"/>
        <family val="2"/>
      </rPr>
      <t xml:space="preserve"> ̶</t>
    </r>
  </si>
  <si>
    <r>
      <t>E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</rPr>
      <t>̶,x</t>
    </r>
  </si>
  <si>
    <r>
      <t>E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</rPr>
      <t>̶,y</t>
    </r>
  </si>
  <si>
    <r>
      <t>E</t>
    </r>
    <r>
      <rPr>
        <vertAlign val="subscript"/>
        <sz val="11"/>
        <color theme="1"/>
        <rFont val="Calibri"/>
        <family val="2"/>
        <scheme val="minor"/>
      </rPr>
      <t>+,y</t>
    </r>
  </si>
  <si>
    <r>
      <t>E</t>
    </r>
    <r>
      <rPr>
        <vertAlign val="subscript"/>
        <sz val="11"/>
        <color theme="1"/>
        <rFont val="Calibri"/>
        <family val="2"/>
        <scheme val="minor"/>
      </rPr>
      <t>x</t>
    </r>
  </si>
  <si>
    <r>
      <t>E</t>
    </r>
    <r>
      <rPr>
        <vertAlign val="subscript"/>
        <sz val="11"/>
        <color theme="1"/>
        <rFont val="Calibri"/>
        <family val="2"/>
        <scheme val="minor"/>
      </rPr>
      <t>y</t>
    </r>
  </si>
  <si>
    <t>|E|</t>
  </si>
  <si>
    <t>Ɵ</t>
  </si>
  <si>
    <t>r+</t>
  </si>
  <si>
    <t>r 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</si>
</sst>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3F3F76"/>
      <name val="Calibri"/>
      <family val="2"/>
      <scheme val="minor"/>
    </font>
    <font>
      <vertAlign val="subscript"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0" fillId="4" borderId="3" xfId="3" applyFont="1" applyAlignment="1">
      <alignment horizontal="center"/>
    </xf>
    <xf numFmtId="0" fontId="4" fillId="4" borderId="3" xfId="3" applyFont="1" applyAlignment="1">
      <alignment horizontal="center"/>
    </xf>
    <xf numFmtId="0" fontId="3" fillId="3" borderId="2" xfId="2" applyAlignment="1">
      <alignment horizontal="center"/>
    </xf>
    <xf numFmtId="0" fontId="2" fillId="2" borderId="1" xfId="1" applyAlignment="1">
      <alignment horizontal="center"/>
    </xf>
    <xf numFmtId="0" fontId="0" fillId="4" borderId="3" xfId="3" applyFont="1" applyAlignment="1">
      <alignment horizontal="center"/>
    </xf>
    <xf numFmtId="0" fontId="2" fillId="2" borderId="1" xfId="1" applyAlignment="1">
      <alignment horizontal="center"/>
    </xf>
    <xf numFmtId="0" fontId="0" fillId="4" borderId="3" xfId="3" applyFont="1" applyAlignment="1">
      <alignment horizontal="center"/>
    </xf>
    <xf numFmtId="0" fontId="0" fillId="0" borderId="0" xfId="0" applyAlignment="1">
      <alignment horizont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285750</xdr:colOff>
      <xdr:row>14</xdr:row>
      <xdr:rowOff>28575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943350" y="2886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285750</xdr:colOff>
      <xdr:row>14</xdr:row>
      <xdr:rowOff>28575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EA5F44-F950-7F40-AF2B-775998A93B59}"/>
            </a:ext>
          </a:extLst>
        </xdr:cNvPr>
        <xdr:cNvSpPr txBox="1"/>
      </xdr:nvSpPr>
      <xdr:spPr>
        <a:xfrm>
          <a:off x="4425950" y="2822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285750</xdr:colOff>
      <xdr:row>14</xdr:row>
      <xdr:rowOff>28575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A87FBC-324D-5443-A959-D640A4509CFA}"/>
            </a:ext>
          </a:extLst>
        </xdr:cNvPr>
        <xdr:cNvSpPr txBox="1"/>
      </xdr:nvSpPr>
      <xdr:spPr>
        <a:xfrm>
          <a:off x="4425950" y="2822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H28" sqref="H28"/>
    </sheetView>
  </sheetViews>
  <sheetFormatPr baseColWidth="10" defaultColWidth="8.83203125" defaultRowHeight="15" x14ac:dyDescent="0.2"/>
  <cols>
    <col min="1" max="1" width="9.1640625" style="1"/>
    <col min="3" max="5" width="9.1640625" style="1"/>
    <col min="7" max="9" width="9.1640625" style="1"/>
  </cols>
  <sheetData>
    <row r="1" spans="1:9" x14ac:dyDescent="0.2">
      <c r="A1" s="10" t="s">
        <v>1</v>
      </c>
      <c r="B1" s="10"/>
    </row>
    <row r="3" spans="1:9" x14ac:dyDescent="0.2">
      <c r="C3" s="8" t="s">
        <v>0</v>
      </c>
      <c r="D3" s="8"/>
      <c r="E3" s="8"/>
      <c r="G3" s="9" t="s">
        <v>4</v>
      </c>
      <c r="H3" s="9"/>
      <c r="I3" s="9"/>
    </row>
    <row r="4" spans="1:9" x14ac:dyDescent="0.2">
      <c r="C4" s="8">
        <v>-2.3769999999999998</v>
      </c>
      <c r="D4" s="8"/>
      <c r="E4" s="8"/>
    </row>
    <row r="5" spans="1:9" ht="17" x14ac:dyDescent="0.25">
      <c r="G5" s="3" t="s">
        <v>8</v>
      </c>
      <c r="I5" s="3" t="s">
        <v>9</v>
      </c>
    </row>
    <row r="6" spans="1:9" ht="17" x14ac:dyDescent="0.25">
      <c r="A6" s="5" t="s">
        <v>19</v>
      </c>
      <c r="C6" s="2" t="s">
        <v>6</v>
      </c>
      <c r="E6" s="2" t="s">
        <v>7</v>
      </c>
      <c r="G6" s="3">
        <f>9000000000*0.000000001/A7^2</f>
        <v>1.8001094466543561</v>
      </c>
      <c r="I6" s="3">
        <f>9000000000*-0.000000001/A10^2</f>
        <v>-4.4135301179295254</v>
      </c>
    </row>
    <row r="7" spans="1:9" x14ac:dyDescent="0.2">
      <c r="A7" s="5">
        <v>2.2360000000000002</v>
      </c>
      <c r="C7" s="2">
        <f>9000000000*0.000000001/A7</f>
        <v>4.0250447227191408</v>
      </c>
      <c r="E7" s="6">
        <f>9000000000*-0.000000001/A10</f>
        <v>-6.302521008403362</v>
      </c>
    </row>
    <row r="8" spans="1:9" ht="17" x14ac:dyDescent="0.25">
      <c r="G8" s="4" t="s">
        <v>10</v>
      </c>
      <c r="I8" s="4" t="s">
        <v>11</v>
      </c>
    </row>
    <row r="9" spans="1:9" x14ac:dyDescent="0.2">
      <c r="A9" s="5" t="s">
        <v>20</v>
      </c>
      <c r="C9" s="8" t="s">
        <v>2</v>
      </c>
      <c r="D9" s="8"/>
      <c r="E9" s="8"/>
      <c r="G9" s="7">
        <f>(180/PI())*(ATAN(10/20))</f>
        <v>26.56505117707799</v>
      </c>
      <c r="I9" s="3">
        <f>(180/PI())*(ATAN(10/10))</f>
        <v>45</v>
      </c>
    </row>
    <row r="10" spans="1:9" x14ac:dyDescent="0.2">
      <c r="A10" s="5">
        <v>1.4279999999999999</v>
      </c>
      <c r="C10" s="8">
        <f>SUM(C7,E7)</f>
        <v>-2.2774762856842212</v>
      </c>
      <c r="D10" s="8"/>
      <c r="E10" s="8"/>
    </row>
    <row r="11" spans="1:9" ht="17" x14ac:dyDescent="0.25">
      <c r="G11" s="3" t="s">
        <v>5</v>
      </c>
      <c r="I11" s="3" t="s">
        <v>12</v>
      </c>
    </row>
    <row r="12" spans="1:9" x14ac:dyDescent="0.2">
      <c r="C12" s="8" t="s">
        <v>3</v>
      </c>
      <c r="D12" s="8"/>
      <c r="E12" s="8"/>
      <c r="G12" s="3">
        <f>G6*COS(G9*PI()/180)</f>
        <v>1.6100668358634687</v>
      </c>
      <c r="I12" s="7">
        <f>I6*COS(I9*PI()/180)</f>
        <v>-3.1208370753590304</v>
      </c>
    </row>
    <row r="13" spans="1:9" x14ac:dyDescent="0.2">
      <c r="C13" s="8">
        <f>ABS((C10-C4)/C4)*100</f>
        <v>4.1869463321741085</v>
      </c>
      <c r="D13" s="8"/>
      <c r="E13" s="8"/>
    </row>
    <row r="14" spans="1:9" ht="17" x14ac:dyDescent="0.25">
      <c r="G14" s="3" t="s">
        <v>14</v>
      </c>
      <c r="I14" s="3" t="s">
        <v>13</v>
      </c>
    </row>
    <row r="15" spans="1:9" x14ac:dyDescent="0.2">
      <c r="G15" s="3">
        <f>G6*SIN(G9*PI()/180)</f>
        <v>0.80503341793173444</v>
      </c>
      <c r="I15" s="7">
        <f>I6*SIN(I9*PI()/180)</f>
        <v>-3.12083707535903</v>
      </c>
    </row>
    <row r="17" spans="8:8" ht="17" x14ac:dyDescent="0.25">
      <c r="H17" s="3" t="s">
        <v>15</v>
      </c>
    </row>
    <row r="18" spans="8:8" x14ac:dyDescent="0.2">
      <c r="H18" s="3">
        <f>G12+I12</f>
        <v>-1.5107702394955618</v>
      </c>
    </row>
    <row r="20" spans="8:8" ht="17" x14ac:dyDescent="0.25">
      <c r="H20" s="3" t="s">
        <v>16</v>
      </c>
    </row>
    <row r="21" spans="8:8" x14ac:dyDescent="0.2">
      <c r="H21" s="3">
        <f>G15+I15</f>
        <v>-2.3158036574272955</v>
      </c>
    </row>
    <row r="23" spans="8:8" x14ac:dyDescent="0.2">
      <c r="H23" s="3" t="s">
        <v>17</v>
      </c>
    </row>
    <row r="24" spans="8:8" x14ac:dyDescent="0.2">
      <c r="H24" s="3">
        <f>SQRT(H18^2+H21^2)</f>
        <v>2.7650268165605767</v>
      </c>
    </row>
    <row r="26" spans="8:8" x14ac:dyDescent="0.2">
      <c r="H26" s="4" t="s">
        <v>18</v>
      </c>
    </row>
    <row r="27" spans="8:8" x14ac:dyDescent="0.2">
      <c r="H27" s="3">
        <f>DEGREES(ATAN(H21/H18))+180</f>
        <v>236.88061312988935</v>
      </c>
    </row>
  </sheetData>
  <mergeCells count="8">
    <mergeCell ref="C12:E12"/>
    <mergeCell ref="C13:E13"/>
    <mergeCell ref="G3:I3"/>
    <mergeCell ref="C3:E3"/>
    <mergeCell ref="A1:B1"/>
    <mergeCell ref="C4:E4"/>
    <mergeCell ref="C9:E9"/>
    <mergeCell ref="C10:E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</dc:creator>
  <cp:lastModifiedBy>Yeoh, Alex</cp:lastModifiedBy>
  <dcterms:created xsi:type="dcterms:W3CDTF">2020-05-19T02:36:45Z</dcterms:created>
  <dcterms:modified xsi:type="dcterms:W3CDTF">2020-06-29T19:20:01Z</dcterms:modified>
</cp:coreProperties>
</file>