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alexyeoh/Desktop/Experiment 6/"/>
    </mc:Choice>
  </mc:AlternateContent>
  <xr:revisionPtr revIDLastSave="0" documentId="13_ncr:1_{0BB7B40F-103C-AE40-9834-5B1CCDB6A5D7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0" i="1" l="1"/>
  <c r="D53" i="1"/>
  <c r="D16" i="1" l="1"/>
  <c r="D13" i="1"/>
  <c r="D56" i="1"/>
  <c r="D40" i="1"/>
  <c r="D39" i="1"/>
  <c r="D38" i="1"/>
  <c r="D37" i="1"/>
  <c r="D36" i="1"/>
  <c r="D25" i="1"/>
  <c r="D24" i="1"/>
  <c r="D23" i="1"/>
  <c r="D22" i="1"/>
  <c r="D21" i="1"/>
  <c r="D7" i="1"/>
  <c r="D8" i="1"/>
  <c r="D9" i="1"/>
  <c r="D10" i="1"/>
  <c r="D6" i="1"/>
  <c r="E43" i="1" l="1"/>
  <c r="D43" i="1"/>
  <c r="D46" i="1" s="1"/>
  <c r="D28" i="1"/>
  <c r="D31" i="1" s="1"/>
  <c r="E28" i="1"/>
  <c r="E13" i="1"/>
  <c r="E46" i="1" l="1"/>
  <c r="E31" i="1"/>
  <c r="E16" i="1"/>
</calcChain>
</file>

<file path=xl/sharedStrings.xml><?xml version="1.0" encoding="utf-8"?>
<sst xmlns="http://schemas.openxmlformats.org/spreadsheetml/2006/main" count="38" uniqueCount="20">
  <si>
    <t>Index of Refraction Worksheet</t>
  </si>
  <si>
    <t>Part 1</t>
  </si>
  <si>
    <t>Ɵ1</t>
  </si>
  <si>
    <t>Ɵ2</t>
  </si>
  <si>
    <t>n2</t>
  </si>
  <si>
    <t>Avg. n2</t>
  </si>
  <si>
    <t>δ n2</t>
  </si>
  <si>
    <t>Water</t>
  </si>
  <si>
    <t>Part 2</t>
  </si>
  <si>
    <t>Glass</t>
  </si>
  <si>
    <t>v2</t>
  </si>
  <si>
    <t>δ v2</t>
  </si>
  <si>
    <t>Part 3</t>
  </si>
  <si>
    <t>Mystery</t>
  </si>
  <si>
    <t>Part 4</t>
  </si>
  <si>
    <r>
      <t>n</t>
    </r>
    <r>
      <rPr>
        <vertAlign val="subscript"/>
        <sz val="11"/>
        <color theme="1"/>
        <rFont val="Calibri"/>
        <family val="2"/>
        <scheme val="minor"/>
      </rPr>
      <t>water</t>
    </r>
  </si>
  <si>
    <r>
      <t>Ɵ</t>
    </r>
    <r>
      <rPr>
        <vertAlign val="subscript"/>
        <sz val="11"/>
        <color theme="1"/>
        <rFont val="Calibri"/>
        <family val="2"/>
        <scheme val="minor"/>
      </rPr>
      <t>C</t>
    </r>
  </si>
  <si>
    <r>
      <t>n</t>
    </r>
    <r>
      <rPr>
        <vertAlign val="subscript"/>
        <sz val="11"/>
        <color theme="1"/>
        <rFont val="Calibri"/>
        <family val="2"/>
        <scheme val="minor"/>
      </rPr>
      <t>glass</t>
    </r>
  </si>
  <si>
    <t>Mystery A</t>
  </si>
  <si>
    <r>
      <t>n</t>
    </r>
    <r>
      <rPr>
        <vertAlign val="subscript"/>
        <sz val="11"/>
        <color theme="1"/>
        <rFont val="Calibri"/>
        <family val="2"/>
        <scheme val="minor"/>
      </rPr>
      <t>mystery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</si>
</sst>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1" fillId="3" borderId="0" xfId="2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7" borderId="0" xfId="6" applyAlignment="1">
      <alignment horizontal="center" vertical="center"/>
    </xf>
    <xf numFmtId="0" fontId="1" fillId="13" borderId="1" xfId="12" applyBorder="1" applyAlignment="1">
      <alignment horizontal="center" vertical="center"/>
    </xf>
    <xf numFmtId="0" fontId="1" fillId="12" borderId="1" xfId="11" applyBorder="1" applyAlignment="1">
      <alignment horizontal="center" vertical="center"/>
    </xf>
    <xf numFmtId="0" fontId="1" fillId="7" borderId="1" xfId="6" applyBorder="1" applyAlignment="1">
      <alignment horizontal="center" vertical="center"/>
    </xf>
    <xf numFmtId="0" fontId="1" fillId="6" borderId="1" xfId="5" applyBorder="1" applyAlignment="1">
      <alignment horizontal="center" vertical="center"/>
    </xf>
    <xf numFmtId="0" fontId="1" fillId="11" borderId="1" xfId="10" applyBorder="1" applyAlignment="1">
      <alignment horizontal="center" vertical="center"/>
    </xf>
    <xf numFmtId="0" fontId="1" fillId="10" borderId="1" xfId="9" applyBorder="1" applyAlignment="1">
      <alignment horizontal="center" vertical="center"/>
    </xf>
    <xf numFmtId="0" fontId="1" fillId="9" borderId="1" xfId="8" applyBorder="1" applyAlignment="1">
      <alignment horizontal="center" vertical="center"/>
    </xf>
    <xf numFmtId="0" fontId="1" fillId="8" borderId="1" xfId="7" applyBorder="1" applyAlignment="1">
      <alignment horizontal="center" vertical="center"/>
    </xf>
    <xf numFmtId="0" fontId="1" fillId="5" borderId="1" xfId="4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3" borderId="1" xfId="2" applyFont="1" applyBorder="1" applyAlignment="1">
      <alignment horizontal="center" vertical="center"/>
    </xf>
    <xf numFmtId="0" fontId="0" fillId="7" borderId="1" xfId="6" applyFont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4" borderId="1" xfId="6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4" borderId="1" xfId="3" applyNumberFormat="1" applyBorder="1" applyAlignment="1">
      <alignment horizontal="center" vertical="center"/>
    </xf>
    <xf numFmtId="164" fontId="0" fillId="15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3">
    <cellStyle name="20% - Accent1" xfId="1" builtinId="30"/>
    <cellStyle name="20% - Accent2" xfId="3" builtinId="34"/>
    <cellStyle name="20% - Accent3" xfId="5" builtinId="38"/>
    <cellStyle name="20% - Accent4" xfId="7" builtinId="42"/>
    <cellStyle name="20% - Accent5" xfId="9" builtinId="46"/>
    <cellStyle name="20% - Accent6" xfId="11" builtinId="50"/>
    <cellStyle name="40% - Accent1" xfId="2" builtinId="31"/>
    <cellStyle name="40% - Accent2" xfId="4" builtinId="35"/>
    <cellStyle name="40% - Accent3" xfId="6" builtinId="39"/>
    <cellStyle name="40% - Accent4" xfId="8" builtinId="43"/>
    <cellStyle name="40% - Accent5" xfId="10" builtinId="47"/>
    <cellStyle name="40% - Accent6" xfId="12" builtinId="51"/>
    <cellStyle name="Normal" xfId="0" builtinId="0"/>
  </cellStyles>
  <dxfs count="0"/>
  <tableStyles count="0" defaultTableStyle="TableStyleMedium2" defaultPivotStyle="PivotStyleLight16"/>
  <colors>
    <mruColors>
      <color rgb="FFFFFF99"/>
      <color rgb="FFFFFF66"/>
      <color rgb="FFFFFF00"/>
      <color rgb="FFFF66FF"/>
      <color rgb="FFFFCCFF"/>
      <color rgb="FFCC66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"/>
  <sheetViews>
    <sheetView tabSelected="1" topLeftCell="A30" workbookViewId="0">
      <selection activeCell="G8" sqref="G8"/>
    </sheetView>
  </sheetViews>
  <sheetFormatPr baseColWidth="10" defaultColWidth="8.83203125" defaultRowHeight="15" x14ac:dyDescent="0.2"/>
  <cols>
    <col min="1" max="10" width="10.6640625" style="1" customWidth="1"/>
  </cols>
  <sheetData>
    <row r="1" spans="1:8" x14ac:dyDescent="0.2">
      <c r="A1" s="24" t="s">
        <v>0</v>
      </c>
      <c r="B1" s="24"/>
      <c r="C1" s="24"/>
      <c r="D1" s="24"/>
      <c r="E1" s="24"/>
    </row>
    <row r="3" spans="1:8" x14ac:dyDescent="0.2">
      <c r="A3" s="1" t="s">
        <v>1</v>
      </c>
      <c r="B3" s="1" t="s">
        <v>7</v>
      </c>
    </row>
    <row r="5" spans="1:8" x14ac:dyDescent="0.2">
      <c r="B5" s="3" t="s">
        <v>2</v>
      </c>
      <c r="C5" s="6" t="s">
        <v>3</v>
      </c>
      <c r="D5" s="8" t="s">
        <v>4</v>
      </c>
    </row>
    <row r="6" spans="1:8" x14ac:dyDescent="0.2">
      <c r="B6" s="4">
        <v>15</v>
      </c>
      <c r="C6" s="7">
        <v>11</v>
      </c>
      <c r="D6" s="9">
        <f>1*SIN(B6*PI()/180)/SIN(C6*PI()/180)</f>
        <v>1.3564299974000915</v>
      </c>
    </row>
    <row r="7" spans="1:8" x14ac:dyDescent="0.2">
      <c r="B7" s="4">
        <v>30</v>
      </c>
      <c r="C7" s="7">
        <v>22</v>
      </c>
      <c r="D7" s="9">
        <f t="shared" ref="D7:D10" si="0">1*SIN(B7*PI()/180)/SIN(C7*PI()/180)</f>
        <v>1.3347335812770071</v>
      </c>
    </row>
    <row r="8" spans="1:8" x14ac:dyDescent="0.2">
      <c r="B8" s="4">
        <v>45</v>
      </c>
      <c r="C8" s="7">
        <v>32</v>
      </c>
      <c r="D8" s="9">
        <f t="shared" si="0"/>
        <v>1.3343670043959122</v>
      </c>
    </row>
    <row r="9" spans="1:8" x14ac:dyDescent="0.2">
      <c r="B9" s="4">
        <v>60</v>
      </c>
      <c r="C9" s="7">
        <v>40</v>
      </c>
      <c r="D9" s="9">
        <f t="shared" si="0"/>
        <v>1.3472963553338608</v>
      </c>
    </row>
    <row r="10" spans="1:8" x14ac:dyDescent="0.2">
      <c r="B10" s="4">
        <v>75</v>
      </c>
      <c r="C10" s="7">
        <v>46</v>
      </c>
      <c r="D10" s="9">
        <f t="shared" si="0"/>
        <v>1.342794915329764</v>
      </c>
    </row>
    <row r="12" spans="1:8" x14ac:dyDescent="0.2">
      <c r="D12" s="10" t="s">
        <v>5</v>
      </c>
      <c r="E12" s="12" t="s">
        <v>6</v>
      </c>
    </row>
    <row r="13" spans="1:8" x14ac:dyDescent="0.2">
      <c r="D13" s="11">
        <f>AVERAGE(D6:D10)</f>
        <v>1.343124370747327</v>
      </c>
      <c r="E13" s="13">
        <f>STDEV(D6:D10)</f>
        <v>9.2418952362775444E-3</v>
      </c>
      <c r="H13" s="21"/>
    </row>
    <row r="15" spans="1:8" x14ac:dyDescent="0.2">
      <c r="D15" s="14" t="s">
        <v>10</v>
      </c>
      <c r="E15" s="15" t="s">
        <v>11</v>
      </c>
    </row>
    <row r="16" spans="1:8" x14ac:dyDescent="0.2">
      <c r="D16" s="22">
        <f>300000000/D13</f>
        <v>223359806.83090216</v>
      </c>
      <c r="E16" s="23">
        <f>D16*E13/D13</f>
        <v>1536914.9571590375</v>
      </c>
    </row>
    <row r="18" spans="1:8" x14ac:dyDescent="0.2">
      <c r="A18" s="1" t="s">
        <v>8</v>
      </c>
      <c r="B18" s="1" t="s">
        <v>9</v>
      </c>
    </row>
    <row r="20" spans="1:8" x14ac:dyDescent="0.2">
      <c r="B20" s="3" t="s">
        <v>2</v>
      </c>
      <c r="C20" s="6" t="s">
        <v>3</v>
      </c>
      <c r="D20" s="8" t="s">
        <v>4</v>
      </c>
    </row>
    <row r="21" spans="1:8" x14ac:dyDescent="0.2">
      <c r="B21" s="4">
        <v>15</v>
      </c>
      <c r="C21" s="7">
        <v>9</v>
      </c>
      <c r="D21" s="9">
        <f>1*SIN(B21*PI()/180)/SIN(C21*PI()/180)</f>
        <v>1.6544886386510749</v>
      </c>
    </row>
    <row r="22" spans="1:8" x14ac:dyDescent="0.2">
      <c r="B22" s="4">
        <v>30</v>
      </c>
      <c r="C22" s="7">
        <v>19</v>
      </c>
      <c r="D22" s="9">
        <f t="shared" ref="D22:D25" si="1">1*SIN(B22*PI()/180)/SIN(C22*PI()/180)</f>
        <v>1.5357767433786211</v>
      </c>
    </row>
    <row r="23" spans="1:8" x14ac:dyDescent="0.2">
      <c r="B23" s="4">
        <v>45</v>
      </c>
      <c r="C23" s="7">
        <v>28</v>
      </c>
      <c r="D23" s="9">
        <f t="shared" si="1"/>
        <v>1.5061759587535093</v>
      </c>
    </row>
    <row r="24" spans="1:8" x14ac:dyDescent="0.2">
      <c r="B24" s="4">
        <v>60</v>
      </c>
      <c r="C24" s="7">
        <v>35</v>
      </c>
      <c r="D24" s="9">
        <f t="shared" si="1"/>
        <v>1.5098692151544471</v>
      </c>
    </row>
    <row r="25" spans="1:8" x14ac:dyDescent="0.2">
      <c r="B25" s="4">
        <v>75</v>
      </c>
      <c r="C25" s="7">
        <v>40</v>
      </c>
      <c r="D25" s="9">
        <f t="shared" si="1"/>
        <v>1.5027138229377355</v>
      </c>
    </row>
    <row r="27" spans="1:8" x14ac:dyDescent="0.2">
      <c r="D27" s="10" t="s">
        <v>5</v>
      </c>
      <c r="E27" s="12" t="s">
        <v>6</v>
      </c>
    </row>
    <row r="28" spans="1:8" x14ac:dyDescent="0.2">
      <c r="D28" s="11">
        <f>AVERAGE(D21:D25)</f>
        <v>1.5418048757750777</v>
      </c>
      <c r="E28" s="13">
        <f>STDEV(D21:D25)</f>
        <v>6.4326093763380651E-2</v>
      </c>
      <c r="G28" s="21"/>
      <c r="H28" s="21"/>
    </row>
    <row r="30" spans="1:8" x14ac:dyDescent="0.2">
      <c r="D30" s="14" t="s">
        <v>10</v>
      </c>
      <c r="E30" s="15" t="s">
        <v>11</v>
      </c>
    </row>
    <row r="31" spans="1:8" x14ac:dyDescent="0.2">
      <c r="D31" s="22">
        <f>300000000/D28</f>
        <v>194577150.9181326</v>
      </c>
      <c r="E31" s="23">
        <f>D31*E28/D28</f>
        <v>8118010.4245546488</v>
      </c>
    </row>
    <row r="33" spans="1:8" x14ac:dyDescent="0.2">
      <c r="A33" s="1" t="s">
        <v>12</v>
      </c>
      <c r="B33" s="1" t="s">
        <v>13</v>
      </c>
    </row>
    <row r="35" spans="1:8" x14ac:dyDescent="0.2">
      <c r="B35" s="3" t="s">
        <v>2</v>
      </c>
      <c r="C35" s="6" t="s">
        <v>3</v>
      </c>
      <c r="D35" s="8" t="s">
        <v>4</v>
      </c>
    </row>
    <row r="36" spans="1:8" x14ac:dyDescent="0.2">
      <c r="B36" s="4">
        <v>15</v>
      </c>
      <c r="C36" s="7">
        <v>6</v>
      </c>
      <c r="D36" s="9">
        <f>1*SIN(B36*PI()/180)/SIN(C36*PI()/180)</f>
        <v>2.476062854189236</v>
      </c>
    </row>
    <row r="37" spans="1:8" x14ac:dyDescent="0.2">
      <c r="B37" s="4">
        <v>30</v>
      </c>
      <c r="C37" s="7">
        <v>12</v>
      </c>
      <c r="D37" s="9">
        <f t="shared" ref="D37:D40" si="2">1*SIN(B37*PI()/180)/SIN(C37*PI()/180)</f>
        <v>2.4048671723720654</v>
      </c>
    </row>
    <row r="38" spans="1:8" x14ac:dyDescent="0.2">
      <c r="B38" s="4">
        <v>45</v>
      </c>
      <c r="C38" s="7">
        <v>17</v>
      </c>
      <c r="D38" s="9">
        <f t="shared" si="2"/>
        <v>2.4185198833009989</v>
      </c>
    </row>
    <row r="39" spans="1:8" x14ac:dyDescent="0.2">
      <c r="B39" s="4">
        <v>60</v>
      </c>
      <c r="C39" s="7">
        <v>21</v>
      </c>
      <c r="D39" s="9">
        <f t="shared" si="2"/>
        <v>2.4165816303697292</v>
      </c>
    </row>
    <row r="40" spans="1:8" x14ac:dyDescent="0.2">
      <c r="B40" s="4">
        <v>75</v>
      </c>
      <c r="C40" s="7">
        <v>23</v>
      </c>
      <c r="D40" s="9">
        <f t="shared" si="2"/>
        <v>2.4720984735046128</v>
      </c>
    </row>
    <row r="42" spans="1:8" x14ac:dyDescent="0.2">
      <c r="D42" s="10" t="s">
        <v>5</v>
      </c>
      <c r="E42" s="12" t="s">
        <v>6</v>
      </c>
    </row>
    <row r="43" spans="1:8" x14ac:dyDescent="0.2">
      <c r="D43" s="11">
        <f>AVERAGE(D36:D40)</f>
        <v>2.4376260027473284</v>
      </c>
      <c r="E43" s="13">
        <f>STDEV(D36:D40)</f>
        <v>3.3714956493738901E-2</v>
      </c>
      <c r="G43" s="21"/>
      <c r="H43" s="21"/>
    </row>
    <row r="45" spans="1:8" x14ac:dyDescent="0.2">
      <c r="D45" s="14" t="s">
        <v>10</v>
      </c>
      <c r="E45" s="15" t="s">
        <v>11</v>
      </c>
    </row>
    <row r="46" spans="1:8" x14ac:dyDescent="0.2">
      <c r="D46" s="22">
        <f>300000000/D43</f>
        <v>123070561.13689497</v>
      </c>
      <c r="E46" s="23">
        <f>D46*E43/D43</f>
        <v>1702196.5673626531</v>
      </c>
    </row>
    <row r="48" spans="1:8" x14ac:dyDescent="0.2">
      <c r="A48" s="1" t="s">
        <v>14</v>
      </c>
    </row>
    <row r="49" spans="2:7" ht="17" x14ac:dyDescent="0.2">
      <c r="B49" s="2" t="s">
        <v>7</v>
      </c>
      <c r="C49" s="17" t="s">
        <v>16</v>
      </c>
      <c r="D49" s="17" t="s">
        <v>15</v>
      </c>
    </row>
    <row r="50" spans="2:7" x14ac:dyDescent="0.2">
      <c r="C50" s="4">
        <v>49</v>
      </c>
      <c r="D50" s="4">
        <f>1/SIN(C50*PI()/180)</f>
        <v>1.3250129933488113</v>
      </c>
    </row>
    <row r="51" spans="2:7" x14ac:dyDescent="0.2">
      <c r="F51" s="21"/>
      <c r="G51" s="21"/>
    </row>
    <row r="52" spans="2:7" ht="17" x14ac:dyDescent="0.2">
      <c r="B52" s="5" t="s">
        <v>9</v>
      </c>
      <c r="C52" s="18" t="s">
        <v>16</v>
      </c>
      <c r="D52" s="18" t="s">
        <v>17</v>
      </c>
    </row>
    <row r="53" spans="2:7" x14ac:dyDescent="0.2">
      <c r="C53" s="9">
        <v>42</v>
      </c>
      <c r="D53" s="9">
        <f>1/SIN(C53*PI()/180)</f>
        <v>1.4944765498646086</v>
      </c>
    </row>
    <row r="55" spans="2:7" ht="17" x14ac:dyDescent="0.2">
      <c r="B55" s="19" t="s">
        <v>18</v>
      </c>
      <c r="C55" s="20" t="s">
        <v>16</v>
      </c>
      <c r="D55" s="20" t="s">
        <v>19</v>
      </c>
    </row>
    <row r="56" spans="2:7" x14ac:dyDescent="0.2">
      <c r="C56" s="16">
        <v>25</v>
      </c>
      <c r="D56" s="16">
        <f>1/SIN(C56*PI()/180)</f>
        <v>2.3662015831524985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sleep</dc:creator>
  <cp:lastModifiedBy>Yeoh, Alex</cp:lastModifiedBy>
  <dcterms:created xsi:type="dcterms:W3CDTF">2020-06-25T01:46:39Z</dcterms:created>
  <dcterms:modified xsi:type="dcterms:W3CDTF">2020-07-15T03:19:42Z</dcterms:modified>
</cp:coreProperties>
</file>