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alexyeoh/Desktop/Experiment 2/"/>
    </mc:Choice>
  </mc:AlternateContent>
  <xr:revisionPtr revIDLastSave="0" documentId="13_ncr:1_{86B078BA-E409-BF49-816F-6C50CD576368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1" l="1"/>
  <c r="B34" i="1"/>
  <c r="F20" i="1" s="1"/>
  <c r="B65" i="1" l="1"/>
  <c r="D29" i="1"/>
  <c r="D56" i="1"/>
  <c r="D60" i="1" s="1"/>
  <c r="B61" i="1"/>
  <c r="B30" i="1"/>
  <c r="D52" i="1"/>
  <c r="F43" i="1" s="1"/>
  <c r="F47" i="1" s="1"/>
  <c r="D21" i="1"/>
  <c r="F12" i="1" s="1"/>
  <c r="F16" i="1" s="1"/>
  <c r="B26" i="1"/>
  <c r="B57" i="1"/>
  <c r="B44" i="1"/>
  <c r="B13" i="1"/>
  <c r="F51" i="1" l="1"/>
  <c r="F56" i="1"/>
  <c r="F29" i="1"/>
  <c r="F33" i="1" s="1"/>
  <c r="F60" i="1" l="1"/>
  <c r="F64" i="1" s="1"/>
  <c r="F32" i="1"/>
  <c r="F63" i="1" l="1"/>
</calcChain>
</file>

<file path=xl/sharedStrings.xml><?xml version="1.0" encoding="utf-8"?>
<sst xmlns="http://schemas.openxmlformats.org/spreadsheetml/2006/main" count="77" uniqueCount="39">
  <si>
    <t>Density of</t>
  </si>
  <si>
    <t>Part 1: Penny</t>
  </si>
  <si>
    <t xml:space="preserve">Average </t>
  </si>
  <si>
    <t>Density of a</t>
  </si>
  <si>
    <r>
      <t>Copper (g/cm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</si>
  <si>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Zinc (g/cm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</si>
  <si>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Nickel (g/cm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</si>
  <si>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Diameter of</t>
  </si>
  <si>
    <t>Average</t>
  </si>
  <si>
    <t xml:space="preserve">Diameter of </t>
  </si>
  <si>
    <t>Volume of</t>
  </si>
  <si>
    <t>Mass of</t>
  </si>
  <si>
    <t>Part 2: Nickel</t>
  </si>
  <si>
    <t>Penny (cm)</t>
  </si>
  <si>
    <r>
      <t>Penny (g/cm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</si>
  <si>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Pennies (cm)</t>
  </si>
  <si>
    <t>Std. Dev.</t>
  </si>
  <si>
    <t>Diameter (cm)</t>
  </si>
  <si>
    <t>Total Unc.</t>
  </si>
  <si>
    <r>
      <t>Penny Stack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</si>
  <si>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Volume of single</t>
  </si>
  <si>
    <r>
      <t>Penny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</si>
  <si>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single Volume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</si>
  <si>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single Penny (g)</t>
  </si>
  <si>
    <t>Mass (g)</t>
  </si>
  <si>
    <t>Height of</t>
  </si>
  <si>
    <t>Penny Stack (cm)</t>
  </si>
  <si>
    <t xml:space="preserve">Height of </t>
  </si>
  <si>
    <t>Height (cm)</t>
  </si>
  <si>
    <t>Nickels (cm)</t>
  </si>
  <si>
    <t>Nickel (cm)</t>
  </si>
  <si>
    <r>
      <t>Nickel Stack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</si>
  <si>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Nickel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</si>
  <si>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single Nickel (g)</t>
  </si>
  <si>
    <t>Nickel Stack (cm)</t>
  </si>
  <si>
    <t>Penny and Nickel Worksheet</t>
  </si>
  <si>
    <t>from:</t>
  </si>
  <si>
    <t>to:</t>
  </si>
  <si>
    <t>Mass Range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</si>
</sst>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 applyAlignment="1">
      <alignment horizontal="center"/>
    </xf>
    <xf numFmtId="164" fontId="1" fillId="5" borderId="2" xfId="2" applyNumberFormat="1" applyFill="1" applyBorder="1" applyAlignment="1">
      <alignment horizontal="center"/>
    </xf>
    <xf numFmtId="164" fontId="1" fillId="5" borderId="4" xfId="2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5" borderId="3" xfId="2" applyNumberFormat="1" applyFont="1" applyFill="1" applyBorder="1" applyAlignment="1">
      <alignment horizontal="center"/>
    </xf>
    <xf numFmtId="164" fontId="0" fillId="2" borderId="1" xfId="1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2" fontId="0" fillId="2" borderId="1" xfId="1" applyNumberFormat="1" applyFont="1" applyAlignment="1">
      <alignment horizontal="center"/>
    </xf>
  </cellXfs>
  <cellStyles count="3">
    <cellStyle name="40% - Accent2" xfId="2" builtinId="35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workbookViewId="0">
      <selection activeCell="I62" sqref="I62"/>
    </sheetView>
  </sheetViews>
  <sheetFormatPr baseColWidth="10" defaultColWidth="8.83203125" defaultRowHeight="15" x14ac:dyDescent="0.2"/>
  <cols>
    <col min="1" max="1" width="15.6640625" style="1" customWidth="1"/>
    <col min="2" max="6" width="19.33203125" style="1" customWidth="1"/>
    <col min="7" max="8" width="15.33203125" style="1" customWidth="1"/>
  </cols>
  <sheetData>
    <row r="1" spans="1:6" x14ac:dyDescent="0.2">
      <c r="B1" s="13" t="s">
        <v>35</v>
      </c>
      <c r="C1" s="13"/>
      <c r="D1" s="13"/>
      <c r="E1" s="13"/>
      <c r="F1" s="13"/>
    </row>
    <row r="3" spans="1:6" x14ac:dyDescent="0.2">
      <c r="B3" s="2" t="s">
        <v>0</v>
      </c>
      <c r="D3" s="4" t="s">
        <v>0</v>
      </c>
      <c r="F3" s="7" t="s">
        <v>0</v>
      </c>
    </row>
    <row r="4" spans="1:6" ht="17" x14ac:dyDescent="0.2">
      <c r="B4" s="10" t="s">
        <v>4</v>
      </c>
      <c r="D4" s="5" t="s">
        <v>5</v>
      </c>
      <c r="F4" s="8" t="s">
        <v>6</v>
      </c>
    </row>
    <row r="5" spans="1:6" x14ac:dyDescent="0.2">
      <c r="B5" s="3">
        <v>8.94</v>
      </c>
      <c r="D5" s="6">
        <v>7.1349999999999998</v>
      </c>
      <c r="F5" s="9">
        <v>8.9079999999999995</v>
      </c>
    </row>
    <row r="8" spans="1:6" x14ac:dyDescent="0.2">
      <c r="A8" s="1" t="s">
        <v>1</v>
      </c>
    </row>
    <row r="10" spans="1:6" x14ac:dyDescent="0.2">
      <c r="B10" s="1" t="s">
        <v>2</v>
      </c>
      <c r="D10" s="1" t="s">
        <v>25</v>
      </c>
      <c r="F10" s="1" t="s">
        <v>10</v>
      </c>
    </row>
    <row r="11" spans="1:6" ht="17" x14ac:dyDescent="0.2">
      <c r="B11" s="1" t="s">
        <v>3</v>
      </c>
      <c r="D11" s="1" t="s">
        <v>26</v>
      </c>
      <c r="F11" s="1" t="s">
        <v>19</v>
      </c>
    </row>
    <row r="12" spans="1:6" ht="17" x14ac:dyDescent="0.2">
      <c r="B12" s="1" t="s">
        <v>14</v>
      </c>
      <c r="D12" s="11">
        <v>0.65</v>
      </c>
      <c r="F12" s="11">
        <f>(3.14/4)*B26^2*D21</f>
        <v>1.9100148999999997</v>
      </c>
    </row>
    <row r="13" spans="1:6" x14ac:dyDescent="0.2">
      <c r="B13" s="11">
        <f>B5*0.025+D5*0.975</f>
        <v>7.1801249999999994</v>
      </c>
      <c r="D13" s="11">
        <v>0.67</v>
      </c>
    </row>
    <row r="14" spans="1:6" x14ac:dyDescent="0.2">
      <c r="D14" s="11">
        <v>0.7</v>
      </c>
      <c r="F14" s="1" t="s">
        <v>20</v>
      </c>
    </row>
    <row r="15" spans="1:6" ht="17" x14ac:dyDescent="0.2">
      <c r="B15" s="1" t="s">
        <v>7</v>
      </c>
      <c r="D15" s="11">
        <v>0.7</v>
      </c>
      <c r="F15" s="1" t="s">
        <v>21</v>
      </c>
    </row>
    <row r="16" spans="1:6" x14ac:dyDescent="0.2">
      <c r="B16" s="1" t="s">
        <v>15</v>
      </c>
      <c r="D16" s="11">
        <v>0.65</v>
      </c>
      <c r="F16" s="11">
        <f>F12/5</f>
        <v>0.38200297999999994</v>
      </c>
    </row>
    <row r="17" spans="2:6" x14ac:dyDescent="0.2">
      <c r="B17" s="11">
        <v>1.9</v>
      </c>
    </row>
    <row r="18" spans="2:6" x14ac:dyDescent="0.2">
      <c r="B18" s="11">
        <v>1.9</v>
      </c>
      <c r="D18" s="1" t="s">
        <v>8</v>
      </c>
      <c r="F18" s="1" t="s">
        <v>18</v>
      </c>
    </row>
    <row r="19" spans="2:6" ht="17" x14ac:dyDescent="0.2">
      <c r="B19" s="11">
        <v>1.9</v>
      </c>
      <c r="D19" s="1" t="s">
        <v>27</v>
      </c>
      <c r="F19" s="1" t="s">
        <v>22</v>
      </c>
    </row>
    <row r="20" spans="2:6" x14ac:dyDescent="0.2">
      <c r="B20" s="11">
        <v>1.9</v>
      </c>
      <c r="D20" s="1" t="s">
        <v>26</v>
      </c>
      <c r="F20" s="11">
        <f>F16*SQRT((2*B34/B26)^2+(D29/D21)^2)</f>
        <v>3.4746201168277369E-2</v>
      </c>
    </row>
    <row r="21" spans="2:6" x14ac:dyDescent="0.2">
      <c r="B21" s="11">
        <v>1.9</v>
      </c>
      <c r="D21" s="11">
        <f>AVERAGE(D12:D16)</f>
        <v>0.67399999999999993</v>
      </c>
    </row>
    <row r="23" spans="2:6" x14ac:dyDescent="0.2">
      <c r="B23" s="1" t="s">
        <v>8</v>
      </c>
      <c r="D23" s="1" t="s">
        <v>16</v>
      </c>
      <c r="F23" s="1" t="s">
        <v>11</v>
      </c>
    </row>
    <row r="24" spans="2:6" x14ac:dyDescent="0.2">
      <c r="B24" s="1" t="s">
        <v>9</v>
      </c>
      <c r="D24" s="1" t="s">
        <v>28</v>
      </c>
      <c r="F24" s="1" t="s">
        <v>23</v>
      </c>
    </row>
    <row r="25" spans="2:6" x14ac:dyDescent="0.2">
      <c r="B25" s="1" t="s">
        <v>13</v>
      </c>
      <c r="D25" s="14">
        <v>0</v>
      </c>
      <c r="F25" s="15">
        <f>B13*F16</f>
        <v>2.7428291467724994</v>
      </c>
    </row>
    <row r="26" spans="2:6" x14ac:dyDescent="0.2">
      <c r="B26" s="11">
        <f>AVERAGE(B17:B21)</f>
        <v>1.9</v>
      </c>
    </row>
    <row r="27" spans="2:6" x14ac:dyDescent="0.2">
      <c r="D27" s="1" t="s">
        <v>18</v>
      </c>
      <c r="F27" s="1" t="s">
        <v>18</v>
      </c>
    </row>
    <row r="28" spans="2:6" x14ac:dyDescent="0.2">
      <c r="B28" s="1" t="s">
        <v>16</v>
      </c>
      <c r="D28" s="1" t="s">
        <v>28</v>
      </c>
      <c r="F28" s="1" t="s">
        <v>24</v>
      </c>
    </row>
    <row r="29" spans="2:6" x14ac:dyDescent="0.2">
      <c r="B29" s="1" t="s">
        <v>17</v>
      </c>
      <c r="D29" s="11">
        <f>SQRT(D25^2+0.05^2)</f>
        <v>0.05</v>
      </c>
      <c r="F29" s="15">
        <f>F25*SQRT((F20/F16)^2)</f>
        <v>0.24948206766337755</v>
      </c>
    </row>
    <row r="30" spans="2:6" x14ac:dyDescent="0.2">
      <c r="B30" s="11">
        <f>STDEV(B17:B21)</f>
        <v>0</v>
      </c>
    </row>
    <row r="31" spans="2:6" x14ac:dyDescent="0.2">
      <c r="F31" s="1" t="s">
        <v>38</v>
      </c>
    </row>
    <row r="32" spans="2:6" x14ac:dyDescent="0.2">
      <c r="B32" s="1" t="s">
        <v>18</v>
      </c>
      <c r="E32" s="12" t="s">
        <v>36</v>
      </c>
      <c r="F32" s="15">
        <f>F25-F29</f>
        <v>2.4933470791091219</v>
      </c>
    </row>
    <row r="33" spans="1:6" x14ac:dyDescent="0.2">
      <c r="B33" s="1" t="s">
        <v>17</v>
      </c>
      <c r="E33" s="12" t="s">
        <v>37</v>
      </c>
      <c r="F33" s="15">
        <f>F25+F29</f>
        <v>2.992311214435877</v>
      </c>
    </row>
    <row r="34" spans="1:6" x14ac:dyDescent="0.2">
      <c r="B34" s="11">
        <f>SQRT(B30^2+0.05^2)</f>
        <v>0.05</v>
      </c>
    </row>
    <row r="39" spans="1:6" x14ac:dyDescent="0.2">
      <c r="A39" s="1" t="s">
        <v>12</v>
      </c>
    </row>
    <row r="41" spans="1:6" x14ac:dyDescent="0.2">
      <c r="B41" s="1" t="s">
        <v>2</v>
      </c>
      <c r="D41" s="1" t="s">
        <v>25</v>
      </c>
      <c r="F41" s="1" t="s">
        <v>10</v>
      </c>
    </row>
    <row r="42" spans="1:6" ht="17" x14ac:dyDescent="0.2">
      <c r="B42" s="1" t="s">
        <v>3</v>
      </c>
      <c r="D42" s="1" t="s">
        <v>34</v>
      </c>
      <c r="F42" s="1" t="s">
        <v>31</v>
      </c>
    </row>
    <row r="43" spans="1:6" ht="17" x14ac:dyDescent="0.2">
      <c r="B43" s="1" t="s">
        <v>6</v>
      </c>
      <c r="D43" s="11">
        <v>0.91</v>
      </c>
      <c r="F43" s="11">
        <f>(3.14/4)*B57^2*D52</f>
        <v>3.1641309</v>
      </c>
    </row>
    <row r="44" spans="1:6" x14ac:dyDescent="0.2">
      <c r="B44" s="11">
        <f>0.75*B5+0.25*D5</f>
        <v>8.4887499999999996</v>
      </c>
      <c r="D44" s="11">
        <v>0.95</v>
      </c>
    </row>
    <row r="45" spans="1:6" x14ac:dyDescent="0.2">
      <c r="D45" s="11">
        <v>0.9</v>
      </c>
      <c r="F45" s="1" t="s">
        <v>20</v>
      </c>
    </row>
    <row r="46" spans="1:6" ht="17" x14ac:dyDescent="0.2">
      <c r="B46" s="1" t="s">
        <v>7</v>
      </c>
      <c r="D46" s="11">
        <v>0.9</v>
      </c>
      <c r="F46" s="1" t="s">
        <v>32</v>
      </c>
    </row>
    <row r="47" spans="1:6" x14ac:dyDescent="0.2">
      <c r="B47" s="1" t="s">
        <v>29</v>
      </c>
      <c r="D47" s="11">
        <v>0.91</v>
      </c>
      <c r="F47" s="11">
        <f>F43/5</f>
        <v>0.63282618000000002</v>
      </c>
    </row>
    <row r="48" spans="1:6" x14ac:dyDescent="0.2">
      <c r="B48" s="11">
        <v>2.1</v>
      </c>
    </row>
    <row r="49" spans="2:6" x14ac:dyDescent="0.2">
      <c r="B49" s="11">
        <v>2.1</v>
      </c>
      <c r="D49" s="1" t="s">
        <v>8</v>
      </c>
      <c r="F49" s="1" t="s">
        <v>18</v>
      </c>
    </row>
    <row r="50" spans="2:6" ht="17" x14ac:dyDescent="0.2">
      <c r="B50" s="11">
        <v>2.1</v>
      </c>
      <c r="D50" s="1" t="s">
        <v>27</v>
      </c>
      <c r="F50" s="1" t="s">
        <v>22</v>
      </c>
    </row>
    <row r="51" spans="2:6" x14ac:dyDescent="0.2">
      <c r="B51" s="11">
        <v>2.1</v>
      </c>
      <c r="D51" s="1" t="s">
        <v>34</v>
      </c>
      <c r="F51" s="11">
        <f>F47*SQRT((2*B65/B57)^2+(D60/D52)^2)</f>
        <v>4.8090178075085137E-2</v>
      </c>
    </row>
    <row r="52" spans="2:6" x14ac:dyDescent="0.2">
      <c r="B52" s="11">
        <v>2.1</v>
      </c>
      <c r="D52" s="11">
        <f>AVERAGE(D43:D47)</f>
        <v>0.91399999999999992</v>
      </c>
    </row>
    <row r="54" spans="2:6" x14ac:dyDescent="0.2">
      <c r="B54" s="1" t="s">
        <v>8</v>
      </c>
      <c r="D54" s="1" t="s">
        <v>16</v>
      </c>
      <c r="F54" s="1" t="s">
        <v>11</v>
      </c>
    </row>
    <row r="55" spans="2:6" x14ac:dyDescent="0.2">
      <c r="B55" s="1" t="s">
        <v>9</v>
      </c>
      <c r="D55" s="1" t="s">
        <v>28</v>
      </c>
      <c r="F55" s="1" t="s">
        <v>33</v>
      </c>
    </row>
    <row r="56" spans="2:6" x14ac:dyDescent="0.2">
      <c r="B56" s="1" t="s">
        <v>30</v>
      </c>
      <c r="D56" s="11">
        <f>STDEV(D43:D47)</f>
        <v>2.0736441353327688E-2</v>
      </c>
      <c r="F56" s="15">
        <f>B44*F47</f>
        <v>5.371903235475</v>
      </c>
    </row>
    <row r="57" spans="2:6" x14ac:dyDescent="0.2">
      <c r="B57" s="11">
        <f>AVERAGE(B48:B52)</f>
        <v>2.1</v>
      </c>
    </row>
    <row r="58" spans="2:6" x14ac:dyDescent="0.2">
      <c r="D58" s="1" t="s">
        <v>18</v>
      </c>
      <c r="F58" s="1" t="s">
        <v>18</v>
      </c>
    </row>
    <row r="59" spans="2:6" x14ac:dyDescent="0.2">
      <c r="B59" s="1" t="s">
        <v>16</v>
      </c>
      <c r="D59" s="1" t="s">
        <v>28</v>
      </c>
      <c r="F59" s="1" t="s">
        <v>24</v>
      </c>
    </row>
    <row r="60" spans="2:6" x14ac:dyDescent="0.2">
      <c r="B60" s="1" t="s">
        <v>17</v>
      </c>
      <c r="D60" s="11">
        <f>SQRT(D56^2+0.05^2)</f>
        <v>5.4129474410897424E-2</v>
      </c>
      <c r="F60" s="15">
        <f>F56*SQRT((F51/F47)^2)</f>
        <v>0.40822549913487893</v>
      </c>
    </row>
    <row r="61" spans="2:6" x14ac:dyDescent="0.2">
      <c r="B61" s="11">
        <f>STDEV(B48:B52)</f>
        <v>0</v>
      </c>
    </row>
    <row r="62" spans="2:6" x14ac:dyDescent="0.2">
      <c r="F62" s="1" t="s">
        <v>38</v>
      </c>
    </row>
    <row r="63" spans="2:6" x14ac:dyDescent="0.2">
      <c r="B63" s="1" t="s">
        <v>18</v>
      </c>
      <c r="E63" s="12" t="s">
        <v>36</v>
      </c>
      <c r="F63" s="15">
        <f>F56-F60</f>
        <v>4.963677736340121</v>
      </c>
    </row>
    <row r="64" spans="2:6" x14ac:dyDescent="0.2">
      <c r="B64" s="1" t="s">
        <v>17</v>
      </c>
      <c r="E64" s="12" t="s">
        <v>37</v>
      </c>
      <c r="F64" s="15">
        <f>F56+F60</f>
        <v>5.7801287346098791</v>
      </c>
    </row>
    <row r="65" spans="2:2" x14ac:dyDescent="0.2">
      <c r="B65" s="11">
        <f>SQRT(B61^2+0.05^2)</f>
        <v>0.05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sleep</dc:creator>
  <cp:lastModifiedBy>Yeoh, Alex</cp:lastModifiedBy>
  <dcterms:created xsi:type="dcterms:W3CDTF">2020-05-12T00:13:28Z</dcterms:created>
  <dcterms:modified xsi:type="dcterms:W3CDTF">2020-05-20T18:44:41Z</dcterms:modified>
</cp:coreProperties>
</file>