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5/"/>
    </mc:Choice>
  </mc:AlternateContent>
  <xr:revisionPtr revIDLastSave="0" documentId="13_ncr:1_{01A14860-1FB9-7649-896F-8F5239686A5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31" i="1"/>
  <c r="N34" i="1" l="1"/>
  <c r="N15" i="1"/>
  <c r="I15" i="1"/>
  <c r="I34" i="1"/>
  <c r="D34" i="1"/>
  <c r="D15" i="1"/>
  <c r="N18" i="1"/>
  <c r="I18" i="1"/>
  <c r="I37" i="1"/>
  <c r="D37" i="1"/>
  <c r="D18" i="1"/>
  <c r="D9" i="1"/>
  <c r="N32" i="1"/>
  <c r="N31" i="1"/>
  <c r="N37" i="1" s="1"/>
  <c r="N30" i="1"/>
  <c r="N29" i="1"/>
  <c r="N28" i="1"/>
  <c r="N10" i="1"/>
  <c r="N11" i="1"/>
  <c r="N12" i="1"/>
  <c r="N13" i="1"/>
  <c r="I32" i="1"/>
  <c r="I31" i="1"/>
  <c r="I30" i="1"/>
  <c r="I29" i="1"/>
  <c r="I28" i="1"/>
  <c r="I10" i="1"/>
  <c r="I11" i="1"/>
  <c r="I12" i="1"/>
  <c r="I13" i="1"/>
  <c r="D32" i="1"/>
  <c r="D30" i="1"/>
  <c r="D29" i="1"/>
  <c r="D28" i="1"/>
  <c r="N9" i="1"/>
  <c r="I9" i="1"/>
  <c r="D10" i="1"/>
  <c r="D11" i="1"/>
  <c r="D12" i="1"/>
  <c r="D13" i="1"/>
</calcChain>
</file>

<file path=xl/sharedStrings.xml><?xml version="1.0" encoding="utf-8"?>
<sst xmlns="http://schemas.openxmlformats.org/spreadsheetml/2006/main" count="82" uniqueCount="18">
  <si>
    <t>Coefficient of Static Friction Worksheet</t>
  </si>
  <si>
    <t>Part 1</t>
  </si>
  <si>
    <t>Mass of Nickels</t>
  </si>
  <si>
    <t xml:space="preserve">Trial 1 </t>
  </si>
  <si>
    <t>Trial 2</t>
  </si>
  <si>
    <t>Trial 3</t>
  </si>
  <si>
    <t>Trial 4</t>
  </si>
  <si>
    <t>Trial 5</t>
  </si>
  <si>
    <t>Paper on Paper</t>
  </si>
  <si>
    <r>
      <t>Ɵ</t>
    </r>
    <r>
      <rPr>
        <vertAlign val="subscript"/>
        <sz val="11"/>
        <color theme="1"/>
        <rFont val="Calibri"/>
        <family val="2"/>
        <scheme val="minor"/>
      </rPr>
      <t>max</t>
    </r>
  </si>
  <si>
    <r>
      <t>μ</t>
    </r>
    <r>
      <rPr>
        <vertAlign val="subscript"/>
        <sz val="11"/>
        <color theme="1"/>
        <rFont val="Calibri"/>
        <family val="2"/>
        <scheme val="minor"/>
      </rPr>
      <t>static</t>
    </r>
  </si>
  <si>
    <t>Average</t>
  </si>
  <si>
    <t>Unc.</t>
  </si>
  <si>
    <t>Part 2</t>
  </si>
  <si>
    <t>Aluminum on Aluminum</t>
  </si>
  <si>
    <t>Part 3</t>
  </si>
  <si>
    <t>Paper on Cell Phone</t>
  </si>
  <si>
    <t>Mass of Nickels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</si>
</sst>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1" fillId="3" borderId="2" xfId="2" applyBorder="1" applyAlignment="1">
      <alignment horizontal="center"/>
    </xf>
    <xf numFmtId="2" fontId="1" fillId="3" borderId="1" xfId="2" applyNumberFormat="1" applyBorder="1" applyAlignment="1">
      <alignment horizontal="center"/>
    </xf>
    <xf numFmtId="0" fontId="1" fillId="4" borderId="2" xfId="3" applyBorder="1" applyAlignment="1">
      <alignment horizontal="center"/>
    </xf>
    <xf numFmtId="2" fontId="1" fillId="4" borderId="1" xfId="3" applyNumberForma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0" fillId="4" borderId="1" xfId="3" applyFont="1" applyBorder="1" applyAlignment="1">
      <alignment horizontal="center"/>
    </xf>
    <xf numFmtId="2" fontId="1" fillId="2" borderId="1" xfId="1" applyNumberFormat="1" applyBorder="1"/>
    <xf numFmtId="2" fontId="1" fillId="3" borderId="1" xfId="2" applyNumberFormat="1" applyBorder="1"/>
    <xf numFmtId="2" fontId="1" fillId="4" borderId="1" xfId="3" applyNumberFormat="1" applyBorder="1"/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0" fillId="4" borderId="4" xfId="3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2" fontId="1" fillId="3" borderId="1" xfId="2" applyNumberFormat="1" applyBorder="1" applyAlignment="1">
      <alignment horizontal="center"/>
    </xf>
    <xf numFmtId="0" fontId="1" fillId="4" borderId="1" xfId="3" applyBorder="1" applyAlignment="1">
      <alignment horizontal="center"/>
    </xf>
    <xf numFmtId="2" fontId="1" fillId="4" borderId="1" xfId="3" applyNumberFormat="1" applyBorder="1" applyAlignment="1">
      <alignment horizontal="center"/>
    </xf>
    <xf numFmtId="2" fontId="1" fillId="2" borderId="3" xfId="1" applyNumberFormat="1" applyBorder="1" applyAlignment="1">
      <alignment horizontal="center"/>
    </xf>
    <xf numFmtId="2" fontId="1" fillId="2" borderId="4" xfId="1" applyNumberFormat="1" applyBorder="1" applyAlignment="1">
      <alignment horizontal="center"/>
    </xf>
    <xf numFmtId="2" fontId="1" fillId="3" borderId="3" xfId="2" applyNumberFormat="1" applyBorder="1" applyAlignment="1">
      <alignment horizontal="center"/>
    </xf>
    <xf numFmtId="2" fontId="1" fillId="3" borderId="4" xfId="2" applyNumberFormat="1" applyBorder="1" applyAlignment="1">
      <alignment horizontal="center"/>
    </xf>
    <xf numFmtId="2" fontId="1" fillId="4" borderId="3" xfId="3" applyNumberFormat="1" applyBorder="1" applyAlignment="1">
      <alignment horizontal="center"/>
    </xf>
    <xf numFmtId="2" fontId="1" fillId="4" borderId="4" xfId="3" applyNumberFormat="1" applyBorder="1" applyAlignment="1">
      <alignment horizontal="center"/>
    </xf>
  </cellXfs>
  <cellStyles count="4">
    <cellStyle name="20% - Accent1" xfId="1" builtinId="30"/>
    <cellStyle name="20% - Accent4" xfId="2" builtinId="42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F15" sqref="F15"/>
    </sheetView>
  </sheetViews>
  <sheetFormatPr baseColWidth="10" defaultColWidth="8.83203125" defaultRowHeight="15" x14ac:dyDescent="0.2"/>
  <sheetData>
    <row r="1" spans="1:14" x14ac:dyDescent="0.2">
      <c r="A1" s="22" t="s">
        <v>0</v>
      </c>
      <c r="B1" s="22"/>
      <c r="C1" s="22"/>
      <c r="D1" s="22"/>
      <c r="E1" s="22"/>
      <c r="I1" s="21"/>
    </row>
    <row r="2" spans="1:14" x14ac:dyDescent="0.2">
      <c r="A2" s="1"/>
      <c r="B2" s="1"/>
      <c r="C2" s="1"/>
      <c r="D2" s="1"/>
      <c r="E2" s="1"/>
    </row>
    <row r="3" spans="1:14" x14ac:dyDescent="0.2">
      <c r="A3" t="s">
        <v>1</v>
      </c>
      <c r="B3" s="22" t="s">
        <v>8</v>
      </c>
      <c r="C3" s="22"/>
    </row>
    <row r="5" spans="1:14" x14ac:dyDescent="0.2">
      <c r="B5" s="23" t="s">
        <v>17</v>
      </c>
      <c r="C5" s="23"/>
      <c r="G5" s="25" t="s">
        <v>17</v>
      </c>
      <c r="H5" s="26"/>
      <c r="L5" s="28" t="s">
        <v>17</v>
      </c>
      <c r="M5" s="28"/>
    </row>
    <row r="6" spans="1:14" x14ac:dyDescent="0.2">
      <c r="B6" s="24">
        <v>25</v>
      </c>
      <c r="C6" s="24"/>
      <c r="G6" s="27">
        <v>50</v>
      </c>
      <c r="H6" s="27"/>
      <c r="L6" s="29">
        <v>75</v>
      </c>
      <c r="M6" s="29"/>
    </row>
    <row r="8" spans="1:14" ht="17" x14ac:dyDescent="0.25">
      <c r="C8" s="8" t="s">
        <v>9</v>
      </c>
      <c r="D8" s="8" t="s">
        <v>10</v>
      </c>
      <c r="H8" s="9" t="s">
        <v>9</v>
      </c>
      <c r="I8" s="9" t="s">
        <v>10</v>
      </c>
      <c r="M8" s="10" t="s">
        <v>9</v>
      </c>
      <c r="N8" s="10" t="s">
        <v>10</v>
      </c>
    </row>
    <row r="9" spans="1:14" x14ac:dyDescent="0.2">
      <c r="B9" s="2" t="s">
        <v>3</v>
      </c>
      <c r="C9" s="3">
        <v>24.03</v>
      </c>
      <c r="D9" s="11">
        <f>TAN(C9*3.14159/180)</f>
        <v>0.44585579800110209</v>
      </c>
      <c r="G9" s="4" t="s">
        <v>3</v>
      </c>
      <c r="H9" s="5">
        <v>25.42</v>
      </c>
      <c r="I9" s="12">
        <f>TAN(H9*3.14159/180)</f>
        <v>0.47526229165140638</v>
      </c>
      <c r="L9" s="6" t="s">
        <v>3</v>
      </c>
      <c r="M9" s="7">
        <v>25.39</v>
      </c>
      <c r="N9" s="13">
        <f>TAN(M9*3.14159/180)</f>
        <v>0.47462058556709369</v>
      </c>
    </row>
    <row r="10" spans="1:14" x14ac:dyDescent="0.2">
      <c r="B10" s="2" t="s">
        <v>4</v>
      </c>
      <c r="C10" s="3">
        <v>25.25</v>
      </c>
      <c r="D10" s="11">
        <f t="shared" ref="D10:D13" si="0">TAN(C10*3.14159/180)</f>
        <v>0.47163016373232458</v>
      </c>
      <c r="G10" s="4" t="s">
        <v>4</v>
      </c>
      <c r="H10" s="5">
        <v>24.74</v>
      </c>
      <c r="I10" s="12">
        <f t="shared" ref="I10:I13" si="1">TAN(H10*3.14159/180)</f>
        <v>0.46079426343527491</v>
      </c>
      <c r="L10" s="6" t="s">
        <v>4</v>
      </c>
      <c r="M10" s="7">
        <v>24.18</v>
      </c>
      <c r="N10" s="13">
        <f t="shared" ref="N10:N13" si="2">TAN(M10*3.14159/180)</f>
        <v>0.44899788817816039</v>
      </c>
    </row>
    <row r="11" spans="1:14" x14ac:dyDescent="0.2">
      <c r="B11" s="2" t="s">
        <v>5</v>
      </c>
      <c r="C11" s="3">
        <v>21.68</v>
      </c>
      <c r="D11" s="11">
        <f t="shared" si="0"/>
        <v>0.39754367334177132</v>
      </c>
      <c r="G11" s="4" t="s">
        <v>5</v>
      </c>
      <c r="H11" s="5">
        <v>26.65</v>
      </c>
      <c r="I11" s="12">
        <f t="shared" si="1"/>
        <v>0.50185418025269202</v>
      </c>
      <c r="L11" s="6" t="s">
        <v>5</v>
      </c>
      <c r="M11" s="7">
        <v>23.38</v>
      </c>
      <c r="N11" s="13">
        <f t="shared" si="2"/>
        <v>0.4323238628552315</v>
      </c>
    </row>
    <row r="12" spans="1:14" x14ac:dyDescent="0.2">
      <c r="B12" s="2" t="s">
        <v>6</v>
      </c>
      <c r="C12" s="3">
        <v>24.7</v>
      </c>
      <c r="D12" s="11">
        <f t="shared" si="0"/>
        <v>0.45994816924727178</v>
      </c>
      <c r="G12" s="4" t="s">
        <v>6</v>
      </c>
      <c r="H12" s="5">
        <v>24.73</v>
      </c>
      <c r="I12" s="12">
        <f t="shared" si="1"/>
        <v>0.46058268889007126</v>
      </c>
      <c r="L12" s="6" t="s">
        <v>6</v>
      </c>
      <c r="M12" s="7">
        <v>25.41</v>
      </c>
      <c r="N12" s="13">
        <f t="shared" si="2"/>
        <v>0.47504835415776553</v>
      </c>
    </row>
    <row r="13" spans="1:14" x14ac:dyDescent="0.2">
      <c r="B13" s="2" t="s">
        <v>7</v>
      </c>
      <c r="C13" s="3">
        <v>20.99</v>
      </c>
      <c r="D13" s="11">
        <f t="shared" si="0"/>
        <v>0.38366344283148579</v>
      </c>
      <c r="G13" s="4" t="s">
        <v>7</v>
      </c>
      <c r="H13" s="5">
        <v>24.72</v>
      </c>
      <c r="I13" s="12">
        <f t="shared" si="1"/>
        <v>0.46037114835772502</v>
      </c>
      <c r="L13" s="6" t="s">
        <v>7</v>
      </c>
      <c r="M13" s="7">
        <v>20.66</v>
      </c>
      <c r="N13" s="13">
        <f t="shared" si="2"/>
        <v>0.377070560012714</v>
      </c>
    </row>
    <row r="15" spans="1:14" x14ac:dyDescent="0.2">
      <c r="C15" s="15" t="s">
        <v>11</v>
      </c>
      <c r="D15" s="30">
        <f>AVERAGE(D9:D13)</f>
        <v>0.43172824943079108</v>
      </c>
      <c r="H15" s="17" t="s">
        <v>11</v>
      </c>
      <c r="I15" s="32">
        <f>AVERAGE(I9:I13)</f>
        <v>0.47177291451743397</v>
      </c>
      <c r="M15" s="19" t="s">
        <v>11</v>
      </c>
      <c r="N15" s="34">
        <f>AVERAGE(N9:N13)</f>
        <v>0.44161225015419292</v>
      </c>
    </row>
    <row r="16" spans="1:14" ht="17" x14ac:dyDescent="0.2">
      <c r="C16" s="16" t="s">
        <v>10</v>
      </c>
      <c r="D16" s="31"/>
      <c r="H16" s="18" t="s">
        <v>10</v>
      </c>
      <c r="I16" s="33"/>
      <c r="M16" s="20" t="s">
        <v>10</v>
      </c>
      <c r="N16" s="35"/>
    </row>
    <row r="17" spans="1:14" x14ac:dyDescent="0.2">
      <c r="C17" s="14"/>
      <c r="H17" s="14"/>
      <c r="M17" s="14"/>
    </row>
    <row r="18" spans="1:14" x14ac:dyDescent="0.2">
      <c r="C18" s="15" t="s">
        <v>12</v>
      </c>
      <c r="D18" s="30">
        <f>STDEV(D9:D13)</f>
        <v>3.8945234444655176E-2</v>
      </c>
      <c r="H18" s="17" t="s">
        <v>12</v>
      </c>
      <c r="I18" s="32">
        <f>STDEV(I9:I13)</f>
        <v>1.7977837062297435E-2</v>
      </c>
      <c r="M18" s="19" t="s">
        <v>12</v>
      </c>
      <c r="N18" s="34">
        <f>STDEV(N9:N13)</f>
        <v>4.0354599526025353E-2</v>
      </c>
    </row>
    <row r="19" spans="1:14" ht="17" x14ac:dyDescent="0.2">
      <c r="C19" s="16" t="s">
        <v>10</v>
      </c>
      <c r="D19" s="31"/>
      <c r="H19" s="18" t="s">
        <v>10</v>
      </c>
      <c r="I19" s="33"/>
      <c r="M19" s="20" t="s">
        <v>10</v>
      </c>
      <c r="N19" s="35"/>
    </row>
    <row r="22" spans="1:14" x14ac:dyDescent="0.2">
      <c r="A22" t="s">
        <v>13</v>
      </c>
      <c r="B22" s="22" t="s">
        <v>14</v>
      </c>
      <c r="C22" s="22"/>
      <c r="D22" s="22"/>
    </row>
    <row r="24" spans="1:14" x14ac:dyDescent="0.2">
      <c r="B24" s="23" t="s">
        <v>2</v>
      </c>
      <c r="C24" s="23"/>
      <c r="G24" s="25" t="s">
        <v>2</v>
      </c>
      <c r="H24" s="26"/>
      <c r="L24" s="28" t="s">
        <v>2</v>
      </c>
      <c r="M24" s="28"/>
    </row>
    <row r="25" spans="1:14" x14ac:dyDescent="0.2">
      <c r="B25" s="24">
        <v>25</v>
      </c>
      <c r="C25" s="24"/>
      <c r="G25" s="27">
        <v>50</v>
      </c>
      <c r="H25" s="27"/>
      <c r="L25" s="29">
        <v>75</v>
      </c>
      <c r="M25" s="29"/>
    </row>
    <row r="27" spans="1:14" ht="17" x14ac:dyDescent="0.25">
      <c r="C27" s="8" t="s">
        <v>9</v>
      </c>
      <c r="D27" s="8" t="s">
        <v>10</v>
      </c>
      <c r="H27" s="9" t="s">
        <v>9</v>
      </c>
      <c r="I27" s="9" t="s">
        <v>10</v>
      </c>
      <c r="M27" s="10" t="s">
        <v>9</v>
      </c>
      <c r="N27" s="10" t="s">
        <v>10</v>
      </c>
    </row>
    <row r="28" spans="1:14" x14ac:dyDescent="0.2">
      <c r="B28" s="2" t="s">
        <v>3</v>
      </c>
      <c r="C28" s="3">
        <v>9.1300000000000008</v>
      </c>
      <c r="D28" s="11">
        <f>TAN(C28*3.14159/180)</f>
        <v>0.16071098788803798</v>
      </c>
      <c r="G28" s="4" t="s">
        <v>3</v>
      </c>
      <c r="H28" s="5">
        <v>9.84</v>
      </c>
      <c r="I28" s="12">
        <f>TAN(H28*3.14159/180)</f>
        <v>0.1734488910679084</v>
      </c>
      <c r="L28" s="6" t="s">
        <v>3</v>
      </c>
      <c r="M28" s="7">
        <v>11.29</v>
      </c>
      <c r="N28" s="13">
        <f>TAN(M28*3.14159/180)</f>
        <v>0.19963804929272319</v>
      </c>
    </row>
    <row r="29" spans="1:14" x14ac:dyDescent="0.2">
      <c r="B29" s="2" t="s">
        <v>4</v>
      </c>
      <c r="C29" s="3">
        <v>11.29</v>
      </c>
      <c r="D29" s="11">
        <f t="shared" ref="D29:D32" si="3">TAN(C29*3.14159/180)</f>
        <v>0.19963804929272319</v>
      </c>
      <c r="G29" s="4" t="s">
        <v>4</v>
      </c>
      <c r="H29" s="5">
        <v>12.2</v>
      </c>
      <c r="I29" s="12">
        <f t="shared" ref="I29:I32" si="4">TAN(H29*3.14159/180)</f>
        <v>0.21620746468382712</v>
      </c>
      <c r="L29" s="6" t="s">
        <v>4</v>
      </c>
      <c r="M29" s="7">
        <v>9.08</v>
      </c>
      <c r="N29" s="13">
        <f t="shared" ref="N29:N32" si="5">TAN(M29*3.14159/180)</f>
        <v>0.15981591012182092</v>
      </c>
    </row>
    <row r="30" spans="1:14" x14ac:dyDescent="0.2">
      <c r="B30" s="2" t="s">
        <v>5</v>
      </c>
      <c r="C30" s="3">
        <v>8.09</v>
      </c>
      <c r="D30" s="11">
        <f t="shared" si="3"/>
        <v>0.14214289031041394</v>
      </c>
      <c r="G30" s="4" t="s">
        <v>5</v>
      </c>
      <c r="H30" s="5">
        <v>10.37</v>
      </c>
      <c r="I30" s="12">
        <f t="shared" si="4"/>
        <v>0.18299300242450167</v>
      </c>
      <c r="L30" s="6" t="s">
        <v>5</v>
      </c>
      <c r="M30" s="7">
        <v>10.68</v>
      </c>
      <c r="N30" s="13">
        <f t="shared" si="5"/>
        <v>0.18859029387406206</v>
      </c>
    </row>
    <row r="31" spans="1:14" x14ac:dyDescent="0.2">
      <c r="B31" s="2" t="s">
        <v>6</v>
      </c>
      <c r="C31" s="3">
        <v>12.08</v>
      </c>
      <c r="D31" s="11">
        <f>TAN(C31*3.14159/180)</f>
        <v>0.21401615660720913</v>
      </c>
      <c r="G31" s="4" t="s">
        <v>6</v>
      </c>
      <c r="H31" s="5">
        <v>10.45</v>
      </c>
      <c r="I31" s="12">
        <f t="shared" si="4"/>
        <v>0.18443639022890868</v>
      </c>
      <c r="L31" s="6" t="s">
        <v>6</v>
      </c>
      <c r="M31" s="7">
        <v>10.02</v>
      </c>
      <c r="N31" s="13">
        <f t="shared" si="5"/>
        <v>0.17668676927740745</v>
      </c>
    </row>
    <row r="32" spans="1:14" x14ac:dyDescent="0.2">
      <c r="B32" s="2" t="s">
        <v>7</v>
      </c>
      <c r="C32" s="3">
        <v>8.73</v>
      </c>
      <c r="D32" s="11">
        <f t="shared" si="3"/>
        <v>0.15355727337868286</v>
      </c>
      <c r="G32" s="4" t="s">
        <v>7</v>
      </c>
      <c r="H32" s="5">
        <v>9.73</v>
      </c>
      <c r="I32" s="12">
        <f t="shared" si="4"/>
        <v>0.17147192832834612</v>
      </c>
      <c r="L32" s="6" t="s">
        <v>7</v>
      </c>
      <c r="M32" s="7">
        <v>9.7799999999999994</v>
      </c>
      <c r="N32" s="13">
        <f t="shared" si="5"/>
        <v>0.17237038549470096</v>
      </c>
    </row>
    <row r="34" spans="1:14" x14ac:dyDescent="0.2">
      <c r="C34" s="15" t="s">
        <v>11</v>
      </c>
      <c r="D34" s="30">
        <f>AVERAGE(D28:D32)</f>
        <v>0.1740130714954134</v>
      </c>
      <c r="H34" s="17" t="s">
        <v>11</v>
      </c>
      <c r="I34" s="32">
        <f>AVERAGE(I28:I32)</f>
        <v>0.1857115353466984</v>
      </c>
      <c r="M34" s="19" t="s">
        <v>11</v>
      </c>
      <c r="N34" s="34">
        <f>AVERAGE(N28:N32)</f>
        <v>0.17942028161214291</v>
      </c>
    </row>
    <row r="35" spans="1:14" ht="17" x14ac:dyDescent="0.2">
      <c r="C35" s="16" t="s">
        <v>10</v>
      </c>
      <c r="D35" s="31"/>
      <c r="H35" s="18" t="s">
        <v>10</v>
      </c>
      <c r="I35" s="33"/>
      <c r="M35" s="20" t="s">
        <v>10</v>
      </c>
      <c r="N35" s="35"/>
    </row>
    <row r="36" spans="1:14" x14ac:dyDescent="0.2">
      <c r="C36" s="14"/>
      <c r="H36" s="14"/>
      <c r="M36" s="14"/>
    </row>
    <row r="37" spans="1:14" x14ac:dyDescent="0.2">
      <c r="C37" s="15" t="s">
        <v>12</v>
      </c>
      <c r="D37" s="30">
        <f>STDEV(D28:D32)</f>
        <v>3.1096542650385427E-2</v>
      </c>
      <c r="H37" s="17" t="s">
        <v>12</v>
      </c>
      <c r="I37" s="32">
        <f>STDEV(I28:I32)</f>
        <v>1.7973292514178413E-2</v>
      </c>
      <c r="M37" s="19" t="s">
        <v>12</v>
      </c>
      <c r="N37" s="34">
        <f>STDEV(N28:N32)</f>
        <v>1.5283584014810529E-2</v>
      </c>
    </row>
    <row r="38" spans="1:14" ht="17" x14ac:dyDescent="0.2">
      <c r="C38" s="16" t="s">
        <v>10</v>
      </c>
      <c r="D38" s="31"/>
      <c r="H38" s="18" t="s">
        <v>10</v>
      </c>
      <c r="I38" s="33"/>
      <c r="M38" s="20" t="s">
        <v>10</v>
      </c>
      <c r="N38" s="35"/>
    </row>
    <row r="41" spans="1:14" x14ac:dyDescent="0.2">
      <c r="A41" t="s">
        <v>15</v>
      </c>
      <c r="B41" s="22" t="s">
        <v>16</v>
      </c>
      <c r="C41" s="22"/>
      <c r="D41" s="22"/>
    </row>
    <row r="43" spans="1:14" x14ac:dyDescent="0.2">
      <c r="B43" s="23" t="s">
        <v>2</v>
      </c>
      <c r="C43" s="23"/>
    </row>
    <row r="44" spans="1:14" x14ac:dyDescent="0.2">
      <c r="B44" s="24">
        <v>25</v>
      </c>
      <c r="C44" s="24"/>
    </row>
    <row r="46" spans="1:14" ht="17" x14ac:dyDescent="0.25">
      <c r="C46" s="8" t="s">
        <v>9</v>
      </c>
      <c r="D46" s="8" t="s">
        <v>10</v>
      </c>
    </row>
    <row r="47" spans="1:14" x14ac:dyDescent="0.2">
      <c r="C47" s="3">
        <v>17.73</v>
      </c>
      <c r="D47" s="11">
        <f>TAN(C47*3.14159/180)</f>
        <v>0.31971744548287029</v>
      </c>
    </row>
  </sheetData>
  <mergeCells count="30">
    <mergeCell ref="N37:N38"/>
    <mergeCell ref="B41:D41"/>
    <mergeCell ref="B43:C43"/>
    <mergeCell ref="B44:C44"/>
    <mergeCell ref="B25:C25"/>
    <mergeCell ref="G25:H25"/>
    <mergeCell ref="L25:M25"/>
    <mergeCell ref="D34:D35"/>
    <mergeCell ref="I34:I35"/>
    <mergeCell ref="D37:D38"/>
    <mergeCell ref="I37:I38"/>
    <mergeCell ref="N34:N35"/>
    <mergeCell ref="N15:N16"/>
    <mergeCell ref="N18:N19"/>
    <mergeCell ref="B22:D22"/>
    <mergeCell ref="B24:C24"/>
    <mergeCell ref="G24:H24"/>
    <mergeCell ref="L24:M24"/>
    <mergeCell ref="L5:M5"/>
    <mergeCell ref="L6:M6"/>
    <mergeCell ref="D15:D16"/>
    <mergeCell ref="D18:D19"/>
    <mergeCell ref="I15:I16"/>
    <mergeCell ref="I18:I19"/>
    <mergeCell ref="A1:E1"/>
    <mergeCell ref="B5:C5"/>
    <mergeCell ref="B6:C6"/>
    <mergeCell ref="B3:C3"/>
    <mergeCell ref="G5:H5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2020-05-28T01:34:13Z</dcterms:created>
  <dcterms:modified xsi:type="dcterms:W3CDTF">2020-06-03T19:07:00Z</dcterms:modified>
</cp:coreProperties>
</file>