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GitHub/exam-assessments/Assessments/"/>
    </mc:Choice>
  </mc:AlternateContent>
  <xr:revisionPtr revIDLastSave="0" documentId="13_ncr:1_{5BF7ED99-34C9-604C-B3B7-2CAB57FB4A76}" xr6:coauthVersionLast="45" xr6:coauthVersionMax="45" xr10:uidLastSave="{00000000-0000-0000-0000-000000000000}"/>
  <bookViews>
    <workbookView xWindow="38480" yWindow="7000" windowWidth="26320" windowHeight="18460" xr2:uid="{C935EA29-66AB-47BC-AD6E-3C33C43244A1}"/>
  </bookViews>
  <sheets>
    <sheet name="Assessment Overview" sheetId="3" r:id="rId1"/>
    <sheet name="MS-101" sheetId="1" r:id="rId2"/>
    <sheet name="Other Valu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3" l="1"/>
  <c r="B18" i="3"/>
  <c r="B17" i="3"/>
  <c r="B16" i="3"/>
  <c r="A18" i="3"/>
  <c r="A17" i="3"/>
  <c r="A16" i="3"/>
  <c r="D52" i="1"/>
  <c r="D27" i="1"/>
  <c r="D59" i="1"/>
  <c r="D53" i="1"/>
  <c r="D78" i="1"/>
  <c r="D74" i="1"/>
  <c r="D69" i="1"/>
  <c r="D47" i="1"/>
  <c r="D42" i="1"/>
  <c r="D35" i="1"/>
  <c r="D28" i="1"/>
  <c r="D14" i="1"/>
  <c r="D8" i="1"/>
  <c r="D22" i="1"/>
  <c r="D3" i="1"/>
  <c r="D2" i="1" l="1"/>
</calcChain>
</file>

<file path=xl/sharedStrings.xml><?xml version="1.0" encoding="utf-8"?>
<sst xmlns="http://schemas.openxmlformats.org/spreadsheetml/2006/main" count="181" uniqueCount="117">
  <si>
    <t>Implement modern device services (30-35%)</t>
  </si>
  <si>
    <t>Implement Mobile Device Management (MDM)</t>
  </si>
  <si>
    <t>plan for MDM</t>
  </si>
  <si>
    <t>configure MDM integration with Azure AD</t>
  </si>
  <si>
    <t>set an MDM authority</t>
  </si>
  <si>
    <t>set device enrollment limit for users</t>
  </si>
  <si>
    <t>Manage device compliance</t>
  </si>
  <si>
    <t>Plan for devices and apps</t>
  </si>
  <si>
    <t>Plan Windows 10 deployment</t>
  </si>
  <si>
    <t>Implement Microsoft 365 security and threat management (30-35%)</t>
  </si>
  <si>
    <t>Implement Cloud App Security (CAS)</t>
  </si>
  <si>
    <t>Implement threat management</t>
  </si>
  <si>
    <t>Implement Windows Defender Advanced Threat Protection (ATP)</t>
  </si>
  <si>
    <t>Manage security reports and alerts</t>
  </si>
  <si>
    <t>Manage Microsoft 365 governance and compliance (35-40%)</t>
  </si>
  <si>
    <t>Configure Data Loss Prevention (DLP)</t>
  </si>
  <si>
    <t>Implement Azure Information Protection (AIP)</t>
  </si>
  <si>
    <t>Manage data governance</t>
  </si>
  <si>
    <t>Manage auditing</t>
  </si>
  <si>
    <t>Manage eDiscovery</t>
  </si>
  <si>
    <t>plan for device Compliance</t>
  </si>
  <si>
    <t>design Conditional Access Policies</t>
  </si>
  <si>
    <t>create Conditional Access Policies</t>
  </si>
  <si>
    <t>configure device compliance policy</t>
  </si>
  <si>
    <t>manage Conditional Access Policies</t>
  </si>
  <si>
    <t>create and configure Microsoft Store for Business</t>
  </si>
  <si>
    <t>plan app deployment</t>
  </si>
  <si>
    <t>plan device co-management</t>
  </si>
  <si>
    <t>plan device monitoring</t>
  </si>
  <si>
    <t>plan for device profiles</t>
  </si>
  <si>
    <t>plan for Mobile Application Management</t>
  </si>
  <si>
    <t>plan mobile device security</t>
  </si>
  <si>
    <t>plan for Windows as a Service (WaaS)</t>
  </si>
  <si>
    <t>plan the appropriate Windows 10 Enterprise deployment method</t>
  </si>
  <si>
    <t>analyze upgrade readiness for Windows 10</t>
  </si>
  <si>
    <t>evaluate and deploy additional Windows 10 Enterprise security features</t>
  </si>
  <si>
    <t>configure Cloud App Security (CAS)</t>
  </si>
  <si>
    <t>configure Cloud App Security (CAS) policies</t>
  </si>
  <si>
    <t>configure Connected apps</t>
  </si>
  <si>
    <t>design Cloud App Security (CAS) Solution</t>
  </si>
  <si>
    <t>manage Cloud App Security (CAS) alerts</t>
  </si>
  <si>
    <t>upload cloud app security (CAS) traffic logs</t>
  </si>
  <si>
    <t>plan a threat management solution</t>
  </si>
  <si>
    <t>design Azure Advanced Threat Protection (ATP) implementation</t>
  </si>
  <si>
    <t>design Microsoft 365 ATP Policies</t>
  </si>
  <si>
    <t>configure Azure ATP</t>
  </si>
  <si>
    <t>configure Microsoft 365 ATP Policies</t>
  </si>
  <si>
    <t>monitor Advanced Threat Analytics (ATA) incidents</t>
  </si>
  <si>
    <t>plan Windows Defender ATP Solution</t>
  </si>
  <si>
    <t>configure preferences</t>
  </si>
  <si>
    <t>implement Windows Defender ATP Policies</t>
  </si>
  <si>
    <t>enable and configure security features of Windows 10 Enterprise</t>
  </si>
  <si>
    <t>manage service assurance dashboard</t>
  </si>
  <si>
    <t>manage tracing and reporting on Azure AD Identity Protection</t>
  </si>
  <si>
    <t>configure and manage Microsoft 365 security alerts</t>
  </si>
  <si>
    <t>configure and manage Azure Identity Protection dashboard and alerts</t>
  </si>
  <si>
    <t>configure DLP Policies</t>
  </si>
  <si>
    <t>design data retention policies in Microsoft 365</t>
  </si>
  <si>
    <t>manage DLP exceptions</t>
  </si>
  <si>
    <t>monitor DLP policy matches</t>
  </si>
  <si>
    <t>manage DLP policy matches</t>
  </si>
  <si>
    <t>plan AIP solution</t>
  </si>
  <si>
    <t>plan for deployment On-Prem rights management Connector</t>
  </si>
  <si>
    <t>plan for Windows information Protection (WIP) implementation</t>
  </si>
  <si>
    <t>plan for classification labeling</t>
  </si>
  <si>
    <t>configure Information Rights Management (IRM) for Workloads</t>
  </si>
  <si>
    <t>configure Super User</t>
  </si>
  <si>
    <t>deploy AIP Clients</t>
  </si>
  <si>
    <t>implement Azure Information Protection policies</t>
  </si>
  <si>
    <t>implement AIP tenant key</t>
  </si>
  <si>
    <t>configure information retention</t>
  </si>
  <si>
    <t>plan for Microsoft 365 backup</t>
  </si>
  <si>
    <t>plan for restoring deleted content</t>
  </si>
  <si>
    <t>plan information Retention Policies</t>
  </si>
  <si>
    <t>configure audit log retention</t>
  </si>
  <si>
    <t>configure audit policy</t>
  </si>
  <si>
    <t>monitor Unified Audit Logs</t>
  </si>
  <si>
    <t>search content by using Security and Compliance Center</t>
  </si>
  <si>
    <t>plan for in-place and legal hold</t>
  </si>
  <si>
    <t>configure eDiscovery and create cases</t>
  </si>
  <si>
    <t>Self-Assessment Categories</t>
  </si>
  <si>
    <t>Know Well</t>
  </si>
  <si>
    <t>Know a Little</t>
  </si>
  <si>
    <t>No Idea</t>
  </si>
  <si>
    <t>Self Assessment last updated November 15, 2019</t>
  </si>
  <si>
    <t>Keep in mind that all exam Objective Domain info/text is copyright by Microsoft.</t>
  </si>
  <si>
    <t>https://github.com/Build5Nines/exam-assessments/blob/master/LICENSE</t>
  </si>
  <si>
    <t>This self assessment is licensed under the MIT License.</t>
  </si>
  <si>
    <t>License</t>
  </si>
  <si>
    <t>https://github.com/Build5Nines/exam-assessments</t>
  </si>
  <si>
    <t>If you have feedback or suggestions on how to improve this tool, please post Issues to the Github project here:</t>
  </si>
  <si>
    <t>Got Feedback?</t>
  </si>
  <si>
    <t>https://twitter.com/deltadan</t>
  </si>
  <si>
    <t>Dan Patrick, General Manager DevOps and Chief Intrastructure Architect at Solliance &amp; Microsoft MVP - Azure</t>
  </si>
  <si>
    <t>https://build5nines.com</t>
  </si>
  <si>
    <t>Chris Pietschmann, Founder, Build5Nines.com &amp; Solution Architect at Solliance &amp; Microsoft MVP - Azure</t>
  </si>
  <si>
    <t>This self-assessment tool was created by:</t>
  </si>
  <si>
    <t>Your Overall Confidence Level</t>
  </si>
  <si>
    <t>Your Confidence Level</t>
  </si>
  <si>
    <t>Objective Domains</t>
  </si>
  <si>
    <t>You can see an overview of you Overall Confidence Level for the Exam Objective Domains below:</t>
  </si>
  <si>
    <t>Happy studying, and good luck on the exam!</t>
  </si>
  <si>
    <t>5. Once your self-assessment is at a high Overall Confidence Level, then you are ready to take the exam with confidence!</t>
  </si>
  <si>
    <t>4. Study each "Task / Topic" that's not set to "Know Well" and highlighted green, then update your confidence level accordingly.</t>
  </si>
  <si>
    <t>3. Review the different exam objective domains to see your level of confidence in each area</t>
  </si>
  <si>
    <t>2. Review the different exam sub-domains to see your level of confidence in each area</t>
  </si>
  <si>
    <t>1. Go to the "Self Assessment" sheet, and mark each "Task / Topic" with your level of confidence.</t>
  </si>
  <si>
    <t>Tips for use:</t>
  </si>
  <si>
    <t>Microsoft Certification Self-Assessment Tool</t>
  </si>
  <si>
    <t>Exam MS-101: Microsoft 365 Mobility and Security</t>
  </si>
  <si>
    <t>https://docs.microsoft.com/learn/certifications/exams/md-101</t>
  </si>
  <si>
    <t>Objective Domain</t>
  </si>
  <si>
    <t>Sub-Domain</t>
  </si>
  <si>
    <t>Task / Topic</t>
  </si>
  <si>
    <t>Confidence Level</t>
  </si>
  <si>
    <t>Rolf McLaughlin, Founder, TheCloud42.com, Cloud Solution Architect &amp; MCT Regional Lead</t>
  </si>
  <si>
    <t>https://TheCloud42.com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</si>
</sst>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12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2" fillId="0" borderId="0" xfId="1" applyFont="1"/>
    <xf numFmtId="0" fontId="1" fillId="0" borderId="0" xfId="1"/>
    <xf numFmtId="0" fontId="3" fillId="2" borderId="0" xfId="1" applyFont="1" applyFill="1"/>
    <xf numFmtId="0" fontId="1" fillId="3" borderId="0" xfId="1" applyFill="1"/>
    <xf numFmtId="0" fontId="3" fillId="4" borderId="0" xfId="1" applyFont="1" applyFill="1"/>
    <xf numFmtId="0" fontId="4" fillId="0" borderId="0" xfId="1" applyFont="1"/>
    <xf numFmtId="0" fontId="5" fillId="0" borderId="0" xfId="2"/>
    <xf numFmtId="0" fontId="6" fillId="0" borderId="0" xfId="1" applyFont="1"/>
    <xf numFmtId="0" fontId="7" fillId="0" borderId="0" xfId="1" applyFont="1"/>
    <xf numFmtId="10" fontId="8" fillId="5" borderId="0" xfId="1" applyNumberFormat="1" applyFont="1" applyFill="1"/>
    <xf numFmtId="0" fontId="9" fillId="5" borderId="0" xfId="1" applyFont="1" applyFill="1"/>
    <xf numFmtId="10" fontId="10" fillId="0" borderId="0" xfId="1" applyNumberFormat="1" applyFont="1"/>
    <xf numFmtId="0" fontId="11" fillId="0" borderId="0" xfId="1" applyFont="1"/>
    <xf numFmtId="0" fontId="12" fillId="5" borderId="0" xfId="1" applyFont="1" applyFill="1"/>
    <xf numFmtId="0" fontId="10" fillId="0" borderId="0" xfId="1" applyFont="1"/>
    <xf numFmtId="0" fontId="13" fillId="0" borderId="0" xfId="1" applyFont="1"/>
    <xf numFmtId="0" fontId="14" fillId="5" borderId="0" xfId="0" applyFont="1" applyFill="1"/>
    <xf numFmtId="0" fontId="7" fillId="0" borderId="0" xfId="0" applyFont="1" applyAlignment="1"/>
    <xf numFmtId="0" fontId="7" fillId="0" borderId="0" xfId="0" applyFont="1"/>
    <xf numFmtId="0" fontId="10" fillId="0" borderId="0" xfId="0" applyFont="1" applyAlignment="1"/>
    <xf numFmtId="0" fontId="10" fillId="0" borderId="0" xfId="0" applyFont="1"/>
    <xf numFmtId="0" fontId="1" fillId="0" borderId="0" xfId="0" applyFont="1" applyAlignment="1"/>
    <xf numFmtId="0" fontId="1" fillId="0" borderId="0" xfId="0" applyFont="1"/>
    <xf numFmtId="10" fontId="7" fillId="0" borderId="0" xfId="0" applyNumberFormat="1" applyFont="1"/>
    <xf numFmtId="10" fontId="10" fillId="0" borderId="0" xfId="0" applyNumberFormat="1" applyFont="1"/>
  </cellXfs>
  <cellStyles count="3">
    <cellStyle name="Hyperlink" xfId="2" builtinId="8"/>
    <cellStyle name="Normal" xfId="0" builtinId="0"/>
    <cellStyle name="Normal 2" xfId="1" xr:uid="{53131793-09E6-461C-8EFA-0A1B2AF0414A}"/>
  </cellStyles>
  <dxfs count="5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uild5Nines/exam-assessments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6" Type="http://schemas.openxmlformats.org/officeDocument/2006/relationships/hyperlink" Target="https://thecloud42.com/" TargetMode="External"/><Relationship Id="rId5" Type="http://schemas.openxmlformats.org/officeDocument/2006/relationships/hyperlink" Target="https://docs.microsoft.com/learn/certifications/exams/md-101" TargetMode="External"/><Relationship Id="rId4" Type="http://schemas.openxmlformats.org/officeDocument/2006/relationships/hyperlink" Target="https://github.com/Build5Nines/exam-assessments/blob/master/LICEN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0D26-65BA-4615-AC6E-5E99075537E5}">
  <dimension ref="A1:D35"/>
  <sheetViews>
    <sheetView tabSelected="1" workbookViewId="0">
      <selection activeCell="B13" sqref="B13"/>
    </sheetView>
  </sheetViews>
  <sheetFormatPr baseColWidth="10" defaultColWidth="9.1640625" defaultRowHeight="16" x14ac:dyDescent="0.2"/>
  <cols>
    <col min="1" max="1" width="59.6640625" style="3" customWidth="1"/>
    <col min="2" max="2" width="22" style="3" bestFit="1" customWidth="1"/>
    <col min="3" max="3" width="18.83203125" style="3" customWidth="1"/>
    <col min="4" max="4" width="28.1640625" style="3" bestFit="1" customWidth="1"/>
    <col min="5" max="16384" width="9.1640625" style="3"/>
  </cols>
  <sheetData>
    <row r="1" spans="1:2" ht="19" x14ac:dyDescent="0.25">
      <c r="A1" s="17" t="s">
        <v>108</v>
      </c>
    </row>
    <row r="2" spans="1:2" x14ac:dyDescent="0.2">
      <c r="A2" s="2" t="s">
        <v>107</v>
      </c>
    </row>
    <row r="3" spans="1:2" x14ac:dyDescent="0.2">
      <c r="A3" s="3" t="s">
        <v>106</v>
      </c>
    </row>
    <row r="4" spans="1:2" x14ac:dyDescent="0.2">
      <c r="A4" s="3" t="s">
        <v>105</v>
      </c>
    </row>
    <row r="5" spans="1:2" x14ac:dyDescent="0.2">
      <c r="A5" s="3" t="s">
        <v>104</v>
      </c>
    </row>
    <row r="6" spans="1:2" x14ac:dyDescent="0.2">
      <c r="A6" s="3" t="s">
        <v>103</v>
      </c>
    </row>
    <row r="7" spans="1:2" x14ac:dyDescent="0.2">
      <c r="A7" s="3" t="s">
        <v>102</v>
      </c>
    </row>
    <row r="8" spans="1:2" x14ac:dyDescent="0.2">
      <c r="A8" s="2" t="s">
        <v>101</v>
      </c>
    </row>
    <row r="10" spans="1:2" x14ac:dyDescent="0.2">
      <c r="A10" s="3" t="s">
        <v>100</v>
      </c>
    </row>
    <row r="12" spans="1:2" s="16" customFormat="1" ht="21" x14ac:dyDescent="0.25">
      <c r="A12" s="9" t="s">
        <v>109</v>
      </c>
    </row>
    <row r="13" spans="1:2" x14ac:dyDescent="0.2">
      <c r="A13" s="8" t="s">
        <v>110</v>
      </c>
    </row>
    <row r="15" spans="1:2" x14ac:dyDescent="0.2">
      <c r="A15" s="15" t="s">
        <v>99</v>
      </c>
      <c r="B15" s="15" t="s">
        <v>98</v>
      </c>
    </row>
    <row r="16" spans="1:2" ht="19" x14ac:dyDescent="0.25">
      <c r="A16" s="14" t="str">
        <f>'MS-101'!A2</f>
        <v>Implement modern device services (30-35%)</v>
      </c>
      <c r="B16" s="13">
        <f>'MS-101'!D2</f>
        <v>0</v>
      </c>
    </row>
    <row r="17" spans="1:4" ht="19" x14ac:dyDescent="0.25">
      <c r="A17" s="14" t="str">
        <f>'MS-101'!A27</f>
        <v>Implement Microsoft 365 security and threat management (30-35%)</v>
      </c>
      <c r="B17" s="13">
        <f>'MS-101'!D27</f>
        <v>0</v>
      </c>
    </row>
    <row r="18" spans="1:4" ht="19" x14ac:dyDescent="0.25">
      <c r="A18" s="14" t="str">
        <f>'MS-101'!A52</f>
        <v>Manage Microsoft 365 governance and compliance (35-40%)</v>
      </c>
      <c r="B18" s="13">
        <f>'MS-101'!D52</f>
        <v>0</v>
      </c>
    </row>
    <row r="19" spans="1:4" ht="26" x14ac:dyDescent="0.3">
      <c r="A19" s="12" t="s">
        <v>97</v>
      </c>
      <c r="B19" s="11">
        <f>SUM(B16:B18)/3</f>
        <v>0</v>
      </c>
    </row>
    <row r="21" spans="1:4" ht="21" x14ac:dyDescent="0.25">
      <c r="A21" s="10" t="s">
        <v>96</v>
      </c>
    </row>
    <row r="22" spans="1:4" x14ac:dyDescent="0.2">
      <c r="A22" s="2" t="s">
        <v>95</v>
      </c>
      <c r="D22" s="8" t="s">
        <v>94</v>
      </c>
    </row>
    <row r="23" spans="1:4" x14ac:dyDescent="0.2">
      <c r="A23" s="2" t="s">
        <v>93</v>
      </c>
      <c r="D23" s="8" t="s">
        <v>92</v>
      </c>
    </row>
    <row r="24" spans="1:4" x14ac:dyDescent="0.2">
      <c r="A24" s="2" t="s">
        <v>115</v>
      </c>
      <c r="D24" s="8" t="s">
        <v>116</v>
      </c>
    </row>
    <row r="26" spans="1:4" ht="21" x14ac:dyDescent="0.25">
      <c r="A26" s="9" t="s">
        <v>91</v>
      </c>
    </row>
    <row r="27" spans="1:4" x14ac:dyDescent="0.2">
      <c r="A27" s="3" t="s">
        <v>90</v>
      </c>
    </row>
    <row r="28" spans="1:4" x14ac:dyDescent="0.2">
      <c r="A28" s="8" t="s">
        <v>89</v>
      </c>
    </row>
    <row r="30" spans="1:4" ht="21" x14ac:dyDescent="0.25">
      <c r="A30" s="9" t="s">
        <v>88</v>
      </c>
    </row>
    <row r="31" spans="1:4" x14ac:dyDescent="0.2">
      <c r="A31" s="3" t="s">
        <v>87</v>
      </c>
    </row>
    <row r="32" spans="1:4" x14ac:dyDescent="0.2">
      <c r="A32" s="8" t="s">
        <v>86</v>
      </c>
    </row>
    <row r="33" spans="1:1" x14ac:dyDescent="0.2">
      <c r="A33" s="3" t="s">
        <v>85</v>
      </c>
    </row>
    <row r="35" spans="1:1" x14ac:dyDescent="0.2">
      <c r="A35" s="7" t="s">
        <v>84</v>
      </c>
    </row>
  </sheetData>
  <conditionalFormatting sqref="B16:B18">
    <cfRule type="cellIs" dxfId="56" priority="9" operator="greaterThan">
      <formula>0.7</formula>
    </cfRule>
  </conditionalFormatting>
  <conditionalFormatting sqref="B16:B18">
    <cfRule type="cellIs" dxfId="55" priority="8" operator="lessThan">
      <formula>0.5</formula>
    </cfRule>
  </conditionalFormatting>
  <conditionalFormatting sqref="B16:B18">
    <cfRule type="cellIs" dxfId="54" priority="7" operator="between">
      <formula>0.5</formula>
      <formula>0.7</formula>
    </cfRule>
  </conditionalFormatting>
  <conditionalFormatting sqref="B19">
    <cfRule type="cellIs" dxfId="53" priority="6" operator="greaterThan">
      <formula>0.7</formula>
    </cfRule>
  </conditionalFormatting>
  <conditionalFormatting sqref="B19">
    <cfRule type="cellIs" dxfId="52" priority="5" operator="lessThan">
      <formula>0.5</formula>
    </cfRule>
  </conditionalFormatting>
  <conditionalFormatting sqref="B19">
    <cfRule type="cellIs" dxfId="51" priority="4" operator="between">
      <formula>0.5</formula>
      <formula>0.7</formula>
    </cfRule>
  </conditionalFormatting>
  <hyperlinks>
    <hyperlink ref="D22" r:id="rId1" xr:uid="{EACC7D9E-7F83-458C-8F58-673A151E44D7}"/>
    <hyperlink ref="D23" r:id="rId2" xr:uid="{07983044-D44C-40D7-B031-44A449E5CFD1}"/>
    <hyperlink ref="A28" r:id="rId3" xr:uid="{387EB212-4436-44A3-8EAC-64C6D0AD65AA}"/>
    <hyperlink ref="A32" r:id="rId4" xr:uid="{045D0B74-3506-473F-A6BD-41C8D986FFFA}"/>
    <hyperlink ref="A13" r:id="rId5" xr:uid="{FFA409A4-E101-4410-ABB7-6D0F076BA9B8}"/>
    <hyperlink ref="D24" r:id="rId6" xr:uid="{423C29FF-2809-4F44-BBB4-4F614F3EA4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1722-C888-4438-AEAE-DF7288158105}">
  <dimension ref="A1:D81"/>
  <sheetViews>
    <sheetView workbookViewId="0">
      <selection activeCell="D78" sqref="D78"/>
    </sheetView>
  </sheetViews>
  <sheetFormatPr baseColWidth="10" defaultColWidth="9.1640625" defaultRowHeight="21" x14ac:dyDescent="0.25"/>
  <cols>
    <col min="1" max="1" width="29" style="19" customWidth="1"/>
    <col min="2" max="2" width="34.5" style="21" customWidth="1"/>
    <col min="3" max="3" width="69.6640625" style="23" bestFit="1" customWidth="1"/>
    <col min="4" max="4" width="20.83203125" style="1" bestFit="1" customWidth="1"/>
    <col min="5" max="16384" width="9.1640625" style="1"/>
  </cols>
  <sheetData>
    <row r="1" spans="1:4" s="18" customFormat="1" ht="19" x14ac:dyDescent="0.25">
      <c r="A1" s="18" t="s">
        <v>111</v>
      </c>
      <c r="B1" s="18" t="s">
        <v>112</v>
      </c>
      <c r="C1" s="18" t="s">
        <v>113</v>
      </c>
      <c r="D1" s="18" t="s">
        <v>114</v>
      </c>
    </row>
    <row r="2" spans="1:4" x14ac:dyDescent="0.25">
      <c r="A2" s="19" t="s">
        <v>0</v>
      </c>
      <c r="D2" s="25">
        <f>SUM(D3,D8,D14,D22)/4</f>
        <v>0</v>
      </c>
    </row>
    <row r="3" spans="1:4" x14ac:dyDescent="0.25">
      <c r="B3" s="22" t="s">
        <v>1</v>
      </c>
      <c r="D3" s="26">
        <f>(IF(D4="Know Well", 1, IF(D4="Know a Little", 0.5, 0))+IF(D5="Know Well", 1, IF(D5="Know a Little", 0.5, 0))+IF(D6="Know Well", 1, IF(D6="Know a Little", 0.5, 0))+IF(D7="Know Well", 1, IF(D7="Know a Little", 0.5, 0)))/4</f>
        <v>0</v>
      </c>
    </row>
    <row r="4" spans="1:4" x14ac:dyDescent="0.25">
      <c r="C4" s="24" t="s">
        <v>2</v>
      </c>
      <c r="D4" t="s">
        <v>83</v>
      </c>
    </row>
    <row r="5" spans="1:4" x14ac:dyDescent="0.25">
      <c r="C5" s="24" t="s">
        <v>3</v>
      </c>
      <c r="D5" t="s">
        <v>83</v>
      </c>
    </row>
    <row r="6" spans="1:4" x14ac:dyDescent="0.25">
      <c r="C6" s="24" t="s">
        <v>4</v>
      </c>
      <c r="D6" t="s">
        <v>83</v>
      </c>
    </row>
    <row r="7" spans="1:4" x14ac:dyDescent="0.25">
      <c r="C7" s="24" t="s">
        <v>5</v>
      </c>
      <c r="D7" t="s">
        <v>83</v>
      </c>
    </row>
    <row r="8" spans="1:4" x14ac:dyDescent="0.25">
      <c r="B8" s="21" t="s">
        <v>6</v>
      </c>
      <c r="D8" s="26">
        <f>(IF(D9="Know Well", 1, IF(D9="Know a Little", 0.5, 0))+IF(D10="Know Well", 1, IF(D10="Know a Little", 0.5, 0))+IF(D11="Know Well", 1, IF(D11="Know a Little", 0.5, 0))+IF(D12="Know Well", 1, IF(D12="Know a Little", 0.5, 0))+IF(D13="Know Well", 1, IF(D13="Know a Little", 0.5, 0)))/5</f>
        <v>0</v>
      </c>
    </row>
    <row r="9" spans="1:4" x14ac:dyDescent="0.25">
      <c r="C9" s="24" t="s">
        <v>20</v>
      </c>
      <c r="D9" t="s">
        <v>83</v>
      </c>
    </row>
    <row r="10" spans="1:4" x14ac:dyDescent="0.25">
      <c r="C10" s="24" t="s">
        <v>21</v>
      </c>
      <c r="D10" t="s">
        <v>83</v>
      </c>
    </row>
    <row r="11" spans="1:4" x14ac:dyDescent="0.25">
      <c r="C11" s="24" t="s">
        <v>22</v>
      </c>
      <c r="D11" t="s">
        <v>83</v>
      </c>
    </row>
    <row r="12" spans="1:4" x14ac:dyDescent="0.25">
      <c r="C12" s="24" t="s">
        <v>23</v>
      </c>
      <c r="D12" t="s">
        <v>83</v>
      </c>
    </row>
    <row r="13" spans="1:4" x14ac:dyDescent="0.25">
      <c r="C13" s="24" t="s">
        <v>24</v>
      </c>
      <c r="D13" t="s">
        <v>83</v>
      </c>
    </row>
    <row r="14" spans="1:4" x14ac:dyDescent="0.25">
      <c r="B14" s="22" t="s">
        <v>7</v>
      </c>
      <c r="D14" s="26">
        <f>(IF(D15="Know Well", 1, IF(D15="Know a Little", 0.5, 0))+IF(D16="Know Well", 1, IF(D16="Know a Little", 0.5, 0))+IF(D17="Know Well", 1, IF(D17="Know a Little", 0.5, 0))+IF(D18="Know Well", 1, IF(D18="Know a Little", 0.5, 0))+IF(D19="Know Well", 1, IF(D19="Know a Little", 0.5, 0))+IF(D20="Know Well", 1, IF(D20="Know a Little", 0.5, 0))+IF(D21="Know Well", 1, IF(D21="Know a Little", 0.5, 0)))/7</f>
        <v>0</v>
      </c>
    </row>
    <row r="15" spans="1:4" x14ac:dyDescent="0.25">
      <c r="C15" s="24" t="s">
        <v>25</v>
      </c>
      <c r="D15" t="s">
        <v>83</v>
      </c>
    </row>
    <row r="16" spans="1:4" x14ac:dyDescent="0.25">
      <c r="C16" s="24" t="s">
        <v>26</v>
      </c>
      <c r="D16" t="s">
        <v>83</v>
      </c>
    </row>
    <row r="17" spans="1:4" x14ac:dyDescent="0.25">
      <c r="C17" s="24" t="s">
        <v>27</v>
      </c>
      <c r="D17" t="s">
        <v>83</v>
      </c>
    </row>
    <row r="18" spans="1:4" x14ac:dyDescent="0.25">
      <c r="C18" s="24" t="s">
        <v>28</v>
      </c>
      <c r="D18" t="s">
        <v>83</v>
      </c>
    </row>
    <row r="19" spans="1:4" x14ac:dyDescent="0.25">
      <c r="C19" s="24" t="s">
        <v>29</v>
      </c>
      <c r="D19" t="s">
        <v>83</v>
      </c>
    </row>
    <row r="20" spans="1:4" x14ac:dyDescent="0.25">
      <c r="C20" s="24" t="s">
        <v>30</v>
      </c>
      <c r="D20" t="s">
        <v>83</v>
      </c>
    </row>
    <row r="21" spans="1:4" x14ac:dyDescent="0.25">
      <c r="C21" s="24" t="s">
        <v>31</v>
      </c>
      <c r="D21" t="s">
        <v>83</v>
      </c>
    </row>
    <row r="22" spans="1:4" x14ac:dyDescent="0.25">
      <c r="B22" s="22" t="s">
        <v>8</v>
      </c>
      <c r="D22" s="26">
        <f>(IF(D23="Know Well", 1, IF(D23="Know a Little", 0.5, 0))+IF(D24="Know Well", 1, IF(D24="Know a Little", 0.5, 0))+IF(D25="Know Well", 1, IF(D25="Know a Little", 0.5, 0))+IF(D26="Know Well", 1, IF(D26="Know a Little", 0.5, 0)))/4</f>
        <v>0</v>
      </c>
    </row>
    <row r="23" spans="1:4" x14ac:dyDescent="0.25">
      <c r="C23" s="24" t="s">
        <v>32</v>
      </c>
      <c r="D23" t="s">
        <v>83</v>
      </c>
    </row>
    <row r="24" spans="1:4" x14ac:dyDescent="0.25">
      <c r="C24" s="24" t="s">
        <v>33</v>
      </c>
      <c r="D24" t="s">
        <v>83</v>
      </c>
    </row>
    <row r="25" spans="1:4" x14ac:dyDescent="0.25">
      <c r="C25" s="24" t="s">
        <v>34</v>
      </c>
      <c r="D25" t="s">
        <v>83</v>
      </c>
    </row>
    <row r="26" spans="1:4" x14ac:dyDescent="0.25">
      <c r="C26" s="24" t="s">
        <v>35</v>
      </c>
      <c r="D26" t="s">
        <v>83</v>
      </c>
    </row>
    <row r="27" spans="1:4" x14ac:dyDescent="0.25">
      <c r="A27" s="20" t="s">
        <v>9</v>
      </c>
      <c r="D27" s="25">
        <f>SUM(D28,D35,D42,D47)/4</f>
        <v>0</v>
      </c>
    </row>
    <row r="28" spans="1:4" x14ac:dyDescent="0.25">
      <c r="B28" s="22" t="s">
        <v>10</v>
      </c>
      <c r="D28" s="26">
        <f>(IF(D29="Know Well", 1, IF(D29="Know a Little", 0.5, 0))+IF(D30="Know Well", 1, IF(D30="Know a Little", 0.5, 0))+IF(D31="Know Well", 1, IF(D31="Know a Little", 0.5, 0))+IF(D32="Know Well", 1, IF(D32="Know a Little", 0.5, 0))+IF(D33="Know Well", 1, IF(D33="Know a Little", 0.5, 0))+IF(D34="Know Well", 1, IF(D34="Know a Little", 0.5, 0)))/6</f>
        <v>0</v>
      </c>
    </row>
    <row r="29" spans="1:4" x14ac:dyDescent="0.25">
      <c r="C29" s="24" t="s">
        <v>36</v>
      </c>
      <c r="D29" t="s">
        <v>83</v>
      </c>
    </row>
    <row r="30" spans="1:4" x14ac:dyDescent="0.25">
      <c r="C30" s="24" t="s">
        <v>37</v>
      </c>
      <c r="D30" t="s">
        <v>83</v>
      </c>
    </row>
    <row r="31" spans="1:4" x14ac:dyDescent="0.25">
      <c r="C31" s="24" t="s">
        <v>38</v>
      </c>
      <c r="D31" t="s">
        <v>83</v>
      </c>
    </row>
    <row r="32" spans="1:4" x14ac:dyDescent="0.25">
      <c r="C32" s="24" t="s">
        <v>39</v>
      </c>
      <c r="D32" t="s">
        <v>83</v>
      </c>
    </row>
    <row r="33" spans="2:4" x14ac:dyDescent="0.25">
      <c r="C33" s="24" t="s">
        <v>40</v>
      </c>
      <c r="D33" t="s">
        <v>83</v>
      </c>
    </row>
    <row r="34" spans="2:4" x14ac:dyDescent="0.25">
      <c r="C34" s="24" t="s">
        <v>41</v>
      </c>
      <c r="D34" t="s">
        <v>83</v>
      </c>
    </row>
    <row r="35" spans="2:4" x14ac:dyDescent="0.25">
      <c r="B35" s="22" t="s">
        <v>11</v>
      </c>
      <c r="D35" s="26">
        <f>(IF(D36="Know Well", 1, IF(D36="Know a Little", 0.5, 0))+IF(D37="Know Well", 1, IF(D37="Know a Little", 0.5, 0))+IF(D38="Know Well", 1, IF(D38="Know a Little", 0.5, 0))+IF(D39="Know Well", 1, IF(D39="Know a Little", 0.5, 0))+IF(D40="Know Well", 1, IF(D40="Know a Little", 0.5, 0))+IF(D41="Know Well", 1, IF(D41="Know a Little", 0.5, 0)))/6</f>
        <v>0</v>
      </c>
    </row>
    <row r="36" spans="2:4" x14ac:dyDescent="0.25">
      <c r="C36" s="24" t="s">
        <v>42</v>
      </c>
      <c r="D36" t="s">
        <v>83</v>
      </c>
    </row>
    <row r="37" spans="2:4" x14ac:dyDescent="0.25">
      <c r="C37" s="24" t="s">
        <v>43</v>
      </c>
      <c r="D37" t="s">
        <v>83</v>
      </c>
    </row>
    <row r="38" spans="2:4" x14ac:dyDescent="0.25">
      <c r="C38" s="24" t="s">
        <v>44</v>
      </c>
      <c r="D38" t="s">
        <v>83</v>
      </c>
    </row>
    <row r="39" spans="2:4" x14ac:dyDescent="0.25">
      <c r="C39" s="24" t="s">
        <v>45</v>
      </c>
      <c r="D39" t="s">
        <v>83</v>
      </c>
    </row>
    <row r="40" spans="2:4" x14ac:dyDescent="0.25">
      <c r="C40" s="24" t="s">
        <v>46</v>
      </c>
      <c r="D40" t="s">
        <v>83</v>
      </c>
    </row>
    <row r="41" spans="2:4" x14ac:dyDescent="0.25">
      <c r="C41" s="24" t="s">
        <v>47</v>
      </c>
      <c r="D41" t="s">
        <v>83</v>
      </c>
    </row>
    <row r="42" spans="2:4" x14ac:dyDescent="0.25">
      <c r="B42" s="22" t="s">
        <v>12</v>
      </c>
      <c r="D42" s="26">
        <f>(IF(D43="Know Well", 1, IF(D43="Know a Little", 0.5, 0))+IF(D44="Know Well", 1, IF(D44="Know a Little", 0.5, 0))+IF(D45="Know Well", 1, IF(D45="Know a Little", 0.5, 0))+IF(D46="Know Well", 1, IF(D46="Know a Little", 0.5, 0)))/4</f>
        <v>0</v>
      </c>
    </row>
    <row r="43" spans="2:4" x14ac:dyDescent="0.25">
      <c r="C43" s="24" t="s">
        <v>48</v>
      </c>
      <c r="D43" t="s">
        <v>83</v>
      </c>
    </row>
    <row r="44" spans="2:4" x14ac:dyDescent="0.25">
      <c r="C44" s="24" t="s">
        <v>49</v>
      </c>
      <c r="D44" t="s">
        <v>83</v>
      </c>
    </row>
    <row r="45" spans="2:4" x14ac:dyDescent="0.25">
      <c r="C45" s="24" t="s">
        <v>50</v>
      </c>
      <c r="D45" t="s">
        <v>83</v>
      </c>
    </row>
    <row r="46" spans="2:4" x14ac:dyDescent="0.25">
      <c r="C46" s="24" t="s">
        <v>51</v>
      </c>
      <c r="D46" t="s">
        <v>83</v>
      </c>
    </row>
    <row r="47" spans="2:4" x14ac:dyDescent="0.25">
      <c r="B47" s="22" t="s">
        <v>13</v>
      </c>
      <c r="D47" s="26">
        <f>(IF(D48="Know Well", 1, IF(D48="Know a Little", 0.5, 0))+IF(D49="Know Well", 1, IF(D49="Know a Little", 0.5, 0))+IF(D50="Know Well", 1, IF(D50="Know a Little", 0.5, 0))+IF(D51="Know Well", 1, IF(D51="Know a Little", 0.5, 0)))/4</f>
        <v>0</v>
      </c>
    </row>
    <row r="48" spans="2:4" x14ac:dyDescent="0.25">
      <c r="C48" s="24" t="s">
        <v>52</v>
      </c>
      <c r="D48" t="s">
        <v>83</v>
      </c>
    </row>
    <row r="49" spans="1:4" x14ac:dyDescent="0.25">
      <c r="C49" s="24" t="s">
        <v>53</v>
      </c>
      <c r="D49" t="s">
        <v>83</v>
      </c>
    </row>
    <row r="50" spans="1:4" x14ac:dyDescent="0.25">
      <c r="C50" s="24" t="s">
        <v>54</v>
      </c>
      <c r="D50" t="s">
        <v>83</v>
      </c>
    </row>
    <row r="51" spans="1:4" x14ac:dyDescent="0.25">
      <c r="C51" s="24" t="s">
        <v>55</v>
      </c>
      <c r="D51" t="s">
        <v>83</v>
      </c>
    </row>
    <row r="52" spans="1:4" x14ac:dyDescent="0.25">
      <c r="A52" s="20" t="s">
        <v>14</v>
      </c>
      <c r="D52" s="25">
        <f>SUM(D53,D59,D69,D74,D78)/5</f>
        <v>0</v>
      </c>
    </row>
    <row r="53" spans="1:4" x14ac:dyDescent="0.25">
      <c r="B53" s="22" t="s">
        <v>15</v>
      </c>
      <c r="D53" s="26">
        <f>(IF(D54="Know Well", 1, IF(D54="Know a Little", 0.5, 0))+IF(D55="Know Well", 1, IF(D55="Know a Little", 0.5, 0))+IF(D56="Know Well", 1, IF(D56="Know a Little", 0.5, 0))+IF(D57="Know Well", 1, IF(D57="Know a Little", 0.5, 0))+IF(D58="Know Well", 1, IF(D58="Know a Little", 0.5, 0)))/5</f>
        <v>0</v>
      </c>
    </row>
    <row r="54" spans="1:4" x14ac:dyDescent="0.25">
      <c r="C54" s="24" t="s">
        <v>56</v>
      </c>
      <c r="D54" t="s">
        <v>83</v>
      </c>
    </row>
    <row r="55" spans="1:4" x14ac:dyDescent="0.25">
      <c r="C55" s="24" t="s">
        <v>57</v>
      </c>
      <c r="D55" t="s">
        <v>83</v>
      </c>
    </row>
    <row r="56" spans="1:4" x14ac:dyDescent="0.25">
      <c r="C56" s="24" t="s">
        <v>58</v>
      </c>
      <c r="D56" t="s">
        <v>83</v>
      </c>
    </row>
    <row r="57" spans="1:4" x14ac:dyDescent="0.25">
      <c r="C57" s="24" t="s">
        <v>59</v>
      </c>
      <c r="D57" t="s">
        <v>83</v>
      </c>
    </row>
    <row r="58" spans="1:4" x14ac:dyDescent="0.25">
      <c r="C58" s="24" t="s">
        <v>60</v>
      </c>
      <c r="D58" t="s">
        <v>83</v>
      </c>
    </row>
    <row r="59" spans="1:4" x14ac:dyDescent="0.25">
      <c r="B59" s="22" t="s">
        <v>16</v>
      </c>
      <c r="D59" s="26">
        <f>(IF(D60="Know Well", 1, IF(D60="Know a Little", 0.5, 0))+IF(D61="Know Well", 1, IF(D61="Know a Little", 0.5, 0))+IF(D62="Know Well", 1, IF(D62="Know a Little", 0.5, 0))+IF(D63="Know Well", 1, IF(D63="Know a Little", 0.5, 0))+IF(D64="Know Well", 1, IF(D64="Know a Little", 0.5, 0))+IF(D65="Know Well", 1, IF(D65="Know a Little", 0.5, 0))+IF(D66="Know Well", 1, IF(D66="Know a Little", 0.5, 0))+IF(D67="Know Well", 1, IF(D67="Know a Little", 0.5, 0))+IF(D68="Know Well", 1, IF(D68="Know a Little", 0.5, 0)))/9</f>
        <v>0</v>
      </c>
    </row>
    <row r="60" spans="1:4" x14ac:dyDescent="0.25">
      <c r="C60" s="24" t="s">
        <v>61</v>
      </c>
      <c r="D60" t="s">
        <v>83</v>
      </c>
    </row>
    <row r="61" spans="1:4" x14ac:dyDescent="0.25">
      <c r="C61" s="24" t="s">
        <v>62</v>
      </c>
      <c r="D61" t="s">
        <v>83</v>
      </c>
    </row>
    <row r="62" spans="1:4" x14ac:dyDescent="0.25">
      <c r="C62" s="24" t="s">
        <v>63</v>
      </c>
      <c r="D62" t="s">
        <v>83</v>
      </c>
    </row>
    <row r="63" spans="1:4" x14ac:dyDescent="0.25">
      <c r="C63" s="24" t="s">
        <v>64</v>
      </c>
      <c r="D63" t="s">
        <v>83</v>
      </c>
    </row>
    <row r="64" spans="1:4" x14ac:dyDescent="0.25">
      <c r="C64" s="24" t="s">
        <v>65</v>
      </c>
      <c r="D64" t="s">
        <v>83</v>
      </c>
    </row>
    <row r="65" spans="2:4" x14ac:dyDescent="0.25">
      <c r="C65" s="24" t="s">
        <v>66</v>
      </c>
      <c r="D65" t="s">
        <v>83</v>
      </c>
    </row>
    <row r="66" spans="2:4" x14ac:dyDescent="0.25">
      <c r="C66" s="24" t="s">
        <v>67</v>
      </c>
      <c r="D66" t="s">
        <v>83</v>
      </c>
    </row>
    <row r="67" spans="2:4" x14ac:dyDescent="0.25">
      <c r="C67" s="24" t="s">
        <v>68</v>
      </c>
      <c r="D67" t="s">
        <v>83</v>
      </c>
    </row>
    <row r="68" spans="2:4" x14ac:dyDescent="0.25">
      <c r="C68" s="24" t="s">
        <v>69</v>
      </c>
      <c r="D68" t="s">
        <v>83</v>
      </c>
    </row>
    <row r="69" spans="2:4" x14ac:dyDescent="0.25">
      <c r="B69" s="22" t="s">
        <v>17</v>
      </c>
      <c r="D69" s="26">
        <f>(IF(D70="Know Well", 1, IF(D70="Know a Little", 0.5, 0))+IF(D71="Know Well", 1, IF(D71="Know a Little", 0.5, 0))+IF(D72="Know Well", 1, IF(D72="Know a Little", 0.5, 0))+IF(D73="Know Well", 1, IF(D73="Know a Little", 0.5, 0)))/4</f>
        <v>0</v>
      </c>
    </row>
    <row r="70" spans="2:4" x14ac:dyDescent="0.25">
      <c r="C70" s="24" t="s">
        <v>70</v>
      </c>
      <c r="D70" t="s">
        <v>83</v>
      </c>
    </row>
    <row r="71" spans="2:4" x14ac:dyDescent="0.25">
      <c r="C71" s="24" t="s">
        <v>71</v>
      </c>
      <c r="D71" t="s">
        <v>83</v>
      </c>
    </row>
    <row r="72" spans="2:4" x14ac:dyDescent="0.25">
      <c r="C72" s="24" t="s">
        <v>72</v>
      </c>
      <c r="D72" t="s">
        <v>83</v>
      </c>
    </row>
    <row r="73" spans="2:4" x14ac:dyDescent="0.25">
      <c r="C73" s="24" t="s">
        <v>73</v>
      </c>
      <c r="D73" t="s">
        <v>83</v>
      </c>
    </row>
    <row r="74" spans="2:4" x14ac:dyDescent="0.25">
      <c r="B74" s="22" t="s">
        <v>18</v>
      </c>
      <c r="D74" s="26">
        <f>(IF(D75="Know Well", 1, IF(D75="Know a Little", 0.5, 0))+IF(D76="Know Well", 1, IF(D76="Know a Little", 0.5, 0))+IF(D77="Know Well", 1, IF(D77="Know a Little", 0.5, 0)))/4</f>
        <v>0</v>
      </c>
    </row>
    <row r="75" spans="2:4" x14ac:dyDescent="0.25">
      <c r="C75" s="24" t="s">
        <v>74</v>
      </c>
      <c r="D75" t="s">
        <v>83</v>
      </c>
    </row>
    <row r="76" spans="2:4" x14ac:dyDescent="0.25">
      <c r="C76" s="24" t="s">
        <v>75</v>
      </c>
      <c r="D76" t="s">
        <v>83</v>
      </c>
    </row>
    <row r="77" spans="2:4" x14ac:dyDescent="0.25">
      <c r="C77" s="24" t="s">
        <v>76</v>
      </c>
      <c r="D77" t="s">
        <v>83</v>
      </c>
    </row>
    <row r="78" spans="2:4" x14ac:dyDescent="0.25">
      <c r="B78" s="22" t="s">
        <v>19</v>
      </c>
      <c r="D78" s="26">
        <f>(IF(D79="Know Well", 1, IF(D79="Know a Little", 0.5, 0))+IF(D80="Know Well", 1, IF(D80="Know a Little", 0.5, 0))+IF(D81="Know Well", 1, IF(D81="Know a Little", 0.5, 0)))/4</f>
        <v>0</v>
      </c>
    </row>
    <row r="79" spans="2:4" x14ac:dyDescent="0.25">
      <c r="C79" s="24" t="s">
        <v>77</v>
      </c>
      <c r="D79" t="s">
        <v>83</v>
      </c>
    </row>
    <row r="80" spans="2:4" x14ac:dyDescent="0.25">
      <c r="C80" s="24" t="s">
        <v>78</v>
      </c>
      <c r="D80" t="s">
        <v>83</v>
      </c>
    </row>
    <row r="81" spans="3:4" x14ac:dyDescent="0.25">
      <c r="C81" s="24" t="s">
        <v>79</v>
      </c>
      <c r="D81" t="s">
        <v>83</v>
      </c>
    </row>
  </sheetData>
  <conditionalFormatting sqref="D4:D7 D9:D13 D15:D21 D23:D26 D29:D34 D36:D41 D43:D46 D48:D51 D70:D73 D75:D77 D79:D81 D54:D58 D60:D68">
    <cfRule type="cellIs" dxfId="50" priority="57" operator="equal">
      <formula>"No Idea"</formula>
    </cfRule>
  </conditionalFormatting>
  <conditionalFormatting sqref="D4:D7 D9:D13 D15:D21 D23:D26 D29:D34 D36:D41 D43:D46 D48:D51 D70:D73 D75:D77 D79:D81 D54:D58 D60:D68">
    <cfRule type="cellIs" dxfId="49" priority="56" operator="equal">
      <formula>"Know a Little"</formula>
    </cfRule>
  </conditionalFormatting>
  <conditionalFormatting sqref="D4:D7 D9:D13 D15:D21 D23:D26 D29:D34 D36:D41 D43:D46 D48:D51 D70:D73 D75:D77 D79:D81 D54:D58 D60:D68">
    <cfRule type="cellIs" dxfId="48" priority="55" operator="equal">
      <formula>"Know Well"</formula>
    </cfRule>
  </conditionalFormatting>
  <conditionalFormatting sqref="D3">
    <cfRule type="cellIs" dxfId="47" priority="51" operator="greaterThan">
      <formula>0.7</formula>
    </cfRule>
  </conditionalFormatting>
  <conditionalFormatting sqref="D3">
    <cfRule type="cellIs" dxfId="46" priority="50" operator="lessThan">
      <formula>0.5</formula>
    </cfRule>
  </conditionalFormatting>
  <conditionalFormatting sqref="D3">
    <cfRule type="cellIs" dxfId="45" priority="49" operator="between">
      <formula>0.5</formula>
      <formula>0.7</formula>
    </cfRule>
  </conditionalFormatting>
  <conditionalFormatting sqref="D2">
    <cfRule type="cellIs" dxfId="44" priority="48" operator="greaterThan">
      <formula>0.7</formula>
    </cfRule>
  </conditionalFormatting>
  <conditionalFormatting sqref="D2">
    <cfRule type="cellIs" dxfId="43" priority="47" operator="lessThan">
      <formula>0.5</formula>
    </cfRule>
  </conditionalFormatting>
  <conditionalFormatting sqref="D2">
    <cfRule type="cellIs" dxfId="42" priority="46" operator="between">
      <formula>0.5</formula>
      <formula>0.7</formula>
    </cfRule>
  </conditionalFormatting>
  <conditionalFormatting sqref="D8">
    <cfRule type="cellIs" dxfId="41" priority="45" operator="greaterThan">
      <formula>0.7</formula>
    </cfRule>
  </conditionalFormatting>
  <conditionalFormatting sqref="D8">
    <cfRule type="cellIs" dxfId="40" priority="44" operator="lessThan">
      <formula>0.5</formula>
    </cfRule>
  </conditionalFormatting>
  <conditionalFormatting sqref="D8">
    <cfRule type="cellIs" dxfId="39" priority="43" operator="between">
      <formula>0.5</formula>
      <formula>0.7</formula>
    </cfRule>
  </conditionalFormatting>
  <conditionalFormatting sqref="D14">
    <cfRule type="cellIs" dxfId="38" priority="42" operator="greaterThan">
      <formula>0.7</formula>
    </cfRule>
  </conditionalFormatting>
  <conditionalFormatting sqref="D14">
    <cfRule type="cellIs" dxfId="37" priority="41" operator="lessThan">
      <formula>0.5</formula>
    </cfRule>
  </conditionalFormatting>
  <conditionalFormatting sqref="D14">
    <cfRule type="cellIs" dxfId="36" priority="40" operator="between">
      <formula>0.5</formula>
      <formula>0.7</formula>
    </cfRule>
  </conditionalFormatting>
  <conditionalFormatting sqref="D22">
    <cfRule type="cellIs" dxfId="35" priority="39" operator="greaterThan">
      <formula>0.7</formula>
    </cfRule>
  </conditionalFormatting>
  <conditionalFormatting sqref="D22">
    <cfRule type="cellIs" dxfId="34" priority="38" operator="lessThan">
      <formula>0.5</formula>
    </cfRule>
  </conditionalFormatting>
  <conditionalFormatting sqref="D22">
    <cfRule type="cellIs" dxfId="33" priority="37" operator="between">
      <formula>0.5</formula>
      <formula>0.7</formula>
    </cfRule>
  </conditionalFormatting>
  <conditionalFormatting sqref="D28">
    <cfRule type="cellIs" dxfId="32" priority="36" operator="greaterThan">
      <formula>0.7</formula>
    </cfRule>
  </conditionalFormatting>
  <conditionalFormatting sqref="D28">
    <cfRule type="cellIs" dxfId="31" priority="35" operator="lessThan">
      <formula>0.5</formula>
    </cfRule>
  </conditionalFormatting>
  <conditionalFormatting sqref="D28">
    <cfRule type="cellIs" dxfId="30" priority="34" operator="between">
      <formula>0.5</formula>
      <formula>0.7</formula>
    </cfRule>
  </conditionalFormatting>
  <conditionalFormatting sqref="D52">
    <cfRule type="cellIs" dxfId="29" priority="1" operator="between">
      <formula>0.5</formula>
      <formula>0.7</formula>
    </cfRule>
  </conditionalFormatting>
  <conditionalFormatting sqref="D35">
    <cfRule type="cellIs" dxfId="28" priority="33" operator="greaterThan">
      <formula>0.7</formula>
    </cfRule>
  </conditionalFormatting>
  <conditionalFormatting sqref="D35">
    <cfRule type="cellIs" dxfId="27" priority="32" operator="lessThan">
      <formula>0.5</formula>
    </cfRule>
  </conditionalFormatting>
  <conditionalFormatting sqref="D35">
    <cfRule type="cellIs" dxfId="26" priority="31" operator="between">
      <formula>0.5</formula>
      <formula>0.7</formula>
    </cfRule>
  </conditionalFormatting>
  <conditionalFormatting sqref="D42">
    <cfRule type="cellIs" dxfId="25" priority="30" operator="greaterThan">
      <formula>0.7</formula>
    </cfRule>
  </conditionalFormatting>
  <conditionalFormatting sqref="D42">
    <cfRule type="cellIs" dxfId="24" priority="29" operator="lessThan">
      <formula>0.5</formula>
    </cfRule>
  </conditionalFormatting>
  <conditionalFormatting sqref="D42">
    <cfRule type="cellIs" dxfId="23" priority="28" operator="between">
      <formula>0.5</formula>
      <formula>0.7</formula>
    </cfRule>
  </conditionalFormatting>
  <conditionalFormatting sqref="D47">
    <cfRule type="cellIs" dxfId="22" priority="27" operator="greaterThan">
      <formula>0.7</formula>
    </cfRule>
  </conditionalFormatting>
  <conditionalFormatting sqref="D47">
    <cfRule type="cellIs" dxfId="21" priority="26" operator="lessThan">
      <formula>0.5</formula>
    </cfRule>
  </conditionalFormatting>
  <conditionalFormatting sqref="D47">
    <cfRule type="cellIs" dxfId="20" priority="25" operator="between">
      <formula>0.5</formula>
      <formula>0.7</formula>
    </cfRule>
  </conditionalFormatting>
  <conditionalFormatting sqref="D69">
    <cfRule type="cellIs" dxfId="19" priority="24" operator="greaterThan">
      <formula>0.7</formula>
    </cfRule>
  </conditionalFormatting>
  <conditionalFormatting sqref="D69">
    <cfRule type="cellIs" dxfId="18" priority="23" operator="lessThan">
      <formula>0.5</formula>
    </cfRule>
  </conditionalFormatting>
  <conditionalFormatting sqref="D69">
    <cfRule type="cellIs" dxfId="17" priority="22" operator="between">
      <formula>0.5</formula>
      <formula>0.7</formula>
    </cfRule>
  </conditionalFormatting>
  <conditionalFormatting sqref="D74">
    <cfRule type="cellIs" dxfId="16" priority="21" operator="greaterThan">
      <formula>0.7</formula>
    </cfRule>
  </conditionalFormatting>
  <conditionalFormatting sqref="D74">
    <cfRule type="cellIs" dxfId="15" priority="20" operator="lessThan">
      <formula>0.5</formula>
    </cfRule>
  </conditionalFormatting>
  <conditionalFormatting sqref="D74">
    <cfRule type="cellIs" dxfId="14" priority="19" operator="between">
      <formula>0.5</formula>
      <formula>0.7</formula>
    </cfRule>
  </conditionalFormatting>
  <conditionalFormatting sqref="D52">
    <cfRule type="cellIs" dxfId="13" priority="3" operator="greaterThan">
      <formula>0.7</formula>
    </cfRule>
  </conditionalFormatting>
  <conditionalFormatting sqref="D52">
    <cfRule type="cellIs" dxfId="12" priority="2" operator="lessThan">
      <formula>0.5</formula>
    </cfRule>
  </conditionalFormatting>
  <conditionalFormatting sqref="D78">
    <cfRule type="cellIs" dxfId="11" priority="15" operator="greaterThan">
      <formula>0.7</formula>
    </cfRule>
  </conditionalFormatting>
  <conditionalFormatting sqref="D78">
    <cfRule type="cellIs" dxfId="10" priority="14" operator="lessThan">
      <formula>0.5</formula>
    </cfRule>
  </conditionalFormatting>
  <conditionalFormatting sqref="D78">
    <cfRule type="cellIs" dxfId="9" priority="13" operator="between">
      <formula>0.5</formula>
      <formula>0.7</formula>
    </cfRule>
  </conditionalFormatting>
  <conditionalFormatting sqref="D53">
    <cfRule type="cellIs" dxfId="8" priority="12" operator="greaterThan">
      <formula>0.7</formula>
    </cfRule>
  </conditionalFormatting>
  <conditionalFormatting sqref="D53">
    <cfRule type="cellIs" dxfId="7" priority="11" operator="lessThan">
      <formula>0.5</formula>
    </cfRule>
  </conditionalFormatting>
  <conditionalFormatting sqref="D53">
    <cfRule type="cellIs" dxfId="6" priority="10" operator="between">
      <formula>0.5</formula>
      <formula>0.7</formula>
    </cfRule>
  </conditionalFormatting>
  <conditionalFormatting sqref="D59">
    <cfRule type="cellIs" dxfId="5" priority="9" operator="greaterThan">
      <formula>0.7</formula>
    </cfRule>
  </conditionalFormatting>
  <conditionalFormatting sqref="D59">
    <cfRule type="cellIs" dxfId="4" priority="8" operator="lessThan">
      <formula>0.5</formula>
    </cfRule>
  </conditionalFormatting>
  <conditionalFormatting sqref="D59">
    <cfRule type="cellIs" dxfId="3" priority="7" operator="between">
      <formula>0.5</formula>
      <formula>0.7</formula>
    </cfRule>
  </conditionalFormatting>
  <conditionalFormatting sqref="D27">
    <cfRule type="cellIs" dxfId="2" priority="6" operator="greaterThan">
      <formula>0.7</formula>
    </cfRule>
  </conditionalFormatting>
  <conditionalFormatting sqref="D27">
    <cfRule type="cellIs" dxfId="1" priority="5" operator="lessThan">
      <formula>0.5</formula>
    </cfRule>
  </conditionalFormatting>
  <conditionalFormatting sqref="D27">
    <cfRule type="cellIs" dxfId="0" priority="4" operator="between">
      <formula>0.5</formula>
      <formula>0.7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C257F14-4921-4300-B1B2-21136F98C336}">
          <x14:formula1>
            <xm:f>'Other Values'!$A$2:$A$4</xm:f>
          </x14:formula1>
          <xm:sqref>D4:D7 D9:D13 D15:D21 D60:D68 D29:D34 D36:D41 D43:D46 D79:D81 D70:D73 D75:D77 D23:D26 D54:D58 D48:D51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3121-3AAC-490A-87FB-6FDB47A25489}">
  <dimension ref="A1:A4"/>
  <sheetViews>
    <sheetView workbookViewId="0"/>
  </sheetViews>
  <sheetFormatPr baseColWidth="10" defaultColWidth="12.5" defaultRowHeight="16" x14ac:dyDescent="0.2"/>
  <cols>
    <col min="1" max="1" width="26.6640625" style="3" bestFit="1" customWidth="1"/>
    <col min="2" max="16384" width="12.5" style="3"/>
  </cols>
  <sheetData>
    <row r="1" spans="1:1" x14ac:dyDescent="0.2">
      <c r="A1" s="2" t="s">
        <v>80</v>
      </c>
    </row>
    <row r="2" spans="1:1" x14ac:dyDescent="0.2">
      <c r="A2" s="4" t="s">
        <v>81</v>
      </c>
    </row>
    <row r="3" spans="1:1" x14ac:dyDescent="0.2">
      <c r="A3" s="5" t="s">
        <v>82</v>
      </c>
    </row>
    <row r="4" spans="1:1" x14ac:dyDescent="0.2">
      <c r="A4" s="6" t="s">
        <v>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07142713CD6D4C83CBD8BC01D705B5" ma:contentTypeVersion="15" ma:contentTypeDescription="Create a new document." ma:contentTypeScope="" ma:versionID="32aeae619b2d68ad0a0a617232c5ed1c">
  <xsd:schema xmlns:xsd="http://www.w3.org/2001/XMLSchema" xmlns:xs="http://www.w3.org/2001/XMLSchema" xmlns:p="http://schemas.microsoft.com/office/2006/metadata/properties" xmlns:ns1="http://schemas.microsoft.com/sharepoint/v3" xmlns:ns3="fdf91ed2-bd70-42ba-ab71-fba0383985f7" xmlns:ns4="f0622a8f-13ca-4d7c-a754-eaa399ac8b4a" targetNamespace="http://schemas.microsoft.com/office/2006/metadata/properties" ma:root="true" ma:fieldsID="3241b21036c9de17defa365b42b3bf51" ns1:_="" ns3:_="" ns4:_="">
    <xsd:import namespace="http://schemas.microsoft.com/sharepoint/v3"/>
    <xsd:import namespace="fdf91ed2-bd70-42ba-ab71-fba0383985f7"/>
    <xsd:import namespace="f0622a8f-13ca-4d7c-a754-eaa399ac8b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91ed2-bd70-42ba-ab71-fba0383985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22a8f-13ca-4d7c-a754-eaa399ac8b4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9C97D4-D35A-4BE7-99D7-230B389AC1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F35C236B-8AE1-436F-B1E2-ED8D2060C8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DD4A3B-2670-4E44-82A3-4A8CB7637D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df91ed2-bd70-42ba-ab71-fba0383985f7"/>
    <ds:schemaRef ds:uri="f0622a8f-13ca-4d7c-a754-eaa399ac8b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Overview</vt:lpstr>
      <vt:lpstr>MS-101</vt:lpstr>
      <vt:lpstr>Other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McLaughlin</dc:creator>
  <cp:lastModifiedBy>Chris Pietschmann</cp:lastModifiedBy>
  <dcterms:created xsi:type="dcterms:W3CDTF">2020-04-27T15:50:17Z</dcterms:created>
  <dcterms:modified xsi:type="dcterms:W3CDTF">2020-04-27T22:57:04Z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0x010100EF07142713CD6D4C83CBD8BC01D705B5</vt:lpwstr>
  </property>
</Properties>
</file>