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ocuments\ptt\doc\sprints\sprint1\"/>
    </mc:Choice>
  </mc:AlternateContent>
  <xr:revisionPtr revIDLastSave="0" documentId="13_ncr:1_{12E14B02-4A3D-4D96-8D6A-13CD33E7B0C3}" xr6:coauthVersionLast="45" xr6:coauthVersionMax="45" xr10:uidLastSave="{00000000-0000-0000-0000-000000000000}"/>
  <bookViews>
    <workbookView xWindow="-120" yWindow="-120" windowWidth="29040" windowHeight="15840" xr2:uid="{C492C024-EA25-471C-8F4D-EB78E0133FE3}"/>
  </bookViews>
  <sheets>
    <sheet name="User stories" sheetId="4" r:id="rId1"/>
    <sheet name="Burndown chart" sheetId="1" r:id="rId2"/>
  </sheets>
  <definedNames>
    <definedName name="ExternalData_1" localSheetId="0" hidden="1">'User stories'!$A$4:$U$12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4" l="1"/>
  <c r="C3" i="1"/>
  <c r="B4" i="1" s="1"/>
  <c r="B5" i="1" s="1"/>
  <c r="B7" i="1" s="1"/>
  <c r="C5" i="1"/>
  <c r="C4" i="1"/>
  <c r="C2" i="1"/>
  <c r="E3" i="1"/>
  <c r="E2" i="1"/>
  <c r="C7" i="1"/>
  <c r="S5" i="4"/>
  <c r="S6" i="4"/>
  <c r="S7" i="4"/>
  <c r="S8" i="4"/>
  <c r="S9" i="4"/>
  <c r="S10" i="4"/>
  <c r="S11" i="4"/>
  <c r="S12" i="4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106CA-B8D8-476D-8200-4313EA74C7D6}" keepAlive="1" name="Query - lectoraat_htes-uwb-positioning-area-51-2021vj_issues_2021-02-26" description="Connection to the 'lectoraat_htes-uwb-positioning-area-51-2021vj_issues_2021-02-26' query in the workbook." type="5" refreshedVersion="6" background="1" saveData="1">
    <dbPr connection="Provider=Microsoft.Mashup.OleDb.1;Data Source=$Workbook$;Location=lectoraat_htes-uwb-positioning-area-51-2021vj_issues_2021-02-26;Extended Properties=&quot;&quot;" command="SELECT * FROM [lectoraat_htes-uwb-positioning-area-51-2021vj_issues_2021-02-26]"/>
  </connection>
</connections>
</file>

<file path=xl/sharedStrings.xml><?xml version="1.0" encoding="utf-8"?>
<sst xmlns="http://schemas.openxmlformats.org/spreadsheetml/2006/main" count="140" uniqueCount="72">
  <si>
    <t>URL</t>
  </si>
  <si>
    <t>Title</t>
  </si>
  <si>
    <t>State</t>
  </si>
  <si>
    <t>Description</t>
  </si>
  <si>
    <t>Author</t>
  </si>
  <si>
    <t>Author Username</t>
  </si>
  <si>
    <t>Assignee</t>
  </si>
  <si>
    <t>Assignee Username</t>
  </si>
  <si>
    <t>Confidential</t>
  </si>
  <si>
    <t>Locked</t>
  </si>
  <si>
    <t>Due Date</t>
  </si>
  <si>
    <t>Created At (UTC)</t>
  </si>
  <si>
    <t>Updated At (UTC)</t>
  </si>
  <si>
    <t>Closed At (UTC)</t>
  </si>
  <si>
    <t>Milestone</t>
  </si>
  <si>
    <t>Weight</t>
  </si>
  <si>
    <t>Labels</t>
  </si>
  <si>
    <t>Time Estimate</t>
  </si>
  <si>
    <t>Time Spent</t>
  </si>
  <si>
    <t>https://git.fhict.nl/Lectoraat_HTES/uwb-positioning-area-51-2021vj/-/issues/1</t>
  </si>
  <si>
    <t>Open</t>
  </si>
  <si>
    <t>Schilperoort,Lucas L.W.</t>
  </si>
  <si>
    <t>I398389</t>
  </si>
  <si>
    <t>I338355</t>
  </si>
  <si>
    <t>No</t>
  </si>
  <si>
    <t/>
  </si>
  <si>
    <t>Sprint 1</t>
  </si>
  <si>
    <t>https://git.fhict.nl/Lectoraat_HTES/uwb-positioning-area-51-2021vj/-/issues/2</t>
  </si>
  <si>
    <t>This sprint,User story</t>
  </si>
  <si>
    <t>https://git.fhict.nl/Lectoraat_HTES/uwb-positioning-area-51-2021vj/-/issues/3</t>
  </si>
  <si>
    <t>https://git.fhict.nl/Lectoraat_HTES/uwb-positioning-area-51-2021vj/-/issues/4</t>
  </si>
  <si>
    <t>https://git.fhict.nl/Lectoraat_HTES/uwb-positioning-area-51-2021vj/-/issues/5</t>
  </si>
  <si>
    <t>sprint goal</t>
  </si>
  <si>
    <t>Sprint 1 planning</t>
  </si>
  <si>
    <t>As PO I want the new teams (us) to be properly informed of the available/existing  hardware/software.</t>
  </si>
  <si>
    <t>As PO I want a small test setup (at Strijp TQ) that allows us to test new software implementations for the hardware.</t>
  </si>
  <si>
    <t>As PO I want research results proving whether the new sensors are compatible with existing software, and if not, what steps need to be taken to make them compatible.</t>
  </si>
  <si>
    <t>As PO I want a proposal for improvements of the software, making use of previous research.</t>
  </si>
  <si>
    <t>Time Estimate (hours)</t>
  </si>
  <si>
    <t>To test if the newly acquired hardware is compatible with the old software, and see if the team can reuse the old software</t>
  </si>
  <si>
    <t>Remaining effort</t>
  </si>
  <si>
    <t>week</t>
  </si>
  <si>
    <t>effort spent</t>
  </si>
  <si>
    <t>Issue ID</t>
  </si>
  <si>
    <t>Closed</t>
  </si>
  <si>
    <t>Vrösch,Ryan R.</t>
  </si>
  <si>
    <t>2021-03-18 12:15:00</t>
  </si>
  <si>
    <t>User story</t>
  </si>
  <si>
    <t>Rutjens,Stijn S.C.H.</t>
  </si>
  <si>
    <t>I409690</t>
  </si>
  <si>
    <t>2021-03-25 09:03:52</t>
  </si>
  <si>
    <t>Sprint 2</t>
  </si>
  <si>
    <t>2021-03-18 08:24:45</t>
  </si>
  <si>
    <t>Meulensteen,Marc M.P.C.</t>
  </si>
  <si>
    <t>I405582</t>
  </si>
  <si>
    <t>2021-03-18 12:59:26</t>
  </si>
  <si>
    <t>https://git.fhict.nl/Lectoraat_HTES/uwb-positioning-area-51-2021vj/-/issues/15</t>
  </si>
  <si>
    <t>As a developer I want the code to be redesigned and documented so it's easy to expand it in the future</t>
  </si>
  <si>
    <t>https://git.fhict.nl/Lectoraat_HTES/uwb-positioning-area-51-2021vj/-/issues/16</t>
  </si>
  <si>
    <t>As PO i want to add the possibility of showing more than 1 tag on the screen to make it possible to track multiple riders.</t>
  </si>
  <si>
    <t>https://git.fhict.nl/Lectoraat_HTES/uwb-positioning-area-51-2021vj/-/issues/17</t>
  </si>
  <si>
    <t>As PO i want a new and improved sensor system to read more accurate data</t>
  </si>
  <si>
    <t>definition of done:
- [ ] code is object oriented
- [ ] design follows the SOLID principles</t>
  </si>
  <si>
    <t>definition of done:_x000D_
- [ ] More than 1 tag can be loaded at once_x000D_
- [ ] More than 1 tag can be shown at once_x000D_
- [ ] Multiple data sources are supported (MQTT, CSV, JSON)</t>
  </si>
  <si>
    <t>definition of done:_x000D_
- [ ] The new hardware gets used by the system_x000D_
- [ ] The input data is filtered in real-time_x000D_
- [ ] The filter's output data is smooth</t>
  </si>
  <si>
    <t>(This is more a startup)
definition of done:
- [x] we as a team have knowledge of what projects and code is available
- [x] the team has a good understanding of the project as a whole.</t>
  </si>
  <si>
    <t>_x000D_
definition of done:_x000D_
- [x] Hardware is available in TQ._x000D_
- [x] Hardware setup is installed at TQ (and easy to reproduce test setup)_x000D_
- [x] tested with the software from Pozyx.</t>
  </si>
  <si>
    <t>As PO, I want a research document to see how scalable and expandable the current code is and propose a solution on how this will be done in the future.</t>
  </si>
  <si>
    <t>definition of done:_x000D_
_x000D_
- [x] Provide a research document which analyses the following aspects of the existing code_x000D_
    - [x] scalability_x000D_
    - [x] expandability_x000D_
_x000D_
_x000D_
- [x] give advice for future implementation of these systems.</t>
  </si>
  <si>
    <t>definition of done:_x000D_
_x000D_
- [x] document that provides an proposal for a new software solution or fixing/editing available software.</t>
  </si>
  <si>
    <t>definition of done:
- [x] Provide proof (research document / demo) if the sensors are compatible. 
- [x] If changes must be made for compatibility,  documentation must be included.</t>
  </si>
  <si>
    <t>-14 uur in week 2 omdat ryan ziek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</si>
</sst>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NumberFormat="1" applyAlignment="1">
      <alignment wrapText="1"/>
    </xf>
    <xf numFmtId="0" fontId="0" fillId="0" borderId="0" xfId="0" quotePrefix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65048556430446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chart'!$B$2:$B$7</c:f>
              <c:numCache>
                <c:formatCode>General</c:formatCode>
                <c:ptCount val="6"/>
                <c:pt idx="0">
                  <c:v>134.4</c:v>
                </c:pt>
                <c:pt idx="1">
                  <c:v>89.6</c:v>
                </c:pt>
                <c:pt idx="2">
                  <c:v>58.79999999999999</c:v>
                </c:pt>
                <c:pt idx="3">
                  <c:v>13.999999999999986</c:v>
                </c:pt>
                <c:pt idx="4">
                  <c:v>134.4</c:v>
                </c:pt>
                <c:pt idx="5">
                  <c:v>134.4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F-4754-8C65-34A4A2FD2428}"/>
            </c:ext>
          </c:extLst>
        </c:ser>
        <c:ser>
          <c:idx val="1"/>
          <c:order val="1"/>
          <c:tx>
            <c:strRef>
              <c:f>'Burndown chart'!$C$1</c:f>
              <c:strCache>
                <c:ptCount val="1"/>
                <c:pt idx="0">
                  <c:v>effort 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chart'!$C$2:$C$7</c:f>
              <c:numCache>
                <c:formatCode>General</c:formatCode>
                <c:ptCount val="6"/>
                <c:pt idx="0">
                  <c:v>44.800000000000004</c:v>
                </c:pt>
                <c:pt idx="1">
                  <c:v>30.800000000000004</c:v>
                </c:pt>
                <c:pt idx="2">
                  <c:v>44.800000000000004</c:v>
                </c:pt>
                <c:pt idx="3">
                  <c:v>44.800000000000004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F-4754-8C65-34A4A2FD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197184"/>
        <c:axId val="1034286328"/>
      </c:lineChart>
      <c:catAx>
        <c:axId val="95219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86328"/>
        <c:crosses val="autoZero"/>
        <c:auto val="1"/>
        <c:lblAlgn val="ctr"/>
        <c:lblOffset val="100"/>
        <c:noMultiLvlLbl val="0"/>
      </c:catAx>
      <c:valAx>
        <c:axId val="10342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52387</xdr:rowOff>
    </xdr:from>
    <xdr:to>
      <xdr:col>12</xdr:col>
      <xdr:colOff>247650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543BA-AE21-44C8-9402-0CA8106E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3A0499-3DC4-4C5E-8CAF-9152E195C83A}" autoFormatId="16" applyNumberFormats="0" applyBorderFormats="0" applyFontFormats="0" applyPatternFormats="0" applyAlignmentFormats="0" applyWidthHeightFormats="0">
  <queryTableRefresh nextId="22">
    <queryTableFields count="21">
      <queryTableField id="1" name="Issue ID" tableColumnId="1"/>
      <queryTableField id="2" name="URL" tableColumnId="2"/>
      <queryTableField id="3" name="Title" tableColumnId="3"/>
      <queryTableField id="4" name="State" tableColumnId="4"/>
      <queryTableField id="5" name="Description" tableColumnId="5"/>
      <queryTableField id="6" name="Author" tableColumnId="6"/>
      <queryTableField id="7" name="Author Username" tableColumnId="7"/>
      <queryTableField id="8" name="Assignee" tableColumnId="8"/>
      <queryTableField id="9" name="Assignee Username" tableColumnId="9"/>
      <queryTableField id="10" name="Confidential" tableColumnId="10"/>
      <queryTableField id="11" name="Locked" tableColumnId="11"/>
      <queryTableField id="12" name="Due Date" tableColumnId="12"/>
      <queryTableField id="13" name="Created At (UTC)" tableColumnId="13"/>
      <queryTableField id="14" name="Updated At (UTC)" tableColumnId="14"/>
      <queryTableField id="15" name="Closed At (UTC)" tableColumnId="15"/>
      <queryTableField id="16" name="Milestone" tableColumnId="16"/>
      <queryTableField id="17" name="Weight" tableColumnId="17"/>
      <queryTableField id="18" name="Labels" tableColumnId="18"/>
      <queryTableField id="21" dataBound="0" tableColumnId="21"/>
      <queryTableField id="19" name="Time Estimate" tableColumnId="19"/>
      <queryTableField id="20" name="Time Spe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CD3E4-D930-4059-B25C-487891050834}" name="lectoraat_htes_uwb_positioning_area_51_2021vj_issues_2021_02_26" displayName="lectoraat_htes_uwb_positioning_area_51_2021vj_issues_2021_02_26" ref="A4:U12" tableType="queryTable" totalsRowShown="0">
  <autoFilter ref="A4:U12" xr:uid="{73A8C20A-C561-4A77-8408-FED4DE037CA6}"/>
  <tableColumns count="21">
    <tableColumn id="1" xr3:uid="{78485DE3-BEE6-4A57-9D62-DDF93D0ED055}" uniqueName="1" name="Issue ID" queryTableFieldId="1"/>
    <tableColumn id="2" xr3:uid="{37AED196-82E6-43CD-B3D9-6BAFEF0A9596}" uniqueName="2" name="URL" queryTableFieldId="2" dataDxfId="17"/>
    <tableColumn id="3" xr3:uid="{D16E7FE9-5AD1-4D5A-A4B5-6F63F1800840}" uniqueName="3" name="Title" queryTableFieldId="3" dataDxfId="16"/>
    <tableColumn id="4" xr3:uid="{664208BE-8C6D-402F-B211-1DD5AE9D6ADE}" uniqueName="4" name="State" queryTableFieldId="4" dataDxfId="15"/>
    <tableColumn id="5" xr3:uid="{38CFD593-456D-4B1D-A556-62F21C06C93B}" uniqueName="5" name="Description" queryTableFieldId="5" dataDxfId="14"/>
    <tableColumn id="6" xr3:uid="{08F235F4-DAC9-4E2E-8744-8DEBDACC6F20}" uniqueName="6" name="Author" queryTableFieldId="6" dataDxfId="13"/>
    <tableColumn id="7" xr3:uid="{09E04B53-167A-4FEC-B737-C4E945620EF3}" uniqueName="7" name="Author Username" queryTableFieldId="7" dataDxfId="12"/>
    <tableColumn id="8" xr3:uid="{9980CA23-A8C0-410A-925E-BC351B458645}" uniqueName="8" name="Assignee" queryTableFieldId="8" dataDxfId="11"/>
    <tableColumn id="9" xr3:uid="{64895BE8-2214-4F4E-84D1-57E23A335BD8}" uniqueName="9" name="Assignee Username" queryTableFieldId="9" dataDxfId="10"/>
    <tableColumn id="10" xr3:uid="{6EE79DED-DFD5-4049-B1A0-8DBBB0CA51A9}" uniqueName="10" name="Confidential" queryTableFieldId="10" dataDxfId="9"/>
    <tableColumn id="11" xr3:uid="{D618144F-48B0-4440-9C7C-EAE69C2F3FE4}" uniqueName="11" name="Locked" queryTableFieldId="11" dataDxfId="8"/>
    <tableColumn id="12" xr3:uid="{C275DF84-59A2-4A01-9848-3C86A9243655}" uniqueName="12" name="Due Date" queryTableFieldId="12" dataDxfId="7"/>
    <tableColumn id="13" xr3:uid="{93B8CF59-5ACA-461F-B357-25C0186F3209}" uniqueName="13" name="Created At (UTC)" queryTableFieldId="13" dataDxfId="6"/>
    <tableColumn id="14" xr3:uid="{CD5FC256-998D-4459-BB27-7D73BDD4BA3B}" uniqueName="14" name="Updated At (UTC)" queryTableFieldId="14" dataDxfId="5"/>
    <tableColumn id="15" xr3:uid="{3C265B57-9E98-4B09-B5CD-37F3308228A4}" uniqueName="15" name="Closed At (UTC)" queryTableFieldId="15" dataDxfId="4"/>
    <tableColumn id="16" xr3:uid="{4CFAC84B-6980-46FF-A0A5-386D21C0B4CD}" uniqueName="16" name="Milestone" queryTableFieldId="16" dataDxfId="3"/>
    <tableColumn id="17" xr3:uid="{AD350C30-6082-4D5B-9FB5-505E77990F29}" uniqueName="17" name="Weight" queryTableFieldId="17" dataDxfId="2"/>
    <tableColumn id="18" xr3:uid="{B2CB9943-8FB4-410A-AFCB-6DABA1A6DED2}" uniqueName="18" name="Labels" queryTableFieldId="18" dataDxfId="1"/>
    <tableColumn id="21" xr3:uid="{9B9175AF-4AF1-4FA7-827D-13D8326193D5}" uniqueName="21" name="Time Estimate (hours)" queryTableFieldId="21" dataDxfId="0">
      <calculatedColumnFormula>lectoraat_htes_uwb_positioning_area_51_2021vj_issues_2021_02_26[[#This Row],[Time Estimate]]/60/60</calculatedColumnFormula>
    </tableColumn>
    <tableColumn id="19" xr3:uid="{BB7F9EFD-AE2B-4412-AC02-2F013BACB394}" uniqueName="19" name="Time Estimate" queryTableFieldId="19"/>
    <tableColumn id="20" xr3:uid="{3B9C3B84-ED62-4F1E-AC67-839E34D47D51}" uniqueName="20" name="Time Spen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F38D-4350-4C12-8642-5DCB2811B0AF}">
  <sheetPr>
    <pageSetUpPr fitToPage="1"/>
  </sheetPr>
  <dimension ref="A1:U12"/>
  <sheetViews>
    <sheetView tabSelected="1" topLeftCell="A4" zoomScale="85" zoomScaleNormal="85" workbookViewId="0">
      <selection activeCell="U8" sqref="U8"/>
    </sheetView>
  </sheetViews>
  <sheetFormatPr defaultRowHeight="15" x14ac:dyDescent="0.25"/>
  <cols>
    <col min="1" max="1" width="10.140625" customWidth="1"/>
    <col min="2" max="2" width="73.140625" bestFit="1" customWidth="1"/>
    <col min="3" max="3" width="57.42578125" style="4" bestFit="1" customWidth="1"/>
    <col min="4" max="4" width="7.85546875" bestFit="1" customWidth="1"/>
    <col min="5" max="5" width="81.140625" style="5" bestFit="1" customWidth="1"/>
    <col min="6" max="6" width="21.85546875" hidden="1" customWidth="1"/>
    <col min="7" max="7" width="19.140625" hidden="1" customWidth="1"/>
    <col min="8" max="8" width="18.140625" hidden="1" customWidth="1"/>
    <col min="9" max="9" width="21.140625" hidden="1" customWidth="1"/>
    <col min="10" max="10" width="14.28515625" hidden="1" customWidth="1"/>
    <col min="11" max="11" width="9.42578125" hidden="1" customWidth="1"/>
    <col min="12" max="12" width="11.42578125" hidden="1" customWidth="1"/>
    <col min="13" max="13" width="18.28515625" hidden="1" customWidth="1"/>
    <col min="14" max="14" width="19" hidden="1" customWidth="1"/>
    <col min="15" max="15" width="17.28515625" hidden="1" customWidth="1"/>
    <col min="16" max="16" width="12.42578125" bestFit="1" customWidth="1"/>
    <col min="17" max="17" width="9.85546875" hidden="1" customWidth="1"/>
    <col min="18" max="18" width="19.85546875" bestFit="1" customWidth="1"/>
    <col min="19" max="19" width="23" bestFit="1" customWidth="1"/>
    <col min="20" max="20" width="16" hidden="1" customWidth="1"/>
    <col min="21" max="21" width="13.28515625" bestFit="1" customWidth="1"/>
  </cols>
  <sheetData>
    <row r="1" spans="1:21" ht="33.75" customHeight="1" x14ac:dyDescent="0.25">
      <c r="A1" s="5" t="s">
        <v>33</v>
      </c>
    </row>
    <row r="2" spans="1:21" ht="30" x14ac:dyDescent="0.25">
      <c r="A2" s="5" t="s">
        <v>32</v>
      </c>
      <c r="B2" s="5" t="s">
        <v>39</v>
      </c>
    </row>
    <row r="4" spans="1:21" x14ac:dyDescent="0.25">
      <c r="A4" t="s">
        <v>43</v>
      </c>
      <c r="B4" t="s">
        <v>0</v>
      </c>
      <c r="C4" s="4" t="s">
        <v>1</v>
      </c>
      <c r="D4" t="s">
        <v>2</v>
      </c>
      <c r="E4" s="5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38</v>
      </c>
      <c r="T4" t="s">
        <v>17</v>
      </c>
      <c r="U4" t="s">
        <v>18</v>
      </c>
    </row>
    <row r="5" spans="1:21" ht="75" x14ac:dyDescent="0.25">
      <c r="A5">
        <v>1</v>
      </c>
      <c r="B5" s="1" t="s">
        <v>19</v>
      </c>
      <c r="C5" s="4" t="s">
        <v>34</v>
      </c>
      <c r="D5" s="1" t="s">
        <v>44</v>
      </c>
      <c r="E5" s="6" t="s">
        <v>65</v>
      </c>
      <c r="F5" s="1" t="s">
        <v>21</v>
      </c>
      <c r="G5" s="1" t="s">
        <v>22</v>
      </c>
      <c r="H5" s="1" t="s">
        <v>45</v>
      </c>
      <c r="I5" s="1" t="s">
        <v>23</v>
      </c>
      <c r="J5" s="1" t="s">
        <v>24</v>
      </c>
      <c r="K5" s="1" t="s">
        <v>24</v>
      </c>
      <c r="L5" s="2"/>
      <c r="M5" s="3">
        <v>44252.561990740738</v>
      </c>
      <c r="N5" s="3">
        <v>44273.510416666664</v>
      </c>
      <c r="O5" s="1" t="s">
        <v>46</v>
      </c>
      <c r="P5" s="1" t="s">
        <v>26</v>
      </c>
      <c r="Q5" s="1" t="s">
        <v>25</v>
      </c>
      <c r="R5" s="1" t="s">
        <v>47</v>
      </c>
      <c r="S5" s="1">
        <f>lectoraat_htes_uwb_positioning_area_51_2021vj_issues_2021_02_26[[#This Row],[Time Estimate]]/60/60</f>
        <v>8</v>
      </c>
      <c r="T5">
        <v>28800</v>
      </c>
      <c r="U5">
        <v>8</v>
      </c>
    </row>
    <row r="6" spans="1:21" ht="75" x14ac:dyDescent="0.25">
      <c r="A6">
        <v>2</v>
      </c>
      <c r="B6" s="1" t="s">
        <v>27</v>
      </c>
      <c r="C6" s="4" t="s">
        <v>35</v>
      </c>
      <c r="D6" s="1" t="s">
        <v>44</v>
      </c>
      <c r="E6" s="6" t="s">
        <v>66</v>
      </c>
      <c r="F6" s="1" t="s">
        <v>21</v>
      </c>
      <c r="G6" s="1" t="s">
        <v>22</v>
      </c>
      <c r="H6" s="1" t="s">
        <v>48</v>
      </c>
      <c r="I6" s="1" t="s">
        <v>49</v>
      </c>
      <c r="J6" s="1" t="s">
        <v>24</v>
      </c>
      <c r="K6" s="1" t="s">
        <v>24</v>
      </c>
      <c r="L6" s="2"/>
      <c r="M6" s="3">
        <v>44252.562824074077</v>
      </c>
      <c r="N6" s="3">
        <v>44280.377685185187</v>
      </c>
      <c r="O6" s="1" t="s">
        <v>50</v>
      </c>
      <c r="P6" s="1" t="s">
        <v>51</v>
      </c>
      <c r="Q6" s="1" t="s">
        <v>25</v>
      </c>
      <c r="R6" s="1" t="s">
        <v>47</v>
      </c>
      <c r="S6" s="1">
        <f>lectoraat_htes_uwb_positioning_area_51_2021vj_issues_2021_02_26[[#This Row],[Time Estimate]]/60/60</f>
        <v>16</v>
      </c>
      <c r="T6">
        <v>57600</v>
      </c>
      <c r="U6">
        <v>16</v>
      </c>
    </row>
    <row r="7" spans="1:21" ht="60" x14ac:dyDescent="0.25">
      <c r="A7">
        <v>3</v>
      </c>
      <c r="B7" s="1" t="s">
        <v>29</v>
      </c>
      <c r="C7" s="4" t="s">
        <v>36</v>
      </c>
      <c r="D7" s="1" t="s">
        <v>44</v>
      </c>
      <c r="E7" s="6" t="s">
        <v>70</v>
      </c>
      <c r="F7" s="1" t="s">
        <v>21</v>
      </c>
      <c r="G7" s="1" t="s">
        <v>22</v>
      </c>
      <c r="H7" s="1" t="s">
        <v>25</v>
      </c>
      <c r="I7" s="1" t="s">
        <v>25</v>
      </c>
      <c r="J7" s="1" t="s">
        <v>24</v>
      </c>
      <c r="K7" s="1" t="s">
        <v>24</v>
      </c>
      <c r="L7" s="2"/>
      <c r="M7" s="3">
        <v>44252.562893518516</v>
      </c>
      <c r="N7" s="3">
        <v>44273.547013888892</v>
      </c>
      <c r="O7" s="1" t="s">
        <v>25</v>
      </c>
      <c r="P7" s="1" t="s">
        <v>51</v>
      </c>
      <c r="Q7" s="1" t="s">
        <v>25</v>
      </c>
      <c r="R7" s="1" t="s">
        <v>28</v>
      </c>
      <c r="S7" s="1">
        <f>lectoraat_htes_uwb_positioning_area_51_2021vj_issues_2021_02_26[[#This Row],[Time Estimate]]/60/60</f>
        <v>16</v>
      </c>
      <c r="T7">
        <v>57600</v>
      </c>
      <c r="U7">
        <v>8</v>
      </c>
    </row>
    <row r="8" spans="1:21" ht="135" x14ac:dyDescent="0.25">
      <c r="A8">
        <v>4</v>
      </c>
      <c r="B8" s="1" t="s">
        <v>30</v>
      </c>
      <c r="C8" s="4" t="s">
        <v>67</v>
      </c>
      <c r="D8" s="1" t="s">
        <v>44</v>
      </c>
      <c r="E8" s="6" t="s">
        <v>68</v>
      </c>
      <c r="F8" s="1" t="s">
        <v>21</v>
      </c>
      <c r="G8" s="1" t="s">
        <v>22</v>
      </c>
      <c r="H8" s="1" t="s">
        <v>21</v>
      </c>
      <c r="I8" s="1" t="s">
        <v>22</v>
      </c>
      <c r="J8" s="1" t="s">
        <v>24</v>
      </c>
      <c r="K8" s="1" t="s">
        <v>24</v>
      </c>
      <c r="L8" s="2"/>
      <c r="M8" s="3">
        <v>44252.562962962962</v>
      </c>
      <c r="N8" s="3">
        <v>44273.541342592594</v>
      </c>
      <c r="O8" s="1" t="s">
        <v>52</v>
      </c>
      <c r="P8" s="1" t="s">
        <v>26</v>
      </c>
      <c r="Q8" s="1" t="s">
        <v>25</v>
      </c>
      <c r="R8" s="1" t="s">
        <v>47</v>
      </c>
      <c r="S8" s="1">
        <f>lectoraat_htes_uwb_positioning_area_51_2021vj_issues_2021_02_26[[#This Row],[Time Estimate]]/60/60</f>
        <v>32</v>
      </c>
      <c r="T8">
        <v>115200</v>
      </c>
      <c r="U8">
        <v>32</v>
      </c>
    </row>
    <row r="9" spans="1:21" ht="60" x14ac:dyDescent="0.25">
      <c r="A9">
        <v>5</v>
      </c>
      <c r="B9" s="1" t="s">
        <v>31</v>
      </c>
      <c r="C9" s="4" t="s">
        <v>37</v>
      </c>
      <c r="D9" s="1" t="s">
        <v>44</v>
      </c>
      <c r="E9" s="6" t="s">
        <v>69</v>
      </c>
      <c r="F9" s="1" t="s">
        <v>21</v>
      </c>
      <c r="G9" s="1" t="s">
        <v>22</v>
      </c>
      <c r="H9" s="1" t="s">
        <v>53</v>
      </c>
      <c r="I9" s="1" t="s">
        <v>54</v>
      </c>
      <c r="J9" s="1" t="s">
        <v>24</v>
      </c>
      <c r="K9" s="1" t="s">
        <v>24</v>
      </c>
      <c r="L9" s="2"/>
      <c r="M9" s="3">
        <v>44252.563136574077</v>
      </c>
      <c r="N9" s="3">
        <v>44273.545081018521</v>
      </c>
      <c r="O9" s="1" t="s">
        <v>55</v>
      </c>
      <c r="P9" s="1" t="s">
        <v>26</v>
      </c>
      <c r="Q9" s="1" t="s">
        <v>25</v>
      </c>
      <c r="R9" s="1" t="s">
        <v>47</v>
      </c>
      <c r="S9" s="1">
        <f>lectoraat_htes_uwb_positioning_area_51_2021vj_issues_2021_02_26[[#This Row],[Time Estimate]]/60/60</f>
        <v>32</v>
      </c>
      <c r="T9">
        <v>115200</v>
      </c>
      <c r="U9">
        <f>86400/60/60</f>
        <v>24</v>
      </c>
    </row>
    <row r="10" spans="1:21" ht="45" x14ac:dyDescent="0.25">
      <c r="A10">
        <v>15</v>
      </c>
      <c r="B10" s="1" t="s">
        <v>56</v>
      </c>
      <c r="C10" s="4" t="s">
        <v>57</v>
      </c>
      <c r="D10" s="1" t="s">
        <v>20</v>
      </c>
      <c r="E10" s="6" t="s">
        <v>62</v>
      </c>
      <c r="F10" s="1" t="s">
        <v>45</v>
      </c>
      <c r="G10" s="1" t="s">
        <v>23</v>
      </c>
      <c r="H10" s="1" t="s">
        <v>25</v>
      </c>
      <c r="I10" s="1" t="s">
        <v>25</v>
      </c>
      <c r="J10" s="1" t="s">
        <v>24</v>
      </c>
      <c r="K10" s="1" t="s">
        <v>24</v>
      </c>
      <c r="L10" s="2"/>
      <c r="M10" s="3">
        <v>44273.551006944443</v>
      </c>
      <c r="N10" s="3">
        <v>44280.362905092596</v>
      </c>
      <c r="O10" s="1" t="s">
        <v>25</v>
      </c>
      <c r="P10" s="1" t="s">
        <v>51</v>
      </c>
      <c r="Q10" s="1" t="s">
        <v>25</v>
      </c>
      <c r="R10" s="1" t="s">
        <v>28</v>
      </c>
      <c r="S10" s="1">
        <f>lectoraat_htes_uwb_positioning_area_51_2021vj_issues_2021_02_26[[#This Row],[Time Estimate]]/60/60</f>
        <v>80</v>
      </c>
      <c r="T10">
        <v>288000</v>
      </c>
      <c r="U10">
        <v>0</v>
      </c>
    </row>
    <row r="11" spans="1:21" ht="60" x14ac:dyDescent="0.25">
      <c r="A11">
        <v>16</v>
      </c>
      <c r="B11" s="1" t="s">
        <v>58</v>
      </c>
      <c r="C11" s="4" t="s">
        <v>59</v>
      </c>
      <c r="D11" s="1" t="s">
        <v>20</v>
      </c>
      <c r="E11" s="6" t="s">
        <v>63</v>
      </c>
      <c r="F11" s="1" t="s">
        <v>45</v>
      </c>
      <c r="G11" s="1" t="s">
        <v>23</v>
      </c>
      <c r="H11" s="1" t="s">
        <v>25</v>
      </c>
      <c r="I11" s="1" t="s">
        <v>25</v>
      </c>
      <c r="J11" s="1" t="s">
        <v>24</v>
      </c>
      <c r="K11" s="1" t="s">
        <v>24</v>
      </c>
      <c r="L11" s="2"/>
      <c r="M11" s="3">
        <v>44273.551261574074</v>
      </c>
      <c r="N11" s="3">
        <v>44280.392199074071</v>
      </c>
      <c r="O11" s="1" t="s">
        <v>25</v>
      </c>
      <c r="P11" s="1" t="s">
        <v>51</v>
      </c>
      <c r="Q11" s="1" t="s">
        <v>25</v>
      </c>
      <c r="R11" s="1" t="s">
        <v>28</v>
      </c>
      <c r="S11" s="1">
        <f>lectoraat_htes_uwb_positioning_area_51_2021vj_issues_2021_02_26[[#This Row],[Time Estimate]]/60/60</f>
        <v>80</v>
      </c>
      <c r="T11">
        <v>288000</v>
      </c>
      <c r="U11">
        <v>0</v>
      </c>
    </row>
    <row r="12" spans="1:21" ht="60" x14ac:dyDescent="0.25">
      <c r="A12">
        <v>17</v>
      </c>
      <c r="B12" s="1" t="s">
        <v>60</v>
      </c>
      <c r="C12" s="4" t="s">
        <v>61</v>
      </c>
      <c r="D12" s="1" t="s">
        <v>20</v>
      </c>
      <c r="E12" s="6" t="s">
        <v>64</v>
      </c>
      <c r="F12" s="1" t="s">
        <v>45</v>
      </c>
      <c r="G12" s="1" t="s">
        <v>23</v>
      </c>
      <c r="H12" s="1" t="s">
        <v>25</v>
      </c>
      <c r="I12" s="1" t="s">
        <v>25</v>
      </c>
      <c r="J12" s="1" t="s">
        <v>24</v>
      </c>
      <c r="K12" s="1" t="s">
        <v>24</v>
      </c>
      <c r="L12" s="2"/>
      <c r="M12" s="3">
        <v>44273.552048611113</v>
      </c>
      <c r="N12" s="3">
        <v>44280.389398148145</v>
      </c>
      <c r="O12" s="1" t="s">
        <v>25</v>
      </c>
      <c r="P12" s="1" t="s">
        <v>51</v>
      </c>
      <c r="Q12" s="1" t="s">
        <v>25</v>
      </c>
      <c r="R12" s="1" t="s">
        <v>28</v>
      </c>
      <c r="S12" s="1">
        <f>lectoraat_htes_uwb_positioning_area_51_2021vj_issues_2021_02_26[[#This Row],[Time Estimate]]/60/60</f>
        <v>16</v>
      </c>
      <c r="T12">
        <v>57600</v>
      </c>
      <c r="U12">
        <v>0</v>
      </c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3" scale="7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16C3-34EC-4A64-81C2-769ABBAB43C3}">
  <dimension ref="A1:E10"/>
  <sheetViews>
    <sheetView workbookViewId="0">
      <selection activeCell="A10" sqref="A10"/>
    </sheetView>
  </sheetViews>
  <sheetFormatPr defaultRowHeight="15" x14ac:dyDescent="0.25"/>
  <cols>
    <col min="3" max="3" width="16.140625" bestFit="1" customWidth="1"/>
    <col min="4" max="4" width="11.5703125" bestFit="1" customWidth="1"/>
    <col min="7" max="7" width="19.42578125" bestFit="1" customWidth="1"/>
  </cols>
  <sheetData>
    <row r="1" spans="1:5" x14ac:dyDescent="0.25">
      <c r="A1" t="s">
        <v>41</v>
      </c>
      <c r="B1" t="s">
        <v>40</v>
      </c>
      <c r="C1" t="s">
        <v>42</v>
      </c>
    </row>
    <row r="2" spans="1:5" x14ac:dyDescent="0.25">
      <c r="A2">
        <v>1</v>
      </c>
      <c r="B2">
        <v>134.4</v>
      </c>
      <c r="C2">
        <f>4*7*2*0.8</f>
        <v>44.800000000000004</v>
      </c>
      <c r="E2">
        <f>E3*3</f>
        <v>134.4</v>
      </c>
    </row>
    <row r="3" spans="1:5" x14ac:dyDescent="0.25">
      <c r="A3">
        <v>2</v>
      </c>
      <c r="B3">
        <f>B2-C2</f>
        <v>89.6</v>
      </c>
      <c r="C3">
        <f>4*7*2*0.8-14</f>
        <v>30.800000000000004</v>
      </c>
      <c r="E3">
        <f>4*7*2*0.8</f>
        <v>44.800000000000004</v>
      </c>
    </row>
    <row r="4" spans="1:5" x14ac:dyDescent="0.25">
      <c r="A4">
        <v>3</v>
      </c>
      <c r="B4">
        <f>B3-C3</f>
        <v>58.79999999999999</v>
      </c>
      <c r="C4">
        <f>4*7*2*0.8</f>
        <v>44.800000000000004</v>
      </c>
    </row>
    <row r="5" spans="1:5" x14ac:dyDescent="0.25">
      <c r="A5">
        <v>4</v>
      </c>
      <c r="B5">
        <f>B4-C4</f>
        <v>13.999999999999986</v>
      </c>
      <c r="C5">
        <f>4*7*2*0.8</f>
        <v>44.800000000000004</v>
      </c>
    </row>
    <row r="6" spans="1:5" x14ac:dyDescent="0.25">
      <c r="A6">
        <v>5</v>
      </c>
      <c r="B6">
        <v>134.4</v>
      </c>
      <c r="C6">
        <v>0</v>
      </c>
    </row>
    <row r="7" spans="1:5" x14ac:dyDescent="0.25">
      <c r="A7">
        <v>6</v>
      </c>
      <c r="B7">
        <f>B6-C6</f>
        <v>134.4</v>
      </c>
      <c r="C7">
        <f>E7/4</f>
        <v>0</v>
      </c>
    </row>
    <row r="10" spans="1:5" x14ac:dyDescent="0.25">
      <c r="A10" s="7" t="s">
        <v>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3 6 5 b a 1 - b e 9 6 - 4 7 5 2 - 9 5 a 2 - d 2 0 a a c d e b 7 a b "   x m l n s = " h t t p : / / s c h e m a s . m i c r o s o f t . c o m / D a t a M a s h u p " > A A A A A M g E A A B Q S w M E F A A C A A g A Z V R 5 U g K r x z 2 j A A A A 9 Q A A A B I A H A B D b 2 5 m a W c v U G F j a 2 F n Z S 5 4 b W w g o h g A K K A U A A A A A A A A A A A A A A A A A A A A A A A A A A A A h Y + x D o I w G I R f h X S n L e h A y E 8 Z X M G Y m B j X p l R s h B 9 D i + X d H H w k X 0 G M o m 6 O d 9 9 d c n e / 3 i A f 2 y a 4 6 N 6 a D j M S U U 4 C j a q r D N Y Z G d w h T E g u Y C P V S d Y 6 m M J o 0 9 G a j B y d O 6 e M e e + p X 9 C u r 1 n M e c T 2 Z b F V R 9 3 K 0 K B 1 E p U m n 1 b 1 v 0 U E 7 F 5 j R E y T J U 3 4 N A n Y 7 E F p 8 M v j i T 3 p j w m r o X F D r w U 2 4 b o A N k t g 7 w v i A V B L A w Q U A A I A C A B l V H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R 5 U u m Z a 1 H D A Q A A / A M A A B M A H A B G b 3 J t d W x h c y 9 T Z W N 0 a W 9 u M S 5 t I K I Y A C i g F A A A A A A A A A A A A A A A A A A A A A A A A A A A A K V S w W 7 a Q B C 9 I / E P K + c C k o 2 M W z g 0 8 g H Z q Y q U S m 1 s 1 E N S o c W e w L b r X W t n T B u h / H v H M W p o D e q h v n j n v b c z 8 2 Y H o S B l j c i 6 / / R 6 O B g O c C c d l O L K 0 4 x a J y W t d w Q Y N D 8 2 Q W 1 R t U p l t g G r Z D C b B l E Y T f f f 1 g q x A V y 3 U R B G Q T T 3 R C w 0 0 H A g + M t s 4 w p g J M H 9 J L V F U 4 G h 0 X u l Y Z J Y Q x z g y C v e P R B U 9 c N / F H 4 T R L N J g X t v 7 N + n o F W l C F z s + Z 4 v E q u b y m A c h b 6 4 M Y U t O V c 8 n 4 X h 1 B e f G 0 u Q 0 Z O G + P U 4 4 V 6 / j v 3 O w J X 3 y d m K q V J 8 A F m C w 9 Z f L j e s O z J H f N R 5 9 c X 9 E V 9 o n R V S S 4 c x u Q Z O U i Y 7 a b a c M X + q 4 T V d 7 q T B R + u q r u O W x N G Z + v 7 h 4 C 1 b 8 2 K Z s r + l o f n b S a t + 9 s X B W 9 3 d M k g c C o K f 9 I L l i j T 0 0 I w k 9 d E U s H C q b o f e 4 x Y N 7 a y 7 A I s V g j O y 6 q d c I K q t g c v E 5 a u 8 J I + q 5 D V R U v f I W 1 t 8 h 7 L v g C e T n l g r + d w l 4 w V q B 7 k g M V r l y f h U Q K o 6 z q 8 u / y 1 K t M U z m t 8 t f O Q F R 7 K m b + g L q O 2 O + l b k B j S e e b g K x A 1 y 3 c 7 P X 2 / 9 Q m c 1 j + d P 7 n k 8 H C h z d t u u f w F Q S w E C L Q A U A A I A C A B l V H l S A q v H P a M A A A D 1 A A A A E g A A A A A A A A A A A A A A A A A A A A A A Q 2 9 u Z m l n L 1 B h Y 2 t h Z 2 U u e G 1 s U E s B A i 0 A F A A C A A g A Z V R 5 U g / K 6 a u k A A A A 6 Q A A A B M A A A A A A A A A A A A A A A A A 7 w A A A F t D b 2 5 0 Z W 5 0 X 1 R 5 c G V z X S 5 4 b W x Q S w E C L Q A U A A I A C A B l V H l S 6 Z l r U c M B A A D 8 A w A A E w A A A A A A A A A A A A A A A A D g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H Q A A A A A A A P k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N 0 b 3 J h Y X R f a H R l c y 1 1 d 2 I t c G 9 z a X R p b 2 5 p b m c t Y X J l Y S 0 1 M S 0 y M D I x d m p f a X N z d W V z X z I w M j E t M D I t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N 0 b 3 J h Y X R f a H R l c 1 9 1 d 2 J f c G 9 z a X R p b 2 5 p b m d f Y X J l Y V 8 1 M V 8 y M D I x d m p f a X N z d W V z X z I w M j F f M D J f M j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c 3 N 1 Z S B J R C Z x d W 9 0 O y w m c X V v d D t V U k w m c X V v d D s s J n F 1 b 3 Q 7 V G l 0 b G U m c X V v d D s s J n F 1 b 3 Q 7 U 3 R h d G U m c X V v d D s s J n F 1 b 3 Q 7 R G V z Y 3 J p c H R p b 2 4 m c X V v d D s s J n F 1 b 3 Q 7 Q X V 0 a G 9 y J n F 1 b 3 Q 7 L C Z x d W 9 0 O 0 F 1 d G h v c i B V c 2 V y b m F t Z S Z x d W 9 0 O y w m c X V v d D t B c 3 N p Z 2 5 l Z S Z x d W 9 0 O y w m c X V v d D t B c 3 N p Z 2 5 l Z S B V c 2 V y b m F t Z S Z x d W 9 0 O y w m c X V v d D t D b 2 5 m a W R l b n R p Y W w m c X V v d D s s J n F 1 b 3 Q 7 T G 9 j a 2 V k J n F 1 b 3 Q 7 L C Z x d W 9 0 O 0 R 1 Z S B E Y X R l J n F 1 b 3 Q 7 L C Z x d W 9 0 O 0 N y Z W F 0 Z W Q g Q X Q g K F V U Q y k m c X V v d D s s J n F 1 b 3 Q 7 V X B k Y X R l Z C B B d C A o V V R D K S Z x d W 9 0 O y w m c X V v d D t D b G 9 z Z W Q g Q X Q g K F V U Q y k m c X V v d D s s J n F 1 b 3 Q 7 T W l s Z X N 0 b 2 5 l J n F 1 b 3 Q 7 L C Z x d W 9 0 O 1 d l a W d o d C Z x d W 9 0 O y w m c X V v d D t M Y W J l b H M m c X V v d D s s J n F 1 b 3 Q 7 V G l t Z S B F c 3 R p b W F 0 Z S Z x d W 9 0 O y w m c X V v d D t U a W 1 l I F N w Z W 5 0 J n F 1 b 3 Q 7 X S I g L z 4 8 R W 5 0 c n k g V H l w Z T 0 i R m l s b E N v b H V t b l R 5 c G V z I i B W Y W x 1 Z T 0 i c 0 F 3 W U d C Z 1 l H Q m d Z R 0 J n W U p C d 2 N H Q m d Z R 0 F 3 T T 0 i I C 8 + P E V u d H J 5 I F R 5 c G U 9 I k Z p b G x M Y X N 0 V X B k Y X R l Z C I g V m F s d W U 9 I m Q y M D I x L T A z L T I 1 V D A 5 O j M 1 O j E x L j Q 0 N D U 1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h i Y j U x M z M x L T E 4 M T M t N G Y y M i 1 i M m Y 3 L T k z O T c 4 M D E w M D V j Z i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Y 3 R v c m F h d F 9 o d G V z L X V 3 Y i 1 w b 3 N p d G l v b m l u Z y 1 h c m V h L T U x L T I w M j F 2 a l 9 p c 3 N 1 Z X N f M j A y M S 0 w M i 0 y N i 9 D a G F u Z 2 V k I F R 5 c G U u e 0 l z c 3 V l I E l E L D B 9 J n F 1 b 3 Q 7 L C Z x d W 9 0 O 1 N l Y 3 R p b 2 4 x L 2 x l Y 3 R v c m F h d F 9 o d G V z L X V 3 Y i 1 w b 3 N p d G l v b m l u Z y 1 h c m V h L T U x L T I w M j F 2 a l 9 p c 3 N 1 Z X N f M j A y M S 0 w M i 0 y N i 9 D a G F u Z 2 V k I F R 5 c G U u e 1 V S T C w x f S Z x d W 9 0 O y w m c X V v d D t T Z W N 0 a W 9 u M S 9 s Z W N 0 b 3 J h Y X R f a H R l c y 1 1 d 2 I t c G 9 z a X R p b 2 5 p b m c t Y X J l Y S 0 1 M S 0 y M D I x d m p f a X N z d W V z X z I w M j E t M D I t M j Y v Q 2 h h b m d l Z C B U e X B l L n t U a X R s Z S w y f S Z x d W 9 0 O y w m c X V v d D t T Z W N 0 a W 9 u M S 9 s Z W N 0 b 3 J h Y X R f a H R l c y 1 1 d 2 I t c G 9 z a X R p b 2 5 p b m c t Y X J l Y S 0 1 M S 0 y M D I x d m p f a X N z d W V z X z I w M j E t M D I t M j Y v Q 2 h h b m d l Z C B U e X B l L n t T d G F 0 Z S w z f S Z x d W 9 0 O y w m c X V v d D t T Z W N 0 a W 9 u M S 9 s Z W N 0 b 3 J h Y X R f a H R l c y 1 1 d 2 I t c G 9 z a X R p b 2 5 p b m c t Y X J l Y S 0 1 M S 0 y M D I x d m p f a X N z d W V z X z I w M j E t M D I t M j Y v Q 2 h h b m d l Z C B U e X B l L n t E Z X N j c m l w d G l v b i w 0 f S Z x d W 9 0 O y w m c X V v d D t T Z W N 0 a W 9 u M S 9 s Z W N 0 b 3 J h Y X R f a H R l c y 1 1 d 2 I t c G 9 z a X R p b 2 5 p b m c t Y X J l Y S 0 1 M S 0 y M D I x d m p f a X N z d W V z X z I w M j E t M D I t M j Y v Q 2 h h b m d l Z C B U e X B l L n t B d X R o b 3 I s N X 0 m c X V v d D s s J n F 1 b 3 Q 7 U 2 V j d G l v b j E v b G V j d G 9 y Y W F 0 X 2 h 0 Z X M t d X d i L X B v c 2 l 0 a W 9 u a W 5 n L W F y Z W E t N T E t M j A y M X Z q X 2 l z c 3 V l c 1 8 y M D I x L T A y L T I 2 L 0 N o Y W 5 n Z W Q g V H l w Z S 5 7 Q X V 0 a G 9 y I F V z Z X J u Y W 1 l L D Z 9 J n F 1 b 3 Q 7 L C Z x d W 9 0 O 1 N l Y 3 R p b 2 4 x L 2 x l Y 3 R v c m F h d F 9 o d G V z L X V 3 Y i 1 w b 3 N p d G l v b m l u Z y 1 h c m V h L T U x L T I w M j F 2 a l 9 p c 3 N 1 Z X N f M j A y M S 0 w M i 0 y N i 9 D a G F u Z 2 V k I F R 5 c G U u e 0 F z c 2 l n b m V l L D d 9 J n F 1 b 3 Q 7 L C Z x d W 9 0 O 1 N l Y 3 R p b 2 4 x L 2 x l Y 3 R v c m F h d F 9 o d G V z L X V 3 Y i 1 w b 3 N p d G l v b m l u Z y 1 h c m V h L T U x L T I w M j F 2 a l 9 p c 3 N 1 Z X N f M j A y M S 0 w M i 0 y N i 9 D a G F u Z 2 V k I F R 5 c G U u e 0 F z c 2 l n b m V l I F V z Z X J u Y W 1 l L D h 9 J n F 1 b 3 Q 7 L C Z x d W 9 0 O 1 N l Y 3 R p b 2 4 x L 2 x l Y 3 R v c m F h d F 9 o d G V z L X V 3 Y i 1 w b 3 N p d G l v b m l u Z y 1 h c m V h L T U x L T I w M j F 2 a l 9 p c 3 N 1 Z X N f M j A y M S 0 w M i 0 y N i 9 D a G F u Z 2 V k I F R 5 c G U u e 0 N v b m Z p Z G V u d G l h b C w 5 f S Z x d W 9 0 O y w m c X V v d D t T Z W N 0 a W 9 u M S 9 s Z W N 0 b 3 J h Y X R f a H R l c y 1 1 d 2 I t c G 9 z a X R p b 2 5 p b m c t Y X J l Y S 0 1 M S 0 y M D I x d m p f a X N z d W V z X z I w M j E t M D I t M j Y v Q 2 h h b m d l Z C B U e X B l L n t M b 2 N r Z W Q s M T B 9 J n F 1 b 3 Q 7 L C Z x d W 9 0 O 1 N l Y 3 R p b 2 4 x L 2 x l Y 3 R v c m F h d F 9 o d G V z L X V 3 Y i 1 w b 3 N p d G l v b m l u Z y 1 h c m V h L T U x L T I w M j F 2 a l 9 p c 3 N 1 Z X N f M j A y M S 0 w M i 0 y N i 9 D a G F u Z 2 V k I F R 5 c G U u e 0 R 1 Z S B E Y X R l L D E x f S Z x d W 9 0 O y w m c X V v d D t T Z W N 0 a W 9 u M S 9 s Z W N 0 b 3 J h Y X R f a H R l c y 1 1 d 2 I t c G 9 z a X R p b 2 5 p b m c t Y X J l Y S 0 1 M S 0 y M D I x d m p f a X N z d W V z X z I w M j E t M D I t M j Y v Q 2 h h b m d l Z C B U e X B l L n t D c m V h d G V k I E F 0 I C h V V E M p L D E y f S Z x d W 9 0 O y w m c X V v d D t T Z W N 0 a W 9 u M S 9 s Z W N 0 b 3 J h Y X R f a H R l c y 1 1 d 2 I t c G 9 z a X R p b 2 5 p b m c t Y X J l Y S 0 1 M S 0 y M D I x d m p f a X N z d W V z X z I w M j E t M D I t M j Y v Q 2 h h b m d l Z C B U e X B l L n t V c G R h d G V k I E F 0 I C h V V E M p L D E z f S Z x d W 9 0 O y w m c X V v d D t T Z W N 0 a W 9 u M S 9 s Z W N 0 b 3 J h Y X R f a H R l c y 1 1 d 2 I t c G 9 z a X R p b 2 5 p b m c t Y X J l Y S 0 1 M S 0 y M D I x d m p f a X N z d W V z X z I w M j E t M D I t M j Y v Q 2 h h b m d l Z C B U e X B l L n t D b G 9 z Z W Q g Q X Q g K F V U Q y k s M T R 9 J n F 1 b 3 Q 7 L C Z x d W 9 0 O 1 N l Y 3 R p b 2 4 x L 2 x l Y 3 R v c m F h d F 9 o d G V z L X V 3 Y i 1 w b 3 N p d G l v b m l u Z y 1 h c m V h L T U x L T I w M j F 2 a l 9 p c 3 N 1 Z X N f M j A y M S 0 w M i 0 y N i 9 D a G F u Z 2 V k I F R 5 c G U u e 0 1 p b G V z d G 9 u Z S w x N X 0 m c X V v d D s s J n F 1 b 3 Q 7 U 2 V j d G l v b j E v b G V j d G 9 y Y W F 0 X 2 h 0 Z X M t d X d i L X B v c 2 l 0 a W 9 u a W 5 n L W F y Z W E t N T E t M j A y M X Z q X 2 l z c 3 V l c 1 8 y M D I x L T A y L T I 2 L 0 N o Y W 5 n Z W Q g V H l w Z S 5 7 V 2 V p Z 2 h 0 L D E 2 f S Z x d W 9 0 O y w m c X V v d D t T Z W N 0 a W 9 u M S 9 s Z W N 0 b 3 J h Y X R f a H R l c y 1 1 d 2 I t c G 9 z a X R p b 2 5 p b m c t Y X J l Y S 0 1 M S 0 y M D I x d m p f a X N z d W V z X z I w M j E t M D I t M j Y v Q 2 h h b m d l Z C B U e X B l L n t M Y W J l b H M s M T d 9 J n F 1 b 3 Q 7 L C Z x d W 9 0 O 1 N l Y 3 R p b 2 4 x L 2 x l Y 3 R v c m F h d F 9 o d G V z L X V 3 Y i 1 w b 3 N p d G l v b m l u Z y 1 h c m V h L T U x L T I w M j F 2 a l 9 p c 3 N 1 Z X N f M j A y M S 0 w M i 0 y N i 9 D a G F u Z 2 V k I F R 5 c G U u e 1 R p b W U g R X N 0 a W 1 h d G U s M T h 9 J n F 1 b 3 Q 7 L C Z x d W 9 0 O 1 N l Y 3 R p b 2 4 x L 2 x l Y 3 R v c m F h d F 9 o d G V z L X V 3 Y i 1 w b 3 N p d G l v b m l u Z y 1 h c m V h L T U x L T I w M j F 2 a l 9 p c 3 N 1 Z X N f M j A y M S 0 w M i 0 y N i 9 D a G F u Z 2 V k I F R 5 c G U u e 1 R p b W U g U 3 B l b n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s Z W N 0 b 3 J h Y X R f a H R l c y 1 1 d 2 I t c G 9 z a X R p b 2 5 p b m c t Y X J l Y S 0 1 M S 0 y M D I x d m p f a X N z d W V z X z I w M j E t M D I t M j Y v Q 2 h h b m d l Z C B U e X B l L n t J c 3 N 1 Z S B J R C w w f S Z x d W 9 0 O y w m c X V v d D t T Z W N 0 a W 9 u M S 9 s Z W N 0 b 3 J h Y X R f a H R l c y 1 1 d 2 I t c G 9 z a X R p b 2 5 p b m c t Y X J l Y S 0 1 M S 0 y M D I x d m p f a X N z d W V z X z I w M j E t M D I t M j Y v Q 2 h h b m d l Z C B U e X B l L n t V U k w s M X 0 m c X V v d D s s J n F 1 b 3 Q 7 U 2 V j d G l v b j E v b G V j d G 9 y Y W F 0 X 2 h 0 Z X M t d X d i L X B v c 2 l 0 a W 9 u a W 5 n L W F y Z W E t N T E t M j A y M X Z q X 2 l z c 3 V l c 1 8 y M D I x L T A y L T I 2 L 0 N o Y W 5 n Z W Q g V H l w Z S 5 7 V G l 0 b G U s M n 0 m c X V v d D s s J n F 1 b 3 Q 7 U 2 V j d G l v b j E v b G V j d G 9 y Y W F 0 X 2 h 0 Z X M t d X d i L X B v c 2 l 0 a W 9 u a W 5 n L W F y Z W E t N T E t M j A y M X Z q X 2 l z c 3 V l c 1 8 y M D I x L T A y L T I 2 L 0 N o Y W 5 n Z W Q g V H l w Z S 5 7 U 3 R h d G U s M 3 0 m c X V v d D s s J n F 1 b 3 Q 7 U 2 V j d G l v b j E v b G V j d G 9 y Y W F 0 X 2 h 0 Z X M t d X d i L X B v c 2 l 0 a W 9 u a W 5 n L W F y Z W E t N T E t M j A y M X Z q X 2 l z c 3 V l c 1 8 y M D I x L T A y L T I 2 L 0 N o Y W 5 n Z W Q g V H l w Z S 5 7 R G V z Y 3 J p c H R p b 2 4 s N H 0 m c X V v d D s s J n F 1 b 3 Q 7 U 2 V j d G l v b j E v b G V j d G 9 y Y W F 0 X 2 h 0 Z X M t d X d i L X B v c 2 l 0 a W 9 u a W 5 n L W F y Z W E t N T E t M j A y M X Z q X 2 l z c 3 V l c 1 8 y M D I x L T A y L T I 2 L 0 N o Y W 5 n Z W Q g V H l w Z S 5 7 Q X V 0 a G 9 y L D V 9 J n F 1 b 3 Q 7 L C Z x d W 9 0 O 1 N l Y 3 R p b 2 4 x L 2 x l Y 3 R v c m F h d F 9 o d G V z L X V 3 Y i 1 w b 3 N p d G l v b m l u Z y 1 h c m V h L T U x L T I w M j F 2 a l 9 p c 3 N 1 Z X N f M j A y M S 0 w M i 0 y N i 9 D a G F u Z 2 V k I F R 5 c G U u e 0 F 1 d G h v c i B V c 2 V y b m F t Z S w 2 f S Z x d W 9 0 O y w m c X V v d D t T Z W N 0 a W 9 u M S 9 s Z W N 0 b 3 J h Y X R f a H R l c y 1 1 d 2 I t c G 9 z a X R p b 2 5 p b m c t Y X J l Y S 0 1 M S 0 y M D I x d m p f a X N z d W V z X z I w M j E t M D I t M j Y v Q 2 h h b m d l Z C B U e X B l L n t B c 3 N p Z 2 5 l Z S w 3 f S Z x d W 9 0 O y w m c X V v d D t T Z W N 0 a W 9 u M S 9 s Z W N 0 b 3 J h Y X R f a H R l c y 1 1 d 2 I t c G 9 z a X R p b 2 5 p b m c t Y X J l Y S 0 1 M S 0 y M D I x d m p f a X N z d W V z X z I w M j E t M D I t M j Y v Q 2 h h b m d l Z C B U e X B l L n t B c 3 N p Z 2 5 l Z S B V c 2 V y b m F t Z S w 4 f S Z x d W 9 0 O y w m c X V v d D t T Z W N 0 a W 9 u M S 9 s Z W N 0 b 3 J h Y X R f a H R l c y 1 1 d 2 I t c G 9 z a X R p b 2 5 p b m c t Y X J l Y S 0 1 M S 0 y M D I x d m p f a X N z d W V z X z I w M j E t M D I t M j Y v Q 2 h h b m d l Z C B U e X B l L n t D b 2 5 m a W R l b n R p Y W w s O X 0 m c X V v d D s s J n F 1 b 3 Q 7 U 2 V j d G l v b j E v b G V j d G 9 y Y W F 0 X 2 h 0 Z X M t d X d i L X B v c 2 l 0 a W 9 u a W 5 n L W F y Z W E t N T E t M j A y M X Z q X 2 l z c 3 V l c 1 8 y M D I x L T A y L T I 2 L 0 N o Y W 5 n Z W Q g V H l w Z S 5 7 T G 9 j a 2 V k L D E w f S Z x d W 9 0 O y w m c X V v d D t T Z W N 0 a W 9 u M S 9 s Z W N 0 b 3 J h Y X R f a H R l c y 1 1 d 2 I t c G 9 z a X R p b 2 5 p b m c t Y X J l Y S 0 1 M S 0 y M D I x d m p f a X N z d W V z X z I w M j E t M D I t M j Y v Q 2 h h b m d l Z C B U e X B l L n t E d W U g R G F 0 Z S w x M X 0 m c X V v d D s s J n F 1 b 3 Q 7 U 2 V j d G l v b j E v b G V j d G 9 y Y W F 0 X 2 h 0 Z X M t d X d i L X B v c 2 l 0 a W 9 u a W 5 n L W F y Z W E t N T E t M j A y M X Z q X 2 l z c 3 V l c 1 8 y M D I x L T A y L T I 2 L 0 N o Y W 5 n Z W Q g V H l w Z S 5 7 Q 3 J l Y X R l Z C B B d C A o V V R D K S w x M n 0 m c X V v d D s s J n F 1 b 3 Q 7 U 2 V j d G l v b j E v b G V j d G 9 y Y W F 0 X 2 h 0 Z X M t d X d i L X B v c 2 l 0 a W 9 u a W 5 n L W F y Z W E t N T E t M j A y M X Z q X 2 l z c 3 V l c 1 8 y M D I x L T A y L T I 2 L 0 N o Y W 5 n Z W Q g V H l w Z S 5 7 V X B k Y X R l Z C B B d C A o V V R D K S w x M 3 0 m c X V v d D s s J n F 1 b 3 Q 7 U 2 V j d G l v b j E v b G V j d G 9 y Y W F 0 X 2 h 0 Z X M t d X d i L X B v c 2 l 0 a W 9 u a W 5 n L W F y Z W E t N T E t M j A y M X Z q X 2 l z c 3 V l c 1 8 y M D I x L T A y L T I 2 L 0 N o Y W 5 n Z W Q g V H l w Z S 5 7 Q 2 x v c 2 V k I E F 0 I C h V V E M p L D E 0 f S Z x d W 9 0 O y w m c X V v d D t T Z W N 0 a W 9 u M S 9 s Z W N 0 b 3 J h Y X R f a H R l c y 1 1 d 2 I t c G 9 z a X R p b 2 5 p b m c t Y X J l Y S 0 1 M S 0 y M D I x d m p f a X N z d W V z X z I w M j E t M D I t M j Y v Q 2 h h b m d l Z C B U e X B l L n t N a W x l c 3 R v b m U s M T V 9 J n F 1 b 3 Q 7 L C Z x d W 9 0 O 1 N l Y 3 R p b 2 4 x L 2 x l Y 3 R v c m F h d F 9 o d G V z L X V 3 Y i 1 w b 3 N p d G l v b m l u Z y 1 h c m V h L T U x L T I w M j F 2 a l 9 p c 3 N 1 Z X N f M j A y M S 0 w M i 0 y N i 9 D a G F u Z 2 V k I F R 5 c G U u e 1 d l a W d o d C w x N n 0 m c X V v d D s s J n F 1 b 3 Q 7 U 2 V j d G l v b j E v b G V j d G 9 y Y W F 0 X 2 h 0 Z X M t d X d i L X B v c 2 l 0 a W 9 u a W 5 n L W F y Z W E t N T E t M j A y M X Z q X 2 l z c 3 V l c 1 8 y M D I x L T A y L T I 2 L 0 N o Y W 5 n Z W Q g V H l w Z S 5 7 T G F i Z W x z L D E 3 f S Z x d W 9 0 O y w m c X V v d D t T Z W N 0 a W 9 u M S 9 s Z W N 0 b 3 J h Y X R f a H R l c y 1 1 d 2 I t c G 9 z a X R p b 2 5 p b m c t Y X J l Y S 0 1 M S 0 y M D I x d m p f a X N z d W V z X z I w M j E t M D I t M j Y v Q 2 h h b m d l Z C B U e X B l L n t U a W 1 l I E V z d G l t Y X R l L D E 4 f S Z x d W 9 0 O y w m c X V v d D t T Z W N 0 a W 9 u M S 9 s Z W N 0 b 3 J h Y X R f a H R l c y 1 1 d 2 I t c G 9 z a X R p b 2 5 p b m c t Y X J l Y S 0 1 M S 0 y M D I x d m p f a X N z d W V z X z I w M j E t M D I t M j Y v Q 2 h h b m d l Z C B U e X B l L n t U a W 1 l I F N w Z W 5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j d G 9 y Y W F 0 X 2 h 0 Z X M t d X d i L X B v c 2 l 0 a W 9 u a W 5 n L W F y Z W E t N T E t M j A y M X Z q X 2 l z c 3 V l c 1 8 y M D I x L T A y L T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3 R v c m F h d F 9 o d G V z L X V 3 Y i 1 w b 3 N p d G l v b m l u Z y 1 h c m V h L T U x L T I w M j F 2 a l 9 p c 3 N 1 Z X N f M j A y M S 0 w M i 0 y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0 b 3 J h Y X R f a H R l c y 1 1 d 2 I t c G 9 z a X R p b 2 5 p b m c t Y X J l Y S 0 1 M S 0 y M D I x d m p f a X N z d W V z X z I w M j E t M D I t M j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O / B 0 l T 0 x E W 9 m T r G u U o b Q w A A A A A C A A A A A A A D Z g A A w A A A A B A A A A A Z v h g H h B S a y c 4 Y G R b D 6 X c k A A A A A A S A A A C g A A A A E A A A A J c F d E / k C J 6 T 0 R i Y i S a p W Q 9 Q A A A A V g i / V W U k 7 L q 3 C S a / u 4 + O f u O k 1 x D 2 / E K T X f + U a E L n w + i p k G T 9 n 8 p m k Q l X 3 e q m i J a n i S T 1 2 6 V 7 Q A w e b A 6 + X T r B j v R O 0 z 9 z / N r o D 2 e j u f A U m 3 E U A A A A g a o n G + L s F Y p 2 n W 2 S E k B y l L d S W P 4 = < / D a t a M a s h u p > 
</file>

<file path=customXml/itemProps1.xml><?xml version="1.0" encoding="utf-8"?>
<ds:datastoreItem xmlns:ds="http://schemas.openxmlformats.org/officeDocument/2006/customXml" ds:itemID="{6B3CC77B-31AD-42E4-9298-D5C439E149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Rutjens</dc:creator>
  <cp:lastModifiedBy>Stijn Rutjens</cp:lastModifiedBy>
  <cp:lastPrinted>2021-02-26T09:29:56Z</cp:lastPrinted>
  <dcterms:created xsi:type="dcterms:W3CDTF">2021-02-26T08:53:29Z</dcterms:created>
  <dcterms:modified xsi:type="dcterms:W3CDTF">2021-03-25T09:58:43Z</dcterms:modified>
</cp:coreProperties>
</file>