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ocuments\ptt\doc\sprints\sprint1\"/>
    </mc:Choice>
  </mc:AlternateContent>
  <xr:revisionPtr revIDLastSave="0" documentId="13_ncr:1_{87FA78B5-5C2E-435C-8280-7091D5361EF6}" xr6:coauthVersionLast="45" xr6:coauthVersionMax="45" xr10:uidLastSave="{00000000-0000-0000-0000-000000000000}"/>
  <bookViews>
    <workbookView xWindow="-28920" yWindow="-120" windowWidth="29040" windowHeight="15840" xr2:uid="{C492C024-EA25-471C-8F4D-EB78E0133FE3}"/>
  </bookViews>
  <sheets>
    <sheet name="User stories" sheetId="4" r:id="rId1"/>
    <sheet name="Burndown chart" sheetId="1" r:id="rId2"/>
  </sheets>
  <externalReferences>
    <externalReference r:id="rId3"/>
  </externalReferences>
  <definedNames>
    <definedName name="ExternalData_1" localSheetId="0" hidden="1">'User stories'!$A$4:$U$17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B9" i="1"/>
  <c r="B6" i="1"/>
  <c r="C7" i="1"/>
  <c r="C8" i="1"/>
  <c r="C6" i="1"/>
  <c r="B7" i="1" s="1"/>
  <c r="B8" i="1" s="1"/>
  <c r="C5" i="1"/>
  <c r="C4" i="1"/>
  <c r="C3" i="1"/>
  <c r="C2" i="1"/>
  <c r="B3" i="1" s="1"/>
  <c r="B4" i="1" s="1"/>
  <c r="B5" i="1" s="1"/>
  <c r="S5" i="4" l="1"/>
  <c r="S6" i="4"/>
  <c r="S7" i="4"/>
  <c r="S8" i="4"/>
  <c r="S9" i="4"/>
  <c r="S10" i="4"/>
  <c r="S11" i="4"/>
  <c r="S12" i="4"/>
  <c r="S13" i="4"/>
  <c r="S14" i="4"/>
  <c r="S15" i="4"/>
  <c r="S16" i="4"/>
  <c r="S1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06CA-B8D8-476D-8200-4313EA74C7D6}" keepAlive="1" name="Query - lectoraat_htes-uwb-positioning-area-51-2021vj_issues_2021-02-26" description="Connection to the 'lectoraat_htes-uwb-positioning-area-51-2021vj_issues_2021-02-26' query in the workbook." type="5" refreshedVersion="6" background="1" saveData="1">
    <dbPr connection="Provider=Microsoft.Mashup.OleDb.1;Data Source=$Workbook$;Location=lectoraat_htes-uwb-positioning-area-51-2021vj_issues_2021-02-26;Extended Properties=&quot;&quot;" command="SELECT * FROM [lectoraat_htes-uwb-positioning-area-51-2021vj_issues_2021-02-26]"/>
  </connection>
</connections>
</file>

<file path=xl/sharedStrings.xml><?xml version="1.0" encoding="utf-8"?>
<sst xmlns="http://schemas.openxmlformats.org/spreadsheetml/2006/main" count="212" uniqueCount="73">
  <si>
    <t>URL</t>
  </si>
  <si>
    <t>Title</t>
  </si>
  <si>
    <t>State</t>
  </si>
  <si>
    <t>Description</t>
  </si>
  <si>
    <t>Author</t>
  </si>
  <si>
    <t>Author Username</t>
  </si>
  <si>
    <t>Assignee</t>
  </si>
  <si>
    <t>Assignee Username</t>
  </si>
  <si>
    <t>Confidential</t>
  </si>
  <si>
    <t>Locked</t>
  </si>
  <si>
    <t>Due Date</t>
  </si>
  <si>
    <t>Created At (UTC)</t>
  </si>
  <si>
    <t>Updated At (UTC)</t>
  </si>
  <si>
    <t>Closed At (UTC)</t>
  </si>
  <si>
    <t>Milestone</t>
  </si>
  <si>
    <t>Weight</t>
  </si>
  <si>
    <t>Labels</t>
  </si>
  <si>
    <t>Time Estimate</t>
  </si>
  <si>
    <t>Time Spent</t>
  </si>
  <si>
    <t>Open</t>
  </si>
  <si>
    <t>I338355</t>
  </si>
  <si>
    <t>No</t>
  </si>
  <si>
    <t/>
  </si>
  <si>
    <t>This sprint,User story</t>
  </si>
  <si>
    <t>sprint goal</t>
  </si>
  <si>
    <t>Time Estimate (hours)</t>
  </si>
  <si>
    <t>Remaining effort</t>
  </si>
  <si>
    <t>week</t>
  </si>
  <si>
    <t>effort spent</t>
  </si>
  <si>
    <t>Issue ID</t>
  </si>
  <si>
    <t>https://git.fhict.nl/Lectoraat_HTES/uwb-positioning-area-51-2021vj/-/issues/15</t>
  </si>
  <si>
    <t>As a developer I want the code to be redesigned and documented so it's easy to expand it in the future (design document)</t>
  </si>
  <si>
    <t>'definition of done:_x000D_
_x000D_
- [ ] design meets criteria set by the customer._x000D_
- [ ] design follows the SOLID principles_x000D_
- [ ] design document provided following Fontys guidlines included feedback from peers_x000D_
_x000D_
Document: _x000D_
https://docs.google.com/document/d/1VvC0MIECwT8CxSWCf-9hQh8e4Y55AzAhO_G7WEFDPV4/edit#</t>
  </si>
  <si>
    <t>Vrösch,Ryan R.</t>
  </si>
  <si>
    <t>Sprint 3 + project audit 1</t>
  </si>
  <si>
    <t>https://git.fhict.nl/Lectoraat_HTES/uwb-positioning-area-51-2021vj/-/issues/16</t>
  </si>
  <si>
    <t>As PO i want to add the possibility of showing more than 1 tag on the screen to make it possible to track multiple riders.</t>
  </si>
  <si>
    <t>'acceptance criteria:_x000D_
- [ ] More than 1 tag can be loaded at once_x000D_
- [ ] More than 1 tag can be shown at once_x000D_
- [ ] Multiple data sources are supported (MQTT, CSV, JSON)</t>
  </si>
  <si>
    <t>https://git.fhict.nl/Lectoraat_HTES/uwb-positioning-area-51-2021vj/-/issues/24</t>
  </si>
  <si>
    <t>As a user I want to be able to see runs happen in real-time on the screen</t>
  </si>
  <si>
    <t>'- [ ] MQTT data is displayed as it is received_x000D_
- [ ] Data is shown per tag</t>
  </si>
  <si>
    <t>Rutjens,Stijn S.C.H.</t>
  </si>
  <si>
    <t>I409690</t>
  </si>
  <si>
    <t>https://git.fhict.nl/Lectoraat_HTES/uwb-positioning-area-51-2021vj/-/issues/28</t>
  </si>
  <si>
    <t>As a developer I want to be able to test my system manually without making use of unity</t>
  </si>
  <si>
    <t>'Definition of done:_x000D_
- [ ] There is a .net frontend available_x000D_
- [ ] Code is compatible with unity_x000D_
- [ ] CI/CD implements unit tests</t>
  </si>
  <si>
    <t>https://git.fhict.nl/Lectoraat_HTES/uwb-positioning-area-51-2021vj/-/issues/30</t>
  </si>
  <si>
    <t>As a user I want to be able to connect to 1 MQTT server for recieving Pozyx data</t>
  </si>
  <si>
    <t>'definition of done:_x000D_
- [ ] User is able to connect to 1 MQTT server_x000D_
_x000D_
User can set the following items:_x000D_
- [ ] Server address_x000D_
- [ ] Username_x000D_
- [ ] Password</t>
  </si>
  <si>
    <t>Sprint 3 planning</t>
  </si>
  <si>
    <t>Get a basic implementation of our design</t>
  </si>
  <si>
    <t>https://git.fhict.nl/Lectoraat_HTES/uwb-positioning-area-51-2021vj/-/issues/17</t>
  </si>
  <si>
    <t>As PO i want a new and improved sensor system to read more accurate data</t>
  </si>
  <si>
    <t>'acceptance criteria:_x000D_
- [ ] The new hardware gets used by the system_x000D_
- [ ] The input data is filtered in real-time_x000D_
- [ ] The filter's output data is smooth</t>
  </si>
  <si>
    <t>Sprint 2</t>
  </si>
  <si>
    <t>User story</t>
  </si>
  <si>
    <t>https://git.fhict.nl/Lectoraat_HTES/uwb-positioning-area-51-2021vj/-/issues/20</t>
  </si>
  <si>
    <t>As a user of the new SMC program, I want to be able to save individual runs to my device</t>
  </si>
  <si>
    <t>https://git.fhict.nl/Lectoraat_HTES/uwb-positioning-area-51-2021vj/-/issues/22</t>
  </si>
  <si>
    <t>As a user, I want to plot multiple runs on the same display from multiple data sources at the same time</t>
  </si>
  <si>
    <t>https://git.fhict.nl/Lectoraat_HTES/uwb-positioning-area-51-2021vj/-/issues/23</t>
  </si>
  <si>
    <t>As a user I want to be able to select which measurement parameters get displayed on the screen (e.g. speed/height/g-forces)</t>
  </si>
  <si>
    <t>https://git.fhict.nl/Lectoraat_HTES/uwb-positioning-area-51-2021vj/-/issues/25</t>
  </si>
  <si>
    <t>As a user I want to be able to save the measurement data</t>
  </si>
  <si>
    <t>https://git.fhict.nl/Lectoraat_HTES/uwb-positioning-area-51-2021vj/-/issues/26</t>
  </si>
  <si>
    <t>As a user I want to be able to select a timestamp during playback</t>
  </si>
  <si>
    <t>https://git.fhict.nl/Lectoraat_HTES/uwb-positioning-area-51-2021vj/-/issues/27</t>
  </si>
  <si>
    <t>As a user I want to be able to save and load program settings</t>
  </si>
  <si>
    <t>https://git.fhict.nl/Lectoraat_HTES/uwb-positioning-area-51-2021vj/-/issues/29</t>
  </si>
  <si>
    <t>As a user of the new SMC program, I want to be able to load individual runs from my device</t>
  </si>
  <si>
    <t>-14 uur omdat ryan ziek was</t>
  </si>
  <si>
    <t>-14 uur vanwege goeie vrijdag (ryan en stijn hebben doorgewerkt)</t>
  </si>
  <si>
    <t>-10 uur omdat Ryan de vrijdag heeft overgeslagen (en stijn de vrijdagmiddag)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</si>
</sst>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layout>
        <c:manualLayout>
          <c:xMode val="edge"/>
          <c:yMode val="edge"/>
          <c:x val="0.365048556430446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'[1]Burndown chart'!$B$1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'[1]Burndown chart'!$B$2:$B$7</c:f>
              <c:numCache>
                <c:formatCode>General</c:formatCode>
                <c:ptCount val="6"/>
                <c:pt idx="0">
                  <c:v>134.4</c:v>
                </c:pt>
                <c:pt idx="1">
                  <c:v>89.6</c:v>
                </c:pt>
                <c:pt idx="2">
                  <c:v>58.79999999999999</c:v>
                </c:pt>
                <c:pt idx="3">
                  <c:v>13.999999999999986</c:v>
                </c:pt>
                <c:pt idx="4">
                  <c:v>134.4</c:v>
                </c:pt>
                <c:pt idx="5">
                  <c:v>89.6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F-4C30-89C7-8E10001306AE}"/>
            </c:ext>
          </c:extLst>
        </c:ser>
        <c:ser>
          <c:idx val="1"/>
          <c:order val="1"/>
          <c:tx>
            <c:strRef>
              <c:f>'[1]Burndown chart'!$C$1</c:f>
              <c:strCache>
                <c:ptCount val="1"/>
                <c:pt idx="0">
                  <c:v>effort spent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'[1]Burndown chart'!$C$2:$C$7</c:f>
              <c:numCache>
                <c:formatCode>General</c:formatCode>
                <c:ptCount val="6"/>
                <c:pt idx="0">
                  <c:v>44.800000000000004</c:v>
                </c:pt>
                <c:pt idx="1">
                  <c:v>30.800000000000004</c:v>
                </c:pt>
                <c:pt idx="2">
                  <c:v>44.800000000000004</c:v>
                </c:pt>
                <c:pt idx="3">
                  <c:v>44.800000000000004</c:v>
                </c:pt>
                <c:pt idx="4">
                  <c:v>44.800000000000004</c:v>
                </c:pt>
                <c:pt idx="5">
                  <c:v>44.800000000000004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F-4C30-89C7-8E1000130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197184"/>
        <c:axId val="1034286328"/>
      </c:lineChart>
      <c:catAx>
        <c:axId val="95219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286328"/>
        <c:crosses val="autoZero"/>
        <c:auto val="1"/>
        <c:lblAlgn val="ctr"/>
        <c:lblOffset val="100"/>
        <c:noMultiLvlLbl val="0"/>
      </c:catAx>
      <c:valAx>
        <c:axId val="10342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19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753716</xdr:colOff>
      <xdr:row>10</xdr:row>
      <xdr:rowOff>115957</xdr:rowOff>
    </xdr:from>
    <xdr:to>
      <xdr:col>10</xdr:col>
      <xdr:colOff>198781</xdr:colOff>
      <xdr:row>25</xdr:row>
      <xdr:rowOff>1657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FD20EB-CDDA-4C4D-AC63-5377411B4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%20documents/ptt/doc/sprints/sprint2/Sprint%20planning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stories"/>
      <sheetName val="Burndown chart"/>
    </sheetNames>
    <sheetDataSet>
      <sheetData sheetId="0"/>
      <sheetData sheetId="1">
        <row r="1">
          <cell r="B1" t="str">
            <v>Remaining effort</v>
          </cell>
          <cell r="C1" t="str">
            <v>effort spent</v>
          </cell>
        </row>
        <row r="2">
          <cell r="B2">
            <v>134.4</v>
          </cell>
          <cell r="C2">
            <v>44.800000000000004</v>
          </cell>
        </row>
        <row r="3">
          <cell r="B3">
            <v>89.6</v>
          </cell>
          <cell r="C3">
            <v>30.800000000000004</v>
          </cell>
        </row>
        <row r="4">
          <cell r="B4">
            <v>58.79999999999999</v>
          </cell>
          <cell r="C4">
            <v>44.800000000000004</v>
          </cell>
        </row>
        <row r="5">
          <cell r="B5">
            <v>13.999999999999986</v>
          </cell>
          <cell r="C5">
            <v>44.800000000000004</v>
          </cell>
        </row>
        <row r="6">
          <cell r="B6">
            <v>134.4</v>
          </cell>
          <cell r="C6">
            <v>44.800000000000004</v>
          </cell>
        </row>
        <row r="7">
          <cell r="B7">
            <v>89.6</v>
          </cell>
          <cell r="C7">
            <v>44.800000000000004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3A0499-3DC4-4C5E-8CAF-9152E195C83A}" autoFormatId="16" applyNumberFormats="0" applyBorderFormats="0" applyFontFormats="0" applyPatternFormats="0" applyAlignmentFormats="0" applyWidthHeightFormats="0">
  <queryTableRefresh nextId="22">
    <queryTableFields count="21">
      <queryTableField id="1" name="Issue ID" tableColumnId="1"/>
      <queryTableField id="2" name="URL" tableColumnId="2"/>
      <queryTableField id="3" name="Title" tableColumnId="3"/>
      <queryTableField id="4" name="State" tableColumnId="4"/>
      <queryTableField id="5" name="Description" tableColumnId="5"/>
      <queryTableField id="6" name="Author" tableColumnId="6"/>
      <queryTableField id="7" name="Author Username" tableColumnId="7"/>
      <queryTableField id="8" name="Assignee" tableColumnId="8"/>
      <queryTableField id="9" name="Assignee Username" tableColumnId="9"/>
      <queryTableField id="10" name="Confidential" tableColumnId="10"/>
      <queryTableField id="11" name="Locked" tableColumnId="11"/>
      <queryTableField id="12" name="Due Date" tableColumnId="12"/>
      <queryTableField id="13" name="Created At (UTC)" tableColumnId="13"/>
      <queryTableField id="14" name="Updated At (UTC)" tableColumnId="14"/>
      <queryTableField id="15" name="Closed At (UTC)" tableColumnId="15"/>
      <queryTableField id="16" name="Milestone" tableColumnId="16"/>
      <queryTableField id="17" name="Weight" tableColumnId="17"/>
      <queryTableField id="18" name="Labels" tableColumnId="18"/>
      <queryTableField id="21" dataBound="0" tableColumnId="21"/>
      <queryTableField id="19" name="Time Estimate" tableColumnId="19"/>
      <queryTableField id="20" name="Time Spe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CD3E4-D930-4059-B25C-487891050834}" name="lectoraat_htes_uwb_positioning_area_51_2021vj_issues_2021_02_26" displayName="lectoraat_htes_uwb_positioning_area_51_2021vj_issues_2021_02_26" ref="A4:U17" tableType="queryTable" totalsRowShown="0">
  <autoFilter ref="A4:U17" xr:uid="{73A8C20A-C561-4A77-8408-FED4DE037CA6}">
    <filterColumn colId="15">
      <customFilters>
        <customFilter operator="notEqual" val=" "/>
      </customFilters>
    </filterColumn>
  </autoFilter>
  <tableColumns count="21">
    <tableColumn id="1" xr3:uid="{78485DE3-BEE6-4A57-9D62-DDF93D0ED055}" uniqueName="1" name="Issue ID" queryTableFieldId="1"/>
    <tableColumn id="2" xr3:uid="{37AED196-82E6-43CD-B3D9-6BAFEF0A9596}" uniqueName="2" name="URL" queryTableFieldId="2" dataDxfId="17"/>
    <tableColumn id="3" xr3:uid="{D16E7FE9-5AD1-4D5A-A4B5-6F63F1800840}" uniqueName="3" name="Title" queryTableFieldId="3" dataDxfId="16"/>
    <tableColumn id="4" xr3:uid="{664208BE-8C6D-402F-B211-1DD5AE9D6ADE}" uniqueName="4" name="State" queryTableFieldId="4" dataDxfId="15"/>
    <tableColumn id="5" xr3:uid="{38CFD593-456D-4B1D-A556-62F21C06C93B}" uniqueName="5" name="Description" queryTableFieldId="5" dataDxfId="14"/>
    <tableColumn id="6" xr3:uid="{08F235F4-DAC9-4E2E-8744-8DEBDACC6F20}" uniqueName="6" name="Author" queryTableFieldId="6" dataDxfId="13"/>
    <tableColumn id="7" xr3:uid="{09E04B53-167A-4FEC-B737-C4E945620EF3}" uniqueName="7" name="Author Username" queryTableFieldId="7" dataDxfId="12"/>
    <tableColumn id="8" xr3:uid="{9980CA23-A8C0-410A-925E-BC351B458645}" uniqueName="8" name="Assignee" queryTableFieldId="8" dataDxfId="11"/>
    <tableColumn id="9" xr3:uid="{64895BE8-2214-4F4E-84D1-57E23A335BD8}" uniqueName="9" name="Assignee Username" queryTableFieldId="9" dataDxfId="10"/>
    <tableColumn id="10" xr3:uid="{6EE79DED-DFD5-4049-B1A0-8DBBB0CA51A9}" uniqueName="10" name="Confidential" queryTableFieldId="10" dataDxfId="9"/>
    <tableColumn id="11" xr3:uid="{D618144F-48B0-4440-9C7C-EAE69C2F3FE4}" uniqueName="11" name="Locked" queryTableFieldId="11" dataDxfId="8"/>
    <tableColumn id="12" xr3:uid="{C275DF84-59A2-4A01-9848-3C86A9243655}" uniqueName="12" name="Due Date" queryTableFieldId="12" dataDxfId="7"/>
    <tableColumn id="13" xr3:uid="{93B8CF59-5ACA-461F-B357-25C0186F3209}" uniqueName="13" name="Created At (UTC)" queryTableFieldId="13" dataDxfId="6"/>
    <tableColumn id="14" xr3:uid="{CD5FC256-998D-4459-BB27-7D73BDD4BA3B}" uniqueName="14" name="Updated At (UTC)" queryTableFieldId="14" dataDxfId="5"/>
    <tableColumn id="15" xr3:uid="{3C265B57-9E98-4B09-B5CD-37F3308228A4}" uniqueName="15" name="Closed At (UTC)" queryTableFieldId="15" dataDxfId="4"/>
    <tableColumn id="16" xr3:uid="{4CFAC84B-6980-46FF-A0A5-386D21C0B4CD}" uniqueName="16" name="Milestone" queryTableFieldId="16" dataDxfId="3"/>
    <tableColumn id="17" xr3:uid="{AD350C30-6082-4D5B-9FB5-505E77990F29}" uniqueName="17" name="Weight" queryTableFieldId="17" dataDxfId="2"/>
    <tableColumn id="18" xr3:uid="{B2CB9943-8FB4-410A-AFCB-6DABA1A6DED2}" uniqueName="18" name="Labels" queryTableFieldId="18" dataDxfId="1"/>
    <tableColumn id="21" xr3:uid="{9B9175AF-4AF1-4FA7-827D-13D8326193D5}" uniqueName="21" name="Time Estimate (hours)" queryTableFieldId="21" dataDxfId="0">
      <calculatedColumnFormula>lectoraat_htes_uwb_positioning_area_51_2021vj_issues_2021_02_26[[#This Row],[Time Estimate]]/60/60</calculatedColumnFormula>
    </tableColumn>
    <tableColumn id="19" xr3:uid="{BB7F9EFD-AE2B-4412-AC02-2F013BACB394}" uniqueName="19" name="Time Estimate" queryTableFieldId="19"/>
    <tableColumn id="20" xr3:uid="{3B9C3B84-ED62-4F1E-AC67-839E34D47D51}" uniqueName="20" name="Time Spent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F38D-4350-4C12-8642-5DCB2811B0AF}">
  <sheetPr>
    <pageSetUpPr fitToPage="1"/>
  </sheetPr>
  <dimension ref="A1:U17"/>
  <sheetViews>
    <sheetView tabSelected="1" zoomScale="70" zoomScaleNormal="70" workbookViewId="0">
      <selection activeCell="P22" sqref="P22"/>
    </sheetView>
  </sheetViews>
  <sheetFormatPr defaultRowHeight="15" x14ac:dyDescent="0.25"/>
  <cols>
    <col min="1" max="1" width="13.85546875" bestFit="1" customWidth="1"/>
    <col min="2" max="2" width="78.28515625" bestFit="1" customWidth="1"/>
    <col min="3" max="3" width="81.140625" style="4" bestFit="1" customWidth="1"/>
    <col min="4" max="4" width="11.140625" bestFit="1" customWidth="1"/>
    <col min="5" max="5" width="81.140625" style="5" bestFit="1" customWidth="1"/>
    <col min="6" max="6" width="21.85546875" hidden="1" customWidth="1"/>
    <col min="7" max="7" width="19.140625" hidden="1" customWidth="1"/>
    <col min="8" max="8" width="18.140625" hidden="1" customWidth="1"/>
    <col min="9" max="9" width="21.140625" hidden="1" customWidth="1"/>
    <col min="10" max="10" width="14.28515625" hidden="1" customWidth="1"/>
    <col min="11" max="11" width="9.42578125" hidden="1" customWidth="1"/>
    <col min="12" max="12" width="11.42578125" hidden="1" customWidth="1"/>
    <col min="13" max="13" width="18.28515625" hidden="1" customWidth="1"/>
    <col min="14" max="14" width="19" hidden="1" customWidth="1"/>
    <col min="15" max="15" width="17.28515625" hidden="1" customWidth="1"/>
    <col min="16" max="16" width="23.85546875" bestFit="1" customWidth="1"/>
    <col min="17" max="17" width="9.85546875" hidden="1" customWidth="1"/>
    <col min="18" max="18" width="20.7109375" bestFit="1" customWidth="1"/>
    <col min="19" max="19" width="29.5703125" bestFit="1" customWidth="1"/>
    <col min="20" max="20" width="16" hidden="1" customWidth="1"/>
    <col min="21" max="21" width="17.7109375" bestFit="1" customWidth="1"/>
  </cols>
  <sheetData>
    <row r="1" spans="1:21" ht="33.75" customHeight="1" x14ac:dyDescent="0.25">
      <c r="A1" s="5" t="s">
        <v>49</v>
      </c>
    </row>
    <row r="2" spans="1:21" ht="30" x14ac:dyDescent="0.25">
      <c r="A2" s="5" t="s">
        <v>24</v>
      </c>
      <c r="B2" s="5" t="s">
        <v>50</v>
      </c>
    </row>
    <row r="4" spans="1:21" x14ac:dyDescent="0.25">
      <c r="A4" t="s">
        <v>29</v>
      </c>
      <c r="B4" t="s">
        <v>0</v>
      </c>
      <c r="C4" s="4" t="s">
        <v>1</v>
      </c>
      <c r="D4" t="s">
        <v>2</v>
      </c>
      <c r="E4" s="5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25</v>
      </c>
      <c r="T4" t="s">
        <v>17</v>
      </c>
      <c r="U4" t="s">
        <v>18</v>
      </c>
    </row>
    <row r="5" spans="1:21" ht="135" x14ac:dyDescent="0.25">
      <c r="A5">
        <v>15</v>
      </c>
      <c r="B5" s="1" t="s">
        <v>30</v>
      </c>
      <c r="C5" s="4" t="s">
        <v>31</v>
      </c>
      <c r="D5" s="1" t="s">
        <v>19</v>
      </c>
      <c r="E5" s="6" t="s">
        <v>32</v>
      </c>
      <c r="F5" s="1" t="s">
        <v>33</v>
      </c>
      <c r="G5" s="1" t="s">
        <v>20</v>
      </c>
      <c r="H5" s="1" t="s">
        <v>22</v>
      </c>
      <c r="I5" s="1" t="s">
        <v>22</v>
      </c>
      <c r="J5" s="1" t="s">
        <v>21</v>
      </c>
      <c r="K5" s="1" t="s">
        <v>21</v>
      </c>
      <c r="L5" s="2"/>
      <c r="M5" s="3">
        <v>44273.551006944443</v>
      </c>
      <c r="N5" s="3">
        <v>44294.333321759259</v>
      </c>
      <c r="O5" s="1" t="s">
        <v>22</v>
      </c>
      <c r="P5" s="1" t="s">
        <v>34</v>
      </c>
      <c r="Q5" s="1" t="s">
        <v>22</v>
      </c>
      <c r="R5" s="1" t="s">
        <v>23</v>
      </c>
      <c r="S5" s="1">
        <f>lectoraat_htes_uwb_positioning_area_51_2021vj_issues_2021_02_26[[#This Row],[Time Estimate]]/60/60</f>
        <v>80</v>
      </c>
      <c r="T5">
        <v>288000</v>
      </c>
      <c r="U5">
        <v>176400</v>
      </c>
    </row>
    <row r="6" spans="1:21" ht="60" x14ac:dyDescent="0.25">
      <c r="A6">
        <v>16</v>
      </c>
      <c r="B6" s="1" t="s">
        <v>35</v>
      </c>
      <c r="C6" s="4" t="s">
        <v>36</v>
      </c>
      <c r="D6" s="1" t="s">
        <v>19</v>
      </c>
      <c r="E6" s="6" t="s">
        <v>37</v>
      </c>
      <c r="F6" s="1" t="s">
        <v>33</v>
      </c>
      <c r="G6" s="1" t="s">
        <v>20</v>
      </c>
      <c r="H6" s="1" t="s">
        <v>22</v>
      </c>
      <c r="I6" s="1" t="s">
        <v>22</v>
      </c>
      <c r="J6" s="1" t="s">
        <v>21</v>
      </c>
      <c r="K6" s="1" t="s">
        <v>21</v>
      </c>
      <c r="L6" s="2"/>
      <c r="M6" s="3">
        <v>44273.551261574074</v>
      </c>
      <c r="N6" s="3">
        <v>44294.333229166667</v>
      </c>
      <c r="O6" s="1" t="s">
        <v>22</v>
      </c>
      <c r="P6" s="1" t="s">
        <v>34</v>
      </c>
      <c r="Q6" s="1" t="s">
        <v>22</v>
      </c>
      <c r="R6" s="1" t="s">
        <v>23</v>
      </c>
      <c r="S6" s="1">
        <f>lectoraat_htes_uwb_positioning_area_51_2021vj_issues_2021_02_26[[#This Row],[Time Estimate]]/60/60</f>
        <v>80</v>
      </c>
      <c r="T6">
        <v>288000</v>
      </c>
      <c r="U6">
        <v>0</v>
      </c>
    </row>
    <row r="7" spans="1:21" ht="60" x14ac:dyDescent="0.25">
      <c r="A7">
        <v>17</v>
      </c>
      <c r="B7" s="1" t="s">
        <v>51</v>
      </c>
      <c r="C7" s="4" t="s">
        <v>52</v>
      </c>
      <c r="D7" s="1" t="s">
        <v>19</v>
      </c>
      <c r="E7" s="6" t="s">
        <v>53</v>
      </c>
      <c r="F7" s="1" t="s">
        <v>33</v>
      </c>
      <c r="G7" s="1" t="s">
        <v>20</v>
      </c>
      <c r="H7" s="1" t="s">
        <v>22</v>
      </c>
      <c r="I7" s="1" t="s">
        <v>22</v>
      </c>
      <c r="J7" s="1" t="s">
        <v>21</v>
      </c>
      <c r="K7" s="1" t="s">
        <v>21</v>
      </c>
      <c r="L7" s="2"/>
      <c r="M7" s="3">
        <v>44273.552048611113</v>
      </c>
      <c r="N7" s="3">
        <v>44294.320879629631</v>
      </c>
      <c r="O7" s="1" t="s">
        <v>22</v>
      </c>
      <c r="P7" s="1" t="s">
        <v>54</v>
      </c>
      <c r="Q7" s="1" t="s">
        <v>22</v>
      </c>
      <c r="R7" s="1" t="s">
        <v>55</v>
      </c>
      <c r="S7" s="1">
        <f>lectoraat_htes_uwb_positioning_area_51_2021vj_issues_2021_02_26[[#This Row],[Time Estimate]]/60/60</f>
        <v>16</v>
      </c>
      <c r="T7">
        <v>57600</v>
      </c>
      <c r="U7">
        <v>0</v>
      </c>
    </row>
    <row r="8" spans="1:21" hidden="1" x14ac:dyDescent="0.25">
      <c r="A8">
        <v>20</v>
      </c>
      <c r="B8" s="1" t="s">
        <v>56</v>
      </c>
      <c r="C8" s="4" t="s">
        <v>57</v>
      </c>
      <c r="D8" s="1" t="s">
        <v>19</v>
      </c>
      <c r="E8" s="6" t="s">
        <v>22</v>
      </c>
      <c r="F8" s="1" t="s">
        <v>41</v>
      </c>
      <c r="G8" s="1" t="s">
        <v>42</v>
      </c>
      <c r="H8" s="1" t="s">
        <v>22</v>
      </c>
      <c r="I8" s="1" t="s">
        <v>22</v>
      </c>
      <c r="J8" s="1" t="s">
        <v>21</v>
      </c>
      <c r="K8" s="1" t="s">
        <v>21</v>
      </c>
      <c r="L8" s="2"/>
      <c r="M8" s="3">
        <v>44288.461168981485</v>
      </c>
      <c r="N8" s="3">
        <v>44294.330335648148</v>
      </c>
      <c r="O8" s="1" t="s">
        <v>22</v>
      </c>
      <c r="P8" s="1" t="s">
        <v>22</v>
      </c>
      <c r="Q8" s="1" t="s">
        <v>22</v>
      </c>
      <c r="R8" s="1" t="s">
        <v>55</v>
      </c>
      <c r="S8" s="1">
        <f>lectoraat_htes_uwb_positioning_area_51_2021vj_issues_2021_02_26[[#This Row],[Time Estimate]]/60/60</f>
        <v>0</v>
      </c>
      <c r="T8">
        <v>0</v>
      </c>
      <c r="U8">
        <v>0</v>
      </c>
    </row>
    <row r="9" spans="1:21" ht="30" hidden="1" x14ac:dyDescent="0.25">
      <c r="A9">
        <v>22</v>
      </c>
      <c r="B9" s="1" t="s">
        <v>58</v>
      </c>
      <c r="C9" s="4" t="s">
        <v>59</v>
      </c>
      <c r="D9" s="1" t="s">
        <v>19</v>
      </c>
      <c r="E9" s="6" t="s">
        <v>22</v>
      </c>
      <c r="F9" s="1" t="s">
        <v>41</v>
      </c>
      <c r="G9" s="1" t="s">
        <v>42</v>
      </c>
      <c r="H9" s="1" t="s">
        <v>22</v>
      </c>
      <c r="I9" s="1" t="s">
        <v>22</v>
      </c>
      <c r="J9" s="1" t="s">
        <v>21</v>
      </c>
      <c r="K9" s="1" t="s">
        <v>21</v>
      </c>
      <c r="L9" s="2"/>
      <c r="M9" s="3">
        <v>44288.464363425926</v>
      </c>
      <c r="N9" s="3">
        <v>44288.465416666666</v>
      </c>
      <c r="O9" s="1" t="s">
        <v>22</v>
      </c>
      <c r="P9" s="1" t="s">
        <v>22</v>
      </c>
      <c r="Q9" s="1" t="s">
        <v>22</v>
      </c>
      <c r="R9" s="1" t="s">
        <v>55</v>
      </c>
      <c r="S9" s="1">
        <f>lectoraat_htes_uwb_positioning_area_51_2021vj_issues_2021_02_26[[#This Row],[Time Estimate]]/60/60</f>
        <v>0</v>
      </c>
      <c r="T9">
        <v>0</v>
      </c>
      <c r="U9">
        <v>0</v>
      </c>
    </row>
    <row r="10" spans="1:21" ht="30" hidden="1" x14ac:dyDescent="0.25">
      <c r="A10">
        <v>23</v>
      </c>
      <c r="B10" s="1" t="s">
        <v>60</v>
      </c>
      <c r="C10" s="4" t="s">
        <v>61</v>
      </c>
      <c r="D10" s="1" t="s">
        <v>19</v>
      </c>
      <c r="E10" s="6" t="s">
        <v>22</v>
      </c>
      <c r="F10" s="1" t="s">
        <v>41</v>
      </c>
      <c r="G10" s="1" t="s">
        <v>42</v>
      </c>
      <c r="H10" s="1" t="s">
        <v>22</v>
      </c>
      <c r="I10" s="1" t="s">
        <v>22</v>
      </c>
      <c r="J10" s="1" t="s">
        <v>21</v>
      </c>
      <c r="K10" s="1" t="s">
        <v>21</v>
      </c>
      <c r="L10" s="2"/>
      <c r="M10" s="3">
        <v>44288.465381944443</v>
      </c>
      <c r="N10" s="3">
        <v>44288.465578703705</v>
      </c>
      <c r="O10" s="1" t="s">
        <v>22</v>
      </c>
      <c r="P10" s="1" t="s">
        <v>22</v>
      </c>
      <c r="Q10" s="1" t="s">
        <v>22</v>
      </c>
      <c r="R10" s="1" t="s">
        <v>55</v>
      </c>
      <c r="S10" s="1">
        <f>lectoraat_htes_uwb_positioning_area_51_2021vj_issues_2021_02_26[[#This Row],[Time Estimate]]/60/60</f>
        <v>0</v>
      </c>
      <c r="T10">
        <v>0</v>
      </c>
      <c r="U10">
        <v>0</v>
      </c>
    </row>
    <row r="11" spans="1:21" ht="30" x14ac:dyDescent="0.25">
      <c r="A11">
        <v>24</v>
      </c>
      <c r="B11" s="1" t="s">
        <v>38</v>
      </c>
      <c r="C11" s="4" t="s">
        <v>39</v>
      </c>
      <c r="D11" s="1" t="s">
        <v>19</v>
      </c>
      <c r="E11" s="6" t="s">
        <v>40</v>
      </c>
      <c r="F11" s="1" t="s">
        <v>41</v>
      </c>
      <c r="G11" s="1" t="s">
        <v>42</v>
      </c>
      <c r="H11" s="1" t="s">
        <v>22</v>
      </c>
      <c r="I11" s="1" t="s">
        <v>22</v>
      </c>
      <c r="J11" s="1" t="s">
        <v>21</v>
      </c>
      <c r="K11" s="1" t="s">
        <v>21</v>
      </c>
      <c r="L11" s="2"/>
      <c r="M11" s="3">
        <v>44294.315069444441</v>
      </c>
      <c r="N11" s="3">
        <v>44294.338425925926</v>
      </c>
      <c r="O11" s="1" t="s">
        <v>22</v>
      </c>
      <c r="P11" s="1" t="s">
        <v>34</v>
      </c>
      <c r="Q11" s="1" t="s">
        <v>22</v>
      </c>
      <c r="R11" s="1" t="s">
        <v>23</v>
      </c>
      <c r="S11" s="1">
        <f>lectoraat_htes_uwb_positioning_area_51_2021vj_issues_2021_02_26[[#This Row],[Time Estimate]]/60/60</f>
        <v>0</v>
      </c>
      <c r="T11">
        <v>0</v>
      </c>
      <c r="U11">
        <v>0</v>
      </c>
    </row>
    <row r="12" spans="1:21" hidden="1" x14ac:dyDescent="0.25">
      <c r="A12">
        <v>25</v>
      </c>
      <c r="B12" s="1" t="s">
        <v>62</v>
      </c>
      <c r="C12" s="4" t="s">
        <v>63</v>
      </c>
      <c r="D12" s="1" t="s">
        <v>19</v>
      </c>
      <c r="E12" s="6" t="s">
        <v>22</v>
      </c>
      <c r="F12" s="1" t="s">
        <v>41</v>
      </c>
      <c r="G12" s="1" t="s">
        <v>42</v>
      </c>
      <c r="H12" s="1" t="s">
        <v>22</v>
      </c>
      <c r="I12" s="1" t="s">
        <v>22</v>
      </c>
      <c r="J12" s="1" t="s">
        <v>21</v>
      </c>
      <c r="K12" s="1" t="s">
        <v>21</v>
      </c>
      <c r="L12" s="2"/>
      <c r="M12" s="3">
        <v>44294.316284722219</v>
      </c>
      <c r="N12" s="3">
        <v>44294.316423611112</v>
      </c>
      <c r="O12" s="1" t="s">
        <v>22</v>
      </c>
      <c r="P12" s="1" t="s">
        <v>22</v>
      </c>
      <c r="Q12" s="1" t="s">
        <v>22</v>
      </c>
      <c r="R12" s="1" t="s">
        <v>55</v>
      </c>
      <c r="S12" s="1">
        <f>lectoraat_htes_uwb_positioning_area_51_2021vj_issues_2021_02_26[[#This Row],[Time Estimate]]/60/60</f>
        <v>0</v>
      </c>
      <c r="T12">
        <v>0</v>
      </c>
      <c r="U12">
        <v>0</v>
      </c>
    </row>
    <row r="13" spans="1:21" hidden="1" x14ac:dyDescent="0.25">
      <c r="A13">
        <v>26</v>
      </c>
      <c r="B13" s="1" t="s">
        <v>64</v>
      </c>
      <c r="C13" s="4" t="s">
        <v>65</v>
      </c>
      <c r="D13" s="1" t="s">
        <v>19</v>
      </c>
      <c r="E13" s="6" t="s">
        <v>22</v>
      </c>
      <c r="F13" s="1" t="s">
        <v>41</v>
      </c>
      <c r="G13" s="1" t="s">
        <v>42</v>
      </c>
      <c r="H13" s="1" t="s">
        <v>22</v>
      </c>
      <c r="I13" s="1" t="s">
        <v>22</v>
      </c>
      <c r="J13" s="1" t="s">
        <v>21</v>
      </c>
      <c r="K13" s="1" t="s">
        <v>21</v>
      </c>
      <c r="L13" s="2"/>
      <c r="M13" s="3">
        <v>44294.318865740737</v>
      </c>
      <c r="N13" s="3">
        <v>44294.318969907406</v>
      </c>
      <c r="O13" s="1" t="s">
        <v>22</v>
      </c>
      <c r="P13" s="1" t="s">
        <v>22</v>
      </c>
      <c r="Q13" s="1" t="s">
        <v>22</v>
      </c>
      <c r="R13" s="1" t="s">
        <v>55</v>
      </c>
      <c r="S13" s="1">
        <f>lectoraat_htes_uwb_positioning_area_51_2021vj_issues_2021_02_26[[#This Row],[Time Estimate]]/60/60</f>
        <v>0</v>
      </c>
      <c r="T13">
        <v>0</v>
      </c>
      <c r="U13">
        <v>0</v>
      </c>
    </row>
    <row r="14" spans="1:21" hidden="1" x14ac:dyDescent="0.25">
      <c r="A14">
        <v>27</v>
      </c>
      <c r="B14" s="1" t="s">
        <v>66</v>
      </c>
      <c r="C14" s="4" t="s">
        <v>67</v>
      </c>
      <c r="D14" s="1" t="s">
        <v>19</v>
      </c>
      <c r="E14" s="6" t="s">
        <v>22</v>
      </c>
      <c r="F14" s="1" t="s">
        <v>41</v>
      </c>
      <c r="G14" s="1" t="s">
        <v>42</v>
      </c>
      <c r="H14" s="1" t="s">
        <v>22</v>
      </c>
      <c r="I14" s="1" t="s">
        <v>22</v>
      </c>
      <c r="J14" s="1" t="s">
        <v>21</v>
      </c>
      <c r="K14" s="1" t="s">
        <v>21</v>
      </c>
      <c r="L14" s="2"/>
      <c r="M14" s="3">
        <v>44294.319386574076</v>
      </c>
      <c r="N14" s="3">
        <v>44294.319606481484</v>
      </c>
      <c r="O14" s="1" t="s">
        <v>22</v>
      </c>
      <c r="P14" s="1" t="s">
        <v>22</v>
      </c>
      <c r="Q14" s="1" t="s">
        <v>22</v>
      </c>
      <c r="R14" s="1" t="s">
        <v>55</v>
      </c>
      <c r="S14" s="1">
        <f>lectoraat_htes_uwb_positioning_area_51_2021vj_issues_2021_02_26[[#This Row],[Time Estimate]]/60/60</f>
        <v>0</v>
      </c>
      <c r="T14">
        <v>0</v>
      </c>
      <c r="U14">
        <v>0</v>
      </c>
    </row>
    <row r="15" spans="1:21" ht="60" x14ac:dyDescent="0.25">
      <c r="A15">
        <v>28</v>
      </c>
      <c r="B15" s="1" t="s">
        <v>43</v>
      </c>
      <c r="C15" s="4" t="s">
        <v>44</v>
      </c>
      <c r="D15" s="1" t="s">
        <v>19</v>
      </c>
      <c r="E15" s="6" t="s">
        <v>45</v>
      </c>
      <c r="F15" s="1" t="s">
        <v>41</v>
      </c>
      <c r="G15" s="1" t="s">
        <v>42</v>
      </c>
      <c r="H15" s="1" t="s">
        <v>22</v>
      </c>
      <c r="I15" s="1" t="s">
        <v>22</v>
      </c>
      <c r="J15" s="1" t="s">
        <v>21</v>
      </c>
      <c r="K15" s="1" t="s">
        <v>21</v>
      </c>
      <c r="L15" s="2"/>
      <c r="M15" s="3">
        <v>44294.321944444448</v>
      </c>
      <c r="N15" s="3">
        <v>44294.337673611109</v>
      </c>
      <c r="O15" s="1" t="s">
        <v>22</v>
      </c>
      <c r="P15" s="1" t="s">
        <v>34</v>
      </c>
      <c r="Q15" s="1" t="s">
        <v>22</v>
      </c>
      <c r="R15" s="1" t="s">
        <v>23</v>
      </c>
      <c r="S15" s="1">
        <f>lectoraat_htes_uwb_positioning_area_51_2021vj_issues_2021_02_26[[#This Row],[Time Estimate]]/60/60</f>
        <v>0</v>
      </c>
      <c r="T15">
        <v>0</v>
      </c>
      <c r="U15">
        <v>0</v>
      </c>
    </row>
    <row r="16" spans="1:21" ht="30" hidden="1" x14ac:dyDescent="0.25">
      <c r="A16">
        <v>29</v>
      </c>
      <c r="B16" s="1" t="s">
        <v>68</v>
      </c>
      <c r="C16" s="4" t="s">
        <v>69</v>
      </c>
      <c r="D16" s="1" t="s">
        <v>19</v>
      </c>
      <c r="E16" s="6" t="s">
        <v>22</v>
      </c>
      <c r="F16" s="1" t="s">
        <v>41</v>
      </c>
      <c r="G16" s="1" t="s">
        <v>42</v>
      </c>
      <c r="H16" s="1" t="s">
        <v>22</v>
      </c>
      <c r="I16" s="1" t="s">
        <v>22</v>
      </c>
      <c r="J16" s="1" t="s">
        <v>21</v>
      </c>
      <c r="K16" s="1" t="s">
        <v>21</v>
      </c>
      <c r="L16" s="2"/>
      <c r="M16" s="3">
        <v>44294.32371527778</v>
      </c>
      <c r="N16" s="3">
        <v>44294.330347222225</v>
      </c>
      <c r="O16" s="1" t="s">
        <v>22</v>
      </c>
      <c r="P16" s="1" t="s">
        <v>22</v>
      </c>
      <c r="Q16" s="1" t="s">
        <v>22</v>
      </c>
      <c r="R16" s="1" t="s">
        <v>55</v>
      </c>
      <c r="S16" s="1">
        <f>lectoraat_htes_uwb_positioning_area_51_2021vj_issues_2021_02_26[[#This Row],[Time Estimate]]/60/60</f>
        <v>0</v>
      </c>
      <c r="T16">
        <v>0</v>
      </c>
      <c r="U16">
        <v>0</v>
      </c>
    </row>
    <row r="17" spans="1:21" ht="105" x14ac:dyDescent="0.25">
      <c r="A17">
        <v>30</v>
      </c>
      <c r="B17" s="1" t="s">
        <v>46</v>
      </c>
      <c r="C17" s="4" t="s">
        <v>47</v>
      </c>
      <c r="D17" s="1" t="s">
        <v>19</v>
      </c>
      <c r="E17" s="6" t="s">
        <v>48</v>
      </c>
      <c r="F17" s="1" t="s">
        <v>41</v>
      </c>
      <c r="G17" s="1" t="s">
        <v>42</v>
      </c>
      <c r="H17" s="1" t="s">
        <v>22</v>
      </c>
      <c r="I17" s="1" t="s">
        <v>22</v>
      </c>
      <c r="J17" s="1" t="s">
        <v>21</v>
      </c>
      <c r="K17" s="1" t="s">
        <v>21</v>
      </c>
      <c r="L17" s="2"/>
      <c r="M17" s="3">
        <v>44294.327453703707</v>
      </c>
      <c r="N17" s="3">
        <v>44294.335023148145</v>
      </c>
      <c r="O17" s="1" t="s">
        <v>22</v>
      </c>
      <c r="P17" s="1" t="s">
        <v>34</v>
      </c>
      <c r="Q17" s="1" t="s">
        <v>22</v>
      </c>
      <c r="R17" s="1" t="s">
        <v>23</v>
      </c>
      <c r="S17" s="1">
        <f>lectoraat_htes_uwb_positioning_area_51_2021vj_issues_2021_02_26[[#This Row],[Time Estimate]]/60/60</f>
        <v>0</v>
      </c>
      <c r="T17">
        <v>0</v>
      </c>
      <c r="U17">
        <v>0</v>
      </c>
    </row>
  </sheetData>
  <pageMargins left="0.23622047244094491" right="0.23622047244094491" top="0.74803149606299213" bottom="0.74803149606299213" header="0.31496062992125984" footer="0.31496062992125984"/>
  <pageSetup paperSize="3" scale="7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16C3-34EC-4A64-81C2-769ABBAB43C3}">
  <dimension ref="A1:E9"/>
  <sheetViews>
    <sheetView zoomScale="115" zoomScaleNormal="115" workbookViewId="0">
      <selection activeCell="E4" sqref="E4"/>
    </sheetView>
  </sheetViews>
  <sheetFormatPr defaultRowHeight="15" x14ac:dyDescent="0.25"/>
  <cols>
    <col min="3" max="3" width="16.140625" bestFit="1" customWidth="1"/>
    <col min="4" max="4" width="11.5703125" bestFit="1" customWidth="1"/>
    <col min="7" max="7" width="19.42578125" bestFit="1" customWidth="1"/>
  </cols>
  <sheetData>
    <row r="1" spans="1:5" x14ac:dyDescent="0.25">
      <c r="A1" t="s">
        <v>27</v>
      </c>
      <c r="B1" t="s">
        <v>26</v>
      </c>
      <c r="C1" t="s">
        <v>28</v>
      </c>
    </row>
    <row r="2" spans="1:5" x14ac:dyDescent="0.25">
      <c r="A2">
        <v>1</v>
      </c>
      <c r="B2">
        <v>134.4</v>
      </c>
      <c r="C2">
        <f>4*7*2*0.8</f>
        <v>44.800000000000004</v>
      </c>
    </row>
    <row r="3" spans="1:5" x14ac:dyDescent="0.25">
      <c r="A3">
        <v>2</v>
      </c>
      <c r="B3">
        <f>B2-C2</f>
        <v>89.6</v>
      </c>
      <c r="C3">
        <f>4*7*2*0.8-14</f>
        <v>30.800000000000004</v>
      </c>
      <c r="E3" s="7" t="s">
        <v>70</v>
      </c>
    </row>
    <row r="4" spans="1:5" x14ac:dyDescent="0.25">
      <c r="A4">
        <v>3</v>
      </c>
      <c r="B4">
        <f>B3-C3</f>
        <v>58.79999999999999</v>
      </c>
      <c r="C4">
        <f>4*7*2*0.8</f>
        <v>44.800000000000004</v>
      </c>
    </row>
    <row r="5" spans="1:5" x14ac:dyDescent="0.25">
      <c r="A5">
        <v>4</v>
      </c>
      <c r="B5">
        <f>B4-C4</f>
        <v>13.999999999999986</v>
      </c>
      <c r="C5">
        <f>4*7*2*0.8</f>
        <v>44.800000000000004</v>
      </c>
    </row>
    <row r="6" spans="1:5" x14ac:dyDescent="0.25">
      <c r="A6">
        <v>5</v>
      </c>
      <c r="B6">
        <f>134.4-14</f>
        <v>120.4</v>
      </c>
      <c r="C6">
        <f>4*7*2*0.8</f>
        <v>44.800000000000004</v>
      </c>
    </row>
    <row r="7" spans="1:5" x14ac:dyDescent="0.25">
      <c r="A7">
        <v>6</v>
      </c>
      <c r="B7">
        <f>B6-C6</f>
        <v>75.599999999999994</v>
      </c>
      <c r="C7">
        <f>4*7*2*0.8-14</f>
        <v>30.800000000000004</v>
      </c>
      <c r="E7" s="7" t="s">
        <v>71</v>
      </c>
    </row>
    <row r="8" spans="1:5" x14ac:dyDescent="0.25">
      <c r="A8">
        <v>7</v>
      </c>
      <c r="B8">
        <f>B7-C7</f>
        <v>44.79999999999999</v>
      </c>
      <c r="C8">
        <f>4*7*2*0.8</f>
        <v>44.800000000000004</v>
      </c>
      <c r="E8" s="7" t="s">
        <v>72</v>
      </c>
    </row>
    <row r="9" spans="1:5" x14ac:dyDescent="0.25">
      <c r="A9">
        <v>7</v>
      </c>
      <c r="B9">
        <f>B8-C8</f>
        <v>0</v>
      </c>
      <c r="C9">
        <f>4*7*2*0.8</f>
        <v>44.800000000000004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CC77B-31AD-42E4-9298-D5C439E149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Rutjens</dc:creator>
  <cp:lastModifiedBy>Stijn Rutjens</cp:lastModifiedBy>
  <cp:lastPrinted>2021-02-26T09:29:56Z</cp:lastPrinted>
  <dcterms:created xsi:type="dcterms:W3CDTF">2021-02-26T08:53:29Z</dcterms:created>
  <dcterms:modified xsi:type="dcterms:W3CDTF">2021-04-08T10:23:33Z</dcterms:modified>
</cp:coreProperties>
</file>