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Chiffriers Excel\"/>
    </mc:Choice>
  </mc:AlternateContent>
  <xr:revisionPtr revIDLastSave="0" documentId="13_ncr:1_{A7900F09-1F64-410D-8EFD-E4188E455D5A}" xr6:coauthVersionLast="47" xr6:coauthVersionMax="47" xr10:uidLastSave="{00000000-0000-0000-0000-000000000000}"/>
  <bookViews>
    <workbookView xWindow="-108" yWindow="-108" windowWidth="23256" windowHeight="12456" tabRatio="691" xr2:uid="{00000000-000D-0000-FFFF-FFFF00000000}"/>
  </bookViews>
  <sheets>
    <sheet name="Annexe 1" sheetId="1" r:id="rId1"/>
    <sheet name="Annex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0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28" i="1"/>
  <c r="B29" i="1"/>
  <c r="B30" i="1"/>
  <c r="B31" i="1"/>
  <c r="B32" i="1"/>
  <c r="B33" i="1"/>
  <c r="B34" i="1"/>
  <c r="B35" i="1"/>
  <c r="B36" i="1"/>
  <c r="B27" i="1"/>
</calcChain>
</file>

<file path=xl/sharedStrings.xml><?xml version="1.0" encoding="utf-8"?>
<sst xmlns="http://schemas.openxmlformats.org/spreadsheetml/2006/main" count="167" uniqueCount="78">
  <si>
    <t>Substance émise</t>
  </si>
  <si>
    <t>CO2</t>
  </si>
  <si>
    <t>CO</t>
  </si>
  <si>
    <t>HFC-152a</t>
  </si>
  <si>
    <t>HFC-134a</t>
  </si>
  <si>
    <t>CFC-113</t>
  </si>
  <si>
    <t>CFC-114</t>
  </si>
  <si>
    <t>HFC-116</t>
  </si>
  <si>
    <t>Halon 1211</t>
  </si>
  <si>
    <t>Halon 1301</t>
  </si>
  <si>
    <t>HCFC-22</t>
  </si>
  <si>
    <t>CFC-12</t>
  </si>
  <si>
    <t>CH4</t>
  </si>
  <si>
    <t>CFC-10</t>
  </si>
  <si>
    <t>CFC-14</t>
  </si>
  <si>
    <t>HFC-23</t>
  </si>
  <si>
    <t>SF6</t>
  </si>
  <si>
    <t>Unités</t>
  </si>
  <si>
    <t>kg</t>
  </si>
  <si>
    <t>g</t>
  </si>
  <si>
    <t>µg</t>
  </si>
  <si>
    <t>mg</t>
  </si>
  <si>
    <t>Production</t>
  </si>
  <si>
    <t>N2O</t>
  </si>
  <si>
    <t>Fin de vie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</si>
  <si>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</si>
  <si>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</si>
  <si>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</si>
  <si>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</si>
  <si>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</si>
  <si>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</si>
  <si>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</si>
  <si>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</si>
  <si>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</si>
  <si>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</si>
  <si>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</si>
  <si>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</si>
  <si>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</si>
  <si>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</si>
  <si>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</si>
  <si>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</si>
  <si>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</si>
  <si>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</si>
  <si>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</si>
  <si>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</si>
  <si>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</si>
  <si>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</si>
  <si>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</si>
  <si>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</si>
  <si>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</si>
  <si>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</si>
  <si>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</si>
  <si>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Respiratoire organique</t>
  </si>
  <si>
    <t>Utilisation</t>
  </si>
  <si>
    <t>Unité de refroidissement</t>
  </si>
  <si>
    <t>Pompe</t>
  </si>
  <si>
    <t>Infrastructure</t>
  </si>
  <si>
    <t>Réfrigérant</t>
  </si>
  <si>
    <t>Transport production</t>
  </si>
  <si>
    <t>Serveurs</t>
  </si>
  <si>
    <t>Batiments</t>
  </si>
  <si>
    <t>Enfouissement plastique</t>
  </si>
  <si>
    <t>Enfouissement aluminium</t>
  </si>
  <si>
    <t>Transport FdV</t>
  </si>
  <si>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DU DATA CENTER</t>
    </r>
  </si>
  <si>
    <t>Plastiques</t>
  </si>
  <si>
    <t>Cuivre</t>
  </si>
  <si>
    <t>Circuits imprimés</t>
  </si>
  <si>
    <t>Électricité</t>
  </si>
  <si>
    <t>Métaux</t>
  </si>
  <si>
    <t>Structure d'aération</t>
  </si>
  <si>
    <t>Enfouissement plastiques</t>
  </si>
  <si>
    <t>Enfouissement métaux</t>
  </si>
  <si>
    <t>INVENTAIRE DES GAZ À EFFET DE SERRE POUR LE SCÉNARIO "DATA CENTER ALBERTA"</t>
  </si>
  <si>
    <t>kg-eq chloroéthylène</t>
  </si>
  <si>
    <t>Facteurs</t>
  </si>
  <si>
    <t>CONVERSION EN KG</t>
  </si>
  <si>
    <t>TABLEAU DE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</si>
</sst>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/>
    <xf numFmtId="0" fontId="6" fillId="0" borderId="0" xfId="0" applyFont="1"/>
    <xf numFmtId="11" fontId="6" fillId="0" borderId="9" xfId="0" applyNumberFormat="1" applyFont="1" applyBorder="1" applyAlignment="1">
      <alignment horizontal="right"/>
    </xf>
    <xf numFmtId="0" fontId="3" fillId="0" borderId="14" xfId="0" applyFont="1" applyBorder="1"/>
    <xf numFmtId="11" fontId="0" fillId="0" borderId="0" xfId="0" applyNumberFormat="1"/>
    <xf numFmtId="11" fontId="6" fillId="0" borderId="16" xfId="0" applyNumberFormat="1" applyFont="1" applyBorder="1" applyAlignment="1">
      <alignment horizontal="right" vertical="center"/>
    </xf>
    <xf numFmtId="11" fontId="6" fillId="0" borderId="0" xfId="0" applyNumberFormat="1" applyFont="1" applyAlignment="1">
      <alignment horizontal="right"/>
    </xf>
    <xf numFmtId="11" fontId="6" fillId="0" borderId="17" xfId="0" applyNumberFormat="1" applyFont="1" applyBorder="1" applyAlignment="1">
      <alignment horizontal="right"/>
    </xf>
    <xf numFmtId="11" fontId="6" fillId="0" borderId="12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/>
    <xf numFmtId="11" fontId="6" fillId="0" borderId="15" xfId="0" applyNumberFormat="1" applyFont="1" applyBorder="1" applyAlignment="1">
      <alignment horizontal="right"/>
    </xf>
    <xf numFmtId="11" fontId="6" fillId="0" borderId="7" xfId="0" applyNumberFormat="1" applyFont="1" applyBorder="1" applyAlignment="1">
      <alignment horizontal="right"/>
    </xf>
    <xf numFmtId="11" fontId="6" fillId="0" borderId="16" xfId="0" applyNumberFormat="1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11" fontId="6" fillId="0" borderId="5" xfId="0" applyNumberFormat="1" applyFont="1" applyBorder="1" applyAlignment="1">
      <alignment horizontal="right"/>
    </xf>
    <xf numFmtId="0" fontId="8" fillId="0" borderId="18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10" fillId="0" borderId="8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11" fontId="6" fillId="0" borderId="0" xfId="0" applyNumberFormat="1" applyFont="1" applyAlignment="1">
      <alignment horizontal="right" vertical="center"/>
    </xf>
    <xf numFmtId="11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15" xfId="0" applyNumberFormat="1" applyBorder="1"/>
    <xf numFmtId="11" fontId="0" fillId="0" borderId="9" xfId="0" applyNumberFormat="1" applyBorder="1"/>
    <xf numFmtId="11" fontId="0" fillId="0" borderId="7" xfId="0" applyNumberFormat="1" applyBorder="1"/>
    <xf numFmtId="11" fontId="0" fillId="0" borderId="16" xfId="0" applyNumberFormat="1" applyBorder="1"/>
    <xf numFmtId="11" fontId="0" fillId="0" borderId="8" xfId="0" applyNumberFormat="1" applyBorder="1"/>
    <xf numFmtId="11" fontId="0" fillId="0" borderId="17" xfId="0" applyNumberFormat="1" applyBorder="1"/>
    <xf numFmtId="11" fontId="0" fillId="0" borderId="12" xfId="0" applyNumberFormat="1" applyBorder="1"/>
    <xf numFmtId="11" fontId="0" fillId="0" borderId="5" xfId="0" applyNumberFormat="1" applyBorder="1"/>
    <xf numFmtId="9" fontId="0" fillId="0" borderId="0" xfId="1" applyFont="1"/>
    <xf numFmtId="11" fontId="7" fillId="0" borderId="10" xfId="0" applyNumberFormat="1" applyFont="1" applyBorder="1" applyAlignment="1">
      <alignment horizontal="center"/>
    </xf>
    <xf numFmtId="0" fontId="14" fillId="0" borderId="0" xfId="0" applyFont="1"/>
    <xf numFmtId="165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3" fillId="0" borderId="0" xfId="0" applyFont="1"/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1" fillId="0" borderId="0" xfId="0" applyFont="1"/>
    <xf numFmtId="0" fontId="4" fillId="2" borderId="0" xfId="0" applyFont="1" applyFill="1" applyAlignment="1">
      <alignment horizontal="center" vertical="center" textRotation="180" wrapText="1"/>
    </xf>
    <xf numFmtId="11" fontId="4" fillId="2" borderId="0" xfId="0" applyNumberFormat="1" applyFont="1" applyFill="1" applyAlignment="1">
      <alignment horizontal="center" vertical="center" textRotation="180"/>
    </xf>
    <xf numFmtId="0" fontId="1" fillId="0" borderId="0" xfId="0" applyFont="1"/>
    <xf numFmtId="11" fontId="6" fillId="0" borderId="0" xfId="0" applyNumberFormat="1" applyFont="1" applyBorder="1" applyAlignment="1">
      <alignment horizontal="right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1" fontId="6" fillId="0" borderId="19" xfId="0" applyNumberFormat="1" applyFont="1" applyBorder="1" applyAlignment="1">
      <alignment horizontal="right"/>
    </xf>
    <xf numFmtId="11" fontId="6" fillId="0" borderId="20" xfId="0" applyNumberFormat="1" applyFont="1" applyBorder="1" applyAlignment="1">
      <alignment horizontal="right"/>
    </xf>
    <xf numFmtId="11" fontId="6" fillId="0" borderId="21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1" fontId="7" fillId="0" borderId="16" xfId="0" applyNumberFormat="1" applyFont="1" applyFill="1" applyBorder="1" applyAlignment="1">
      <alignment horizontal="center"/>
    </xf>
    <xf numFmtId="0" fontId="0" fillId="0" borderId="8" xfId="0" applyBorder="1"/>
    <xf numFmtId="11" fontId="7" fillId="0" borderId="17" xfId="0" applyNumberFormat="1" applyFont="1" applyFill="1" applyBorder="1" applyAlignment="1">
      <alignment horizontal="center"/>
    </xf>
    <xf numFmtId="0" fontId="0" fillId="0" borderId="5" xfId="0" applyBorder="1"/>
    <xf numFmtId="0" fontId="1" fillId="0" borderId="19" xfId="0" applyFont="1" applyBorder="1"/>
    <xf numFmtId="0" fontId="1" fillId="0" borderId="21" xfId="0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zoomScale="85" zoomScaleNormal="85" workbookViewId="0">
      <selection activeCell="V15" sqref="V15"/>
    </sheetView>
  </sheetViews>
  <sheetFormatPr baseColWidth="10" defaultColWidth="11.44140625" defaultRowHeight="14.4" x14ac:dyDescent="0.3"/>
  <cols>
    <col min="1" max="1" width="25.33203125" customWidth="1"/>
    <col min="18" max="18" width="12.109375" customWidth="1"/>
    <col min="19" max="19" width="12.6640625" customWidth="1"/>
    <col min="22" max="22" width="12.44140625" bestFit="1" customWidth="1"/>
    <col min="25" max="25" width="12" customWidth="1"/>
    <col min="26" max="26" width="12.44140625" customWidth="1"/>
  </cols>
  <sheetData>
    <row r="1" spans="1:34" x14ac:dyDescent="0.3">
      <c r="A1" s="54" t="s">
        <v>73</v>
      </c>
      <c r="B1" s="2"/>
      <c r="C1" s="2"/>
      <c r="D1" s="4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4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7" t="s">
        <v>77</v>
      </c>
    </row>
    <row r="3" spans="1:34" ht="15.6" thickTop="1" thickBot="1" x14ac:dyDescent="0.35">
      <c r="A3" s="1" t="s">
        <v>0</v>
      </c>
      <c r="B3" s="10" t="s">
        <v>12</v>
      </c>
      <c r="C3" s="10" t="s">
        <v>1</v>
      </c>
      <c r="D3" s="10" t="s">
        <v>23</v>
      </c>
      <c r="E3" s="10" t="s">
        <v>16</v>
      </c>
      <c r="F3" s="10" t="s">
        <v>2</v>
      </c>
      <c r="G3" s="10" t="s">
        <v>14</v>
      </c>
      <c r="H3" s="10" t="s">
        <v>7</v>
      </c>
      <c r="I3" s="10" t="s">
        <v>11</v>
      </c>
      <c r="J3" s="10" t="s">
        <v>6</v>
      </c>
      <c r="K3" s="10" t="s">
        <v>10</v>
      </c>
      <c r="L3" s="10" t="s">
        <v>15</v>
      </c>
      <c r="M3" s="10" t="s">
        <v>13</v>
      </c>
      <c r="N3" s="10" t="s">
        <v>5</v>
      </c>
      <c r="O3" s="10" t="s">
        <v>9</v>
      </c>
      <c r="P3" s="10" t="s">
        <v>4</v>
      </c>
      <c r="Q3" s="10" t="s">
        <v>3</v>
      </c>
      <c r="R3" s="10" t="s">
        <v>8</v>
      </c>
      <c r="S3" s="2"/>
      <c r="T3" s="2"/>
      <c r="U3" s="70" t="s">
        <v>17</v>
      </c>
      <c r="V3" s="71" t="s">
        <v>75</v>
      </c>
    </row>
    <row r="4" spans="1:34" ht="15" thickBot="1" x14ac:dyDescent="0.35">
      <c r="A4" s="4" t="s">
        <v>17</v>
      </c>
      <c r="B4" s="36" t="s">
        <v>18</v>
      </c>
      <c r="C4" s="36" t="s">
        <v>18</v>
      </c>
      <c r="D4" s="36" t="s">
        <v>19</v>
      </c>
      <c r="E4" s="36" t="s">
        <v>21</v>
      </c>
      <c r="F4" s="36" t="s">
        <v>19</v>
      </c>
      <c r="G4" s="36" t="s">
        <v>21</v>
      </c>
      <c r="H4" s="36" t="s">
        <v>21</v>
      </c>
      <c r="I4" s="36" t="s">
        <v>20</v>
      </c>
      <c r="J4" s="36" t="s">
        <v>20</v>
      </c>
      <c r="K4" s="36" t="s">
        <v>21</v>
      </c>
      <c r="L4" s="36" t="s">
        <v>20</v>
      </c>
      <c r="M4" s="36" t="s">
        <v>21</v>
      </c>
      <c r="N4" s="36" t="s">
        <v>20</v>
      </c>
      <c r="O4" s="36" t="s">
        <v>20</v>
      </c>
      <c r="P4" s="36" t="s">
        <v>20</v>
      </c>
      <c r="Q4" s="36" t="s">
        <v>20</v>
      </c>
      <c r="R4" s="36" t="s">
        <v>20</v>
      </c>
      <c r="S4" s="2"/>
      <c r="T4" s="2"/>
      <c r="U4" s="66" t="s">
        <v>20</v>
      </c>
      <c r="V4" s="67">
        <v>1.0000000000000001E-9</v>
      </c>
      <c r="Z4" s="23"/>
      <c r="AA4" s="11"/>
      <c r="AD4" s="26"/>
      <c r="AE4" s="26"/>
    </row>
    <row r="5" spans="1:34" ht="15.75" customHeight="1" thickBot="1" x14ac:dyDescent="0.35">
      <c r="A5" s="49" t="s">
        <v>22</v>
      </c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2"/>
      <c r="T5" s="38"/>
      <c r="U5" s="66" t="s">
        <v>21</v>
      </c>
      <c r="V5" s="31">
        <v>9.9999999999999995E-7</v>
      </c>
    </row>
    <row r="6" spans="1:34" ht="15" customHeight="1" x14ac:dyDescent="0.3">
      <c r="A6" s="42" t="s">
        <v>54</v>
      </c>
      <c r="B6" s="12">
        <v>156.0372521174408</v>
      </c>
      <c r="C6" s="3">
        <v>33269.751269999993</v>
      </c>
      <c r="D6" s="3">
        <v>2130.9975961538457</v>
      </c>
      <c r="E6" s="3">
        <v>5818.1592592592588</v>
      </c>
      <c r="F6" s="3">
        <v>292371.76433121017</v>
      </c>
      <c r="G6" s="3">
        <v>59078.322471910113</v>
      </c>
      <c r="H6" s="3">
        <v>5085.1386666666676</v>
      </c>
      <c r="I6" s="3">
        <v>6649687.5</v>
      </c>
      <c r="J6" s="3">
        <v>271268.89655172417</v>
      </c>
      <c r="K6" s="3">
        <v>14818.517777777779</v>
      </c>
      <c r="L6" s="3">
        <v>773165.625</v>
      </c>
      <c r="M6" s="3">
        <v>635.7685344827587</v>
      </c>
      <c r="N6" s="3">
        <v>402548.79999999987</v>
      </c>
      <c r="O6" s="3">
        <v>110893.09444444446</v>
      </c>
      <c r="P6" s="3">
        <v>1651846.6875</v>
      </c>
      <c r="Q6" s="3">
        <v>8279353.7837837851</v>
      </c>
      <c r="R6" s="13">
        <v>47179.796153846153</v>
      </c>
      <c r="S6" s="55" t="s">
        <v>70</v>
      </c>
      <c r="U6" s="66" t="s">
        <v>19</v>
      </c>
      <c r="V6" s="67">
        <v>1E-3</v>
      </c>
      <c r="Y6" s="23"/>
      <c r="Z6" s="11"/>
      <c r="AC6" s="26"/>
      <c r="AD6" s="26"/>
    </row>
    <row r="7" spans="1:34" ht="15" thickBot="1" x14ac:dyDescent="0.35">
      <c r="A7" s="43" t="s">
        <v>55</v>
      </c>
      <c r="B7" s="14">
        <v>24.952528718767105</v>
      </c>
      <c r="C7" s="7">
        <v>5130.3074586000002</v>
      </c>
      <c r="D7" s="7">
        <v>169.16990384615383</v>
      </c>
      <c r="E7" s="7">
        <v>325.8804953703704</v>
      </c>
      <c r="F7" s="7">
        <v>33057.97738853503</v>
      </c>
      <c r="G7" s="7">
        <v>603.34356741573038</v>
      </c>
      <c r="H7" s="7">
        <v>44.386777500000008</v>
      </c>
      <c r="I7" s="7">
        <v>38338.465384615381</v>
      </c>
      <c r="J7" s="7">
        <v>35387.358620689651</v>
      </c>
      <c r="K7" s="7">
        <v>658.0727777777779</v>
      </c>
      <c r="L7" s="7">
        <v>6565.2313500000009</v>
      </c>
      <c r="M7" s="7">
        <v>11.09114172413793</v>
      </c>
      <c r="N7" s="7">
        <v>8560.7733333333326</v>
      </c>
      <c r="O7" s="7">
        <v>13514.120555555555</v>
      </c>
      <c r="P7" s="7">
        <v>31855.859250000005</v>
      </c>
      <c r="Q7" s="7">
        <v>83135.48108108106</v>
      </c>
      <c r="R7" s="15">
        <v>6356.9407692307686</v>
      </c>
      <c r="S7" s="55"/>
      <c r="U7" s="68" t="s">
        <v>18</v>
      </c>
      <c r="V7" s="69">
        <v>1</v>
      </c>
      <c r="Y7" s="23"/>
      <c r="Z7" s="11"/>
      <c r="AC7" s="26"/>
      <c r="AD7" s="26"/>
    </row>
    <row r="8" spans="1:34" x14ac:dyDescent="0.3">
      <c r="A8" s="43" t="s">
        <v>56</v>
      </c>
      <c r="B8" s="14">
        <v>113.94283283424673</v>
      </c>
      <c r="C8" s="7">
        <v>21653.538184500001</v>
      </c>
      <c r="D8" s="7">
        <v>1104.3173076923078</v>
      </c>
      <c r="E8" s="7">
        <v>2656.644629629629</v>
      </c>
      <c r="F8" s="7">
        <v>111731.02547770701</v>
      </c>
      <c r="G8" s="7">
        <v>2679.2396629213481</v>
      </c>
      <c r="H8" s="7">
        <v>200.51275833333332</v>
      </c>
      <c r="I8" s="7">
        <v>8460446.8269230761</v>
      </c>
      <c r="J8" s="7">
        <v>162695.18103448275</v>
      </c>
      <c r="K8" s="7">
        <v>286566.30555555556</v>
      </c>
      <c r="L8" s="7">
        <v>18165042</v>
      </c>
      <c r="M8" s="7">
        <v>8356.993965517242</v>
      </c>
      <c r="N8" s="7">
        <v>329072.93333333335</v>
      </c>
      <c r="O8" s="7">
        <v>57686.566666666673</v>
      </c>
      <c r="P8" s="7">
        <v>20978658.75</v>
      </c>
      <c r="Q8" s="7">
        <v>1813354.3783783782</v>
      </c>
      <c r="R8" s="15">
        <v>28768.657307692298</v>
      </c>
      <c r="S8" s="55"/>
      <c r="Y8" s="23"/>
      <c r="Z8" s="11"/>
      <c r="AC8" s="26"/>
      <c r="AD8" s="26"/>
    </row>
    <row r="9" spans="1:34" x14ac:dyDescent="0.3">
      <c r="A9" s="43" t="s">
        <v>57</v>
      </c>
      <c r="B9" s="14">
        <v>116.11779211881314</v>
      </c>
      <c r="C9" s="7">
        <v>24546.669504000001</v>
      </c>
      <c r="D9" s="7">
        <v>2388.7902884615387</v>
      </c>
      <c r="E9" s="7">
        <v>2126.4643518518519</v>
      </c>
      <c r="F9" s="7">
        <v>164985.21974522294</v>
      </c>
      <c r="G9" s="7">
        <v>4910.8719101123597</v>
      </c>
      <c r="H9" s="7">
        <v>361.63049999999998</v>
      </c>
      <c r="I9" s="7">
        <v>41962944.230769232</v>
      </c>
      <c r="J9" s="7">
        <v>204940.5</v>
      </c>
      <c r="K9" s="7">
        <v>5896.6099999999988</v>
      </c>
      <c r="L9" s="7">
        <v>210890.09999999995</v>
      </c>
      <c r="M9" s="7">
        <v>260.2503103448276</v>
      </c>
      <c r="N9" s="7">
        <v>2475131000</v>
      </c>
      <c r="O9" s="7">
        <v>74610.361111111109</v>
      </c>
      <c r="P9" s="7">
        <v>4703038500</v>
      </c>
      <c r="Q9" s="7">
        <v>31788878.513513513</v>
      </c>
      <c r="R9" s="15">
        <v>33834.076538461537</v>
      </c>
      <c r="S9" s="55"/>
      <c r="Y9" s="23"/>
      <c r="Z9" s="11"/>
      <c r="AC9" s="26"/>
      <c r="AD9" s="26"/>
    </row>
    <row r="10" spans="1:34" x14ac:dyDescent="0.3">
      <c r="A10" s="43" t="s">
        <v>58</v>
      </c>
      <c r="B10" s="14">
        <v>2.0751750667000066</v>
      </c>
      <c r="C10" s="7">
        <v>1511.96878707</v>
      </c>
      <c r="D10" s="7">
        <v>68.306370192307696</v>
      </c>
      <c r="E10" s="7">
        <v>30.198332407407406</v>
      </c>
      <c r="F10" s="7">
        <v>2460.8365605095541</v>
      </c>
      <c r="G10" s="7">
        <v>30.827396629213482</v>
      </c>
      <c r="H10" s="7">
        <v>2.2746968333333335</v>
      </c>
      <c r="I10" s="7">
        <v>951.10355769230762</v>
      </c>
      <c r="J10" s="7">
        <v>2829.2036206896555</v>
      </c>
      <c r="K10" s="7">
        <v>19.618040555555552</v>
      </c>
      <c r="L10" s="7">
        <v>277.69192499999997</v>
      </c>
      <c r="M10" s="7">
        <v>0.66357501724137935</v>
      </c>
      <c r="N10" s="7">
        <v>390.6563666666666</v>
      </c>
      <c r="O10" s="7">
        <v>25230.616666666669</v>
      </c>
      <c r="P10" s="7">
        <v>1815.4096124999994</v>
      </c>
      <c r="Q10" s="7">
        <v>4264.6516216216214</v>
      </c>
      <c r="R10" s="15">
        <v>385.83346153846156</v>
      </c>
      <c r="S10" s="7"/>
      <c r="V10" s="5"/>
      <c r="Y10" s="23"/>
      <c r="Z10" s="11"/>
      <c r="AC10" s="26"/>
      <c r="AD10" s="26"/>
    </row>
    <row r="11" spans="1:34" ht="15" customHeight="1" x14ac:dyDescent="0.3">
      <c r="A11" s="43" t="s">
        <v>69</v>
      </c>
      <c r="B11" s="14">
        <v>110.19928108322367</v>
      </c>
      <c r="C11" s="7">
        <v>19722.274048800002</v>
      </c>
      <c r="D11" s="7">
        <v>1.0451435769230768</v>
      </c>
      <c r="E11" s="7">
        <v>1.3344704444444442E-2</v>
      </c>
      <c r="F11" s="7">
        <v>71.189628535031844</v>
      </c>
      <c r="G11" s="7">
        <v>9.8888023820224713E-3</v>
      </c>
      <c r="H11" s="7">
        <v>8.6109217999999987E-4</v>
      </c>
      <c r="I11" s="7">
        <v>1.0205329153846151E-3</v>
      </c>
      <c r="J11" s="7">
        <v>2.293535544827586E-4</v>
      </c>
      <c r="K11" s="7">
        <v>5.8316238000000005E-3</v>
      </c>
      <c r="L11" s="7">
        <v>1.7269595999999996E-4</v>
      </c>
      <c r="M11" s="7">
        <v>3.8392082689655177E-4</v>
      </c>
      <c r="N11" s="7">
        <v>1.0132028933333331E-4</v>
      </c>
      <c r="O11" s="7">
        <v>5.9245958666666666E-5</v>
      </c>
      <c r="P11" s="7">
        <v>3.4752365999999994E-3</v>
      </c>
      <c r="Q11" s="7">
        <v>3.3388960864864869E-3</v>
      </c>
      <c r="R11" s="15">
        <v>3.1655552307692305E-5</v>
      </c>
      <c r="S11" s="56" t="s">
        <v>59</v>
      </c>
      <c r="V11" s="5"/>
      <c r="Y11" s="23"/>
      <c r="Z11" s="11"/>
      <c r="AC11" s="26"/>
      <c r="AD11" s="26"/>
    </row>
    <row r="12" spans="1:34" ht="15" customHeight="1" x14ac:dyDescent="0.3">
      <c r="A12" s="43" t="s">
        <v>65</v>
      </c>
      <c r="B12" s="14">
        <v>55.099640541611834</v>
      </c>
      <c r="C12" s="7">
        <v>9861.1370244000009</v>
      </c>
      <c r="D12" s="7">
        <v>0.5225717884615384</v>
      </c>
      <c r="E12" s="7">
        <v>6.672352222222221E-3</v>
      </c>
      <c r="F12" s="7">
        <v>35.594814267515922</v>
      </c>
      <c r="G12" s="7">
        <v>4.9444011910112357E-3</v>
      </c>
      <c r="H12" s="7">
        <v>4.3054608999999993E-4</v>
      </c>
      <c r="I12" s="7">
        <v>5.1026645769230755E-4</v>
      </c>
      <c r="J12" s="7">
        <v>1.146767772413793E-4</v>
      </c>
      <c r="K12" s="7">
        <v>2.9158119000000002E-3</v>
      </c>
      <c r="L12" s="7">
        <v>8.6347979999999979E-5</v>
      </c>
      <c r="M12" s="7">
        <v>1.9196041344827589E-4</v>
      </c>
      <c r="N12" s="7">
        <v>5.0660144666666653E-5</v>
      </c>
      <c r="O12" s="7">
        <v>2.9622979333333333E-5</v>
      </c>
      <c r="P12" s="7">
        <v>1.7376182999999997E-3</v>
      </c>
      <c r="Q12" s="7">
        <v>1.6694480432432434E-3</v>
      </c>
      <c r="R12" s="15">
        <v>1.5827776153846153E-5</v>
      </c>
      <c r="S12" s="56"/>
      <c r="V12" s="5"/>
      <c r="Y12" s="23"/>
      <c r="Z12" s="11"/>
      <c r="AC12" s="26"/>
      <c r="AD12" s="26"/>
    </row>
    <row r="13" spans="1:34" ht="15" customHeight="1" x14ac:dyDescent="0.3">
      <c r="A13" s="43" t="s">
        <v>66</v>
      </c>
      <c r="B13" s="14">
        <v>123.97419121862663</v>
      </c>
      <c r="C13" s="7">
        <v>22187.558304900002</v>
      </c>
      <c r="D13" s="7">
        <v>1.1757865240384615</v>
      </c>
      <c r="E13" s="7">
        <v>1.50127925E-2</v>
      </c>
      <c r="F13" s="7">
        <v>80.088332101910822</v>
      </c>
      <c r="G13" s="7">
        <v>1.112490267977528E-2</v>
      </c>
      <c r="H13" s="7">
        <v>9.6872870250000009E-4</v>
      </c>
      <c r="I13" s="7">
        <v>1.1480995298076922E-3</v>
      </c>
      <c r="J13" s="7">
        <v>2.5802274879310348E-4</v>
      </c>
      <c r="K13" s="7">
        <v>6.5605767750000002E-3</v>
      </c>
      <c r="L13" s="7">
        <v>1.9428295499999997E-4</v>
      </c>
      <c r="M13" s="7">
        <v>4.3191093025862076E-4</v>
      </c>
      <c r="N13" s="7">
        <v>1.1398532549999997E-4</v>
      </c>
      <c r="O13" s="7">
        <v>6.665170349999999E-5</v>
      </c>
      <c r="P13" s="7">
        <v>3.909641174999999E-3</v>
      </c>
      <c r="Q13" s="7">
        <v>3.756258097297298E-3</v>
      </c>
      <c r="R13" s="15">
        <v>3.5612496346153845E-5</v>
      </c>
      <c r="S13" s="56"/>
      <c r="Y13" s="23"/>
      <c r="Z13" s="11"/>
      <c r="AC13" s="26"/>
      <c r="AD13" s="26"/>
    </row>
    <row r="14" spans="1:34" ht="15" customHeight="1" x14ac:dyDescent="0.3">
      <c r="A14" s="43" t="s">
        <v>67</v>
      </c>
      <c r="B14" s="14">
        <v>169.8905583366365</v>
      </c>
      <c r="C14" s="7">
        <v>30405.172491900001</v>
      </c>
      <c r="D14" s="7">
        <v>1.6112630144230766</v>
      </c>
      <c r="E14" s="7">
        <v>2.0573086018518517E-2</v>
      </c>
      <c r="F14" s="7">
        <v>109.75067732484075</v>
      </c>
      <c r="G14" s="7">
        <v>1.5245237005617975E-2</v>
      </c>
      <c r="H14" s="7">
        <v>1.3275171108333332E-3</v>
      </c>
      <c r="I14" s="7">
        <v>1.5733215778846151E-3</v>
      </c>
      <c r="J14" s="7">
        <v>3.535867298275862E-4</v>
      </c>
      <c r="K14" s="7">
        <v>8.990420025000001E-3</v>
      </c>
      <c r="L14" s="7">
        <v>2.6623960500000001E-4</v>
      </c>
      <c r="M14" s="7">
        <v>5.9187794146551729E-4</v>
      </c>
      <c r="N14" s="7">
        <v>1.5620211272222219E-4</v>
      </c>
      <c r="O14" s="7">
        <v>9.133751961111112E-5</v>
      </c>
      <c r="P14" s="7">
        <v>5.3576564249999993E-3</v>
      </c>
      <c r="Q14" s="7">
        <v>5.1474648000000012E-3</v>
      </c>
      <c r="R14" s="15">
        <v>4.8802309807692295E-5</v>
      </c>
      <c r="S14" s="56"/>
      <c r="Y14" s="23"/>
      <c r="Z14" s="11"/>
      <c r="AC14" s="26"/>
      <c r="AD14" s="26"/>
    </row>
    <row r="15" spans="1:34" ht="15" thickBot="1" x14ac:dyDescent="0.35">
      <c r="A15" s="43" t="s">
        <v>60</v>
      </c>
      <c r="B15" s="14">
        <v>58.970700629171041</v>
      </c>
      <c r="C15" s="7">
        <v>16797.994033499999</v>
      </c>
      <c r="D15" s="7">
        <v>303.78130769230768</v>
      </c>
      <c r="E15" s="7">
        <v>1100.3781018518516</v>
      </c>
      <c r="F15" s="7">
        <v>74270.604458598711</v>
      </c>
      <c r="G15" s="7">
        <v>10583.042191011236</v>
      </c>
      <c r="H15" s="7">
        <v>775.11879166666677</v>
      </c>
      <c r="I15" s="7">
        <v>25518.43298076923</v>
      </c>
      <c r="J15" s="7">
        <v>58991.05</v>
      </c>
      <c r="K15" s="7">
        <v>1438.8360833333334</v>
      </c>
      <c r="L15" s="7">
        <v>6373.9375499999996</v>
      </c>
      <c r="M15" s="7">
        <v>80.486976724137932</v>
      </c>
      <c r="N15" s="7">
        <v>9148.3827777777769</v>
      </c>
      <c r="O15" s="7">
        <v>69747.905555555568</v>
      </c>
      <c r="P15" s="7">
        <v>44290.473749999997</v>
      </c>
      <c r="Q15" s="7">
        <v>76944.936486486491</v>
      </c>
      <c r="R15" s="15">
        <v>16534.026153846149</v>
      </c>
      <c r="S15" s="2"/>
      <c r="Y15" s="23"/>
      <c r="Z15" s="11"/>
      <c r="AC15" s="26"/>
      <c r="AD15" s="26"/>
    </row>
    <row r="16" spans="1:34" ht="15" thickBot="1" x14ac:dyDescent="0.35">
      <c r="A16" s="50" t="s">
        <v>53</v>
      </c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1" ht="16.5" customHeight="1" thickBot="1" x14ac:dyDescent="0.35">
      <c r="A17" s="43" t="s">
        <v>68</v>
      </c>
      <c r="B17" s="14">
        <v>37469.642930422255</v>
      </c>
      <c r="C17" s="7">
        <v>50520707.561807998</v>
      </c>
      <c r="D17" s="7">
        <v>1191929.3692307693</v>
      </c>
      <c r="E17" s="7">
        <v>8131967.1481481465</v>
      </c>
      <c r="F17" s="7">
        <v>23143437.248407643</v>
      </c>
      <c r="G17" s="7">
        <v>286377.18876404496</v>
      </c>
      <c r="H17" s="7">
        <v>20989.994666666662</v>
      </c>
      <c r="I17" s="7">
        <v>25445231.307692308</v>
      </c>
      <c r="J17" s="7">
        <v>19250172.965517242</v>
      </c>
      <c r="K17" s="7">
        <v>402322.18888888886</v>
      </c>
      <c r="L17" s="7">
        <v>3090840.4560000002</v>
      </c>
      <c r="M17" s="7">
        <v>4365.8139724137927</v>
      </c>
      <c r="N17" s="7">
        <v>130737786.66666669</v>
      </c>
      <c r="O17" s="7">
        <v>86437633.333333343</v>
      </c>
      <c r="P17" s="7">
        <v>258177968.40000001</v>
      </c>
      <c r="Q17" s="7">
        <v>41007740.756756753</v>
      </c>
      <c r="R17" s="15">
        <v>96594746.769230753</v>
      </c>
      <c r="S17" s="2"/>
      <c r="Y17" s="23"/>
      <c r="Z17" s="11"/>
      <c r="AC17" s="26"/>
      <c r="AD17" s="26"/>
    </row>
    <row r="18" spans="1:31" ht="15" thickBot="1" x14ac:dyDescent="0.35">
      <c r="A18" s="50" t="s">
        <v>24</v>
      </c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" customHeight="1" x14ac:dyDescent="0.3">
      <c r="A19" s="43" t="s">
        <v>71</v>
      </c>
      <c r="B19" s="14">
        <v>0.44509904750239926</v>
      </c>
      <c r="C19" s="7">
        <v>3.607353168315</v>
      </c>
      <c r="D19" s="7">
        <v>9.3912834615384591E-2</v>
      </c>
      <c r="E19" s="7">
        <v>7.6747009259259258E-2</v>
      </c>
      <c r="F19" s="7">
        <v>6.7976534713375791</v>
      </c>
      <c r="G19" s="7">
        <v>2.044528820224719E-2</v>
      </c>
      <c r="H19" s="7">
        <v>1.5118244166666666E-3</v>
      </c>
      <c r="I19" s="7">
        <v>1.5396774807692308</v>
      </c>
      <c r="J19" s="7">
        <v>6.4620898275862064</v>
      </c>
      <c r="K19" s="7">
        <v>2.8559783333333338E-2</v>
      </c>
      <c r="L19" s="7">
        <v>0.44432480999999996</v>
      </c>
      <c r="M19" s="7">
        <v>8.8028381896551697E-4</v>
      </c>
      <c r="N19" s="7">
        <v>0.95124222222222232</v>
      </c>
      <c r="O19" s="7">
        <v>29.40719833333333</v>
      </c>
      <c r="P19" s="7">
        <v>3.9705104999999992</v>
      </c>
      <c r="Q19" s="7">
        <v>6.4172035135135133</v>
      </c>
      <c r="R19" s="15">
        <v>0.77132396153846139</v>
      </c>
      <c r="S19" s="2"/>
      <c r="V19" s="23"/>
      <c r="W19" s="11"/>
      <c r="Z19" s="26"/>
      <c r="AA19" s="26"/>
    </row>
    <row r="20" spans="1:31" x14ac:dyDescent="0.3">
      <c r="A20" s="43" t="s">
        <v>72</v>
      </c>
      <c r="B20" s="14">
        <v>0.39746199571684737</v>
      </c>
      <c r="C20" s="7">
        <v>91.225971988499992</v>
      </c>
      <c r="D20" s="7">
        <v>2.5512630769230773</v>
      </c>
      <c r="E20" s="7">
        <v>5.6534870370370367</v>
      </c>
      <c r="F20" s="7">
        <v>688.73750636942668</v>
      </c>
      <c r="G20" s="7">
        <v>0.84243960674157314</v>
      </c>
      <c r="H20" s="7">
        <v>6.6774741666666665E-2</v>
      </c>
      <c r="I20" s="7">
        <v>87.497988461538469</v>
      </c>
      <c r="J20" s="7">
        <v>755.09218965517232</v>
      </c>
      <c r="K20" s="7">
        <v>1.6980225277777778</v>
      </c>
      <c r="L20" s="7">
        <v>32.851306500000007</v>
      </c>
      <c r="M20" s="7">
        <v>3.6739008620689656E-2</v>
      </c>
      <c r="N20" s="7">
        <v>100.58121666666668</v>
      </c>
      <c r="O20" s="7">
        <v>711.73666666666668</v>
      </c>
      <c r="P20" s="7">
        <v>390.6053624999999</v>
      </c>
      <c r="Q20" s="7">
        <v>404.9034648648647</v>
      </c>
      <c r="R20" s="15">
        <v>101.43150000000001</v>
      </c>
      <c r="S20" s="2"/>
      <c r="V20" s="23"/>
      <c r="W20" s="11"/>
      <c r="Z20" s="26"/>
      <c r="AA20" s="26"/>
    </row>
    <row r="21" spans="1:31" ht="15" thickBot="1" x14ac:dyDescent="0.35">
      <c r="A21" s="44" t="s">
        <v>63</v>
      </c>
      <c r="B21" s="8">
        <v>1.0375875332513291</v>
      </c>
      <c r="C21" s="9">
        <v>755.98436353499983</v>
      </c>
      <c r="D21" s="9">
        <v>34.153185576923079</v>
      </c>
      <c r="E21" s="9">
        <v>15.099166203703703</v>
      </c>
      <c r="F21" s="9">
        <v>1230.4182802547771</v>
      </c>
      <c r="G21" s="9">
        <v>15.413698483146067</v>
      </c>
      <c r="H21" s="9">
        <v>1.1373484166666668</v>
      </c>
      <c r="I21" s="9">
        <v>475.55177884615381</v>
      </c>
      <c r="J21" s="9">
        <v>1414.6018103448278</v>
      </c>
      <c r="K21" s="9">
        <v>9.8090202777777762</v>
      </c>
      <c r="L21" s="9">
        <v>138.84596399999998</v>
      </c>
      <c r="M21" s="9">
        <v>0.33178750862068968</v>
      </c>
      <c r="N21" s="9">
        <v>195.3281833333333</v>
      </c>
      <c r="O21" s="9">
        <v>12615.308333333334</v>
      </c>
      <c r="P21" s="9">
        <v>907.70482499999991</v>
      </c>
      <c r="Q21" s="9">
        <v>2132.3258108108107</v>
      </c>
      <c r="R21" s="16">
        <v>192.91673846153842</v>
      </c>
      <c r="S21" s="2"/>
      <c r="V21" s="23"/>
      <c r="W21" s="11"/>
      <c r="Z21" s="26"/>
      <c r="AA21" s="26"/>
    </row>
    <row r="22" spans="1:31" x14ac:dyDescent="0.3">
      <c r="A22" s="23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4"/>
      <c r="T22" s="2"/>
      <c r="W22" s="23"/>
      <c r="X22" s="11"/>
    </row>
    <row r="23" spans="1:31" ht="15.75" customHeight="1" thickBot="1" x14ac:dyDescent="0.35">
      <c r="A23" s="65" t="s">
        <v>76</v>
      </c>
    </row>
    <row r="24" spans="1:31" ht="17.25" customHeight="1" thickTop="1" thickBot="1" x14ac:dyDescent="0.35">
      <c r="A24" s="1" t="s">
        <v>0</v>
      </c>
      <c r="B24" s="10" t="s">
        <v>12</v>
      </c>
      <c r="C24" s="10" t="s">
        <v>1</v>
      </c>
      <c r="D24" s="10" t="s">
        <v>23</v>
      </c>
      <c r="E24" s="10" t="s">
        <v>16</v>
      </c>
      <c r="F24" s="10" t="s">
        <v>2</v>
      </c>
      <c r="G24" s="10" t="s">
        <v>14</v>
      </c>
      <c r="H24" s="10" t="s">
        <v>7</v>
      </c>
      <c r="I24" s="10" t="s">
        <v>11</v>
      </c>
      <c r="J24" s="10" t="s">
        <v>6</v>
      </c>
      <c r="K24" s="10" t="s">
        <v>10</v>
      </c>
      <c r="L24" s="10" t="s">
        <v>15</v>
      </c>
      <c r="M24" s="10" t="s">
        <v>13</v>
      </c>
      <c r="N24" s="10" t="s">
        <v>5</v>
      </c>
      <c r="O24" s="10" t="s">
        <v>9</v>
      </c>
      <c r="P24" s="10" t="s">
        <v>4</v>
      </c>
      <c r="Q24" s="10" t="s">
        <v>3</v>
      </c>
      <c r="R24" s="10" t="s">
        <v>8</v>
      </c>
    </row>
    <row r="25" spans="1:31" ht="15" thickBot="1" x14ac:dyDescent="0.35">
      <c r="A25" s="4" t="s">
        <v>17</v>
      </c>
      <c r="B25" s="36" t="s">
        <v>18</v>
      </c>
      <c r="C25" s="36" t="s">
        <v>18</v>
      </c>
      <c r="D25" s="36" t="s">
        <v>18</v>
      </c>
      <c r="E25" s="36" t="s">
        <v>18</v>
      </c>
      <c r="F25" s="36" t="s">
        <v>18</v>
      </c>
      <c r="G25" s="36" t="s">
        <v>18</v>
      </c>
      <c r="H25" s="36" t="s">
        <v>18</v>
      </c>
      <c r="I25" s="36" t="s">
        <v>18</v>
      </c>
      <c r="J25" s="36" t="s">
        <v>18</v>
      </c>
      <c r="K25" s="36" t="s">
        <v>18</v>
      </c>
      <c r="L25" s="36" t="s">
        <v>18</v>
      </c>
      <c r="M25" s="36" t="s">
        <v>18</v>
      </c>
      <c r="N25" s="36" t="s">
        <v>18</v>
      </c>
      <c r="O25" s="36" t="s">
        <v>18</v>
      </c>
      <c r="P25" s="36" t="s">
        <v>18</v>
      </c>
      <c r="Q25" s="36" t="s">
        <v>18</v>
      </c>
      <c r="R25" s="36" t="s">
        <v>18</v>
      </c>
    </row>
    <row r="26" spans="1:31" ht="15" customHeight="1" thickBot="1" x14ac:dyDescent="0.35">
      <c r="A26" s="49" t="s">
        <v>22</v>
      </c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</row>
    <row r="27" spans="1:31" x14ac:dyDescent="0.3">
      <c r="A27" s="42" t="s">
        <v>54</v>
      </c>
      <c r="B27" s="12">
        <f>B6*VLOOKUP(B$4,$U$3:$V$7,2,0)</f>
        <v>156.0372521174408</v>
      </c>
      <c r="C27" s="3">
        <f t="shared" ref="C27:R36" si="0">C6*VLOOKUP(C$4,$U$3:$V$7,2,0)</f>
        <v>33269.751269999993</v>
      </c>
      <c r="D27" s="3">
        <f t="shared" si="0"/>
        <v>2.1309975961538457</v>
      </c>
      <c r="E27" s="3">
        <f t="shared" si="0"/>
        <v>5.8181592592592589E-3</v>
      </c>
      <c r="F27" s="3">
        <f t="shared" si="0"/>
        <v>292.37176433121016</v>
      </c>
      <c r="G27" s="3">
        <f t="shared" si="0"/>
        <v>5.9078322471910111E-2</v>
      </c>
      <c r="H27" s="3">
        <f t="shared" si="0"/>
        <v>5.0851386666666675E-3</v>
      </c>
      <c r="I27" s="3">
        <f t="shared" si="0"/>
        <v>6.6496875000000002E-3</v>
      </c>
      <c r="J27" s="3">
        <f t="shared" si="0"/>
        <v>2.7126889655172421E-4</v>
      </c>
      <c r="K27" s="3">
        <f t="shared" si="0"/>
        <v>1.4818517777777778E-2</v>
      </c>
      <c r="L27" s="3">
        <f t="shared" si="0"/>
        <v>7.7316562500000002E-4</v>
      </c>
      <c r="M27" s="3">
        <f t="shared" si="0"/>
        <v>6.3576853448275871E-4</v>
      </c>
      <c r="N27" s="3">
        <f t="shared" si="0"/>
        <v>4.0254879999999992E-4</v>
      </c>
      <c r="O27" s="3">
        <f t="shared" si="0"/>
        <v>1.1089309444444446E-4</v>
      </c>
      <c r="P27" s="3">
        <f t="shared" si="0"/>
        <v>1.6518466875000001E-3</v>
      </c>
      <c r="Q27" s="3">
        <f t="shared" si="0"/>
        <v>8.2793537837837859E-3</v>
      </c>
      <c r="R27" s="13">
        <f t="shared" si="0"/>
        <v>4.7179796153846155E-5</v>
      </c>
    </row>
    <row r="28" spans="1:31" x14ac:dyDescent="0.3">
      <c r="A28" s="43" t="s">
        <v>55</v>
      </c>
      <c r="B28" s="14">
        <f>B7*VLOOKUP(B$4,$U$3:$V$7,2,0)</f>
        <v>24.952528718767105</v>
      </c>
      <c r="C28" s="58">
        <f t="shared" ref="B28:Q36" si="1">C7*VLOOKUP(C$4,$U$3:$V$7,2,0)</f>
        <v>5130.3074586000002</v>
      </c>
      <c r="D28" s="58">
        <f t="shared" si="1"/>
        <v>0.16916990384615382</v>
      </c>
      <c r="E28" s="58">
        <f t="shared" si="1"/>
        <v>3.2588049537037039E-4</v>
      </c>
      <c r="F28" s="58">
        <f t="shared" si="1"/>
        <v>33.057977388535029</v>
      </c>
      <c r="G28" s="58">
        <f t="shared" si="1"/>
        <v>6.033435674157304E-4</v>
      </c>
      <c r="H28" s="58">
        <f t="shared" si="1"/>
        <v>4.4386777500000009E-5</v>
      </c>
      <c r="I28" s="58">
        <f t="shared" si="1"/>
        <v>3.8338465384615384E-5</v>
      </c>
      <c r="J28" s="58">
        <f t="shared" si="1"/>
        <v>3.5387358620689655E-5</v>
      </c>
      <c r="K28" s="58">
        <f t="shared" si="1"/>
        <v>6.5807277777777784E-4</v>
      </c>
      <c r="L28" s="58">
        <f t="shared" si="1"/>
        <v>6.5652313500000015E-6</v>
      </c>
      <c r="M28" s="58">
        <f t="shared" si="1"/>
        <v>1.109114172413793E-5</v>
      </c>
      <c r="N28" s="58">
        <f t="shared" si="1"/>
        <v>8.5607733333333337E-6</v>
      </c>
      <c r="O28" s="58">
        <f t="shared" si="1"/>
        <v>1.3514120555555555E-5</v>
      </c>
      <c r="P28" s="58">
        <f t="shared" si="1"/>
        <v>3.1855859250000008E-5</v>
      </c>
      <c r="Q28" s="58">
        <f t="shared" si="1"/>
        <v>8.3135481081081069E-5</v>
      </c>
      <c r="R28" s="15">
        <f t="shared" si="0"/>
        <v>6.3569407692307691E-6</v>
      </c>
    </row>
    <row r="29" spans="1:31" x14ac:dyDescent="0.3">
      <c r="A29" s="43" t="s">
        <v>56</v>
      </c>
      <c r="B29" s="14">
        <f t="shared" si="1"/>
        <v>113.94283283424673</v>
      </c>
      <c r="C29" s="58">
        <f t="shared" si="0"/>
        <v>21653.538184500001</v>
      </c>
      <c r="D29" s="58">
        <f t="shared" si="0"/>
        <v>1.1043173076923078</v>
      </c>
      <c r="E29" s="58">
        <f t="shared" si="0"/>
        <v>2.6566446296296289E-3</v>
      </c>
      <c r="F29" s="58">
        <f t="shared" si="0"/>
        <v>111.73102547770701</v>
      </c>
      <c r="G29" s="58">
        <f t="shared" si="0"/>
        <v>2.679239662921348E-3</v>
      </c>
      <c r="H29" s="58">
        <f t="shared" si="0"/>
        <v>2.0051275833333332E-4</v>
      </c>
      <c r="I29" s="58">
        <f t="shared" si="0"/>
        <v>8.4604468269230768E-3</v>
      </c>
      <c r="J29" s="58">
        <f t="shared" si="0"/>
        <v>1.6269518103448276E-4</v>
      </c>
      <c r="K29" s="58">
        <f t="shared" si="0"/>
        <v>0.28656630555555557</v>
      </c>
      <c r="L29" s="58">
        <f t="shared" si="0"/>
        <v>1.8165042000000003E-2</v>
      </c>
      <c r="M29" s="58">
        <f t="shared" si="0"/>
        <v>8.3569939655172409E-3</v>
      </c>
      <c r="N29" s="58">
        <f t="shared" si="0"/>
        <v>3.2907293333333339E-4</v>
      </c>
      <c r="O29" s="58">
        <f t="shared" si="0"/>
        <v>5.7686566666666678E-5</v>
      </c>
      <c r="P29" s="58">
        <f t="shared" si="0"/>
        <v>2.097865875E-2</v>
      </c>
      <c r="Q29" s="58">
        <f t="shared" si="0"/>
        <v>1.8133543783783784E-3</v>
      </c>
      <c r="R29" s="15">
        <f t="shared" si="0"/>
        <v>2.8768657307692301E-5</v>
      </c>
    </row>
    <row r="30" spans="1:31" x14ac:dyDescent="0.3">
      <c r="A30" s="43" t="s">
        <v>57</v>
      </c>
      <c r="B30" s="14">
        <f t="shared" si="1"/>
        <v>116.11779211881314</v>
      </c>
      <c r="C30" s="58">
        <f t="shared" si="0"/>
        <v>24546.669504000001</v>
      </c>
      <c r="D30" s="58">
        <f t="shared" si="0"/>
        <v>2.3887902884615388</v>
      </c>
      <c r="E30" s="58">
        <f t="shared" si="0"/>
        <v>2.1264643518518517E-3</v>
      </c>
      <c r="F30" s="58">
        <f t="shared" si="0"/>
        <v>164.98521974522293</v>
      </c>
      <c r="G30" s="58">
        <f t="shared" si="0"/>
        <v>4.9108719101123594E-3</v>
      </c>
      <c r="H30" s="58">
        <f t="shared" si="0"/>
        <v>3.6163049999999995E-4</v>
      </c>
      <c r="I30" s="58">
        <f t="shared" si="0"/>
        <v>4.1962944230769232E-2</v>
      </c>
      <c r="J30" s="58">
        <f t="shared" si="0"/>
        <v>2.0494050000000001E-4</v>
      </c>
      <c r="K30" s="58">
        <f t="shared" si="0"/>
        <v>5.8966099999999983E-3</v>
      </c>
      <c r="L30" s="58">
        <f t="shared" si="0"/>
        <v>2.1089009999999996E-4</v>
      </c>
      <c r="M30" s="58">
        <f t="shared" si="0"/>
        <v>2.6025031034482759E-4</v>
      </c>
      <c r="N30" s="58">
        <f t="shared" si="0"/>
        <v>2.4751310000000002</v>
      </c>
      <c r="O30" s="58">
        <f t="shared" si="0"/>
        <v>7.4610361111111112E-5</v>
      </c>
      <c r="P30" s="58">
        <f t="shared" si="0"/>
        <v>4.7030384999999999</v>
      </c>
      <c r="Q30" s="58">
        <f t="shared" si="0"/>
        <v>3.1788878513513516E-2</v>
      </c>
      <c r="R30" s="15">
        <f t="shared" si="0"/>
        <v>3.3834076538461538E-5</v>
      </c>
    </row>
    <row r="31" spans="1:31" x14ac:dyDescent="0.3">
      <c r="A31" s="43" t="s">
        <v>58</v>
      </c>
      <c r="B31" s="14">
        <f t="shared" si="1"/>
        <v>2.0751750667000066</v>
      </c>
      <c r="C31" s="58">
        <f t="shared" si="0"/>
        <v>1511.96878707</v>
      </c>
      <c r="D31" s="58">
        <f t="shared" si="0"/>
        <v>6.8306370192307703E-2</v>
      </c>
      <c r="E31" s="58">
        <f t="shared" si="0"/>
        <v>3.0198332407407404E-5</v>
      </c>
      <c r="F31" s="58">
        <f t="shared" si="0"/>
        <v>2.4608365605095543</v>
      </c>
      <c r="G31" s="58">
        <f t="shared" si="0"/>
        <v>3.0827396629213483E-5</v>
      </c>
      <c r="H31" s="58">
        <f t="shared" si="0"/>
        <v>2.2746968333333336E-6</v>
      </c>
      <c r="I31" s="58">
        <f t="shared" si="0"/>
        <v>9.5110355769230763E-7</v>
      </c>
      <c r="J31" s="58">
        <f t="shared" si="0"/>
        <v>2.8292036206896559E-6</v>
      </c>
      <c r="K31" s="58">
        <f t="shared" si="0"/>
        <v>1.9618040555555551E-5</v>
      </c>
      <c r="L31" s="58">
        <f t="shared" si="0"/>
        <v>2.7769192499999999E-7</v>
      </c>
      <c r="M31" s="58">
        <f t="shared" si="0"/>
        <v>6.6357501724137929E-7</v>
      </c>
      <c r="N31" s="58">
        <f t="shared" si="0"/>
        <v>3.9065636666666663E-7</v>
      </c>
      <c r="O31" s="58">
        <f t="shared" si="0"/>
        <v>2.5230616666666669E-5</v>
      </c>
      <c r="P31" s="58">
        <f t="shared" si="0"/>
        <v>1.8154096124999995E-6</v>
      </c>
      <c r="Q31" s="58">
        <f t="shared" si="0"/>
        <v>4.264651621621622E-6</v>
      </c>
      <c r="R31" s="15">
        <f t="shared" si="0"/>
        <v>3.8583346153846161E-7</v>
      </c>
    </row>
    <row r="32" spans="1:31" x14ac:dyDescent="0.3">
      <c r="A32" s="43" t="s">
        <v>69</v>
      </c>
      <c r="B32" s="14">
        <f t="shared" si="1"/>
        <v>110.19928108322367</v>
      </c>
      <c r="C32" s="58">
        <f t="shared" si="0"/>
        <v>19722.274048800002</v>
      </c>
      <c r="D32" s="58">
        <f t="shared" si="0"/>
        <v>1.0451435769230769E-3</v>
      </c>
      <c r="E32" s="58">
        <f t="shared" si="0"/>
        <v>1.3344704444444441E-8</v>
      </c>
      <c r="F32" s="58">
        <f t="shared" si="0"/>
        <v>7.1189628535031843E-2</v>
      </c>
      <c r="G32" s="58">
        <f t="shared" si="0"/>
        <v>9.8888023820224701E-9</v>
      </c>
      <c r="H32" s="58">
        <f t="shared" si="0"/>
        <v>8.6109217999999986E-10</v>
      </c>
      <c r="I32" s="58">
        <f t="shared" si="0"/>
        <v>1.0205329153846152E-12</v>
      </c>
      <c r="J32" s="58">
        <f t="shared" si="0"/>
        <v>2.2935355448275862E-13</v>
      </c>
      <c r="K32" s="58">
        <f t="shared" si="0"/>
        <v>5.8316238000000006E-9</v>
      </c>
      <c r="L32" s="58">
        <f t="shared" si="0"/>
        <v>1.7269595999999996E-13</v>
      </c>
      <c r="M32" s="58">
        <f t="shared" si="0"/>
        <v>3.8392082689655176E-10</v>
      </c>
      <c r="N32" s="58">
        <f t="shared" si="0"/>
        <v>1.0132028933333331E-13</v>
      </c>
      <c r="O32" s="58">
        <f t="shared" si="0"/>
        <v>5.9245958666666675E-14</v>
      </c>
      <c r="P32" s="58">
        <f t="shared" si="0"/>
        <v>3.4752365999999997E-12</v>
      </c>
      <c r="Q32" s="58">
        <f t="shared" si="0"/>
        <v>3.3388960864864873E-12</v>
      </c>
      <c r="R32" s="15">
        <f t="shared" si="0"/>
        <v>3.1655552307692306E-14</v>
      </c>
    </row>
    <row r="33" spans="1:18" x14ac:dyDescent="0.3">
      <c r="A33" s="43" t="s">
        <v>65</v>
      </c>
      <c r="B33" s="14">
        <f t="shared" si="1"/>
        <v>55.099640541611834</v>
      </c>
      <c r="C33" s="58">
        <f t="shared" si="0"/>
        <v>9861.1370244000009</v>
      </c>
      <c r="D33" s="58">
        <f t="shared" si="0"/>
        <v>5.2257178846153846E-4</v>
      </c>
      <c r="E33" s="58">
        <f t="shared" si="0"/>
        <v>6.6723522222222203E-9</v>
      </c>
      <c r="F33" s="58">
        <f t="shared" si="0"/>
        <v>3.5594814267515922E-2</v>
      </c>
      <c r="G33" s="58">
        <f t="shared" si="0"/>
        <v>4.9444011910112351E-9</v>
      </c>
      <c r="H33" s="58">
        <f t="shared" si="0"/>
        <v>4.3054608999999993E-10</v>
      </c>
      <c r="I33" s="58">
        <f t="shared" si="0"/>
        <v>5.1026645769230762E-13</v>
      </c>
      <c r="J33" s="58">
        <f t="shared" si="0"/>
        <v>1.1467677724137931E-13</v>
      </c>
      <c r="K33" s="58">
        <f t="shared" si="0"/>
        <v>2.9158119000000003E-9</v>
      </c>
      <c r="L33" s="58">
        <f t="shared" si="0"/>
        <v>8.6347979999999978E-14</v>
      </c>
      <c r="M33" s="58">
        <f t="shared" si="0"/>
        <v>1.9196041344827588E-10</v>
      </c>
      <c r="N33" s="58">
        <f t="shared" si="0"/>
        <v>5.0660144666666655E-14</v>
      </c>
      <c r="O33" s="58">
        <f t="shared" si="0"/>
        <v>2.9622979333333337E-14</v>
      </c>
      <c r="P33" s="58">
        <f t="shared" si="0"/>
        <v>1.7376182999999998E-12</v>
      </c>
      <c r="Q33" s="58">
        <f t="shared" si="0"/>
        <v>1.6694480432432436E-12</v>
      </c>
      <c r="R33" s="15">
        <f t="shared" si="0"/>
        <v>1.5827776153846153E-14</v>
      </c>
    </row>
    <row r="34" spans="1:18" ht="15" customHeight="1" x14ac:dyDescent="0.3">
      <c r="A34" s="43" t="s">
        <v>66</v>
      </c>
      <c r="B34" s="14">
        <f t="shared" si="1"/>
        <v>123.97419121862663</v>
      </c>
      <c r="C34" s="58">
        <f t="shared" si="0"/>
        <v>22187.558304900002</v>
      </c>
      <c r="D34" s="58">
        <f t="shared" si="0"/>
        <v>1.1757865240384616E-3</v>
      </c>
      <c r="E34" s="58">
        <f t="shared" si="0"/>
        <v>1.5012792499999999E-8</v>
      </c>
      <c r="F34" s="58">
        <f t="shared" si="0"/>
        <v>8.0088332101910825E-2</v>
      </c>
      <c r="G34" s="58">
        <f t="shared" si="0"/>
        <v>1.1124902679775279E-8</v>
      </c>
      <c r="H34" s="58">
        <f t="shared" si="0"/>
        <v>9.6872870249999998E-10</v>
      </c>
      <c r="I34" s="58">
        <f t="shared" si="0"/>
        <v>1.1480995298076923E-12</v>
      </c>
      <c r="J34" s="58">
        <f t="shared" si="0"/>
        <v>2.5802274879310352E-13</v>
      </c>
      <c r="K34" s="58">
        <f t="shared" si="0"/>
        <v>6.5605767749999995E-9</v>
      </c>
      <c r="L34" s="58">
        <f t="shared" si="0"/>
        <v>1.9428295499999999E-13</v>
      </c>
      <c r="M34" s="58">
        <f t="shared" si="0"/>
        <v>4.3191093025862072E-10</v>
      </c>
      <c r="N34" s="58">
        <f t="shared" si="0"/>
        <v>1.1398532549999999E-13</v>
      </c>
      <c r="O34" s="58">
        <f t="shared" si="0"/>
        <v>6.6651703499999998E-14</v>
      </c>
      <c r="P34" s="58">
        <f t="shared" si="0"/>
        <v>3.909641174999999E-12</v>
      </c>
      <c r="Q34" s="58">
        <f t="shared" si="0"/>
        <v>3.7562580972972981E-12</v>
      </c>
      <c r="R34" s="15">
        <f t="shared" si="0"/>
        <v>3.5612496346153848E-14</v>
      </c>
    </row>
    <row r="35" spans="1:18" x14ac:dyDescent="0.3">
      <c r="A35" s="43" t="s">
        <v>67</v>
      </c>
      <c r="B35" s="14">
        <f t="shared" si="1"/>
        <v>169.8905583366365</v>
      </c>
      <c r="C35" s="58">
        <f t="shared" si="0"/>
        <v>30405.172491900001</v>
      </c>
      <c r="D35" s="58">
        <f t="shared" si="0"/>
        <v>1.6112630144230766E-3</v>
      </c>
      <c r="E35" s="58">
        <f t="shared" si="0"/>
        <v>2.0573086018518515E-8</v>
      </c>
      <c r="F35" s="58">
        <f t="shared" si="0"/>
        <v>0.10975067732484076</v>
      </c>
      <c r="G35" s="58">
        <f t="shared" si="0"/>
        <v>1.5245237005617974E-8</v>
      </c>
      <c r="H35" s="58">
        <f t="shared" si="0"/>
        <v>1.3275171108333331E-9</v>
      </c>
      <c r="I35" s="58">
        <f t="shared" si="0"/>
        <v>1.5733215778846152E-12</v>
      </c>
      <c r="J35" s="58">
        <f t="shared" si="0"/>
        <v>3.5358672982758624E-13</v>
      </c>
      <c r="K35" s="58">
        <f t="shared" si="0"/>
        <v>8.9904200250000001E-9</v>
      </c>
      <c r="L35" s="58">
        <f t="shared" si="0"/>
        <v>2.66239605E-13</v>
      </c>
      <c r="M35" s="58">
        <f t="shared" si="0"/>
        <v>5.9187794146551729E-10</v>
      </c>
      <c r="N35" s="58">
        <f t="shared" si="0"/>
        <v>1.5620211272222221E-13</v>
      </c>
      <c r="O35" s="58">
        <f t="shared" si="0"/>
        <v>9.1337519611111122E-14</v>
      </c>
      <c r="P35" s="58">
        <f t="shared" si="0"/>
        <v>5.357656425E-12</v>
      </c>
      <c r="Q35" s="58">
        <f t="shared" si="0"/>
        <v>5.1474648000000015E-12</v>
      </c>
      <c r="R35" s="15">
        <f t="shared" si="0"/>
        <v>4.8802309807692301E-14</v>
      </c>
    </row>
    <row r="36" spans="1:18" ht="15" thickBot="1" x14ac:dyDescent="0.35">
      <c r="A36" s="43" t="s">
        <v>60</v>
      </c>
      <c r="B36" s="8">
        <f t="shared" si="1"/>
        <v>58.970700629171041</v>
      </c>
      <c r="C36" s="9">
        <f t="shared" si="0"/>
        <v>16797.994033499999</v>
      </c>
      <c r="D36" s="9">
        <f t="shared" si="0"/>
        <v>0.30378130769230771</v>
      </c>
      <c r="E36" s="9">
        <f t="shared" si="0"/>
        <v>1.1003781018518516E-3</v>
      </c>
      <c r="F36" s="9">
        <f t="shared" si="0"/>
        <v>74.270604458598712</v>
      </c>
      <c r="G36" s="9">
        <f t="shared" si="0"/>
        <v>1.0583042191011235E-2</v>
      </c>
      <c r="H36" s="9">
        <f t="shared" si="0"/>
        <v>7.7511879166666678E-4</v>
      </c>
      <c r="I36" s="9">
        <f t="shared" si="0"/>
        <v>2.5518432980769231E-5</v>
      </c>
      <c r="J36" s="9">
        <f t="shared" si="0"/>
        <v>5.8991050000000008E-5</v>
      </c>
      <c r="K36" s="9">
        <f t="shared" si="0"/>
        <v>1.4388360833333333E-3</v>
      </c>
      <c r="L36" s="9">
        <f t="shared" si="0"/>
        <v>6.3739375500000001E-6</v>
      </c>
      <c r="M36" s="9">
        <f t="shared" si="0"/>
        <v>8.0486976724137931E-5</v>
      </c>
      <c r="N36" s="9">
        <f t="shared" si="0"/>
        <v>9.1483827777777779E-6</v>
      </c>
      <c r="O36" s="9">
        <f t="shared" si="0"/>
        <v>6.9747905555555572E-5</v>
      </c>
      <c r="P36" s="9">
        <f t="shared" si="0"/>
        <v>4.4290473750000002E-5</v>
      </c>
      <c r="Q36" s="9">
        <f t="shared" si="0"/>
        <v>7.694493648648649E-5</v>
      </c>
      <c r="R36" s="16">
        <f t="shared" si="0"/>
        <v>1.6534026153846149E-5</v>
      </c>
    </row>
    <row r="37" spans="1:18" ht="15" thickBot="1" x14ac:dyDescent="0.35">
      <c r="A37" s="50" t="s">
        <v>53</v>
      </c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</row>
    <row r="38" spans="1:18" ht="15" thickBot="1" x14ac:dyDescent="0.35">
      <c r="A38" s="43" t="s">
        <v>68</v>
      </c>
      <c r="B38" s="62">
        <f>B17*VLOOKUP(B$4,$U$3:$V$7,2,0)</f>
        <v>37469.642930422255</v>
      </c>
      <c r="C38" s="63">
        <f t="shared" ref="C38:R38" si="2">C17*VLOOKUP(C$4,$U$3:$V$7,2,0)</f>
        <v>50520707.561807998</v>
      </c>
      <c r="D38" s="63">
        <f t="shared" si="2"/>
        <v>1191.9293692307695</v>
      </c>
      <c r="E38" s="63">
        <f t="shared" si="2"/>
        <v>8.1319671481481457</v>
      </c>
      <c r="F38" s="63">
        <f t="shared" si="2"/>
        <v>23143.437248407645</v>
      </c>
      <c r="G38" s="63">
        <f t="shared" si="2"/>
        <v>0.28637718876404494</v>
      </c>
      <c r="H38" s="63">
        <f t="shared" si="2"/>
        <v>2.0989994666666661E-2</v>
      </c>
      <c r="I38" s="63">
        <f t="shared" si="2"/>
        <v>2.5445231307692308E-2</v>
      </c>
      <c r="J38" s="63">
        <f t="shared" si="2"/>
        <v>1.9250172965517242E-2</v>
      </c>
      <c r="K38" s="63">
        <f t="shared" si="2"/>
        <v>0.40232218888888882</v>
      </c>
      <c r="L38" s="63">
        <f t="shared" si="2"/>
        <v>3.0908404560000004E-3</v>
      </c>
      <c r="M38" s="63">
        <f t="shared" si="2"/>
        <v>4.3658139724137924E-3</v>
      </c>
      <c r="N38" s="63">
        <f t="shared" si="2"/>
        <v>0.13073778666666669</v>
      </c>
      <c r="O38" s="63">
        <f t="shared" si="2"/>
        <v>8.6437633333333347E-2</v>
      </c>
      <c r="P38" s="63">
        <f t="shared" si="2"/>
        <v>0.25817796840000001</v>
      </c>
      <c r="Q38" s="63">
        <f t="shared" si="2"/>
        <v>4.1007740756756755E-2</v>
      </c>
      <c r="R38" s="64">
        <f t="shared" si="2"/>
        <v>9.6594746769230758E-2</v>
      </c>
    </row>
    <row r="39" spans="1:18" ht="15" thickBot="1" x14ac:dyDescent="0.35">
      <c r="A39" s="50" t="s">
        <v>24</v>
      </c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</row>
    <row r="40" spans="1:18" x14ac:dyDescent="0.3">
      <c r="A40" s="43" t="s">
        <v>71</v>
      </c>
      <c r="B40" s="12">
        <f>B19*VLOOKUP(B$4,$U$3:$V$7,2,0)</f>
        <v>0.44509904750239926</v>
      </c>
      <c r="C40" s="3">
        <f t="shared" ref="C40:R40" si="3">C19*VLOOKUP(C$4,$U$3:$V$7,2,0)</f>
        <v>3.607353168315</v>
      </c>
      <c r="D40" s="3">
        <f t="shared" si="3"/>
        <v>9.3912834615384594E-5</v>
      </c>
      <c r="E40" s="3">
        <f t="shared" si="3"/>
        <v>7.6747009259259261E-8</v>
      </c>
      <c r="F40" s="3">
        <f t="shared" si="3"/>
        <v>6.7976534713375791E-3</v>
      </c>
      <c r="G40" s="3">
        <f t="shared" si="3"/>
        <v>2.044528820224719E-8</v>
      </c>
      <c r="H40" s="3">
        <f t="shared" si="3"/>
        <v>1.5118244166666665E-9</v>
      </c>
      <c r="I40" s="3">
        <f t="shared" si="3"/>
        <v>1.539677480769231E-9</v>
      </c>
      <c r="J40" s="3">
        <f t="shared" si="3"/>
        <v>6.462089827586207E-9</v>
      </c>
      <c r="K40" s="3">
        <f t="shared" si="3"/>
        <v>2.8559783333333338E-8</v>
      </c>
      <c r="L40" s="3">
        <f t="shared" si="3"/>
        <v>4.4432480999999999E-10</v>
      </c>
      <c r="M40" s="3">
        <f t="shared" si="3"/>
        <v>8.8028381896551691E-10</v>
      </c>
      <c r="N40" s="3">
        <f t="shared" si="3"/>
        <v>9.5124222222222245E-10</v>
      </c>
      <c r="O40" s="3">
        <f t="shared" si="3"/>
        <v>2.9407198333333332E-8</v>
      </c>
      <c r="P40" s="3">
        <f t="shared" si="3"/>
        <v>3.9705104999999991E-9</v>
      </c>
      <c r="Q40" s="3">
        <f t="shared" si="3"/>
        <v>6.417203513513514E-9</v>
      </c>
      <c r="R40" s="13">
        <f t="shared" si="3"/>
        <v>7.7132396153846148E-10</v>
      </c>
    </row>
    <row r="41" spans="1:18" x14ac:dyDescent="0.3">
      <c r="A41" s="43" t="s">
        <v>72</v>
      </c>
      <c r="B41" s="14">
        <f t="shared" ref="B41:R41" si="4">B20*VLOOKUP(B$4,$U$3:$V$7,2,0)</f>
        <v>0.39746199571684737</v>
      </c>
      <c r="C41" s="58">
        <f t="shared" si="4"/>
        <v>91.225971988499992</v>
      </c>
      <c r="D41" s="58">
        <f t="shared" si="4"/>
        <v>2.5512630769230775E-3</v>
      </c>
      <c r="E41" s="58">
        <f t="shared" si="4"/>
        <v>5.6534870370370361E-6</v>
      </c>
      <c r="F41" s="58">
        <f t="shared" si="4"/>
        <v>0.68873750636942666</v>
      </c>
      <c r="G41" s="58">
        <f t="shared" si="4"/>
        <v>8.4243960674157308E-7</v>
      </c>
      <c r="H41" s="58">
        <f t="shared" si="4"/>
        <v>6.6774741666666666E-8</v>
      </c>
      <c r="I41" s="58">
        <f t="shared" si="4"/>
        <v>8.7497988461538476E-8</v>
      </c>
      <c r="J41" s="58">
        <f t="shared" si="4"/>
        <v>7.5509218965517238E-7</v>
      </c>
      <c r="K41" s="58">
        <f t="shared" si="4"/>
        <v>1.6980225277777778E-6</v>
      </c>
      <c r="L41" s="58">
        <f t="shared" si="4"/>
        <v>3.2851306500000008E-8</v>
      </c>
      <c r="M41" s="58">
        <f t="shared" si="4"/>
        <v>3.6739008620689655E-8</v>
      </c>
      <c r="N41" s="58">
        <f t="shared" si="4"/>
        <v>1.0058121666666669E-7</v>
      </c>
      <c r="O41" s="58">
        <f t="shared" si="4"/>
        <v>7.1173666666666673E-7</v>
      </c>
      <c r="P41" s="58">
        <f t="shared" si="4"/>
        <v>3.9060536249999993E-7</v>
      </c>
      <c r="Q41" s="58">
        <f t="shared" si="4"/>
        <v>4.0490346486486474E-7</v>
      </c>
      <c r="R41" s="15">
        <f t="shared" si="4"/>
        <v>1.0143150000000002E-7</v>
      </c>
    </row>
    <row r="42" spans="1:18" ht="15" thickBot="1" x14ac:dyDescent="0.35">
      <c r="A42" s="44" t="s">
        <v>63</v>
      </c>
      <c r="B42" s="8">
        <f t="shared" ref="B42:R42" si="5">B21*VLOOKUP(B$4,$U$3:$V$7,2,0)</f>
        <v>1.0375875332513291</v>
      </c>
      <c r="C42" s="9">
        <f t="shared" si="5"/>
        <v>755.98436353499983</v>
      </c>
      <c r="D42" s="9">
        <f t="shared" si="5"/>
        <v>3.4153185576923081E-2</v>
      </c>
      <c r="E42" s="9">
        <f t="shared" si="5"/>
        <v>1.5099166203703702E-5</v>
      </c>
      <c r="F42" s="9">
        <f t="shared" si="5"/>
        <v>1.2304182802547772</v>
      </c>
      <c r="G42" s="9">
        <f t="shared" si="5"/>
        <v>1.5413698483146067E-5</v>
      </c>
      <c r="H42" s="9">
        <f t="shared" si="5"/>
        <v>1.1373484166666668E-6</v>
      </c>
      <c r="I42" s="9">
        <f t="shared" si="5"/>
        <v>4.7555177884615382E-7</v>
      </c>
      <c r="J42" s="9">
        <f t="shared" si="5"/>
        <v>1.4146018103448279E-6</v>
      </c>
      <c r="K42" s="9">
        <f t="shared" si="5"/>
        <v>9.8090202777777755E-6</v>
      </c>
      <c r="L42" s="9">
        <f t="shared" si="5"/>
        <v>1.38845964E-7</v>
      </c>
      <c r="M42" s="9">
        <f t="shared" si="5"/>
        <v>3.3178750862068964E-7</v>
      </c>
      <c r="N42" s="9">
        <f t="shared" si="5"/>
        <v>1.9532818333333332E-7</v>
      </c>
      <c r="O42" s="9">
        <f t="shared" si="5"/>
        <v>1.2615308333333334E-5</v>
      </c>
      <c r="P42" s="9">
        <f t="shared" si="5"/>
        <v>9.0770482499999994E-7</v>
      </c>
      <c r="Q42" s="9">
        <f t="shared" si="5"/>
        <v>2.132325810810811E-6</v>
      </c>
      <c r="R42" s="16">
        <f t="shared" si="5"/>
        <v>1.9291673846153841E-7</v>
      </c>
    </row>
  </sheetData>
  <mergeCells count="2">
    <mergeCell ref="S6:S9"/>
    <mergeCell ref="S11:S14"/>
  </mergeCells>
  <conditionalFormatting sqref="T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{5E8D2F95-8046-40F3-B17F-1C53E747D519}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D2F95-8046-40F3-B17F-1C53E747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"/>
  <sheetViews>
    <sheetView zoomScaleNormal="100" workbookViewId="0">
      <selection activeCell="A23" sqref="A23"/>
    </sheetView>
  </sheetViews>
  <sheetFormatPr baseColWidth="10" defaultColWidth="11.44140625" defaultRowHeight="14.4" x14ac:dyDescent="0.3"/>
  <cols>
    <col min="1" max="1" width="25.5546875" customWidth="1"/>
    <col min="4" max="4" width="12.44140625" customWidth="1"/>
    <col min="6" max="6" width="11.44140625" customWidth="1"/>
    <col min="7" max="7" width="12.33203125" customWidth="1"/>
    <col min="15" max="15" width="12.109375" customWidth="1"/>
    <col min="16" max="16" width="11.109375" customWidth="1"/>
  </cols>
  <sheetData>
    <row r="1" spans="1:20" ht="15" thickBot="1" x14ac:dyDescent="0.35">
      <c r="A1" t="s">
        <v>64</v>
      </c>
    </row>
    <row r="2" spans="1:20" ht="48.75" customHeight="1" thickTop="1" thickBot="1" x14ac:dyDescent="0.35">
      <c r="A2" s="17"/>
      <c r="B2" s="18" t="s">
        <v>25</v>
      </c>
      <c r="C2" s="18" t="s">
        <v>26</v>
      </c>
      <c r="D2" s="18" t="s">
        <v>27</v>
      </c>
      <c r="E2" s="18" t="s">
        <v>28</v>
      </c>
      <c r="F2" s="18" t="s">
        <v>29</v>
      </c>
      <c r="G2" s="18" t="s">
        <v>52</v>
      </c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9" t="s">
        <v>38</v>
      </c>
    </row>
    <row r="3" spans="1:20" ht="38.25" customHeight="1" thickBot="1" x14ac:dyDescent="0.35">
      <c r="A3" s="20"/>
      <c r="B3" s="21" t="s">
        <v>74</v>
      </c>
      <c r="C3" s="21" t="s">
        <v>74</v>
      </c>
      <c r="D3" s="21" t="s">
        <v>39</v>
      </c>
      <c r="E3" s="21" t="s">
        <v>40</v>
      </c>
      <c r="F3" s="21" t="s">
        <v>41</v>
      </c>
      <c r="G3" s="21" t="s">
        <v>42</v>
      </c>
      <c r="H3" s="21" t="s">
        <v>43</v>
      </c>
      <c r="I3" s="21" t="s">
        <v>44</v>
      </c>
      <c r="J3" s="21" t="s">
        <v>45</v>
      </c>
      <c r="K3" s="21" t="s">
        <v>46</v>
      </c>
      <c r="L3" s="21" t="s">
        <v>47</v>
      </c>
      <c r="M3" s="21" t="s">
        <v>48</v>
      </c>
      <c r="N3" s="21" t="s">
        <v>49</v>
      </c>
      <c r="O3" s="21" t="s">
        <v>50</v>
      </c>
      <c r="P3" s="22" t="s">
        <v>51</v>
      </c>
    </row>
    <row r="4" spans="1:20" ht="15.75" customHeight="1" thickTop="1" thickBot="1" x14ac:dyDescent="0.35">
      <c r="A4" s="49" t="s">
        <v>22</v>
      </c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  <c r="S4" s="2"/>
      <c r="T4" s="38"/>
    </row>
    <row r="5" spans="1:20" ht="15.75" customHeight="1" x14ac:dyDescent="0.3">
      <c r="A5" s="39" t="s">
        <v>54</v>
      </c>
      <c r="B5" s="27">
        <v>1875.7317000000003</v>
      </c>
      <c r="C5" s="28">
        <v>7577.9236499999997</v>
      </c>
      <c r="D5" s="28">
        <v>118.261878</v>
      </c>
      <c r="E5" s="28">
        <v>436284.52499999997</v>
      </c>
      <c r="F5" s="28">
        <v>1.01452407E-2</v>
      </c>
      <c r="G5" s="28">
        <v>19.218898500000002</v>
      </c>
      <c r="H5" s="28">
        <v>18241606.5</v>
      </c>
      <c r="I5" s="28">
        <v>6453425.6999999993</v>
      </c>
      <c r="J5" s="28">
        <v>1143.907185</v>
      </c>
      <c r="K5" s="28">
        <v>1361.857665</v>
      </c>
      <c r="L5" s="28">
        <v>627.87878999999998</v>
      </c>
      <c r="M5" s="28">
        <v>143.98701749999998</v>
      </c>
      <c r="N5" s="28"/>
      <c r="O5" s="28">
        <v>480988.57499999995</v>
      </c>
      <c r="P5" s="29">
        <v>78836.487000000008</v>
      </c>
      <c r="Q5" s="55" t="s">
        <v>70</v>
      </c>
      <c r="R5" s="37"/>
      <c r="T5" s="5"/>
    </row>
    <row r="6" spans="1:20" x14ac:dyDescent="0.3">
      <c r="A6" s="40" t="s">
        <v>55</v>
      </c>
      <c r="B6" s="30">
        <v>373.91895</v>
      </c>
      <c r="C6" s="5">
        <v>672.79095000000007</v>
      </c>
      <c r="D6" s="5">
        <v>17.125554000000001</v>
      </c>
      <c r="E6" s="5">
        <v>36434.595000000001</v>
      </c>
      <c r="F6" s="5">
        <v>3.2293318499999999E-4</v>
      </c>
      <c r="G6" s="5">
        <v>2.5365956999999999</v>
      </c>
      <c r="H6" s="5">
        <v>1319395.56</v>
      </c>
      <c r="I6" s="5">
        <v>758809.29</v>
      </c>
      <c r="J6" s="5">
        <v>126.323475</v>
      </c>
      <c r="K6" s="5">
        <v>128.03255100000001</v>
      </c>
      <c r="L6" s="5">
        <v>49.9835025</v>
      </c>
      <c r="M6" s="5">
        <v>8.3099480999999997</v>
      </c>
      <c r="N6" s="5"/>
      <c r="O6" s="5">
        <v>64008.384000000005</v>
      </c>
      <c r="P6" s="31">
        <v>5661.6358499999997</v>
      </c>
      <c r="Q6" s="55"/>
      <c r="R6" s="2"/>
      <c r="T6" s="5"/>
    </row>
    <row r="7" spans="1:20" x14ac:dyDescent="0.3">
      <c r="A7" s="40" t="s">
        <v>56</v>
      </c>
      <c r="B7" s="30">
        <v>1466.978235</v>
      </c>
      <c r="C7" s="5">
        <v>5268.0311999999994</v>
      </c>
      <c r="D7" s="5">
        <v>82.561506000000008</v>
      </c>
      <c r="E7" s="5">
        <v>241309.98</v>
      </c>
      <c r="F7" s="5">
        <v>3.0342968999999997E-2</v>
      </c>
      <c r="G7" s="5">
        <v>12.068932200000001</v>
      </c>
      <c r="H7" s="5">
        <v>10034860.5</v>
      </c>
      <c r="I7" s="5">
        <v>4905191.0999999996</v>
      </c>
      <c r="J7" s="5">
        <v>632.64124500000003</v>
      </c>
      <c r="K7" s="5">
        <v>757.92336</v>
      </c>
      <c r="L7" s="5">
        <v>329.10621000000003</v>
      </c>
      <c r="M7" s="5">
        <v>83.461394999999996</v>
      </c>
      <c r="N7" s="5"/>
      <c r="O7" s="5">
        <v>312793.48499999999</v>
      </c>
      <c r="P7" s="31">
        <v>35491.000500000002</v>
      </c>
      <c r="Q7" s="55"/>
      <c r="T7" s="5"/>
    </row>
    <row r="8" spans="1:20" x14ac:dyDescent="0.3">
      <c r="A8" s="40" t="s">
        <v>57</v>
      </c>
      <c r="B8" s="30">
        <v>3082.4148000000005</v>
      </c>
      <c r="C8" s="5">
        <v>19931.110499999999</v>
      </c>
      <c r="D8" s="5">
        <v>155.26720499999999</v>
      </c>
      <c r="E8" s="5">
        <v>246977.31</v>
      </c>
      <c r="F8" s="5">
        <v>2.5683799499999997</v>
      </c>
      <c r="G8" s="5">
        <v>19.258569000000001</v>
      </c>
      <c r="H8" s="5">
        <v>31474408.5</v>
      </c>
      <c r="I8" s="5">
        <v>14031140.25</v>
      </c>
      <c r="J8" s="5">
        <v>1082.44155</v>
      </c>
      <c r="K8" s="5">
        <v>1769.27835</v>
      </c>
      <c r="L8" s="5">
        <v>951.06092999999998</v>
      </c>
      <c r="M8" s="5">
        <v>303.24274500000001</v>
      </c>
      <c r="N8" s="5"/>
      <c r="O8" s="5">
        <v>350933.07</v>
      </c>
      <c r="P8" s="31">
        <v>92414.707500000004</v>
      </c>
      <c r="Q8" s="55"/>
      <c r="T8" s="7"/>
    </row>
    <row r="9" spans="1:20" x14ac:dyDescent="0.3">
      <c r="A9" s="40" t="s">
        <v>58</v>
      </c>
      <c r="B9" s="30">
        <v>7.3187306849999993</v>
      </c>
      <c r="C9" s="5">
        <v>26.912846099999996</v>
      </c>
      <c r="D9" s="5">
        <v>0.96255029849999996</v>
      </c>
      <c r="E9" s="5">
        <v>8890.5969599999989</v>
      </c>
      <c r="F9" s="5">
        <v>2.174526375E-4</v>
      </c>
      <c r="G9" s="5">
        <v>0.71494747799999991</v>
      </c>
      <c r="H9" s="5">
        <v>131799.0135</v>
      </c>
      <c r="I9" s="5">
        <v>116165.05949999999</v>
      </c>
      <c r="J9" s="5">
        <v>89.054880600000004</v>
      </c>
      <c r="K9" s="5">
        <v>12.357545549999998</v>
      </c>
      <c r="L9" s="5">
        <v>3.1492748700000002</v>
      </c>
      <c r="M9" s="5">
        <v>0.12994852499999998</v>
      </c>
      <c r="N9" s="5"/>
      <c r="O9" s="5">
        <v>19077.286200000002</v>
      </c>
      <c r="P9" s="31">
        <v>14.129979149999999</v>
      </c>
      <c r="Q9" s="7"/>
      <c r="T9" s="7"/>
    </row>
    <row r="10" spans="1:20" ht="15" customHeight="1" x14ac:dyDescent="0.3">
      <c r="A10" s="40" t="s">
        <v>69</v>
      </c>
      <c r="B10" s="30">
        <v>1343.358432</v>
      </c>
      <c r="C10" s="5">
        <v>2464.0766999999996</v>
      </c>
      <c r="D10" s="5">
        <v>79.190956800000009</v>
      </c>
      <c r="E10" s="5">
        <v>369574.14779999998</v>
      </c>
      <c r="F10" s="5">
        <v>4.2313160160000005E-3</v>
      </c>
      <c r="G10" s="5">
        <v>21.852631980000002</v>
      </c>
      <c r="H10" s="5">
        <v>11986748.82</v>
      </c>
      <c r="I10" s="5">
        <v>2699514</v>
      </c>
      <c r="J10" s="5">
        <v>978.47519399999987</v>
      </c>
      <c r="K10" s="5">
        <v>844.6813380000001</v>
      </c>
      <c r="L10" s="5">
        <v>292.14285659999996</v>
      </c>
      <c r="M10" s="5">
        <v>118.39460579999999</v>
      </c>
      <c r="N10" s="5"/>
      <c r="O10" s="5">
        <v>468793.38060000003</v>
      </c>
      <c r="P10" s="31">
        <v>24407.581499999997</v>
      </c>
      <c r="Q10" s="56" t="s">
        <v>59</v>
      </c>
      <c r="T10" s="7"/>
    </row>
    <row r="11" spans="1:20" x14ac:dyDescent="0.3">
      <c r="A11" s="40" t="s">
        <v>65</v>
      </c>
      <c r="B11" s="30">
        <v>671.679216</v>
      </c>
      <c r="C11" s="5">
        <v>1232.0383499999998</v>
      </c>
      <c r="D11" s="5">
        <v>39.595478400000005</v>
      </c>
      <c r="E11" s="5">
        <v>184787.07389999999</v>
      </c>
      <c r="F11" s="5">
        <v>2.1156580080000003E-3</v>
      </c>
      <c r="G11" s="5">
        <v>10.926315990000001</v>
      </c>
      <c r="H11" s="5">
        <v>5993374.4100000001</v>
      </c>
      <c r="I11" s="5">
        <v>1349757</v>
      </c>
      <c r="J11" s="5">
        <v>489.23759699999994</v>
      </c>
      <c r="K11" s="5">
        <v>422.34066900000005</v>
      </c>
      <c r="L11" s="5">
        <v>146.07142829999998</v>
      </c>
      <c r="M11" s="5">
        <v>59.197302899999997</v>
      </c>
      <c r="N11" s="5"/>
      <c r="O11" s="5">
        <v>234396.69030000002</v>
      </c>
      <c r="P11" s="31">
        <v>12203.790749999998</v>
      </c>
      <c r="Q11" s="56"/>
      <c r="T11" s="7"/>
    </row>
    <row r="12" spans="1:20" x14ac:dyDescent="0.3">
      <c r="A12" s="40" t="s">
        <v>66</v>
      </c>
      <c r="B12" s="30">
        <v>1511.2782360000001</v>
      </c>
      <c r="C12" s="5">
        <v>2772.0862874999998</v>
      </c>
      <c r="D12" s="5">
        <v>89.089826400000007</v>
      </c>
      <c r="E12" s="5">
        <v>415770.91627499997</v>
      </c>
      <c r="F12" s="5">
        <v>4.7602305180000004E-3</v>
      </c>
      <c r="G12" s="5">
        <v>24.584210977500003</v>
      </c>
      <c r="H12" s="5">
        <v>13485092.422499999</v>
      </c>
      <c r="I12" s="5">
        <v>3036953.2500000005</v>
      </c>
      <c r="J12" s="5">
        <v>1100.7845932499999</v>
      </c>
      <c r="K12" s="5">
        <v>950.26650525000002</v>
      </c>
      <c r="L12" s="5">
        <v>328.66071367499995</v>
      </c>
      <c r="M12" s="5">
        <v>133.19393152500001</v>
      </c>
      <c r="N12" s="5"/>
      <c r="O12" s="5">
        <v>527392.55317500001</v>
      </c>
      <c r="P12" s="31">
        <v>27458.5291875</v>
      </c>
      <c r="Q12" s="56"/>
      <c r="T12" s="7"/>
    </row>
    <row r="13" spans="1:20" x14ac:dyDescent="0.3">
      <c r="A13" s="40" t="s">
        <v>67</v>
      </c>
      <c r="B13" s="30">
        <v>2071.0109159999997</v>
      </c>
      <c r="C13" s="5">
        <v>3798.7849124999993</v>
      </c>
      <c r="D13" s="5">
        <v>122.08605840000001</v>
      </c>
      <c r="E13" s="5">
        <v>569760.14452500001</v>
      </c>
      <c r="F13" s="5">
        <v>6.5232788580000013E-3</v>
      </c>
      <c r="G13" s="5">
        <v>33.689474302500003</v>
      </c>
      <c r="H13" s="5">
        <v>18479571.0975</v>
      </c>
      <c r="I13" s="5">
        <v>4161750.75</v>
      </c>
      <c r="J13" s="5">
        <v>1508.4825907499999</v>
      </c>
      <c r="K13" s="5">
        <v>1302.21706275</v>
      </c>
      <c r="L13" s="5">
        <v>450.3869039249999</v>
      </c>
      <c r="M13" s="5">
        <v>182.52501727499998</v>
      </c>
      <c r="N13" s="5"/>
      <c r="O13" s="5">
        <v>722723.128425</v>
      </c>
      <c r="P13" s="31">
        <v>37628.354812499994</v>
      </c>
      <c r="Q13" s="56"/>
      <c r="T13" s="7"/>
    </row>
    <row r="14" spans="1:20" ht="15" thickBot="1" x14ac:dyDescent="0.35">
      <c r="A14" s="40" t="s">
        <v>60</v>
      </c>
      <c r="B14" s="30">
        <v>433.06717500000002</v>
      </c>
      <c r="C14" s="5">
        <v>441.25409999999999</v>
      </c>
      <c r="D14" s="5">
        <v>27.625944</v>
      </c>
      <c r="E14" s="5">
        <v>77695.936499999996</v>
      </c>
      <c r="F14" s="5">
        <v>1.1603987699999999E-3</v>
      </c>
      <c r="G14" s="5">
        <v>8.8807462499999996</v>
      </c>
      <c r="H14" s="5">
        <v>1179793.3049999999</v>
      </c>
      <c r="I14" s="5">
        <v>631645.26</v>
      </c>
      <c r="J14" s="5">
        <v>252.94337999999999</v>
      </c>
      <c r="K14" s="5">
        <v>702.57701999999995</v>
      </c>
      <c r="L14" s="5">
        <v>141.9704145</v>
      </c>
      <c r="M14" s="5">
        <v>3.3394436999999999</v>
      </c>
      <c r="N14" s="5"/>
      <c r="O14" s="5">
        <v>183712.34999999998</v>
      </c>
      <c r="P14" s="31">
        <v>2238.8553000000002</v>
      </c>
      <c r="Q14" s="7"/>
      <c r="T14" s="7"/>
    </row>
    <row r="15" spans="1:20" ht="15" thickBot="1" x14ac:dyDescent="0.35">
      <c r="A15" s="49" t="s">
        <v>53</v>
      </c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7"/>
      <c r="S15" s="7"/>
      <c r="T15" s="7"/>
    </row>
    <row r="16" spans="1:20" ht="15" thickBot="1" x14ac:dyDescent="0.35">
      <c r="A16" s="40" t="s">
        <v>68</v>
      </c>
      <c r="B16" s="30">
        <v>163238.43</v>
      </c>
      <c r="C16" s="5">
        <v>539585.95499999996</v>
      </c>
      <c r="D16" s="5">
        <v>28762.273499999996</v>
      </c>
      <c r="E16" s="5">
        <v>25686069</v>
      </c>
      <c r="F16" s="5">
        <v>2.0662796999999999</v>
      </c>
      <c r="G16" s="5">
        <v>4939.2296999999999</v>
      </c>
      <c r="H16" s="5">
        <v>913011855</v>
      </c>
      <c r="I16" s="5">
        <v>330840585</v>
      </c>
      <c r="J16" s="5">
        <v>650528.79</v>
      </c>
      <c r="K16" s="5">
        <v>498108.375</v>
      </c>
      <c r="L16" s="5">
        <v>219808.005</v>
      </c>
      <c r="M16" s="5">
        <v>31061.746499999997</v>
      </c>
      <c r="N16" s="5"/>
      <c r="O16" s="5">
        <v>699204405</v>
      </c>
      <c r="P16" s="31">
        <v>337760.02500000002</v>
      </c>
      <c r="Q16" s="7"/>
      <c r="T16" s="7"/>
    </row>
    <row r="17" spans="1:20" ht="15" thickBot="1" x14ac:dyDescent="0.35">
      <c r="A17" s="49" t="s">
        <v>24</v>
      </c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S17" s="7"/>
      <c r="T17" s="7"/>
    </row>
    <row r="18" spans="1:20" ht="15" customHeight="1" x14ac:dyDescent="0.3">
      <c r="A18" s="40" t="s">
        <v>61</v>
      </c>
      <c r="B18" s="30">
        <v>3.2226161999999996E-2</v>
      </c>
      <c r="C18" s="5">
        <v>3.1374302999999999E-2</v>
      </c>
      <c r="D18" s="5">
        <v>3.3623867999999996E-3</v>
      </c>
      <c r="E18" s="5">
        <v>17.646608999999998</v>
      </c>
      <c r="F18" s="5">
        <v>3.6839863500000001E-7</v>
      </c>
      <c r="G18" s="5">
        <v>1.23117792E-3</v>
      </c>
      <c r="H18" s="5">
        <v>196.03036500000002</v>
      </c>
      <c r="I18" s="5">
        <v>32.798785499999994</v>
      </c>
      <c r="J18" s="5">
        <v>0.40458991499999997</v>
      </c>
      <c r="K18" s="5">
        <v>6.36915225E-2</v>
      </c>
      <c r="L18" s="5">
        <v>3.83671545E-2</v>
      </c>
      <c r="M18" s="5">
        <v>6.0547477499999999E-4</v>
      </c>
      <c r="N18" s="5"/>
      <c r="O18" s="5">
        <v>37.460686499999994</v>
      </c>
      <c r="P18" s="31">
        <v>4.1243919000000004E-2</v>
      </c>
      <c r="Q18" s="7"/>
      <c r="T18" s="5"/>
    </row>
    <row r="19" spans="1:20" x14ac:dyDescent="0.3">
      <c r="A19" s="40" t="s">
        <v>62</v>
      </c>
      <c r="B19" s="30">
        <v>3.8842653</v>
      </c>
      <c r="C19" s="5">
        <v>20.254407</v>
      </c>
      <c r="D19" s="5">
        <v>0.18201447000000001</v>
      </c>
      <c r="E19" s="5">
        <v>932.09779500000013</v>
      </c>
      <c r="F19" s="5">
        <v>1.0186540199999999E-5</v>
      </c>
      <c r="G19" s="5">
        <v>3.8961645000000003E-2</v>
      </c>
      <c r="H19" s="5">
        <v>13362412.5</v>
      </c>
      <c r="I19" s="5">
        <v>15056.264999999999</v>
      </c>
      <c r="J19" s="5">
        <v>8.6755253999999997</v>
      </c>
      <c r="K19" s="5">
        <v>2.4976731000000001</v>
      </c>
      <c r="L19" s="5">
        <v>0.78030682500000004</v>
      </c>
      <c r="M19" s="5">
        <v>1.6167451499999999E-2</v>
      </c>
      <c r="N19" s="5"/>
      <c r="O19" s="5">
        <v>1521.6089999999999</v>
      </c>
      <c r="P19" s="31">
        <v>1.4095339199999999</v>
      </c>
      <c r="Q19" s="2"/>
      <c r="T19" s="5"/>
    </row>
    <row r="20" spans="1:20" ht="15" thickBot="1" x14ac:dyDescent="0.35">
      <c r="A20" s="41" t="s">
        <v>63</v>
      </c>
      <c r="B20" s="32">
        <v>5.2276647000000001</v>
      </c>
      <c r="C20" s="33">
        <v>19.223461499999999</v>
      </c>
      <c r="D20" s="33">
        <v>0.68753591999999997</v>
      </c>
      <c r="E20" s="33">
        <v>6350.4263999999994</v>
      </c>
      <c r="F20" s="33">
        <v>1.5532331999999999E-4</v>
      </c>
      <c r="G20" s="33">
        <v>0.51067677</v>
      </c>
      <c r="H20" s="33">
        <v>94142.15400000001</v>
      </c>
      <c r="I20" s="33">
        <v>82975.039499999999</v>
      </c>
      <c r="J20" s="33">
        <v>63.610629000000003</v>
      </c>
      <c r="K20" s="33">
        <v>8.8268182499999988</v>
      </c>
      <c r="L20" s="33">
        <v>2.2494820500000001</v>
      </c>
      <c r="M20" s="33">
        <v>9.2820376499999996E-2</v>
      </c>
      <c r="N20" s="33"/>
      <c r="O20" s="33">
        <v>13626.633000000002</v>
      </c>
      <c r="P20" s="34">
        <v>10.09284225</v>
      </c>
      <c r="Q20" s="7"/>
      <c r="T20" s="5"/>
    </row>
    <row r="21" spans="1:20" x14ac:dyDescent="0.3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"/>
    </row>
    <row r="23" spans="1:20" ht="15.75" customHeight="1" x14ac:dyDescent="0.3"/>
    <row r="24" spans="1:2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54" spans="7:10" x14ac:dyDescent="0.3">
      <c r="G54" s="35"/>
      <c r="H54" s="35"/>
      <c r="I54" s="35"/>
      <c r="J54" s="35"/>
    </row>
    <row r="58" spans="7:10" x14ac:dyDescent="0.3">
      <c r="G58" s="5"/>
    </row>
    <row r="59" spans="7:10" x14ac:dyDescent="0.3">
      <c r="G59" s="5"/>
    </row>
    <row r="60" spans="7:10" x14ac:dyDescent="0.3">
      <c r="G60" s="5"/>
    </row>
  </sheetData>
  <mergeCells count="2">
    <mergeCell ref="Q5:Q8"/>
    <mergeCell ref="Q10:Q13"/>
  </mergeCells>
  <conditionalFormatting sqref="T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{8D878BC9-4902-433E-BB1B-032CADA30CBD}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78BC9-4902-433E-BB1B-032CADA30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Annexe 1</vt:lpstr>
      <vt:lpstr>Annexe 2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2017-09-07T15:48:18Z</dcterms:created>
  <dcterms:modified xsi:type="dcterms:W3CDTF">2023-02-19T20:57:17Z</dcterms:modified>
</cp:coreProperties>
</file>