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lexi\OneDrive - USherbrooke\Uni\S2\APP4 S2\Chiffriers Excel\"/>
    </mc:Choice>
  </mc:AlternateContent>
  <xr:revisionPtr revIDLastSave="0" documentId="13_ncr:1_{34982CB2-0807-4A03-AB5E-39FDD5DBEA5A}" xr6:coauthVersionLast="47" xr6:coauthVersionMax="47" xr10:uidLastSave="{00000000-0000-0000-0000-000000000000}"/>
  <bookViews>
    <workbookView xWindow="-108" yWindow="-108" windowWidth="23256" windowHeight="12456" tabRatio="557" xr2:uid="{00000000-000D-0000-FFFF-FFFF00000000}"/>
  </bookViews>
  <sheets>
    <sheet name="Annexe 1" sheetId="1" r:id="rId1"/>
    <sheet name="Annex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<sst xmlns="http://schemas.openxmlformats.org/spreadsheetml/2006/main" count="167" uniqueCount="78">
  <si>
    <t>Substance émise</t>
  </si>
  <si>
    <t>CO2</t>
  </si>
  <si>
    <t>CO</t>
  </si>
  <si>
    <t>HFC-152a</t>
  </si>
  <si>
    <t>HFC-134a</t>
  </si>
  <si>
    <t>CFC-113</t>
  </si>
  <si>
    <t>CFC-114</t>
  </si>
  <si>
    <t>HFC-116</t>
  </si>
  <si>
    <t>Halon 1211</t>
  </si>
  <si>
    <t>Halon 1301</t>
  </si>
  <si>
    <t>HCFC-22</t>
  </si>
  <si>
    <t>CFC-12</t>
  </si>
  <si>
    <t>CH4</t>
  </si>
  <si>
    <t>CFC-10</t>
  </si>
  <si>
    <t>CFC-14</t>
  </si>
  <si>
    <t>HFC-23</t>
  </si>
  <si>
    <t>SF6</t>
  </si>
  <si>
    <t>Unités</t>
  </si>
  <si>
    <t>kg</t>
  </si>
  <si>
    <t>g</t>
  </si>
  <si>
    <t>µg</t>
  </si>
  <si>
    <t>mg</t>
  </si>
  <si>
    <t>Production</t>
  </si>
  <si>
    <t>N2O</t>
  </si>
  <si>
    <t>Fin de vie</t>
  </si>
  <si>
    <t>Toxicité humaine cancérigène</t>
  </si>
  <si>
    <t>Toxicité humaine non-cancérigène</t>
  </si>
  <si>
    <t>Respiratoire inorganique</t>
  </si>
  <si>
    <t>Radiation ionisante</t>
  </si>
  <si>
    <t>Destruction de la couche d'ozone</t>
  </si>
  <si>
    <t>Ecotoxicité aquatique</t>
  </si>
  <si>
    <t>Ecotoxicité terrestre</t>
  </si>
  <si>
    <t>Occupation des terres</t>
  </si>
  <si>
    <t>Acidification terrestre</t>
  </si>
  <si>
    <t>Acidification aquatique</t>
  </si>
  <si>
    <t>Eutrophisation aquatique</t>
  </si>
  <si>
    <t>Réchauffement climatique</t>
  </si>
  <si>
    <t>Energie non renouvelable</t>
  </si>
  <si>
    <t>Extraction minière</t>
  </si>
  <si>
    <t>kg-eq PM-2,5</t>
  </si>
  <si>
    <t>bq-eq C14</t>
  </si>
  <si>
    <t>kg-eq CFC11</t>
  </si>
  <si>
    <t>kg-eq éthylène</t>
  </si>
  <si>
    <t>kg-eq triéthylène glycol</t>
  </si>
  <si>
    <t>kg-eq triéthylène</t>
  </si>
  <si>
    <t>m².an</t>
  </si>
  <si>
    <t>kg-eq SO2</t>
  </si>
  <si>
    <t>kg-eq S02</t>
  </si>
  <si>
    <t>kg-eq PO4</t>
  </si>
  <si>
    <t>kg-eq CO2</t>
  </si>
  <si>
    <t>MJ primaires</t>
  </si>
  <si>
    <t>MJ additionnels</t>
  </si>
  <si>
    <t>Respiratoire organique</t>
  </si>
  <si>
    <t>Utilisation</t>
  </si>
  <si>
    <t>Unité de refroidissement</t>
  </si>
  <si>
    <t>Pompe</t>
  </si>
  <si>
    <t>Infrastructure</t>
  </si>
  <si>
    <t>Réfrigérant</t>
  </si>
  <si>
    <t>Transport production</t>
  </si>
  <si>
    <t>Serveurs</t>
  </si>
  <si>
    <t>Batiments</t>
  </si>
  <si>
    <t>Enfouissement plastique</t>
  </si>
  <si>
    <t>Enfouissement aluminium</t>
  </si>
  <si>
    <t>Transport FdV</t>
  </si>
  <si>
    <r>
      <t xml:space="preserve">SCORE D'IMPACT EN FONCTION </t>
    </r>
    <r>
      <rPr>
        <b/>
        <sz val="11"/>
        <color theme="1"/>
        <rFont val="Calibri"/>
        <family val="2"/>
        <scheme val="minor"/>
      </rPr>
      <t>DU DATA CENTER</t>
    </r>
  </si>
  <si>
    <t>Plastiques</t>
  </si>
  <si>
    <t>Cuivre</t>
  </si>
  <si>
    <t>Circuits imprimés</t>
  </si>
  <si>
    <t>Électricité</t>
  </si>
  <si>
    <t>Métaux</t>
  </si>
  <si>
    <t>Structure d'aération</t>
  </si>
  <si>
    <t>Enfouissement plastiques</t>
  </si>
  <si>
    <t>Enfouissement métaux</t>
  </si>
  <si>
    <t>INVENTAIRE DES GAZ À EFFET DE SERRE POUR LE SCÉNARIO "DATA CENTER QUÉBEC"</t>
  </si>
  <si>
    <t>kg-eq chloroéthylène</t>
  </si>
  <si>
    <t>Facteurs</t>
  </si>
  <si>
    <t>CONVERSION EN KG</t>
  </si>
  <si>
    <t>TABLEAU DE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</si>
</sst>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mbria"/>
      <family val="1"/>
    </font>
    <font>
      <b/>
      <sz val="8"/>
      <color rgb="FF000000"/>
      <name val="Calibri"/>
      <family val="2"/>
    </font>
    <font>
      <i/>
      <sz val="8"/>
      <color rgb="FF000000"/>
      <name val="Calibri"/>
      <family val="2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/>
    <xf numFmtId="0" fontId="6" fillId="0" borderId="0" xfId="0" applyFont="1"/>
    <xf numFmtId="11" fontId="6" fillId="0" borderId="9" xfId="0" applyNumberFormat="1" applyFont="1" applyBorder="1" applyAlignment="1">
      <alignment horizontal="right"/>
    </xf>
    <xf numFmtId="0" fontId="3" fillId="0" borderId="14" xfId="0" applyFont="1" applyBorder="1"/>
    <xf numFmtId="11" fontId="0" fillId="0" borderId="0" xfId="0" applyNumberFormat="1"/>
    <xf numFmtId="11" fontId="6" fillId="0" borderId="16" xfId="0" applyNumberFormat="1" applyFont="1" applyBorder="1" applyAlignment="1">
      <alignment horizontal="right" vertical="center"/>
    </xf>
    <xf numFmtId="11" fontId="6" fillId="0" borderId="0" xfId="0" applyNumberFormat="1" applyFont="1" applyAlignment="1">
      <alignment horizontal="right"/>
    </xf>
    <xf numFmtId="11" fontId="6" fillId="0" borderId="17" xfId="0" applyNumberFormat="1" applyFont="1" applyBorder="1" applyAlignment="1">
      <alignment horizontal="right"/>
    </xf>
    <xf numFmtId="11" fontId="6" fillId="0" borderId="12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164" fontId="6" fillId="0" borderId="0" xfId="0" applyNumberFormat="1" applyFont="1"/>
    <xf numFmtId="11" fontId="6" fillId="0" borderId="15" xfId="0" applyNumberFormat="1" applyFont="1" applyBorder="1" applyAlignment="1">
      <alignment horizontal="right"/>
    </xf>
    <xf numFmtId="11" fontId="6" fillId="0" borderId="7" xfId="0" applyNumberFormat="1" applyFont="1" applyBorder="1" applyAlignment="1">
      <alignment horizontal="right"/>
    </xf>
    <xf numFmtId="11" fontId="6" fillId="0" borderId="16" xfId="0" applyNumberFormat="1" applyFont="1" applyBorder="1" applyAlignment="1">
      <alignment horizontal="right"/>
    </xf>
    <xf numFmtId="11" fontId="6" fillId="0" borderId="8" xfId="0" applyNumberFormat="1" applyFont="1" applyBorder="1" applyAlignment="1">
      <alignment horizontal="right"/>
    </xf>
    <xf numFmtId="11" fontId="6" fillId="0" borderId="5" xfId="0" applyNumberFormat="1" applyFont="1" applyBorder="1" applyAlignment="1">
      <alignment horizontal="right"/>
    </xf>
    <xf numFmtId="0" fontId="8" fillId="0" borderId="18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164" fontId="0" fillId="0" borderId="0" xfId="0" applyNumberFormat="1"/>
    <xf numFmtId="0" fontId="10" fillId="0" borderId="8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11" fontId="6" fillId="0" borderId="0" xfId="0" applyNumberFormat="1" applyFont="1" applyAlignment="1">
      <alignment horizontal="right" vertical="center"/>
    </xf>
    <xf numFmtId="11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0" fillId="0" borderId="15" xfId="0" applyNumberFormat="1" applyBorder="1"/>
    <xf numFmtId="11" fontId="0" fillId="0" borderId="9" xfId="0" applyNumberFormat="1" applyBorder="1"/>
    <xf numFmtId="11" fontId="0" fillId="0" borderId="7" xfId="0" applyNumberFormat="1" applyBorder="1"/>
    <xf numFmtId="11" fontId="7" fillId="0" borderId="10" xfId="0" applyNumberFormat="1" applyFont="1" applyBorder="1" applyAlignment="1">
      <alignment horizontal="center"/>
    </xf>
    <xf numFmtId="11" fontId="12" fillId="0" borderId="16" xfId="0" applyNumberFormat="1" applyFont="1" applyBorder="1" applyAlignment="1">
      <alignment horizontal="left" vertical="center"/>
    </xf>
    <xf numFmtId="0" fontId="13" fillId="0" borderId="0" xfId="0" applyFont="1"/>
    <xf numFmtId="165" fontId="0" fillId="0" borderId="0" xfId="0" applyNumberForma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12" fillId="0" borderId="0" xfId="0" applyFont="1"/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9" fontId="0" fillId="0" borderId="0" xfId="0" applyNumberFormat="1"/>
    <xf numFmtId="11" fontId="0" fillId="0" borderId="16" xfId="0" applyNumberFormat="1" applyBorder="1"/>
    <xf numFmtId="11" fontId="0" fillId="0" borderId="8" xfId="0" applyNumberFormat="1" applyBorder="1"/>
    <xf numFmtId="11" fontId="0" fillId="0" borderId="17" xfId="0" applyNumberFormat="1" applyBorder="1"/>
    <xf numFmtId="11" fontId="0" fillId="0" borderId="12" xfId="0" applyNumberFormat="1" applyBorder="1"/>
    <xf numFmtId="11" fontId="0" fillId="0" borderId="5" xfId="0" applyNumberFormat="1" applyBorder="1"/>
    <xf numFmtId="0" fontId="11" fillId="0" borderId="0" xfId="0" applyFont="1"/>
    <xf numFmtId="0" fontId="5" fillId="2" borderId="1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5" fillId="2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right"/>
    </xf>
    <xf numFmtId="0" fontId="1" fillId="0" borderId="0" xfId="0" applyFont="1"/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8" xfId="0" applyFont="1" applyFill="1" applyBorder="1" applyAlignment="1">
      <alignment vertical="center"/>
    </xf>
    <xf numFmtId="11" fontId="6" fillId="0" borderId="19" xfId="0" applyNumberFormat="1" applyFont="1" applyBorder="1" applyAlignment="1">
      <alignment horizontal="right"/>
    </xf>
    <xf numFmtId="11" fontId="6" fillId="0" borderId="20" xfId="0" applyNumberFormat="1" applyFont="1" applyBorder="1" applyAlignment="1">
      <alignment horizontal="right"/>
    </xf>
    <xf numFmtId="11" fontId="6" fillId="0" borderId="21" xfId="0" applyNumberFormat="1" applyFont="1" applyBorder="1" applyAlignment="1">
      <alignment horizontal="right"/>
    </xf>
    <xf numFmtId="11" fontId="5" fillId="0" borderId="0" xfId="0" applyNumberFormat="1" applyFont="1" applyAlignment="1">
      <alignment horizontal="left" vertical="center"/>
    </xf>
    <xf numFmtId="11" fontId="7" fillId="0" borderId="16" xfId="0" applyNumberFormat="1" applyFont="1" applyBorder="1" applyAlignment="1">
      <alignment horizontal="center"/>
    </xf>
    <xf numFmtId="0" fontId="0" fillId="0" borderId="8" xfId="0" applyBorder="1"/>
    <xf numFmtId="11" fontId="7" fillId="0" borderId="17" xfId="0" applyNumberFormat="1" applyFont="1" applyBorder="1" applyAlignment="1">
      <alignment horizontal="center"/>
    </xf>
    <xf numFmtId="0" fontId="0" fillId="0" borderId="5" xfId="0" applyBorder="1"/>
    <xf numFmtId="0" fontId="1" fillId="0" borderId="19" xfId="0" applyFont="1" applyBorder="1"/>
    <xf numFmtId="0" fontId="1" fillId="0" borderId="21" xfId="0" applyFont="1" applyBorder="1"/>
    <xf numFmtId="0" fontId="4" fillId="2" borderId="16" xfId="0" applyFont="1" applyFill="1" applyBorder="1" applyAlignment="1">
      <alignment horizontal="center" vertical="center" textRotation="180" wrapText="1"/>
    </xf>
    <xf numFmtId="11" fontId="4" fillId="2" borderId="16" xfId="0" applyNumberFormat="1" applyFont="1" applyFill="1" applyBorder="1" applyAlignment="1">
      <alignment horizontal="center" vertical="center" textRotation="180"/>
    </xf>
    <xf numFmtId="0" fontId="4" fillId="2" borderId="0" xfId="0" applyFont="1" applyFill="1" applyBorder="1" applyAlignment="1">
      <alignment horizontal="center" vertical="center" textRotation="180" wrapText="1"/>
    </xf>
    <xf numFmtId="11" fontId="4" fillId="2" borderId="0" xfId="0" applyNumberFormat="1" applyFont="1" applyFill="1" applyBorder="1" applyAlignment="1">
      <alignment horizontal="center" vertical="center" textRotation="180"/>
    </xf>
    <xf numFmtId="0" fontId="5" fillId="2" borderId="17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topLeftCell="A11" zoomScale="85" zoomScaleNormal="85" workbookViewId="0">
      <selection activeCell="B23" sqref="B23"/>
    </sheetView>
  </sheetViews>
  <sheetFormatPr baseColWidth="10" defaultRowHeight="14.4" x14ac:dyDescent="0.3"/>
  <cols>
    <col min="1" max="1" width="25.33203125" customWidth="1"/>
    <col min="18" max="18" width="12.109375" customWidth="1"/>
    <col min="19" max="19" width="12.6640625" customWidth="1"/>
    <col min="25" max="25" width="12" customWidth="1"/>
    <col min="26" max="26" width="12.44140625" customWidth="1"/>
  </cols>
  <sheetData>
    <row r="1" spans="1:34" x14ac:dyDescent="0.3">
      <c r="A1" s="49" t="s">
        <v>73</v>
      </c>
      <c r="B1" s="2"/>
      <c r="C1" s="2"/>
      <c r="D1" s="3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4" ht="1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7" t="s">
        <v>77</v>
      </c>
    </row>
    <row r="3" spans="1:34" ht="15.6" thickTop="1" thickBot="1" x14ac:dyDescent="0.35">
      <c r="A3" s="1" t="s">
        <v>0</v>
      </c>
      <c r="B3" s="10" t="s">
        <v>12</v>
      </c>
      <c r="C3" s="10" t="s">
        <v>1</v>
      </c>
      <c r="D3" s="10" t="s">
        <v>23</v>
      </c>
      <c r="E3" s="10" t="s">
        <v>16</v>
      </c>
      <c r="F3" s="10" t="s">
        <v>2</v>
      </c>
      <c r="G3" s="10" t="s">
        <v>14</v>
      </c>
      <c r="H3" s="10" t="s">
        <v>7</v>
      </c>
      <c r="I3" s="10" t="s">
        <v>11</v>
      </c>
      <c r="J3" s="10" t="s">
        <v>6</v>
      </c>
      <c r="K3" s="10" t="s">
        <v>10</v>
      </c>
      <c r="L3" s="10" t="s">
        <v>15</v>
      </c>
      <c r="M3" s="10" t="s">
        <v>13</v>
      </c>
      <c r="N3" s="10" t="s">
        <v>5</v>
      </c>
      <c r="O3" s="10" t="s">
        <v>9</v>
      </c>
      <c r="P3" s="10" t="s">
        <v>4</v>
      </c>
      <c r="Q3" s="10" t="s">
        <v>3</v>
      </c>
      <c r="R3" s="10" t="s">
        <v>8</v>
      </c>
      <c r="S3" s="2"/>
      <c r="T3" s="2"/>
      <c r="U3" s="69" t="s">
        <v>17</v>
      </c>
      <c r="V3" s="70" t="s">
        <v>75</v>
      </c>
    </row>
    <row r="4" spans="1:34" ht="15" thickBot="1" x14ac:dyDescent="0.35">
      <c r="A4" s="4" t="s">
        <v>17</v>
      </c>
      <c r="B4" s="31" t="s">
        <v>18</v>
      </c>
      <c r="C4" s="31" t="s">
        <v>18</v>
      </c>
      <c r="D4" s="31" t="s">
        <v>19</v>
      </c>
      <c r="E4" s="31" t="s">
        <v>21</v>
      </c>
      <c r="F4" s="31" t="s">
        <v>19</v>
      </c>
      <c r="G4" s="31" t="s">
        <v>21</v>
      </c>
      <c r="H4" s="31" t="s">
        <v>21</v>
      </c>
      <c r="I4" s="31" t="s">
        <v>20</v>
      </c>
      <c r="J4" s="31" t="s">
        <v>20</v>
      </c>
      <c r="K4" s="31" t="s">
        <v>21</v>
      </c>
      <c r="L4" s="31" t="s">
        <v>20</v>
      </c>
      <c r="M4" s="31" t="s">
        <v>21</v>
      </c>
      <c r="N4" s="31" t="s">
        <v>20</v>
      </c>
      <c r="O4" s="31" t="s">
        <v>20</v>
      </c>
      <c r="P4" s="31" t="s">
        <v>20</v>
      </c>
      <c r="Q4" s="31" t="s">
        <v>20</v>
      </c>
      <c r="R4" s="31" t="s">
        <v>20</v>
      </c>
      <c r="S4" s="2"/>
      <c r="T4" s="2"/>
      <c r="U4" s="65" t="s">
        <v>20</v>
      </c>
      <c r="V4" s="66">
        <v>1.0000000000000001E-9</v>
      </c>
      <c r="Z4" s="24"/>
      <c r="AA4" s="11"/>
      <c r="AD4" s="27"/>
      <c r="AE4" s="27"/>
    </row>
    <row r="5" spans="1:34" ht="15.75" customHeight="1" thickBot="1" x14ac:dyDescent="0.35">
      <c r="A5" s="42" t="s">
        <v>22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1"/>
      <c r="S5" s="2"/>
      <c r="T5" s="34"/>
      <c r="U5" s="65" t="s">
        <v>21</v>
      </c>
      <c r="V5" s="45">
        <v>9.9999999999999995E-7</v>
      </c>
    </row>
    <row r="6" spans="1:34" ht="15" customHeight="1" x14ac:dyDescent="0.3">
      <c r="A6" s="35" t="s">
        <v>54</v>
      </c>
      <c r="B6" s="12">
        <v>81.832869999368953</v>
      </c>
      <c r="C6" s="3">
        <v>17448.136221600002</v>
      </c>
      <c r="D6" s="3">
        <v>1117.5898504273503</v>
      </c>
      <c r="E6" s="3">
        <v>3051.3013004115219</v>
      </c>
      <c r="F6" s="3">
        <v>153332.74751592355</v>
      </c>
      <c r="G6" s="3">
        <v>30983.298007490634</v>
      </c>
      <c r="H6" s="3">
        <v>2666.8727229629631</v>
      </c>
      <c r="I6" s="3">
        <v>3487391.6666666665</v>
      </c>
      <c r="J6" s="3">
        <v>142265.46574712644</v>
      </c>
      <c r="K6" s="3">
        <v>7771.489323456788</v>
      </c>
      <c r="L6" s="3">
        <v>405482.41666666669</v>
      </c>
      <c r="M6" s="3">
        <v>333.42527586206899</v>
      </c>
      <c r="N6" s="3">
        <v>211114.48177777772</v>
      </c>
      <c r="O6" s="3">
        <v>58157.267308641982</v>
      </c>
      <c r="P6" s="3">
        <v>866301.81833333324</v>
      </c>
      <c r="Q6" s="3">
        <v>4342061.0954954959</v>
      </c>
      <c r="R6" s="13">
        <v>24743.181982905982</v>
      </c>
      <c r="S6" s="71" t="s">
        <v>70</v>
      </c>
      <c r="U6" s="65" t="s">
        <v>19</v>
      </c>
      <c r="V6" s="66">
        <v>1E-3</v>
      </c>
      <c r="Y6" s="24"/>
      <c r="Z6" s="11"/>
      <c r="AC6" s="27"/>
      <c r="AD6" s="27"/>
    </row>
    <row r="7" spans="1:34" ht="15" thickBot="1" x14ac:dyDescent="0.35">
      <c r="A7" s="36" t="s">
        <v>55</v>
      </c>
      <c r="B7" s="14">
        <v>13.086215061397859</v>
      </c>
      <c r="C7" s="7">
        <v>2690.5612449546661</v>
      </c>
      <c r="D7" s="7">
        <v>88.72021623931623</v>
      </c>
      <c r="E7" s="7">
        <v>170.90621534979422</v>
      </c>
      <c r="F7" s="7">
        <v>17337.072585987258</v>
      </c>
      <c r="G7" s="7">
        <v>316.42018202247192</v>
      </c>
      <c r="H7" s="7">
        <v>23.278398866666674</v>
      </c>
      <c r="I7" s="7">
        <v>20106.395179487175</v>
      </c>
      <c r="J7" s="7">
        <v>18558.703632183904</v>
      </c>
      <c r="K7" s="7">
        <v>345.12261234567899</v>
      </c>
      <c r="L7" s="7">
        <v>3443.0991080000003</v>
      </c>
      <c r="M7" s="7">
        <v>5.8166876597701149</v>
      </c>
      <c r="N7" s="7">
        <v>4489.6500148148143</v>
      </c>
      <c r="O7" s="7">
        <v>7087.4054469135799</v>
      </c>
      <c r="P7" s="7">
        <v>16706.628406666667</v>
      </c>
      <c r="Q7" s="7">
        <v>43599.941189189194</v>
      </c>
      <c r="R7" s="15">
        <v>3333.8622700854694</v>
      </c>
      <c r="S7" s="71"/>
      <c r="U7" s="67" t="s">
        <v>18</v>
      </c>
      <c r="V7" s="68">
        <v>1</v>
      </c>
      <c r="Y7" s="24"/>
      <c r="Z7" s="11"/>
      <c r="AC7" s="27"/>
      <c r="AD7" s="27"/>
    </row>
    <row r="8" spans="1:34" x14ac:dyDescent="0.3">
      <c r="A8" s="36" t="s">
        <v>56</v>
      </c>
      <c r="B8" s="14">
        <v>59.756685664182719</v>
      </c>
      <c r="C8" s="7">
        <v>11356.077803426666</v>
      </c>
      <c r="D8" s="7">
        <v>579.15307692307692</v>
      </c>
      <c r="E8" s="7">
        <v>1393.2625168724278</v>
      </c>
      <c r="F8" s="7">
        <v>58596.715583864112</v>
      </c>
      <c r="G8" s="7">
        <v>1405.1123565543069</v>
      </c>
      <c r="H8" s="7">
        <v>105.15780214814812</v>
      </c>
      <c r="I8" s="7">
        <v>4437034.3358974345</v>
      </c>
      <c r="J8" s="7">
        <v>85324.583831417607</v>
      </c>
      <c r="K8" s="7">
        <v>150288.10691358024</v>
      </c>
      <c r="L8" s="7">
        <v>9526555.3599999994</v>
      </c>
      <c r="M8" s="7">
        <v>4382.7790574712635</v>
      </c>
      <c r="N8" s="7">
        <v>172580.47170370375</v>
      </c>
      <c r="O8" s="7">
        <v>30253.399407407407</v>
      </c>
      <c r="P8" s="7">
        <v>11002141.033333333</v>
      </c>
      <c r="Q8" s="7">
        <v>951003.62954954943</v>
      </c>
      <c r="R8" s="15">
        <v>15087.562499145295</v>
      </c>
      <c r="S8" s="71"/>
      <c r="Y8" s="24"/>
      <c r="Z8" s="11"/>
      <c r="AC8" s="27"/>
      <c r="AD8" s="27"/>
    </row>
    <row r="9" spans="1:34" x14ac:dyDescent="0.3">
      <c r="A9" s="36" t="s">
        <v>57</v>
      </c>
      <c r="B9" s="14">
        <v>60.897330977866453</v>
      </c>
      <c r="C9" s="7">
        <v>12873.364450986666</v>
      </c>
      <c r="D9" s="7">
        <v>1252.7877957264957</v>
      </c>
      <c r="E9" s="7">
        <v>1115.21241563786</v>
      </c>
      <c r="F9" s="7">
        <v>86525.581910828012</v>
      </c>
      <c r="G9" s="7">
        <v>2575.4794906367042</v>
      </c>
      <c r="H9" s="7">
        <v>189.65510666666663</v>
      </c>
      <c r="I9" s="7">
        <v>22007232.974358972</v>
      </c>
      <c r="J9" s="7">
        <v>107479.90666666665</v>
      </c>
      <c r="K9" s="7">
        <v>3092.4443555555558</v>
      </c>
      <c r="L9" s="7">
        <v>110600.14133333332</v>
      </c>
      <c r="M9" s="7">
        <v>136.48682942528734</v>
      </c>
      <c r="N9" s="7">
        <v>1298068702.2222223</v>
      </c>
      <c r="O9" s="7">
        <v>39128.989382716041</v>
      </c>
      <c r="P9" s="7">
        <v>2466482413.333333</v>
      </c>
      <c r="Q9" s="7">
        <v>16671500.731531531</v>
      </c>
      <c r="R9" s="15">
        <v>17744.093473504272</v>
      </c>
      <c r="S9" s="71"/>
      <c r="Y9" s="24"/>
      <c r="Z9" s="11"/>
      <c r="AC9" s="27"/>
      <c r="AD9" s="27"/>
    </row>
    <row r="10" spans="1:34" x14ac:dyDescent="0.3">
      <c r="A10" s="36" t="s">
        <v>58</v>
      </c>
      <c r="B10" s="14">
        <v>1.0883140349804479</v>
      </c>
      <c r="C10" s="7">
        <v>792.94363055226654</v>
      </c>
      <c r="D10" s="7">
        <v>35.822896367521366</v>
      </c>
      <c r="E10" s="7">
        <v>15.837347662551462</v>
      </c>
      <c r="F10" s="7">
        <v>1290.5720628450106</v>
      </c>
      <c r="G10" s="7">
        <v>16.167256898876403</v>
      </c>
      <c r="H10" s="7">
        <v>1.1929521170370367</v>
      </c>
      <c r="I10" s="7">
        <v>498.8009769230768</v>
      </c>
      <c r="J10" s="7">
        <v>1483.7601210727969</v>
      </c>
      <c r="K10" s="7">
        <v>10.288572380246912</v>
      </c>
      <c r="L10" s="7">
        <v>145.63398733333332</v>
      </c>
      <c r="M10" s="7">
        <v>0.34800823126436775</v>
      </c>
      <c r="N10" s="7">
        <v>204.87756118518513</v>
      </c>
      <c r="O10" s="7">
        <v>13232.05674074074</v>
      </c>
      <c r="P10" s="7">
        <v>952.08148566666648</v>
      </c>
      <c r="Q10" s="7">
        <v>2236.57285045045</v>
      </c>
      <c r="R10" s="15">
        <v>202.34821538461537</v>
      </c>
      <c r="S10" s="7"/>
      <c r="Y10" s="24"/>
      <c r="Z10" s="11"/>
      <c r="AC10" s="27"/>
      <c r="AD10" s="27"/>
    </row>
    <row r="11" spans="1:34" ht="15" customHeight="1" x14ac:dyDescent="0.3">
      <c r="A11" s="36" t="s">
        <v>69</v>
      </c>
      <c r="B11" s="14">
        <v>57.793400745868411</v>
      </c>
      <c r="C11" s="7">
        <v>10343.237056704</v>
      </c>
      <c r="D11" s="7">
        <v>548.11974256410247</v>
      </c>
      <c r="E11" s="7">
        <v>6998.5561086419739</v>
      </c>
      <c r="F11" s="7">
        <v>37335.005187261144</v>
      </c>
      <c r="G11" s="7">
        <v>5186.1274714606734</v>
      </c>
      <c r="H11" s="7">
        <v>451.59500995555544</v>
      </c>
      <c r="I11" s="7">
        <v>535212.81784615375</v>
      </c>
      <c r="J11" s="7">
        <v>120283.19746206897</v>
      </c>
      <c r="K11" s="7">
        <v>3058.3627040000006</v>
      </c>
      <c r="L11" s="7">
        <v>90569.436799999996</v>
      </c>
      <c r="M11" s="7">
        <v>201.34514477241376</v>
      </c>
      <c r="N11" s="7">
        <v>53136.862850370366</v>
      </c>
      <c r="O11" s="7">
        <v>31071.213878518516</v>
      </c>
      <c r="P11" s="7">
        <v>1822568.5279999997</v>
      </c>
      <c r="Q11" s="7">
        <v>1751065.5031351354</v>
      </c>
      <c r="R11" s="15">
        <v>16601.578543589741</v>
      </c>
      <c r="S11" s="72" t="s">
        <v>59</v>
      </c>
      <c r="Y11" s="24"/>
      <c r="Z11" s="11"/>
      <c r="AC11" s="27"/>
      <c r="AD11" s="27"/>
    </row>
    <row r="12" spans="1:34" ht="15" customHeight="1" x14ac:dyDescent="0.3">
      <c r="A12" s="36" t="s">
        <v>65</v>
      </c>
      <c r="B12" s="14">
        <v>28.896700372934205</v>
      </c>
      <c r="C12" s="7">
        <v>5171.6185283519999</v>
      </c>
      <c r="D12" s="7">
        <v>274.05987128205123</v>
      </c>
      <c r="E12" s="7">
        <v>3499.2780543209869</v>
      </c>
      <c r="F12" s="7">
        <v>18667.502593630572</v>
      </c>
      <c r="G12" s="7">
        <v>2593.0637357303367</v>
      </c>
      <c r="H12" s="7">
        <v>225.79750497777772</v>
      </c>
      <c r="I12" s="7">
        <v>267606.40892307687</v>
      </c>
      <c r="J12" s="7">
        <v>60141.598731034486</v>
      </c>
      <c r="K12" s="7">
        <v>1529.1813520000003</v>
      </c>
      <c r="L12" s="7">
        <v>45284.718399999998</v>
      </c>
      <c r="M12" s="7">
        <v>100.67257238620688</v>
      </c>
      <c r="N12" s="7">
        <v>26568.431425185183</v>
      </c>
      <c r="O12" s="7">
        <v>15535.606939259258</v>
      </c>
      <c r="P12" s="7">
        <v>911284.26399999985</v>
      </c>
      <c r="Q12" s="7">
        <v>875532.7515675677</v>
      </c>
      <c r="R12" s="15">
        <v>8300.7892717948707</v>
      </c>
      <c r="S12" s="72"/>
      <c r="Y12" s="24"/>
      <c r="Z12" s="11"/>
      <c r="AC12" s="27"/>
      <c r="AD12" s="27"/>
    </row>
    <row r="13" spans="1:34" ht="15" customHeight="1" x14ac:dyDescent="0.3">
      <c r="A13" s="36" t="s">
        <v>66</v>
      </c>
      <c r="B13" s="14">
        <v>65.01757583910198</v>
      </c>
      <c r="C13" s="7">
        <v>11636.141688792</v>
      </c>
      <c r="D13" s="7">
        <v>616.63471038461546</v>
      </c>
      <c r="E13" s="7">
        <v>7873.375622222221</v>
      </c>
      <c r="F13" s="7">
        <v>42001.88083566878</v>
      </c>
      <c r="G13" s="7">
        <v>5834.393405393258</v>
      </c>
      <c r="H13" s="7">
        <v>508.04438619999991</v>
      </c>
      <c r="I13" s="7">
        <v>602114.42007692298</v>
      </c>
      <c r="J13" s="7">
        <v>135318.5971448276</v>
      </c>
      <c r="K13" s="7">
        <v>3440.6580420000005</v>
      </c>
      <c r="L13" s="7">
        <v>101890.61640000001</v>
      </c>
      <c r="M13" s="7">
        <v>226.51328786896553</v>
      </c>
      <c r="N13" s="7">
        <v>59778.970706666667</v>
      </c>
      <c r="O13" s="7">
        <v>34955.115613333335</v>
      </c>
      <c r="P13" s="7">
        <v>2050389.5939999996</v>
      </c>
      <c r="Q13" s="7">
        <v>1969948.6910270273</v>
      </c>
      <c r="R13" s="15">
        <v>18676.775861538459</v>
      </c>
      <c r="S13" s="72"/>
      <c r="Y13" s="24"/>
      <c r="Z13" s="11"/>
      <c r="AC13" s="27"/>
      <c r="AD13" s="27"/>
    </row>
    <row r="14" spans="1:34" ht="15" customHeight="1" x14ac:dyDescent="0.3">
      <c r="A14" s="36" t="s">
        <v>67</v>
      </c>
      <c r="B14" s="14">
        <v>89.098159483213806</v>
      </c>
      <c r="C14" s="7">
        <v>15945.823795751996</v>
      </c>
      <c r="D14" s="7">
        <v>845.01793645299142</v>
      </c>
      <c r="E14" s="7">
        <v>10789.440667489709</v>
      </c>
      <c r="F14" s="7">
        <v>57558.132997027584</v>
      </c>
      <c r="G14" s="7">
        <v>7995.2798518352047</v>
      </c>
      <c r="H14" s="7">
        <v>696.20897368148133</v>
      </c>
      <c r="I14" s="7">
        <v>825119.76084615372</v>
      </c>
      <c r="J14" s="7">
        <v>185436.5960873563</v>
      </c>
      <c r="K14" s="7">
        <v>4714.9758353333327</v>
      </c>
      <c r="L14" s="7">
        <v>139627.88173333331</v>
      </c>
      <c r="M14" s="7">
        <v>310.40709819080456</v>
      </c>
      <c r="N14" s="7">
        <v>81919.330227654311</v>
      </c>
      <c r="O14" s="7">
        <v>47901.45472938272</v>
      </c>
      <c r="P14" s="7">
        <v>2809793.1473333333</v>
      </c>
      <c r="Q14" s="7">
        <v>2699559.3173333332</v>
      </c>
      <c r="R14" s="15">
        <v>25594.10025470085</v>
      </c>
      <c r="S14" s="72"/>
      <c r="Y14" s="24"/>
      <c r="Z14" s="11"/>
      <c r="AC14" s="27"/>
      <c r="AD14" s="27"/>
    </row>
    <row r="15" spans="1:34" ht="15" thickBot="1" x14ac:dyDescent="0.35">
      <c r="A15" s="36" t="s">
        <v>60</v>
      </c>
      <c r="B15" s="14">
        <v>30.926856329965254</v>
      </c>
      <c r="C15" s="7">
        <v>8809.6146486799971</v>
      </c>
      <c r="D15" s="7">
        <v>159.31641914529914</v>
      </c>
      <c r="E15" s="7">
        <v>577.08718230452655</v>
      </c>
      <c r="F15" s="7">
        <v>38950.80589384288</v>
      </c>
      <c r="G15" s="7">
        <v>5550.217682397004</v>
      </c>
      <c r="H15" s="7">
        <v>406.50674407407405</v>
      </c>
      <c r="I15" s="7">
        <v>13383.000407692307</v>
      </c>
      <c r="J15" s="7">
        <v>30937.528444444444</v>
      </c>
      <c r="K15" s="7">
        <v>754.58959037037027</v>
      </c>
      <c r="L15" s="7">
        <v>3342.7761373333328</v>
      </c>
      <c r="M15" s="7">
        <v>42.210947793103443</v>
      </c>
      <c r="N15" s="7">
        <v>4797.81852345679</v>
      </c>
      <c r="O15" s="7">
        <v>36578.901580246915</v>
      </c>
      <c r="P15" s="7">
        <v>23227.892899999999</v>
      </c>
      <c r="Q15" s="7">
        <v>40353.344468468465</v>
      </c>
      <c r="R15" s="15">
        <v>8671.1781606837594</v>
      </c>
      <c r="S15" s="2"/>
      <c r="Y15" s="24"/>
      <c r="Z15" s="11"/>
      <c r="AC15" s="27"/>
      <c r="AD15" s="27"/>
    </row>
    <row r="16" spans="1:34" ht="15" thickBot="1" x14ac:dyDescent="0.35">
      <c r="A16" s="42" t="s">
        <v>53</v>
      </c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0" ht="16.5" customHeight="1" thickBot="1" x14ac:dyDescent="0.35">
      <c r="A17" s="36" t="s">
        <v>68</v>
      </c>
      <c r="B17" s="14">
        <v>883.02235809122817</v>
      </c>
      <c r="C17" s="7">
        <v>464858.6333333333</v>
      </c>
      <c r="D17" s="7">
        <v>172377.71367521369</v>
      </c>
      <c r="E17" s="7">
        <v>343288.62139917695</v>
      </c>
      <c r="F17" s="7">
        <v>745369.72399150732</v>
      </c>
      <c r="G17" s="7">
        <v>33376.01573033708</v>
      </c>
      <c r="H17" s="7">
        <v>2448.4421111111114</v>
      </c>
      <c r="I17" s="7">
        <v>2507274.9999999995</v>
      </c>
      <c r="J17" s="7">
        <v>3887972.7969348659</v>
      </c>
      <c r="K17" s="7">
        <v>14744.203703703703</v>
      </c>
      <c r="L17" s="7">
        <v>299151.21333333332</v>
      </c>
      <c r="M17" s="7">
        <v>370.64612643678157</v>
      </c>
      <c r="N17" s="7">
        <v>19175483.703703701</v>
      </c>
      <c r="O17" s="7">
        <v>1358915.7530864198</v>
      </c>
      <c r="P17" s="7">
        <v>37583133.333333336</v>
      </c>
      <c r="Q17" s="7">
        <v>3878875.1351351347</v>
      </c>
      <c r="R17" s="15">
        <v>511183.69230769231</v>
      </c>
      <c r="S17" s="2"/>
      <c r="U17" s="24"/>
      <c r="V17" s="11"/>
    </row>
    <row r="18" spans="1:30" ht="15" thickBot="1" x14ac:dyDescent="0.35">
      <c r="A18" s="42" t="s">
        <v>24</v>
      </c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5" customHeight="1" x14ac:dyDescent="0.3">
      <c r="A19" s="36" t="s">
        <v>71</v>
      </c>
      <c r="B19" s="14">
        <v>0.19782179888995521</v>
      </c>
      <c r="C19" s="7">
        <v>1.6032680748066666</v>
      </c>
      <c r="D19" s="7">
        <v>4.1739037606837601E-2</v>
      </c>
      <c r="E19" s="7">
        <v>3.4109781893004107E-2</v>
      </c>
      <c r="F19" s="7">
        <v>3.0211793205944795</v>
      </c>
      <c r="G19" s="7">
        <v>9.0867947565543058E-3</v>
      </c>
      <c r="H19" s="7">
        <v>6.7192196296296286E-4</v>
      </c>
      <c r="I19" s="7">
        <v>0.68430110256410259</v>
      </c>
      <c r="J19" s="7">
        <v>2.8720399233716472</v>
      </c>
      <c r="K19" s="7">
        <v>1.2693237037037038E-2</v>
      </c>
      <c r="L19" s="7">
        <v>0.19747769333333332</v>
      </c>
      <c r="M19" s="7">
        <v>3.9123725287356313E-4</v>
      </c>
      <c r="N19" s="7">
        <v>0.42277432098765433</v>
      </c>
      <c r="O19" s="7">
        <v>13.069865925925926</v>
      </c>
      <c r="P19" s="7">
        <v>1.7646713333333333</v>
      </c>
      <c r="Q19" s="7">
        <v>2.8520904504504498</v>
      </c>
      <c r="R19" s="15">
        <v>0.34281064957264956</v>
      </c>
      <c r="S19" s="2"/>
      <c r="U19" s="24"/>
      <c r="V19" s="11"/>
      <c r="Y19" s="27"/>
      <c r="Z19" s="27"/>
    </row>
    <row r="20" spans="1:30" x14ac:dyDescent="0.3">
      <c r="A20" s="36" t="s">
        <v>72</v>
      </c>
      <c r="B20" s="14">
        <v>0.1766497758741544</v>
      </c>
      <c r="C20" s="7">
        <v>40.544876439333329</v>
      </c>
      <c r="D20" s="7">
        <v>1.1338947008547009</v>
      </c>
      <c r="E20" s="7">
        <v>2.5126609053497941</v>
      </c>
      <c r="F20" s="7">
        <v>306.10555838641187</v>
      </c>
      <c r="G20" s="7">
        <v>0.37441760299625471</v>
      </c>
      <c r="H20" s="7">
        <v>2.967766296296296E-2</v>
      </c>
      <c r="I20" s="7">
        <v>38.887994871794881</v>
      </c>
      <c r="J20" s="7">
        <v>335.59652873563209</v>
      </c>
      <c r="K20" s="7">
        <v>0.75467667901234559</v>
      </c>
      <c r="L20" s="7">
        <v>14.600580666666668</v>
      </c>
      <c r="M20" s="7">
        <v>1.6328448275862068E-2</v>
      </c>
      <c r="N20" s="7">
        <v>44.702762962962964</v>
      </c>
      <c r="O20" s="7">
        <v>316.32740740740741</v>
      </c>
      <c r="P20" s="7">
        <v>173.60238333333334</v>
      </c>
      <c r="Q20" s="7">
        <v>179.95709549549545</v>
      </c>
      <c r="R20" s="15">
        <v>45.080666666666673</v>
      </c>
      <c r="S20" s="2"/>
      <c r="U20" s="24"/>
      <c r="V20" s="11"/>
      <c r="Y20" s="27"/>
      <c r="Z20" s="27"/>
    </row>
    <row r="21" spans="1:30" ht="15" thickBot="1" x14ac:dyDescent="0.35">
      <c r="A21" s="37" t="s">
        <v>63</v>
      </c>
      <c r="B21" s="8">
        <v>0.46115001477836848</v>
      </c>
      <c r="C21" s="9">
        <v>335.99305045999995</v>
      </c>
      <c r="D21" s="9">
        <v>15.179193589743591</v>
      </c>
      <c r="E21" s="9">
        <v>6.7107405349794229</v>
      </c>
      <c r="F21" s="9">
        <v>546.85256900212312</v>
      </c>
      <c r="G21" s="9">
        <v>6.8505326591760296</v>
      </c>
      <c r="H21" s="9">
        <v>0.50548818518518512</v>
      </c>
      <c r="I21" s="9">
        <v>211.35634615384612</v>
      </c>
      <c r="J21" s="9">
        <v>628.71191570881228</v>
      </c>
      <c r="K21" s="9">
        <v>4.3595645679012343</v>
      </c>
      <c r="L21" s="9">
        <v>61.709317333333331</v>
      </c>
      <c r="M21" s="9">
        <v>0.14746111494252873</v>
      </c>
      <c r="N21" s="9">
        <v>86.812525925925911</v>
      </c>
      <c r="O21" s="9">
        <v>5606.8037037037038</v>
      </c>
      <c r="P21" s="9">
        <v>403.42436666666663</v>
      </c>
      <c r="Q21" s="9">
        <v>947.70036036036026</v>
      </c>
      <c r="R21" s="16">
        <v>85.740772649572648</v>
      </c>
      <c r="S21" s="2"/>
      <c r="U21" s="24"/>
      <c r="V21" s="11"/>
      <c r="Y21" s="27"/>
      <c r="Z21" s="27"/>
    </row>
    <row r="22" spans="1:30" x14ac:dyDescent="0.3">
      <c r="A22" s="24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5"/>
      <c r="T22" s="2"/>
      <c r="V22" s="24"/>
      <c r="W22" s="11"/>
    </row>
    <row r="23" spans="1:30" ht="15" thickBot="1" x14ac:dyDescent="0.35">
      <c r="A23" s="64" t="s">
        <v>76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"/>
      <c r="T23" s="2"/>
      <c r="V23" s="24"/>
      <c r="W23" s="11"/>
    </row>
    <row r="24" spans="1:30" ht="15.6" thickTop="1" thickBot="1" x14ac:dyDescent="0.35">
      <c r="A24" s="1" t="s">
        <v>0</v>
      </c>
      <c r="B24" s="10" t="s">
        <v>12</v>
      </c>
      <c r="C24" s="10" t="s">
        <v>1</v>
      </c>
      <c r="D24" s="10" t="s">
        <v>23</v>
      </c>
      <c r="E24" s="10" t="s">
        <v>16</v>
      </c>
      <c r="F24" s="10" t="s">
        <v>2</v>
      </c>
      <c r="G24" s="10" t="s">
        <v>14</v>
      </c>
      <c r="H24" s="10" t="s">
        <v>7</v>
      </c>
      <c r="I24" s="10" t="s">
        <v>11</v>
      </c>
      <c r="J24" s="10" t="s">
        <v>6</v>
      </c>
      <c r="K24" s="10" t="s">
        <v>10</v>
      </c>
      <c r="L24" s="10" t="s">
        <v>15</v>
      </c>
      <c r="M24" s="10" t="s">
        <v>13</v>
      </c>
      <c r="N24" s="10" t="s">
        <v>5</v>
      </c>
      <c r="O24" s="10" t="s">
        <v>9</v>
      </c>
      <c r="P24" s="10" t="s">
        <v>4</v>
      </c>
      <c r="Q24" s="10" t="s">
        <v>3</v>
      </c>
      <c r="R24" s="10" t="s">
        <v>8</v>
      </c>
    </row>
    <row r="25" spans="1:30" ht="15" thickBot="1" x14ac:dyDescent="0.35">
      <c r="A25" s="4" t="s">
        <v>17</v>
      </c>
      <c r="B25" s="31" t="s">
        <v>18</v>
      </c>
      <c r="C25" s="31" t="s">
        <v>18</v>
      </c>
      <c r="D25" s="31" t="s">
        <v>18</v>
      </c>
      <c r="E25" s="31" t="s">
        <v>18</v>
      </c>
      <c r="F25" s="31" t="s">
        <v>18</v>
      </c>
      <c r="G25" s="31" t="s">
        <v>18</v>
      </c>
      <c r="H25" s="31" t="s">
        <v>18</v>
      </c>
      <c r="I25" s="31" t="s">
        <v>18</v>
      </c>
      <c r="J25" s="31" t="s">
        <v>18</v>
      </c>
      <c r="K25" s="31" t="s">
        <v>18</v>
      </c>
      <c r="L25" s="31" t="s">
        <v>18</v>
      </c>
      <c r="M25" s="31" t="s">
        <v>18</v>
      </c>
      <c r="N25" s="31" t="s">
        <v>18</v>
      </c>
      <c r="O25" s="31" t="s">
        <v>18</v>
      </c>
      <c r="P25" s="31" t="s">
        <v>18</v>
      </c>
      <c r="Q25" s="31" t="s">
        <v>18</v>
      </c>
      <c r="R25" s="31" t="s">
        <v>18</v>
      </c>
    </row>
    <row r="26" spans="1:30" ht="15" thickBot="1" x14ac:dyDescent="0.35">
      <c r="A26" s="42" t="s">
        <v>22</v>
      </c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</row>
    <row r="27" spans="1:30" ht="15" customHeight="1" x14ac:dyDescent="0.3">
      <c r="A27" s="53" t="s">
        <v>54</v>
      </c>
      <c r="B27" s="12">
        <f>B6*VLOOKUP(B$4,$U$3:$V$7,2,0)</f>
        <v>81.832869999368953</v>
      </c>
      <c r="C27" s="3">
        <f t="shared" ref="C27:R36" si="0">C6*VLOOKUP(C$4,$U$3:$V$7,2,0)</f>
        <v>17448.136221600002</v>
      </c>
      <c r="D27" s="3">
        <f t="shared" si="0"/>
        <v>1.1175898504273503</v>
      </c>
      <c r="E27" s="3">
        <f t="shared" si="0"/>
        <v>3.0513013004115218E-3</v>
      </c>
      <c r="F27" s="3">
        <f t="shared" si="0"/>
        <v>153.33274751592356</v>
      </c>
      <c r="G27" s="3">
        <f t="shared" si="0"/>
        <v>3.0983298007490633E-2</v>
      </c>
      <c r="H27" s="3">
        <f t="shared" si="0"/>
        <v>2.6668727229629628E-3</v>
      </c>
      <c r="I27" s="3">
        <f t="shared" si="0"/>
        <v>3.4873916666666666E-3</v>
      </c>
      <c r="J27" s="3">
        <f t="shared" si="0"/>
        <v>1.4226546574712645E-4</v>
      </c>
      <c r="K27" s="3">
        <f t="shared" si="0"/>
        <v>7.7714893234567877E-3</v>
      </c>
      <c r="L27" s="3">
        <f t="shared" si="0"/>
        <v>4.054824166666667E-4</v>
      </c>
      <c r="M27" s="3">
        <f t="shared" si="0"/>
        <v>3.3342527586206896E-4</v>
      </c>
      <c r="N27" s="3">
        <f t="shared" si="0"/>
        <v>2.1111448177777773E-4</v>
      </c>
      <c r="O27" s="3">
        <f t="shared" si="0"/>
        <v>5.8157267308641983E-5</v>
      </c>
      <c r="P27" s="3">
        <f t="shared" si="0"/>
        <v>8.6630181833333327E-4</v>
      </c>
      <c r="Q27" s="3">
        <f t="shared" si="0"/>
        <v>4.3420610954954964E-3</v>
      </c>
      <c r="R27" s="13">
        <f t="shared" si="0"/>
        <v>2.4743181982905985E-5</v>
      </c>
    </row>
    <row r="28" spans="1:30" ht="15" customHeight="1" x14ac:dyDescent="0.3">
      <c r="A28" s="54" t="s">
        <v>55</v>
      </c>
      <c r="B28" s="14">
        <f>B7*VLOOKUP(B$4,$U$3:$V$7,2,0)</f>
        <v>13.086215061397859</v>
      </c>
      <c r="C28" s="7">
        <f t="shared" si="0"/>
        <v>2690.5612449546661</v>
      </c>
      <c r="D28" s="7">
        <f t="shared" si="0"/>
        <v>8.8720216239316238E-2</v>
      </c>
      <c r="E28" s="7">
        <f t="shared" si="0"/>
        <v>1.7090621534979422E-4</v>
      </c>
      <c r="F28" s="7">
        <f t="shared" si="0"/>
        <v>17.337072585987258</v>
      </c>
      <c r="G28" s="7">
        <f t="shared" si="0"/>
        <v>3.1642018202247189E-4</v>
      </c>
      <c r="H28" s="7">
        <f t="shared" si="0"/>
        <v>2.3278398866666671E-5</v>
      </c>
      <c r="I28" s="7">
        <f t="shared" si="0"/>
        <v>2.0106395179487177E-5</v>
      </c>
      <c r="J28" s="7">
        <f t="shared" si="0"/>
        <v>1.8558703632183905E-5</v>
      </c>
      <c r="K28" s="7">
        <f t="shared" si="0"/>
        <v>3.45122612345679E-4</v>
      </c>
      <c r="L28" s="7">
        <f t="shared" si="0"/>
        <v>3.4430991080000007E-6</v>
      </c>
      <c r="M28" s="7">
        <f t="shared" si="0"/>
        <v>5.8166876597701147E-6</v>
      </c>
      <c r="N28" s="7">
        <f t="shared" si="0"/>
        <v>4.4896500148148149E-6</v>
      </c>
      <c r="O28" s="7">
        <f t="shared" si="0"/>
        <v>7.0874054469135807E-6</v>
      </c>
      <c r="P28" s="7">
        <f t="shared" si="0"/>
        <v>1.6706628406666668E-5</v>
      </c>
      <c r="Q28" s="7">
        <f t="shared" si="0"/>
        <v>4.3599941189189194E-5</v>
      </c>
      <c r="R28" s="15">
        <f t="shared" si="0"/>
        <v>3.3338622700854695E-6</v>
      </c>
    </row>
    <row r="29" spans="1:30" x14ac:dyDescent="0.3">
      <c r="A29" s="54" t="s">
        <v>56</v>
      </c>
      <c r="B29" s="14">
        <f t="shared" ref="B29:B36" si="1">B8*VLOOKUP(B$4,$U$3:$V$7,2,0)</f>
        <v>59.756685664182719</v>
      </c>
      <c r="C29" s="7">
        <f t="shared" si="0"/>
        <v>11356.077803426666</v>
      </c>
      <c r="D29" s="7">
        <f t="shared" si="0"/>
        <v>0.57915307692307694</v>
      </c>
      <c r="E29" s="7">
        <f t="shared" si="0"/>
        <v>1.3932625168724278E-3</v>
      </c>
      <c r="F29" s="7">
        <f t="shared" si="0"/>
        <v>58.59671558386411</v>
      </c>
      <c r="G29" s="7">
        <f t="shared" si="0"/>
        <v>1.4051123565543067E-3</v>
      </c>
      <c r="H29" s="7">
        <f t="shared" si="0"/>
        <v>1.0515780214814811E-4</v>
      </c>
      <c r="I29" s="7">
        <f t="shared" si="0"/>
        <v>4.4370343358974352E-3</v>
      </c>
      <c r="J29" s="7">
        <f t="shared" si="0"/>
        <v>8.5324583831417617E-5</v>
      </c>
      <c r="K29" s="7">
        <f t="shared" si="0"/>
        <v>0.15028810691358024</v>
      </c>
      <c r="L29" s="7">
        <f t="shared" si="0"/>
        <v>9.5265553599999993E-3</v>
      </c>
      <c r="M29" s="7">
        <f t="shared" si="0"/>
        <v>4.3827790574712637E-3</v>
      </c>
      <c r="N29" s="7">
        <f t="shared" si="0"/>
        <v>1.7258047170370377E-4</v>
      </c>
      <c r="O29" s="7">
        <f t="shared" si="0"/>
        <v>3.0253399407407409E-5</v>
      </c>
      <c r="P29" s="7">
        <f t="shared" si="0"/>
        <v>1.1002141033333334E-2</v>
      </c>
      <c r="Q29" s="7">
        <f t="shared" si="0"/>
        <v>9.510036295495495E-4</v>
      </c>
      <c r="R29" s="15">
        <f t="shared" si="0"/>
        <v>1.5087562499145296E-5</v>
      </c>
    </row>
    <row r="30" spans="1:30" x14ac:dyDescent="0.3">
      <c r="A30" s="54" t="s">
        <v>57</v>
      </c>
      <c r="B30" s="14">
        <f t="shared" si="1"/>
        <v>60.897330977866453</v>
      </c>
      <c r="C30" s="7">
        <f t="shared" si="0"/>
        <v>12873.364450986666</v>
      </c>
      <c r="D30" s="7">
        <f t="shared" si="0"/>
        <v>1.2527877957264957</v>
      </c>
      <c r="E30" s="7">
        <f t="shared" si="0"/>
        <v>1.1152124156378598E-3</v>
      </c>
      <c r="F30" s="7">
        <f t="shared" si="0"/>
        <v>86.525581910828009</v>
      </c>
      <c r="G30" s="7">
        <f t="shared" si="0"/>
        <v>2.5754794906367039E-3</v>
      </c>
      <c r="H30" s="7">
        <f t="shared" si="0"/>
        <v>1.8965510666666663E-4</v>
      </c>
      <c r="I30" s="7">
        <f t="shared" si="0"/>
        <v>2.2007232974358974E-2</v>
      </c>
      <c r="J30" s="7">
        <f t="shared" si="0"/>
        <v>1.0747990666666665E-4</v>
      </c>
      <c r="K30" s="7">
        <f t="shared" si="0"/>
        <v>3.0924443555555557E-3</v>
      </c>
      <c r="L30" s="7">
        <f t="shared" si="0"/>
        <v>1.1060014133333332E-4</v>
      </c>
      <c r="M30" s="7">
        <f t="shared" si="0"/>
        <v>1.3648682942528733E-4</v>
      </c>
      <c r="N30" s="7">
        <f t="shared" si="0"/>
        <v>1.2980687022222224</v>
      </c>
      <c r="O30" s="7">
        <f t="shared" si="0"/>
        <v>3.9128989382716043E-5</v>
      </c>
      <c r="P30" s="7">
        <f t="shared" si="0"/>
        <v>2.466482413333333</v>
      </c>
      <c r="Q30" s="7">
        <f t="shared" si="0"/>
        <v>1.6671500731531532E-2</v>
      </c>
      <c r="R30" s="15">
        <f t="shared" si="0"/>
        <v>1.7744093473504275E-5</v>
      </c>
    </row>
    <row r="31" spans="1:30" x14ac:dyDescent="0.3">
      <c r="A31" s="54" t="s">
        <v>58</v>
      </c>
      <c r="B31" s="14">
        <f t="shared" si="1"/>
        <v>1.0883140349804479</v>
      </c>
      <c r="C31" s="7">
        <f t="shared" si="0"/>
        <v>792.94363055226654</v>
      </c>
      <c r="D31" s="7">
        <f t="shared" si="0"/>
        <v>3.5822896367521367E-2</v>
      </c>
      <c r="E31" s="7">
        <f t="shared" si="0"/>
        <v>1.5837347662551462E-5</v>
      </c>
      <c r="F31" s="7">
        <f t="shared" si="0"/>
        <v>1.2905720628450106</v>
      </c>
      <c r="G31" s="7">
        <f t="shared" si="0"/>
        <v>1.6167256898876402E-5</v>
      </c>
      <c r="H31" s="7">
        <f t="shared" si="0"/>
        <v>1.1929521170370366E-6</v>
      </c>
      <c r="I31" s="7">
        <f t="shared" si="0"/>
        <v>4.9880097692307685E-7</v>
      </c>
      <c r="J31" s="7">
        <f t="shared" si="0"/>
        <v>1.4837601210727969E-6</v>
      </c>
      <c r="K31" s="7">
        <f t="shared" si="0"/>
        <v>1.028857238024691E-5</v>
      </c>
      <c r="L31" s="7">
        <f t="shared" si="0"/>
        <v>1.4563398733333332E-7</v>
      </c>
      <c r="M31" s="7">
        <f t="shared" si="0"/>
        <v>3.4800823126436771E-7</v>
      </c>
      <c r="N31" s="7">
        <f t="shared" si="0"/>
        <v>2.0487756118518513E-7</v>
      </c>
      <c r="O31" s="7">
        <f t="shared" si="0"/>
        <v>1.3232056740740741E-5</v>
      </c>
      <c r="P31" s="7">
        <f t="shared" si="0"/>
        <v>9.5208148566666652E-7</v>
      </c>
      <c r="Q31" s="7">
        <f t="shared" si="0"/>
        <v>2.2365728504504503E-6</v>
      </c>
      <c r="R31" s="15">
        <f t="shared" si="0"/>
        <v>2.0234821538461539E-7</v>
      </c>
    </row>
    <row r="32" spans="1:30" x14ac:dyDescent="0.3">
      <c r="A32" s="54" t="s">
        <v>69</v>
      </c>
      <c r="B32" s="14">
        <f t="shared" si="1"/>
        <v>57.793400745868411</v>
      </c>
      <c r="C32" s="7">
        <f t="shared" si="0"/>
        <v>10343.237056704</v>
      </c>
      <c r="D32" s="7">
        <f t="shared" si="0"/>
        <v>0.54811974256410245</v>
      </c>
      <c r="E32" s="7">
        <f t="shared" si="0"/>
        <v>6.9985561086419734E-3</v>
      </c>
      <c r="F32" s="7">
        <f t="shared" si="0"/>
        <v>37.335005187261146</v>
      </c>
      <c r="G32" s="7">
        <f t="shared" si="0"/>
        <v>5.186127471460673E-3</v>
      </c>
      <c r="H32" s="7">
        <f t="shared" si="0"/>
        <v>4.5159500995555543E-4</v>
      </c>
      <c r="I32" s="7">
        <f t="shared" si="0"/>
        <v>5.3521281784615373E-4</v>
      </c>
      <c r="J32" s="7">
        <f t="shared" si="0"/>
        <v>1.2028319746206898E-4</v>
      </c>
      <c r="K32" s="7">
        <f t="shared" si="0"/>
        <v>3.0583627040000005E-3</v>
      </c>
      <c r="L32" s="7">
        <f t="shared" si="0"/>
        <v>9.0569436799999999E-5</v>
      </c>
      <c r="M32" s="7">
        <f t="shared" si="0"/>
        <v>2.0134514477241375E-4</v>
      </c>
      <c r="N32" s="7">
        <f t="shared" si="0"/>
        <v>5.3136862850370371E-5</v>
      </c>
      <c r="O32" s="7">
        <f t="shared" si="0"/>
        <v>3.1071213878518521E-5</v>
      </c>
      <c r="P32" s="7">
        <f t="shared" si="0"/>
        <v>1.8225685279999997E-3</v>
      </c>
      <c r="Q32" s="7">
        <f t="shared" si="0"/>
        <v>1.7510655031351356E-3</v>
      </c>
      <c r="R32" s="15">
        <f t="shared" si="0"/>
        <v>1.6601578543589744E-5</v>
      </c>
    </row>
    <row r="33" spans="1:18" ht="15" customHeight="1" x14ac:dyDescent="0.3">
      <c r="A33" s="54" t="s">
        <v>65</v>
      </c>
      <c r="B33" s="14">
        <f t="shared" si="1"/>
        <v>28.896700372934205</v>
      </c>
      <c r="C33" s="7">
        <f t="shared" si="0"/>
        <v>5171.6185283519999</v>
      </c>
      <c r="D33" s="7">
        <f t="shared" si="0"/>
        <v>0.27405987128205123</v>
      </c>
      <c r="E33" s="7">
        <f t="shared" si="0"/>
        <v>3.4992780543209867E-3</v>
      </c>
      <c r="F33" s="7">
        <f t="shared" si="0"/>
        <v>18.667502593630573</v>
      </c>
      <c r="G33" s="7">
        <f t="shared" si="0"/>
        <v>2.5930637357303365E-3</v>
      </c>
      <c r="H33" s="7">
        <f t="shared" si="0"/>
        <v>2.2579750497777771E-4</v>
      </c>
      <c r="I33" s="7">
        <f t="shared" si="0"/>
        <v>2.6760640892307686E-4</v>
      </c>
      <c r="J33" s="7">
        <f t="shared" si="0"/>
        <v>6.014159873103449E-5</v>
      </c>
      <c r="K33" s="7">
        <f t="shared" si="0"/>
        <v>1.5291813520000002E-3</v>
      </c>
      <c r="L33" s="7">
        <f t="shared" si="0"/>
        <v>4.5284718399999999E-5</v>
      </c>
      <c r="M33" s="7">
        <f t="shared" si="0"/>
        <v>1.0067257238620687E-4</v>
      </c>
      <c r="N33" s="7">
        <f t="shared" si="0"/>
        <v>2.6568431425185186E-5</v>
      </c>
      <c r="O33" s="7">
        <f t="shared" si="0"/>
        <v>1.5535606939259261E-5</v>
      </c>
      <c r="P33" s="7">
        <f t="shared" si="0"/>
        <v>9.1128426399999986E-4</v>
      </c>
      <c r="Q33" s="7">
        <f t="shared" si="0"/>
        <v>8.7553275156756778E-4</v>
      </c>
      <c r="R33" s="15">
        <f t="shared" si="0"/>
        <v>8.3007892717948718E-6</v>
      </c>
    </row>
    <row r="34" spans="1:18" x14ac:dyDescent="0.3">
      <c r="A34" s="54" t="s">
        <v>66</v>
      </c>
      <c r="B34" s="14">
        <f t="shared" si="1"/>
        <v>65.01757583910198</v>
      </c>
      <c r="C34" s="7">
        <f t="shared" si="0"/>
        <v>11636.141688792</v>
      </c>
      <c r="D34" s="7">
        <f t="shared" si="0"/>
        <v>0.61663471038461548</v>
      </c>
      <c r="E34" s="7">
        <f t="shared" si="0"/>
        <v>7.8733756222222201E-3</v>
      </c>
      <c r="F34" s="7">
        <f t="shared" si="0"/>
        <v>42.001880835668779</v>
      </c>
      <c r="G34" s="7">
        <f t="shared" si="0"/>
        <v>5.8343934053932574E-3</v>
      </c>
      <c r="H34" s="7">
        <f t="shared" si="0"/>
        <v>5.0804438619999985E-4</v>
      </c>
      <c r="I34" s="7">
        <f t="shared" si="0"/>
        <v>6.0211442007692306E-4</v>
      </c>
      <c r="J34" s="7">
        <f t="shared" si="0"/>
        <v>1.3531859714482761E-4</v>
      </c>
      <c r="K34" s="7">
        <f t="shared" si="0"/>
        <v>3.4406580420000004E-3</v>
      </c>
      <c r="L34" s="7">
        <f t="shared" si="0"/>
        <v>1.0189061640000001E-4</v>
      </c>
      <c r="M34" s="7">
        <f t="shared" si="0"/>
        <v>2.2651328786896553E-4</v>
      </c>
      <c r="N34" s="7">
        <f t="shared" si="0"/>
        <v>5.9778970706666668E-5</v>
      </c>
      <c r="O34" s="7">
        <f t="shared" si="0"/>
        <v>3.495511561333334E-5</v>
      </c>
      <c r="P34" s="7">
        <f t="shared" si="0"/>
        <v>2.0503895939999999E-3</v>
      </c>
      <c r="Q34" s="7">
        <f t="shared" si="0"/>
        <v>1.9699486910270273E-3</v>
      </c>
      <c r="R34" s="15">
        <f t="shared" si="0"/>
        <v>1.867677586153846E-5</v>
      </c>
    </row>
    <row r="35" spans="1:18" x14ac:dyDescent="0.3">
      <c r="A35" s="54" t="s">
        <v>67</v>
      </c>
      <c r="B35" s="14">
        <f t="shared" si="1"/>
        <v>89.098159483213806</v>
      </c>
      <c r="C35" s="7">
        <f t="shared" si="0"/>
        <v>15945.823795751996</v>
      </c>
      <c r="D35" s="7">
        <f t="shared" si="0"/>
        <v>0.84501793645299139</v>
      </c>
      <c r="E35" s="7">
        <f t="shared" si="0"/>
        <v>1.0789440667489708E-2</v>
      </c>
      <c r="F35" s="7">
        <f t="shared" si="0"/>
        <v>57.558132997027585</v>
      </c>
      <c r="G35" s="7">
        <f t="shared" si="0"/>
        <v>7.995279851835204E-3</v>
      </c>
      <c r="H35" s="7">
        <f t="shared" si="0"/>
        <v>6.9620897368148128E-4</v>
      </c>
      <c r="I35" s="7">
        <f t="shared" si="0"/>
        <v>8.2511976084615379E-4</v>
      </c>
      <c r="J35" s="7">
        <f t="shared" si="0"/>
        <v>1.8543659608735632E-4</v>
      </c>
      <c r="K35" s="7">
        <f t="shared" si="0"/>
        <v>4.7149758353333326E-3</v>
      </c>
      <c r="L35" s="7">
        <f t="shared" si="0"/>
        <v>1.3962788173333332E-4</v>
      </c>
      <c r="M35" s="7">
        <f t="shared" si="0"/>
        <v>3.1040709819080457E-4</v>
      </c>
      <c r="N35" s="7">
        <f t="shared" si="0"/>
        <v>8.1919330227654317E-5</v>
      </c>
      <c r="O35" s="7">
        <f t="shared" si="0"/>
        <v>4.7901454729382723E-5</v>
      </c>
      <c r="P35" s="7">
        <f t="shared" si="0"/>
        <v>2.8097931473333336E-3</v>
      </c>
      <c r="Q35" s="7">
        <f t="shared" si="0"/>
        <v>2.6995593173333335E-3</v>
      </c>
      <c r="R35" s="15">
        <f t="shared" si="0"/>
        <v>2.5594100254700852E-5</v>
      </c>
    </row>
    <row r="36" spans="1:18" ht="15" thickBot="1" x14ac:dyDescent="0.35">
      <c r="A36" s="54" t="s">
        <v>60</v>
      </c>
      <c r="B36" s="8">
        <f t="shared" si="1"/>
        <v>30.926856329965254</v>
      </c>
      <c r="C36" s="9">
        <f t="shared" si="0"/>
        <v>8809.6146486799971</v>
      </c>
      <c r="D36" s="9">
        <f t="shared" si="0"/>
        <v>0.15931641914529915</v>
      </c>
      <c r="E36" s="9">
        <f t="shared" si="0"/>
        <v>5.7708718230452651E-4</v>
      </c>
      <c r="F36" s="9">
        <f t="shared" si="0"/>
        <v>38.950805893842883</v>
      </c>
      <c r="G36" s="9">
        <f t="shared" si="0"/>
        <v>5.550217682397004E-3</v>
      </c>
      <c r="H36" s="9">
        <f t="shared" si="0"/>
        <v>4.0650674407407406E-4</v>
      </c>
      <c r="I36" s="9">
        <f t="shared" si="0"/>
        <v>1.3383000407692308E-5</v>
      </c>
      <c r="J36" s="9">
        <f t="shared" si="0"/>
        <v>3.0937528444444445E-5</v>
      </c>
      <c r="K36" s="9">
        <f t="shared" si="0"/>
        <v>7.5458959037037027E-4</v>
      </c>
      <c r="L36" s="9">
        <f t="shared" si="0"/>
        <v>3.342776137333333E-6</v>
      </c>
      <c r="M36" s="9">
        <f t="shared" si="0"/>
        <v>4.2210947793103438E-5</v>
      </c>
      <c r="N36" s="9">
        <f t="shared" si="0"/>
        <v>4.79781852345679E-6</v>
      </c>
      <c r="O36" s="9">
        <f t="shared" si="0"/>
        <v>3.6578901580246916E-5</v>
      </c>
      <c r="P36" s="9">
        <f t="shared" si="0"/>
        <v>2.3227892900000001E-5</v>
      </c>
      <c r="Q36" s="9">
        <f t="shared" si="0"/>
        <v>4.0353344468468471E-5</v>
      </c>
      <c r="R36" s="16">
        <f t="shared" si="0"/>
        <v>8.6711781606837602E-6</v>
      </c>
    </row>
    <row r="37" spans="1:18" ht="15" thickBot="1" x14ac:dyDescent="0.35">
      <c r="A37" s="55" t="s">
        <v>53</v>
      </c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</row>
    <row r="38" spans="1:18" ht="15" thickBot="1" x14ac:dyDescent="0.35">
      <c r="A38" s="54" t="s">
        <v>68</v>
      </c>
      <c r="B38" s="61">
        <f>B17*VLOOKUP(B$4,$U$3:$V$7,2,0)</f>
        <v>883.02235809122817</v>
      </c>
      <c r="C38" s="62">
        <f t="shared" ref="C38:R38" si="2">C17*VLOOKUP(C$4,$U$3:$V$7,2,0)</f>
        <v>464858.6333333333</v>
      </c>
      <c r="D38" s="62">
        <f t="shared" si="2"/>
        <v>172.3777136752137</v>
      </c>
      <c r="E38" s="62">
        <f t="shared" si="2"/>
        <v>0.34328862139917693</v>
      </c>
      <c r="F38" s="62">
        <f t="shared" si="2"/>
        <v>745.36972399150739</v>
      </c>
      <c r="G38" s="62">
        <f t="shared" si="2"/>
        <v>3.3376015730337077E-2</v>
      </c>
      <c r="H38" s="62">
        <f t="shared" si="2"/>
        <v>2.4484421111111115E-3</v>
      </c>
      <c r="I38" s="62">
        <f t="shared" si="2"/>
        <v>2.5072749999999998E-3</v>
      </c>
      <c r="J38" s="62">
        <f t="shared" si="2"/>
        <v>3.8879727969348661E-3</v>
      </c>
      <c r="K38" s="62">
        <f t="shared" si="2"/>
        <v>1.4744203703703702E-2</v>
      </c>
      <c r="L38" s="62">
        <f t="shared" si="2"/>
        <v>2.9915121333333336E-4</v>
      </c>
      <c r="M38" s="62">
        <f t="shared" si="2"/>
        <v>3.7064612643678154E-4</v>
      </c>
      <c r="N38" s="62">
        <f t="shared" si="2"/>
        <v>1.9175483703703703E-2</v>
      </c>
      <c r="O38" s="62">
        <f t="shared" si="2"/>
        <v>1.3589157530864199E-3</v>
      </c>
      <c r="P38" s="62">
        <f t="shared" si="2"/>
        <v>3.7583133333333338E-2</v>
      </c>
      <c r="Q38" s="62">
        <f t="shared" si="2"/>
        <v>3.8788751351351348E-3</v>
      </c>
      <c r="R38" s="63">
        <f t="shared" si="2"/>
        <v>5.1118369230769231E-4</v>
      </c>
    </row>
    <row r="39" spans="1:18" ht="15.75" customHeight="1" thickBot="1" x14ac:dyDescent="0.35">
      <c r="A39" s="55" t="s">
        <v>24</v>
      </c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0"/>
    </row>
    <row r="40" spans="1:18" x14ac:dyDescent="0.3">
      <c r="A40" s="54" t="s">
        <v>71</v>
      </c>
      <c r="B40" s="12">
        <f>B19*VLOOKUP(B$4,$U$3:$V$7,2,0)</f>
        <v>0.19782179888995521</v>
      </c>
      <c r="C40" s="3">
        <f t="shared" ref="C40:R40" si="3">C19*VLOOKUP(C$4,$U$3:$V$7,2,0)</f>
        <v>1.6032680748066666</v>
      </c>
      <c r="D40" s="3">
        <f t="shared" si="3"/>
        <v>4.1739037606837601E-5</v>
      </c>
      <c r="E40" s="3">
        <f t="shared" si="3"/>
        <v>3.4109781893004104E-8</v>
      </c>
      <c r="F40" s="3">
        <f t="shared" si="3"/>
        <v>3.0211793205944795E-3</v>
      </c>
      <c r="G40" s="3">
        <f t="shared" si="3"/>
        <v>9.086794756554305E-9</v>
      </c>
      <c r="H40" s="3">
        <f t="shared" si="3"/>
        <v>6.7192196296296285E-10</v>
      </c>
      <c r="I40" s="3">
        <f t="shared" si="3"/>
        <v>6.8430110256410268E-10</v>
      </c>
      <c r="J40" s="3">
        <f t="shared" si="3"/>
        <v>2.8720399233716473E-9</v>
      </c>
      <c r="K40" s="3">
        <f t="shared" si="3"/>
        <v>1.2693237037037038E-8</v>
      </c>
      <c r="L40" s="3">
        <f t="shared" si="3"/>
        <v>1.9747769333333332E-10</v>
      </c>
      <c r="M40" s="3">
        <f t="shared" si="3"/>
        <v>3.9123725287356314E-10</v>
      </c>
      <c r="N40" s="3">
        <f t="shared" si="3"/>
        <v>4.2277432098765437E-10</v>
      </c>
      <c r="O40" s="3">
        <f t="shared" si="3"/>
        <v>1.3069865925925927E-8</v>
      </c>
      <c r="P40" s="3">
        <f t="shared" si="3"/>
        <v>1.7646713333333333E-9</v>
      </c>
      <c r="Q40" s="3">
        <f t="shared" si="3"/>
        <v>2.8520904504504498E-9</v>
      </c>
      <c r="R40" s="13">
        <f t="shared" si="3"/>
        <v>3.4281064957264957E-10</v>
      </c>
    </row>
    <row r="41" spans="1:18" x14ac:dyDescent="0.3">
      <c r="A41" s="54" t="s">
        <v>72</v>
      </c>
      <c r="B41" s="14">
        <f t="shared" ref="B41:R42" si="4">B20*VLOOKUP(B$4,$U$3:$V$7,2,0)</f>
        <v>0.1766497758741544</v>
      </c>
      <c r="C41" s="7">
        <f t="shared" si="4"/>
        <v>40.544876439333329</v>
      </c>
      <c r="D41" s="7">
        <f t="shared" si="4"/>
        <v>1.133894700854701E-3</v>
      </c>
      <c r="E41" s="7">
        <f t="shared" si="4"/>
        <v>2.5126609053497942E-6</v>
      </c>
      <c r="F41" s="7">
        <f t="shared" si="4"/>
        <v>0.3061055583864119</v>
      </c>
      <c r="G41" s="7">
        <f t="shared" si="4"/>
        <v>3.7441760299625471E-7</v>
      </c>
      <c r="H41" s="7">
        <f t="shared" si="4"/>
        <v>2.967766296296296E-8</v>
      </c>
      <c r="I41" s="7">
        <f t="shared" si="4"/>
        <v>3.8887994871794885E-8</v>
      </c>
      <c r="J41" s="7">
        <f t="shared" si="4"/>
        <v>3.3559652873563209E-7</v>
      </c>
      <c r="K41" s="7">
        <f t="shared" si="4"/>
        <v>7.5467667901234556E-7</v>
      </c>
      <c r="L41" s="7">
        <f t="shared" si="4"/>
        <v>1.4600580666666669E-8</v>
      </c>
      <c r="M41" s="7">
        <f t="shared" si="4"/>
        <v>1.6328448275862067E-8</v>
      </c>
      <c r="N41" s="7">
        <f t="shared" si="4"/>
        <v>4.4702762962962969E-8</v>
      </c>
      <c r="O41" s="7">
        <f t="shared" si="4"/>
        <v>3.1632740740740743E-7</v>
      </c>
      <c r="P41" s="7">
        <f t="shared" si="4"/>
        <v>1.7360238333333333E-7</v>
      </c>
      <c r="Q41" s="7">
        <f t="shared" si="4"/>
        <v>1.7995709549549546E-7</v>
      </c>
      <c r="R41" s="15">
        <f t="shared" si="4"/>
        <v>4.5080666666666676E-8</v>
      </c>
    </row>
    <row r="42" spans="1:18" ht="15" thickBot="1" x14ac:dyDescent="0.35">
      <c r="A42" s="56" t="s">
        <v>63</v>
      </c>
      <c r="B42" s="8">
        <f t="shared" si="4"/>
        <v>0.46115001477836848</v>
      </c>
      <c r="C42" s="9">
        <f t="shared" si="4"/>
        <v>335.99305045999995</v>
      </c>
      <c r="D42" s="9">
        <f t="shared" si="4"/>
        <v>1.5179193589743591E-2</v>
      </c>
      <c r="E42" s="9">
        <f t="shared" si="4"/>
        <v>6.7107405349794223E-6</v>
      </c>
      <c r="F42" s="9">
        <f t="shared" si="4"/>
        <v>0.54685256900212309</v>
      </c>
      <c r="G42" s="9">
        <f t="shared" si="4"/>
        <v>6.8505326591760294E-6</v>
      </c>
      <c r="H42" s="9">
        <f t="shared" si="4"/>
        <v>5.0548818518518511E-7</v>
      </c>
      <c r="I42" s="9">
        <f t="shared" si="4"/>
        <v>2.1135634615384613E-7</v>
      </c>
      <c r="J42" s="9">
        <f t="shared" si="4"/>
        <v>6.2871191570881235E-7</v>
      </c>
      <c r="K42" s="9">
        <f t="shared" si="4"/>
        <v>4.3595645679012342E-6</v>
      </c>
      <c r="L42" s="9">
        <f t="shared" si="4"/>
        <v>6.1709317333333338E-8</v>
      </c>
      <c r="M42" s="9">
        <f t="shared" si="4"/>
        <v>1.4746111494252873E-7</v>
      </c>
      <c r="N42" s="9">
        <f t="shared" si="4"/>
        <v>8.6812525925925922E-8</v>
      </c>
      <c r="O42" s="9">
        <f t="shared" si="4"/>
        <v>5.6068037037037038E-6</v>
      </c>
      <c r="P42" s="9">
        <f t="shared" si="4"/>
        <v>4.0342436666666666E-7</v>
      </c>
      <c r="Q42" s="9">
        <f t="shared" si="4"/>
        <v>9.477003603603603E-7</v>
      </c>
      <c r="R42" s="16">
        <f t="shared" si="4"/>
        <v>8.574077264957266E-8</v>
      </c>
    </row>
    <row r="43" spans="1:18" x14ac:dyDescent="0.3">
      <c r="B43" s="21"/>
    </row>
    <row r="44" spans="1:18" x14ac:dyDescent="0.3">
      <c r="B44" s="21"/>
    </row>
    <row r="45" spans="1:18" x14ac:dyDescent="0.3">
      <c r="B45" s="21"/>
    </row>
    <row r="46" spans="1:18" ht="15.75" customHeight="1" x14ac:dyDescent="0.3">
      <c r="B46" s="21"/>
    </row>
    <row r="47" spans="1:18" ht="17.25" customHeight="1" x14ac:dyDescent="0.3">
      <c r="B47" s="21"/>
    </row>
    <row r="48" spans="1:18" x14ac:dyDescent="0.3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20:35" ht="15" customHeight="1" x14ac:dyDescent="0.3"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20:35" x14ac:dyDescent="0.3"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0:35" x14ac:dyDescent="0.3"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20:35" x14ac:dyDescent="0.3"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20:35" x14ac:dyDescent="0.3"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20:35" x14ac:dyDescent="0.3"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20:35" x14ac:dyDescent="0.3"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20:35" x14ac:dyDescent="0.3"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20:35" ht="15" customHeight="1" x14ac:dyDescent="0.3"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20:35" x14ac:dyDescent="0.3"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20:35" x14ac:dyDescent="0.3"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20:35" x14ac:dyDescent="0.3"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20:35" x14ac:dyDescent="0.3"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20:35" x14ac:dyDescent="0.3"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</sheetData>
  <mergeCells count="2">
    <mergeCell ref="S6:S9"/>
    <mergeCell ref="S11:S14"/>
  </mergeCells>
  <conditionalFormatting sqref="T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{5E8D2F95-8046-40F3-B17F-1C53E747D519}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8D2F95-8046-40F3-B17F-1C53E747D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7"/>
  <sheetViews>
    <sheetView zoomScale="85" zoomScaleNormal="85" workbookViewId="0">
      <selection activeCell="S4" sqref="S4"/>
    </sheetView>
  </sheetViews>
  <sheetFormatPr baseColWidth="10" defaultRowHeight="14.4" x14ac:dyDescent="0.3"/>
  <cols>
    <col min="1" max="1" width="25.5546875" customWidth="1"/>
    <col min="4" max="4" width="12.44140625" customWidth="1"/>
    <col min="6" max="6" width="11.44140625" customWidth="1"/>
    <col min="7" max="7" width="12.33203125" customWidth="1"/>
    <col min="13" max="13" width="12.77734375" customWidth="1"/>
    <col min="15" max="15" width="12.109375" customWidth="1"/>
    <col min="16" max="16" width="11.109375" customWidth="1"/>
  </cols>
  <sheetData>
    <row r="1" spans="1:25" ht="15" thickBot="1" x14ac:dyDescent="0.35">
      <c r="A1" t="s">
        <v>64</v>
      </c>
    </row>
    <row r="2" spans="1:25" ht="39.6" customHeight="1" thickTop="1" thickBot="1" x14ac:dyDescent="0.35">
      <c r="A2" s="17"/>
      <c r="B2" s="18" t="s">
        <v>25</v>
      </c>
      <c r="C2" s="18" t="s">
        <v>26</v>
      </c>
      <c r="D2" s="18" t="s">
        <v>27</v>
      </c>
      <c r="E2" s="18" t="s">
        <v>28</v>
      </c>
      <c r="F2" s="18" t="s">
        <v>29</v>
      </c>
      <c r="G2" s="18" t="s">
        <v>52</v>
      </c>
      <c r="H2" s="18" t="s">
        <v>30</v>
      </c>
      <c r="I2" s="18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9" t="s">
        <v>38</v>
      </c>
    </row>
    <row r="3" spans="1:25" ht="38.25" customHeight="1" thickBot="1" x14ac:dyDescent="0.35">
      <c r="A3" s="20"/>
      <c r="B3" s="22" t="s">
        <v>74</v>
      </c>
      <c r="C3" s="22" t="s">
        <v>74</v>
      </c>
      <c r="D3" s="22" t="s">
        <v>39</v>
      </c>
      <c r="E3" s="22" t="s">
        <v>40</v>
      </c>
      <c r="F3" s="22" t="s">
        <v>41</v>
      </c>
      <c r="G3" s="22" t="s">
        <v>42</v>
      </c>
      <c r="H3" s="22" t="s">
        <v>43</v>
      </c>
      <c r="I3" s="22" t="s">
        <v>44</v>
      </c>
      <c r="J3" s="22" t="s">
        <v>45</v>
      </c>
      <c r="K3" s="22" t="s">
        <v>46</v>
      </c>
      <c r="L3" s="22" t="s">
        <v>47</v>
      </c>
      <c r="M3" s="22" t="s">
        <v>48</v>
      </c>
      <c r="N3" s="22" t="s">
        <v>49</v>
      </c>
      <c r="O3" s="22" t="s">
        <v>50</v>
      </c>
      <c r="P3" s="23" t="s">
        <v>51</v>
      </c>
    </row>
    <row r="4" spans="1:25" ht="15.75" customHeight="1" thickTop="1" thickBot="1" x14ac:dyDescent="0.35">
      <c r="A4" s="42" t="s">
        <v>22</v>
      </c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S4" s="2"/>
      <c r="T4" s="34"/>
      <c r="V4" s="5"/>
    </row>
    <row r="5" spans="1:25" ht="15.75" customHeight="1" x14ac:dyDescent="0.3">
      <c r="A5" s="53" t="s">
        <v>54</v>
      </c>
      <c r="B5" s="28">
        <v>791.97560663499996</v>
      </c>
      <c r="C5" s="29">
        <v>3199.5677636499995</v>
      </c>
      <c r="D5" s="29">
        <v>59.919351523799996</v>
      </c>
      <c r="E5" s="29">
        <v>221050.82596199997</v>
      </c>
      <c r="F5" s="29">
        <v>5.1402554399999998E-3</v>
      </c>
      <c r="G5" s="29">
        <v>9.7375752403799982</v>
      </c>
      <c r="H5" s="29">
        <v>9242413.9603799991</v>
      </c>
      <c r="I5" s="29">
        <v>3269735.6880000001</v>
      </c>
      <c r="J5" s="29">
        <v>579.57964036199996</v>
      </c>
      <c r="K5" s="29">
        <v>690.00788356199996</v>
      </c>
      <c r="L5" s="29">
        <v>279.05723999999998</v>
      </c>
      <c r="M5" s="29">
        <v>63.994230000000002</v>
      </c>
      <c r="N5" s="29"/>
      <c r="O5" s="29">
        <v>203084.065</v>
      </c>
      <c r="P5" s="30">
        <v>33286.516736500002</v>
      </c>
      <c r="Q5" s="73" t="s">
        <v>70</v>
      </c>
      <c r="R5" s="33"/>
      <c r="T5" s="5"/>
      <c r="U5" s="5"/>
      <c r="W5" s="5"/>
    </row>
    <row r="6" spans="1:25" x14ac:dyDescent="0.3">
      <c r="A6" s="54" t="s">
        <v>55</v>
      </c>
      <c r="B6" s="44">
        <v>157.87689</v>
      </c>
      <c r="C6" s="78">
        <v>284.06728999999996</v>
      </c>
      <c r="D6" s="78">
        <v>8.6769473596199997</v>
      </c>
      <c r="E6" s="78">
        <v>18460.194796199998</v>
      </c>
      <c r="F6" s="78">
        <v>1.6361963999999998E-4</v>
      </c>
      <c r="G6" s="78">
        <v>1.2852084883799999</v>
      </c>
      <c r="H6" s="78">
        <v>668493.75043799996</v>
      </c>
      <c r="I6" s="78">
        <v>384463.37356199994</v>
      </c>
      <c r="J6" s="78">
        <v>64.003894003799999</v>
      </c>
      <c r="K6" s="78">
        <v>64.86982583999999</v>
      </c>
      <c r="L6" s="78">
        <v>22.21489</v>
      </c>
      <c r="M6" s="78">
        <v>3.6933102670000002</v>
      </c>
      <c r="N6" s="78"/>
      <c r="O6" s="78">
        <v>27025.762136499998</v>
      </c>
      <c r="P6" s="45">
        <v>2390.4684699999998</v>
      </c>
      <c r="Q6" s="73"/>
      <c r="R6" s="2"/>
      <c r="T6" s="5"/>
      <c r="U6" s="5"/>
      <c r="W6" s="5"/>
    </row>
    <row r="7" spans="1:25" x14ac:dyDescent="0.3">
      <c r="A7" s="54" t="s">
        <v>56</v>
      </c>
      <c r="B7" s="44">
        <v>619.39081036499999</v>
      </c>
      <c r="C7" s="78">
        <v>2224.2798400000001</v>
      </c>
      <c r="D7" s="78">
        <v>41.831163043799997</v>
      </c>
      <c r="E7" s="78">
        <v>122263.72319999999</v>
      </c>
      <c r="F7" s="78">
        <v>1.537377096E-2</v>
      </c>
      <c r="G7" s="78">
        <v>6.114925648379999</v>
      </c>
      <c r="H7" s="78">
        <v>5084329.3199999994</v>
      </c>
      <c r="I7" s="78">
        <v>2485296.8236199999</v>
      </c>
      <c r="J7" s="78">
        <v>320.538230838</v>
      </c>
      <c r="K7" s="78">
        <v>384.01450243799997</v>
      </c>
      <c r="L7" s="78">
        <v>146.2694267</v>
      </c>
      <c r="M7" s="78">
        <v>37.093953329999998</v>
      </c>
      <c r="N7" s="78"/>
      <c r="O7" s="78">
        <v>132068.360365</v>
      </c>
      <c r="P7" s="45">
        <v>14985.089099999999</v>
      </c>
      <c r="Q7" s="73"/>
      <c r="T7" s="5"/>
      <c r="U7" s="5"/>
      <c r="W7" s="5"/>
    </row>
    <row r="8" spans="1:25" x14ac:dyDescent="0.3">
      <c r="A8" s="54" t="s">
        <v>57</v>
      </c>
      <c r="B8" s="44">
        <v>1301.46402635</v>
      </c>
      <c r="C8" s="78">
        <v>8415.35776635</v>
      </c>
      <c r="D8" s="78">
        <v>78.6687172038</v>
      </c>
      <c r="E8" s="78">
        <v>125135.17036199999</v>
      </c>
      <c r="F8" s="78">
        <v>1.3013125079999999</v>
      </c>
      <c r="G8" s="78">
        <v>9.7576749599999992</v>
      </c>
      <c r="H8" s="78">
        <v>15947033.639999999</v>
      </c>
      <c r="I8" s="78">
        <v>7109111.0596199986</v>
      </c>
      <c r="J8" s="78">
        <v>548.43705196199994</v>
      </c>
      <c r="K8" s="78">
        <v>896.43436396199991</v>
      </c>
      <c r="L8" s="78">
        <v>422.69374670000002</v>
      </c>
      <c r="M8" s="78">
        <v>134.77455330000001</v>
      </c>
      <c r="N8" s="78"/>
      <c r="O8" s="78">
        <v>148171.74063499999</v>
      </c>
      <c r="P8" s="45">
        <v>39019.543163499991</v>
      </c>
      <c r="Q8" s="73"/>
      <c r="U8" s="5"/>
      <c r="W8" s="5"/>
    </row>
    <row r="9" spans="1:25" x14ac:dyDescent="0.3">
      <c r="A9" s="54" t="s">
        <v>58</v>
      </c>
      <c r="B9" s="44">
        <v>4.4144724763500003</v>
      </c>
      <c r="C9" s="78">
        <v>16.233145263499999</v>
      </c>
      <c r="D9" s="78">
        <v>0.69670307357999994</v>
      </c>
      <c r="E9" s="78">
        <v>6435.0987523799995</v>
      </c>
      <c r="F9" s="78">
        <v>1.5739409999999997E-4</v>
      </c>
      <c r="G9" s="78">
        <v>0.51748579397999994</v>
      </c>
      <c r="H9" s="78">
        <v>95397.381196199989</v>
      </c>
      <c r="I9" s="78">
        <v>84081.376396199994</v>
      </c>
      <c r="J9" s="78">
        <v>64.458770716199993</v>
      </c>
      <c r="K9" s="78">
        <v>8.9445091603799991</v>
      </c>
      <c r="L9" s="78">
        <v>1.9995396000000001</v>
      </c>
      <c r="M9" s="78">
        <v>8.2506999999999997E-2</v>
      </c>
      <c r="N9" s="78"/>
      <c r="O9" s="78">
        <v>11506.934536499999</v>
      </c>
      <c r="P9" s="45">
        <v>8.522844566349999</v>
      </c>
      <c r="Q9" s="7"/>
      <c r="U9" s="5"/>
      <c r="W9" s="5"/>
    </row>
    <row r="10" spans="1:25" ht="15" customHeight="1" x14ac:dyDescent="0.3">
      <c r="A10" s="54" t="s">
        <v>69</v>
      </c>
      <c r="B10" s="44">
        <v>567.19578239999998</v>
      </c>
      <c r="C10" s="78">
        <v>1040.3879399999998</v>
      </c>
      <c r="D10" s="78">
        <v>40.123418111999996</v>
      </c>
      <c r="E10" s="78">
        <v>187250.90155199997</v>
      </c>
      <c r="F10" s="78">
        <v>2.1438668999999998E-3</v>
      </c>
      <c r="G10" s="78">
        <v>11.072000203199998</v>
      </c>
      <c r="H10" s="78">
        <v>6073286.0687999995</v>
      </c>
      <c r="I10" s="78">
        <v>1367753.7599999998</v>
      </c>
      <c r="J10" s="78">
        <v>495.76076495999996</v>
      </c>
      <c r="K10" s="78">
        <v>427.97187791999994</v>
      </c>
      <c r="L10" s="78">
        <v>129.8412696</v>
      </c>
      <c r="M10" s="78">
        <v>52.619824800000004</v>
      </c>
      <c r="N10" s="78"/>
      <c r="O10" s="78">
        <v>197934.98292000001</v>
      </c>
      <c r="P10" s="45">
        <v>10305.4233</v>
      </c>
      <c r="Q10" s="74" t="s">
        <v>59</v>
      </c>
      <c r="T10" s="43"/>
      <c r="U10" s="5"/>
      <c r="V10" s="5"/>
      <c r="W10" s="5"/>
      <c r="X10" s="5"/>
      <c r="Y10" s="5"/>
    </row>
    <row r="11" spans="1:25" x14ac:dyDescent="0.3">
      <c r="A11" s="54" t="s">
        <v>65</v>
      </c>
      <c r="B11" s="44">
        <v>283.59789119999999</v>
      </c>
      <c r="C11" s="78">
        <v>520.19396999999992</v>
      </c>
      <c r="D11" s="78">
        <v>20.061709055999998</v>
      </c>
      <c r="E11" s="78">
        <v>93625.450775999983</v>
      </c>
      <c r="F11" s="78">
        <v>1.07193288E-3</v>
      </c>
      <c r="G11" s="78">
        <v>5.5360001015999991</v>
      </c>
      <c r="H11" s="78">
        <v>3036643.0343999998</v>
      </c>
      <c r="I11" s="78">
        <v>683876.87999999989</v>
      </c>
      <c r="J11" s="78">
        <v>247.88038247999998</v>
      </c>
      <c r="K11" s="78">
        <v>213.98593895999997</v>
      </c>
      <c r="L11" s="78">
        <v>64.920634800000002</v>
      </c>
      <c r="M11" s="78">
        <v>26.309912400000002</v>
      </c>
      <c r="N11" s="78"/>
      <c r="O11" s="78">
        <v>98967.491460000005</v>
      </c>
      <c r="P11" s="45">
        <v>5152.7116500000002</v>
      </c>
      <c r="Q11" s="74"/>
      <c r="T11" s="43"/>
      <c r="U11" s="5"/>
      <c r="V11" s="5"/>
      <c r="W11" s="5"/>
      <c r="X11" s="5"/>
      <c r="Y11" s="5"/>
    </row>
    <row r="12" spans="1:25" x14ac:dyDescent="0.3">
      <c r="A12" s="54" t="s">
        <v>66</v>
      </c>
      <c r="B12" s="44">
        <v>638.0952552</v>
      </c>
      <c r="C12" s="78">
        <v>1170.4364324999999</v>
      </c>
      <c r="D12" s="78">
        <v>45.138845375999992</v>
      </c>
      <c r="E12" s="78">
        <v>210657.26424599998</v>
      </c>
      <c r="F12" s="78">
        <v>2.4118501199999996E-3</v>
      </c>
      <c r="G12" s="78">
        <v>12.456000228600001</v>
      </c>
      <c r="H12" s="78">
        <v>6832446.8273999998</v>
      </c>
      <c r="I12" s="78">
        <v>1538722.98</v>
      </c>
      <c r="J12" s="78">
        <v>557.7308605799999</v>
      </c>
      <c r="K12" s="78">
        <v>481.46836265999997</v>
      </c>
      <c r="L12" s="78">
        <v>146.07142830000001</v>
      </c>
      <c r="M12" s="78">
        <v>59.197302899999997</v>
      </c>
      <c r="N12" s="78"/>
      <c r="O12" s="78">
        <v>222676.85578499996</v>
      </c>
      <c r="P12" s="45">
        <v>11593.6012125</v>
      </c>
      <c r="Q12" s="74"/>
      <c r="T12" s="43"/>
      <c r="U12" s="5"/>
      <c r="V12" s="5"/>
      <c r="W12" s="5"/>
      <c r="X12" s="5"/>
      <c r="Y12" s="5"/>
    </row>
    <row r="13" spans="1:25" x14ac:dyDescent="0.3">
      <c r="A13" s="54" t="s">
        <v>67</v>
      </c>
      <c r="B13" s="44">
        <v>874.42683119999992</v>
      </c>
      <c r="C13" s="78">
        <v>1603.9314075</v>
      </c>
      <c r="D13" s="78">
        <v>61.856936255999997</v>
      </c>
      <c r="E13" s="78">
        <v>288678.47322599997</v>
      </c>
      <c r="F13" s="78">
        <v>3.3051278999999996E-3</v>
      </c>
      <c r="G13" s="78">
        <v>17.069333646599997</v>
      </c>
      <c r="H13" s="78">
        <v>9362982.6893999986</v>
      </c>
      <c r="I13" s="78">
        <v>2108620.38</v>
      </c>
      <c r="J13" s="78">
        <v>764.29784597999992</v>
      </c>
      <c r="K13" s="78">
        <v>659.78997845999993</v>
      </c>
      <c r="L13" s="78">
        <v>200.1719573</v>
      </c>
      <c r="M13" s="78">
        <v>81.122229899999994</v>
      </c>
      <c r="N13" s="78"/>
      <c r="O13" s="78">
        <v>305149.765335</v>
      </c>
      <c r="P13" s="45">
        <v>15887.527587500001</v>
      </c>
      <c r="Q13" s="74"/>
      <c r="T13" s="43"/>
      <c r="U13" s="5"/>
      <c r="V13" s="5"/>
      <c r="W13" s="5"/>
      <c r="X13" s="5"/>
      <c r="Y13" s="5"/>
    </row>
    <row r="14" spans="1:25" ht="15" thickBot="1" x14ac:dyDescent="0.35">
      <c r="A14" s="54" t="s">
        <v>60</v>
      </c>
      <c r="B14" s="46">
        <v>182.850585</v>
      </c>
      <c r="C14" s="47">
        <v>186.307286635</v>
      </c>
      <c r="D14" s="47">
        <v>13.997144956199998</v>
      </c>
      <c r="E14" s="47">
        <v>39365.941156199995</v>
      </c>
      <c r="F14" s="47">
        <v>5.8793561999999995E-4</v>
      </c>
      <c r="G14" s="47">
        <v>4.499578099619999</v>
      </c>
      <c r="H14" s="47">
        <v>597761.94119999988</v>
      </c>
      <c r="I14" s="47">
        <v>320033.59843799996</v>
      </c>
      <c r="J14" s="47">
        <v>128.1579792</v>
      </c>
      <c r="K14" s="47">
        <v>355.97235676199995</v>
      </c>
      <c r="L14" s="47">
        <v>63.097962000000003</v>
      </c>
      <c r="M14" s="47">
        <v>1.4841972000000001</v>
      </c>
      <c r="N14" s="47"/>
      <c r="O14" s="47">
        <v>77567.43666349999</v>
      </c>
      <c r="P14" s="48">
        <v>945.29445999999996</v>
      </c>
      <c r="Q14" s="7"/>
      <c r="T14" s="5"/>
      <c r="U14" s="5"/>
      <c r="W14" s="5"/>
    </row>
    <row r="15" spans="1:25" ht="15" thickBot="1" x14ac:dyDescent="0.35">
      <c r="A15" s="42" t="s">
        <v>53</v>
      </c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7"/>
      <c r="Q15" s="7"/>
      <c r="S15" s="7"/>
      <c r="T15" s="7"/>
      <c r="U15" s="7"/>
      <c r="V15" s="7"/>
      <c r="W15" s="7"/>
      <c r="X15" s="7"/>
      <c r="Y15" s="7"/>
    </row>
    <row r="16" spans="1:25" ht="15" thickBot="1" x14ac:dyDescent="0.35">
      <c r="A16" s="36" t="s">
        <v>68</v>
      </c>
      <c r="B16" s="28">
        <v>9783.8251666666656</v>
      </c>
      <c r="C16" s="29">
        <v>14758.783266666665</v>
      </c>
      <c r="D16" s="29">
        <v>402.66715199999993</v>
      </c>
      <c r="E16" s="29">
        <v>32926581.999999993</v>
      </c>
      <c r="F16" s="29">
        <v>5.260150303999999E-2</v>
      </c>
      <c r="G16" s="29">
        <v>119.24422039999999</v>
      </c>
      <c r="H16" s="29">
        <v>93831727.999999985</v>
      </c>
      <c r="I16" s="29">
        <v>32774623.039999995</v>
      </c>
      <c r="J16" s="29">
        <v>121749.55279999999</v>
      </c>
      <c r="K16" s="29">
        <v>7519.2155719999992</v>
      </c>
      <c r="L16" s="29">
        <v>1479.0962</v>
      </c>
      <c r="M16" s="29">
        <v>103.63178666666666</v>
      </c>
      <c r="N16" s="29"/>
      <c r="O16" s="29">
        <v>5554231.4299999988</v>
      </c>
      <c r="P16" s="30">
        <v>38770.827466666662</v>
      </c>
      <c r="Q16" s="7"/>
      <c r="T16" s="5"/>
    </row>
    <row r="17" spans="1:25" ht="15" thickBot="1" x14ac:dyDescent="0.35">
      <c r="A17" s="42" t="s">
        <v>24</v>
      </c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S17" s="7"/>
      <c r="T17" s="7"/>
      <c r="U17" s="7"/>
      <c r="V17" s="7"/>
      <c r="W17" s="7"/>
      <c r="X17" s="7"/>
      <c r="Y17" s="7"/>
    </row>
    <row r="18" spans="1:25" ht="15" customHeight="1" x14ac:dyDescent="0.3">
      <c r="A18" s="36" t="s">
        <v>61</v>
      </c>
      <c r="B18" s="44">
        <v>1.3606602049999998E-2</v>
      </c>
      <c r="C18" s="5">
        <v>1.324692825E-2</v>
      </c>
      <c r="D18" s="5">
        <v>1.7036091599999998E-3</v>
      </c>
      <c r="E18" s="5">
        <v>8.9409485596199989</v>
      </c>
      <c r="F18" s="5">
        <v>1.8665561999999997E-7</v>
      </c>
      <c r="G18" s="5">
        <v>6.2379660000000002E-4</v>
      </c>
      <c r="H18" s="5">
        <v>99.322051603799991</v>
      </c>
      <c r="I18" s="5">
        <v>16.618051319999999</v>
      </c>
      <c r="J18" s="5">
        <v>0.2049922236</v>
      </c>
      <c r="K18" s="5">
        <v>3.2270371019999994E-2</v>
      </c>
      <c r="L18" s="5">
        <v>1.7052069E-2</v>
      </c>
      <c r="M18" s="5">
        <v>2.6909999999999998E-4</v>
      </c>
      <c r="N18" s="5"/>
      <c r="O18" s="5">
        <v>15.8167343</v>
      </c>
      <c r="P18" s="45">
        <v>1.7414099449999998E-2</v>
      </c>
      <c r="Q18" s="7"/>
      <c r="T18" s="5"/>
    </row>
    <row r="19" spans="1:25" x14ac:dyDescent="0.3">
      <c r="A19" s="36" t="s">
        <v>62</v>
      </c>
      <c r="B19" s="44">
        <v>1.64002312635</v>
      </c>
      <c r="C19" s="5">
        <v>8.551860733649999</v>
      </c>
      <c r="D19" s="5">
        <v>9.2220664800000005E-2</v>
      </c>
      <c r="E19" s="5">
        <v>472.26288283799994</v>
      </c>
      <c r="F19" s="5">
        <v>5.1611789999999999E-6</v>
      </c>
      <c r="G19" s="5">
        <v>1.9740567179999998E-2</v>
      </c>
      <c r="H19" s="5">
        <v>6770288.9999999991</v>
      </c>
      <c r="I19" s="5">
        <v>7628.5075996199994</v>
      </c>
      <c r="J19" s="5">
        <v>4.3955995363799998</v>
      </c>
      <c r="K19" s="5">
        <v>1.2654877036199998</v>
      </c>
      <c r="L19" s="5">
        <v>0.34680303299999998</v>
      </c>
      <c r="M19" s="5">
        <v>7.1855340000000004E-3</v>
      </c>
      <c r="N19" s="5"/>
      <c r="O19" s="5">
        <v>642.457133365</v>
      </c>
      <c r="P19" s="45">
        <v>0.59513654400000005</v>
      </c>
      <c r="Q19" s="2"/>
      <c r="T19" s="5"/>
    </row>
    <row r="20" spans="1:25" ht="15" thickBot="1" x14ac:dyDescent="0.35">
      <c r="A20" s="37" t="s">
        <v>63</v>
      </c>
      <c r="B20" s="46">
        <v>2.2072362063499997</v>
      </c>
      <c r="C20" s="47">
        <v>8.1165726336499997</v>
      </c>
      <c r="D20" s="47">
        <v>0.34835153279999997</v>
      </c>
      <c r="E20" s="47">
        <v>3217.5493756199994</v>
      </c>
      <c r="F20" s="47">
        <v>7.8697163999999991E-5</v>
      </c>
      <c r="G20" s="47">
        <v>0.25874289641999998</v>
      </c>
      <c r="H20" s="47">
        <v>47698.69135619999</v>
      </c>
      <c r="I20" s="47">
        <v>42040.686676199999</v>
      </c>
      <c r="J20" s="47">
        <v>32.229385363799999</v>
      </c>
      <c r="K20" s="47">
        <v>4.4722545796199995</v>
      </c>
      <c r="L20" s="47">
        <v>0.99976980000000004</v>
      </c>
      <c r="M20" s="47">
        <v>4.1253500999999998E-2</v>
      </c>
      <c r="N20" s="47"/>
      <c r="O20" s="47">
        <v>5753.4672663499996</v>
      </c>
      <c r="P20" s="48">
        <v>4.26142228365</v>
      </c>
      <c r="Q20" s="7"/>
      <c r="T20" s="5"/>
    </row>
    <row r="21" spans="1:25" x14ac:dyDescent="0.3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"/>
    </row>
    <row r="22" spans="1:25" x14ac:dyDescent="0.3">
      <c r="A22" s="3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"/>
    </row>
    <row r="23" spans="1:25" ht="15.75" customHeight="1" x14ac:dyDescent="0.3"/>
    <row r="24" spans="1:25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61" spans="2:17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7" x14ac:dyDescent="0.3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 x14ac:dyDescent="0.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 x14ac:dyDescent="0.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 x14ac:dyDescent="0.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 x14ac:dyDescent="0.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 x14ac:dyDescent="0.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 x14ac:dyDescent="0.3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 x14ac:dyDescent="0.3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 x14ac:dyDescent="0.3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 x14ac:dyDescent="0.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 x14ac:dyDescent="0.3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 x14ac:dyDescent="0.3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 x14ac:dyDescent="0.3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 x14ac:dyDescent="0.3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</sheetData>
  <mergeCells count="2">
    <mergeCell ref="Q5:Q8"/>
    <mergeCell ref="Q10:Q13"/>
  </mergeCells>
  <conditionalFormatting sqref="T4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{8D878BC9-4902-433E-BB1B-032CADA30CBD}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78BC9-4902-433E-BB1B-032CADA30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Annexe 1</vt:lpstr>
      <vt:lpstr>Annexe 2</vt:lpstr>
    </vt:vector>
  </TitlesOfParts>
  <Company>UdeS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Roure</dc:creator>
  <cp:lastModifiedBy>Alexis Guérard</cp:lastModifiedBy>
  <dcterms:created xsi:type="dcterms:W3CDTF">2017-09-07T15:48:18Z</dcterms:created>
  <dcterms:modified xsi:type="dcterms:W3CDTF">2023-02-20T00:42:54Z</dcterms:modified>
</cp:coreProperties>
</file>