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k\Downloads\uni\Yr3_Sem_B\EE4017_Internet_Finance\"/>
    </mc:Choice>
  </mc:AlternateContent>
  <xr:revisionPtr revIDLastSave="0" documentId="13_ncr:1_{273B8C01-418F-449C-BE8D-DDB07FCC4EED}" xr6:coauthVersionLast="47" xr6:coauthVersionMax="47" xr10:uidLastSave="{00000000-0000-0000-0000-000000000000}"/>
  <bookViews>
    <workbookView xWindow="28680" yWindow="-120" windowWidth="29040" windowHeight="15840" xr2:uid="{7A9D31DA-68F5-48A5-9D80-939143CE1C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D19" i="1"/>
  <c r="H19" i="1"/>
  <c r="J19" i="1"/>
  <c r="B14" i="1"/>
  <c r="D14" i="1"/>
  <c r="F14" i="1"/>
  <c r="H14" i="1"/>
  <c r="B9" i="1"/>
  <c r="D9" i="1"/>
  <c r="F9" i="1"/>
  <c r="H9" i="1"/>
  <c r="B4" i="1"/>
  <c r="D4" i="1"/>
  <c r="F4" i="1"/>
  <c r="H4" i="1"/>
</calcChain>
</file>

<file path=xl/sharedStrings.xml><?xml version="1.0" encoding="utf-8"?>
<sst xmlns="http://schemas.openxmlformats.org/spreadsheetml/2006/main" count="52" uniqueCount="21">
  <si>
    <t>Calculate Bond Current Yield</t>
  </si>
  <si>
    <t>Face Value</t>
  </si>
  <si>
    <t>Current price</t>
  </si>
  <si>
    <t>Coupon Rate</t>
  </si>
  <si>
    <t>Current Bond Yield</t>
  </si>
  <si>
    <t>Given</t>
  </si>
  <si>
    <t>Calc</t>
  </si>
  <si>
    <t>Bank Earning from someone's deposit</t>
  </si>
  <si>
    <t>Deposit Amount</t>
  </si>
  <si>
    <t>Interest</t>
  </si>
  <si>
    <t>Reserve %</t>
  </si>
  <si>
    <t>Earnings</t>
  </si>
  <si>
    <t>Calculate Stock Price with an expected dividend</t>
  </si>
  <si>
    <t>Price Next Year</t>
  </si>
  <si>
    <t>Expected Dividend</t>
  </si>
  <si>
    <t>Stock Price</t>
  </si>
  <si>
    <t>Discount Rate</t>
  </si>
  <si>
    <t>Company PE Ratio</t>
  </si>
  <si>
    <t>Current Stock Price</t>
  </si>
  <si>
    <t>PE Ratio</t>
  </si>
  <si>
    <t>Shares Outstanding (Use 1 if 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</si>
</sst>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5DF9-63CD-4B7A-B229-A469F99941AD}">
  <dimension ref="A1:J20"/>
  <sheetViews>
    <sheetView tabSelected="1" workbookViewId="0">
      <selection activeCell="A4" sqref="A4"/>
    </sheetView>
  </sheetViews>
  <sheetFormatPr defaultRowHeight="15" x14ac:dyDescent="0.25"/>
  <cols>
    <col min="1" max="2" width="12" bestFit="1" customWidth="1"/>
    <col min="3" max="4" width="11" bestFit="1" customWidth="1"/>
  </cols>
  <sheetData>
    <row r="1" spans="1:8" ht="23.25" x14ac:dyDescent="0.35">
      <c r="A1" s="1" t="s">
        <v>0</v>
      </c>
      <c r="B1" s="1"/>
      <c r="C1" s="1"/>
    </row>
    <row r="3" spans="1:8" x14ac:dyDescent="0.25">
      <c r="A3" t="s">
        <v>1</v>
      </c>
      <c r="C3" t="s">
        <v>2</v>
      </c>
      <c r="E3" t="s">
        <v>3</v>
      </c>
      <c r="G3" t="s">
        <v>4</v>
      </c>
    </row>
    <row r="4" spans="1:8" x14ac:dyDescent="0.25">
      <c r="A4">
        <v>1000</v>
      </c>
      <c r="B4">
        <f>(G4*C4/E4)</f>
        <v>1000.000909</v>
      </c>
      <c r="C4">
        <v>909.1</v>
      </c>
      <c r="D4">
        <f>((A4*E4)/G4)</f>
        <v>909.09917362885119</v>
      </c>
      <c r="E4">
        <v>0.1</v>
      </c>
      <c r="F4">
        <f>(C4*G4)/A4</f>
        <v>0.1000000909</v>
      </c>
      <c r="G4">
        <v>0.109999</v>
      </c>
      <c r="H4">
        <f>((A4*E4)/C4)</f>
        <v>0.10999890001099989</v>
      </c>
    </row>
    <row r="5" spans="1:8" x14ac:dyDescent="0.25">
      <c r="A5" t="s">
        <v>5</v>
      </c>
      <c r="B5" t="s">
        <v>6</v>
      </c>
      <c r="C5" t="s">
        <v>5</v>
      </c>
      <c r="D5" t="s">
        <v>6</v>
      </c>
      <c r="E5" t="s">
        <v>5</v>
      </c>
      <c r="F5" t="s">
        <v>6</v>
      </c>
      <c r="G5" t="s">
        <v>5</v>
      </c>
      <c r="H5" t="s">
        <v>6</v>
      </c>
    </row>
    <row r="7" spans="1:8" ht="23.25" x14ac:dyDescent="0.35">
      <c r="A7" s="1" t="s">
        <v>7</v>
      </c>
    </row>
    <row r="8" spans="1:8" x14ac:dyDescent="0.25">
      <c r="A8" t="s">
        <v>8</v>
      </c>
      <c r="C8" t="s">
        <v>9</v>
      </c>
      <c r="E8" t="s">
        <v>10</v>
      </c>
      <c r="G8" t="s">
        <v>11</v>
      </c>
    </row>
    <row r="9" spans="1:8" x14ac:dyDescent="0.25">
      <c r="A9">
        <v>5000000</v>
      </c>
      <c r="B9">
        <f>G9/(C9*(1-E9))</f>
        <v>5000000</v>
      </c>
      <c r="C9">
        <v>1.6E-2</v>
      </c>
      <c r="D9">
        <f>(G9/(A9*(1-E9)))</f>
        <v>1.6E-2</v>
      </c>
      <c r="E9">
        <v>0.1</v>
      </c>
      <c r="F9">
        <f>1-(G9/(C9*A9))</f>
        <v>9.9999999999999978E-2</v>
      </c>
      <c r="G9">
        <v>72000</v>
      </c>
      <c r="H9">
        <f>(A9*(1 - E9)) * C9</f>
        <v>72000</v>
      </c>
    </row>
    <row r="10" spans="1:8" x14ac:dyDescent="0.25">
      <c r="A10" t="s">
        <v>5</v>
      </c>
      <c r="B10" t="s">
        <v>6</v>
      </c>
      <c r="C10" t="s">
        <v>5</v>
      </c>
      <c r="D10" t="s">
        <v>6</v>
      </c>
      <c r="E10" t="s">
        <v>5</v>
      </c>
      <c r="F10" t="s">
        <v>6</v>
      </c>
      <c r="G10" t="s">
        <v>5</v>
      </c>
      <c r="H10" t="s">
        <v>6</v>
      </c>
    </row>
    <row r="12" spans="1:8" ht="23.25" x14ac:dyDescent="0.35">
      <c r="A12" s="1" t="s">
        <v>12</v>
      </c>
    </row>
    <row r="13" spans="1:8" x14ac:dyDescent="0.25">
      <c r="A13" t="s">
        <v>13</v>
      </c>
      <c r="C13" t="s">
        <v>14</v>
      </c>
      <c r="E13" t="s">
        <v>16</v>
      </c>
      <c r="G13" t="s">
        <v>15</v>
      </c>
    </row>
    <row r="14" spans="1:8" x14ac:dyDescent="0.25">
      <c r="A14">
        <v>3</v>
      </c>
      <c r="B14">
        <f>G14*(1+E14)-C14</f>
        <v>2.9999600000000015</v>
      </c>
      <c r="C14">
        <v>120</v>
      </c>
      <c r="D14">
        <f>G14*(1+E14)-A14</f>
        <v>119.99996</v>
      </c>
      <c r="E14">
        <v>0.09</v>
      </c>
      <c r="F14">
        <f>(C14+A14)/(G14)-1</f>
        <v>9.0000354471660104E-2</v>
      </c>
      <c r="G14">
        <v>112.84399999999999</v>
      </c>
      <c r="H14">
        <f>(A14+C14)/(1+E14)</f>
        <v>112.8440366972477</v>
      </c>
    </row>
    <row r="15" spans="1:8" x14ac:dyDescent="0.25">
      <c r="A15" t="s">
        <v>5</v>
      </c>
      <c r="B15" t="s">
        <v>6</v>
      </c>
      <c r="C15" t="s">
        <v>5</v>
      </c>
      <c r="D15" t="s">
        <v>6</v>
      </c>
      <c r="E15" t="s">
        <v>5</v>
      </c>
      <c r="F15" t="s">
        <v>6</v>
      </c>
      <c r="G15" t="s">
        <v>5</v>
      </c>
      <c r="H15" t="s">
        <v>6</v>
      </c>
    </row>
    <row r="17" spans="1:10" ht="26.25" x14ac:dyDescent="0.4">
      <c r="A17" s="2" t="s">
        <v>17</v>
      </c>
    </row>
    <row r="18" spans="1:10" x14ac:dyDescent="0.25">
      <c r="A18" t="s">
        <v>11</v>
      </c>
      <c r="C18" t="s">
        <v>20</v>
      </c>
      <c r="G18" t="s">
        <v>18</v>
      </c>
      <c r="I18" t="s">
        <v>19</v>
      </c>
    </row>
    <row r="19" spans="1:10" x14ac:dyDescent="0.25">
      <c r="A19">
        <v>19000000000</v>
      </c>
      <c r="B19">
        <f>(G19*C19)/I19</f>
        <v>18999999999.858208</v>
      </c>
      <c r="C19">
        <v>4000000000</v>
      </c>
      <c r="D19">
        <f>A19/(G19/I19)</f>
        <v>4000000000.0298505</v>
      </c>
      <c r="G19">
        <v>67</v>
      </c>
      <c r="H19">
        <f>I19*(A19/C19)</f>
        <v>67.000000000499995</v>
      </c>
      <c r="I19">
        <v>14.105263158</v>
      </c>
      <c r="J19">
        <f>G19/(A19/C19)</f>
        <v>14.105263157894736</v>
      </c>
    </row>
    <row r="20" spans="1:10" x14ac:dyDescent="0.25">
      <c r="A20" t="s">
        <v>5</v>
      </c>
      <c r="B20" t="s">
        <v>6</v>
      </c>
      <c r="C20" t="s">
        <v>5</v>
      </c>
      <c r="D20" t="s">
        <v>6</v>
      </c>
      <c r="G20" t="s">
        <v>5</v>
      </c>
      <c r="H20" t="s">
        <v>6</v>
      </c>
      <c r="I20" t="s">
        <v>5</v>
      </c>
      <c r="J20" t="s">
        <v>6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Perrier Honston</dc:creator>
  <cp:lastModifiedBy>Perrier Honston</cp:lastModifiedBy>
  <dcterms:created xsi:type="dcterms:W3CDTF">2022-03-27T07:01:21Z</dcterms:created>
  <dcterms:modified xsi:type="dcterms:W3CDTF">2022-03-28T07:43:06Z</dcterms:modified>
</cp:coreProperties>
</file>