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ridge\City2020_SEM_A\EE3001\Tutorial\"/>
    </mc:Choice>
  </mc:AlternateContent>
  <xr:revisionPtr revIDLastSave="0" documentId="13_ncr:1_{37A4B0FD-745D-473E-813E-52816FB37004}" xr6:coauthVersionLast="45" xr6:coauthVersionMax="45" xr10:uidLastSave="{00000000-0000-0000-0000-000000000000}"/>
  <bookViews>
    <workbookView xWindow="-120" yWindow="-120" windowWidth="29040" windowHeight="15840" xr2:uid="{FDEDF6DD-2D96-4E50-9368-BEFAED25425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" l="1"/>
  <c r="L35" i="1" s="1"/>
  <c r="L33" i="1"/>
  <c r="C31" i="1"/>
  <c r="C32" i="1"/>
  <c r="C30" i="1"/>
  <c r="C29" i="1"/>
  <c r="C28" i="1"/>
  <c r="C26" i="1"/>
  <c r="C27" i="1"/>
  <c r="M22" i="1" l="1"/>
  <c r="M2" i="1"/>
  <c r="M32" i="1"/>
  <c r="M68" i="1" s="1"/>
  <c r="M15" i="1"/>
  <c r="M5" i="1"/>
  <c r="M9" i="1"/>
  <c r="M11" i="1"/>
  <c r="M16" i="1"/>
  <c r="M20" i="1"/>
  <c r="M27" i="1"/>
  <c r="M63" i="1" s="1"/>
  <c r="M28" i="1"/>
  <c r="M64" i="1" s="1"/>
  <c r="M6" i="1"/>
  <c r="M10" i="1"/>
  <c r="M12" i="1"/>
  <c r="M17" i="1"/>
  <c r="M21" i="1"/>
  <c r="M23" i="1"/>
  <c r="M26" i="1"/>
  <c r="M62" i="1" s="1"/>
  <c r="M29" i="1"/>
  <c r="M65" i="1" s="1"/>
  <c r="M25" i="1"/>
  <c r="M30" i="1"/>
  <c r="M66" i="1" s="1"/>
  <c r="M3" i="1"/>
  <c r="M7" i="1"/>
  <c r="M14" i="1"/>
  <c r="M19" i="1"/>
  <c r="M24" i="1"/>
  <c r="M31" i="1"/>
  <c r="M67" i="1" s="1"/>
  <c r="M4" i="1"/>
  <c r="M8" i="1"/>
  <c r="M13" i="1"/>
  <c r="M18" i="1"/>
  <c r="C3" i="1"/>
  <c r="C2" i="1"/>
  <c r="C18" i="1"/>
  <c r="C19" i="1"/>
  <c r="C20" i="1"/>
  <c r="C21" i="1"/>
  <c r="C22" i="1"/>
  <c r="M58" i="1" s="1"/>
  <c r="C23" i="1"/>
  <c r="C24" i="1"/>
  <c r="C25" i="1"/>
  <c r="C13" i="1"/>
  <c r="C14" i="1"/>
  <c r="C15" i="1"/>
  <c r="M51" i="1" s="1"/>
  <c r="C16" i="1"/>
  <c r="M52" i="1" s="1"/>
  <c r="C17" i="1"/>
  <c r="C12" i="1"/>
  <c r="C11" i="1"/>
  <c r="M47" i="1" s="1"/>
  <c r="C10" i="1"/>
  <c r="C4" i="1"/>
  <c r="C9" i="1"/>
  <c r="M45" i="1" s="1"/>
  <c r="C6" i="1"/>
  <c r="M42" i="1" s="1"/>
  <c r="C5" i="1"/>
  <c r="M41" i="1" s="1"/>
  <c r="C8" i="1"/>
  <c r="C7" i="1"/>
  <c r="M39" i="1" l="1"/>
  <c r="M53" i="1"/>
  <c r="M38" i="1"/>
  <c r="M46" i="1"/>
  <c r="M54" i="1"/>
  <c r="M48" i="1"/>
  <c r="M43" i="1"/>
  <c r="M44" i="1"/>
  <c r="M40" i="1"/>
  <c r="M60" i="1"/>
  <c r="M59" i="1"/>
  <c r="M57" i="1"/>
  <c r="M61" i="1"/>
  <c r="M56" i="1"/>
  <c r="M50" i="1"/>
  <c r="M49" i="1"/>
  <c r="M55" i="1"/>
</calcChain>
</file>

<file path=xl/sharedStrings.xml><?xml version="1.0" encoding="utf-8"?>
<sst xmlns="http://schemas.openxmlformats.org/spreadsheetml/2006/main" count="10" uniqueCount="9">
  <si>
    <t>Number of successes in trials</t>
    <phoneticPr fontId="2" type="noConversion"/>
  </si>
  <si>
    <t>Number of independent trials (n)</t>
    <phoneticPr fontId="2" type="noConversion"/>
  </si>
  <si>
    <t>Probability of success (p)</t>
    <phoneticPr fontId="2" type="noConversion"/>
  </si>
  <si>
    <t>ERROR %</t>
    <phoneticPr fontId="2" type="noConversion"/>
  </si>
  <si>
    <t>mean</t>
    <phoneticPr fontId="2" type="noConversion"/>
  </si>
  <si>
    <t>sd</t>
    <phoneticPr fontId="2" type="noConversion"/>
  </si>
  <si>
    <t>var</t>
    <phoneticPr fontId="2" type="noConversion"/>
  </si>
  <si>
    <t>Bionomial Distribution (n=30, p=0.6)</t>
    <phoneticPr fontId="2" type="noConversion"/>
  </si>
  <si>
    <t>Normal Distribution (mean=18, var=7.2)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</si>
</sst>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%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0" borderId="0" xfId="0" applyFont="1">
      <alignment vertical="center"/>
    </xf>
    <xf numFmtId="176" fontId="0" fillId="0" borderId="0" xfId="1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TW"/>
              <a:t>Bionomial Distribution (n=30, p=0.6)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工作表1!$C$2:$C$32</c:f>
              <c:numCache>
                <c:formatCode>General</c:formatCode>
                <c:ptCount val="31"/>
                <c:pt idx="0">
                  <c:v>1.1529215046068477E-12</c:v>
                </c:pt>
                <c:pt idx="1">
                  <c:v>5.1881467707308254E-11</c:v>
                </c:pt>
                <c:pt idx="2">
                  <c:v>1.1284219226339521E-9</c:v>
                </c:pt>
                <c:pt idx="3">
                  <c:v>1.579790691687531E-8</c:v>
                </c:pt>
                <c:pt idx="4">
                  <c:v>1.5995380753336327E-7</c:v>
                </c:pt>
                <c:pt idx="5">
                  <c:v>1.2476396987602266E-6</c:v>
                </c:pt>
                <c:pt idx="6">
                  <c:v>7.7977481172514348E-6</c:v>
                </c:pt>
                <c:pt idx="7">
                  <c:v>4.010270460300725E-5</c:v>
                </c:pt>
                <c:pt idx="8">
                  <c:v>1.7294291360046921E-4</c:v>
                </c:pt>
                <c:pt idx="9">
                  <c:v>6.3412401653505416E-4</c:v>
                </c:pt>
                <c:pt idx="10">
                  <c:v>1.9974906520854189E-3</c:v>
                </c:pt>
                <c:pt idx="11">
                  <c:v>5.4477017784147728E-3</c:v>
                </c:pt>
                <c:pt idx="12">
                  <c:v>1.2938291723735085E-2</c:v>
                </c:pt>
                <c:pt idx="13">
                  <c:v>2.687183665698829E-2</c:v>
                </c:pt>
                <c:pt idx="14">
                  <c:v>4.8945131053800078E-2</c:v>
                </c:pt>
                <c:pt idx="15">
                  <c:v>7.8312209686080117E-2</c:v>
                </c:pt>
                <c:pt idx="16">
                  <c:v>0.11012654487105025</c:v>
                </c:pt>
                <c:pt idx="17">
                  <c:v>0.13603867307600317</c:v>
                </c:pt>
                <c:pt idx="18">
                  <c:v>0.14737522916567014</c:v>
                </c:pt>
                <c:pt idx="19">
                  <c:v>0.13961863815695066</c:v>
                </c:pt>
                <c:pt idx="20">
                  <c:v>0.11518537647948426</c:v>
                </c:pt>
                <c:pt idx="21">
                  <c:v>8.2275268913917315E-2</c:v>
                </c:pt>
                <c:pt idx="22">
                  <c:v>5.0487096833540211E-2</c:v>
                </c:pt>
                <c:pt idx="23">
                  <c:v>2.6341094000107892E-2</c:v>
                </c:pt>
                <c:pt idx="24">
                  <c:v>1.1524228625047216E-2</c:v>
                </c:pt>
                <c:pt idx="25">
                  <c:v>4.1487223050169957E-3</c:v>
                </c:pt>
                <c:pt idx="26">
                  <c:v>1.1967468187549055E-3</c:v>
                </c:pt>
                <c:pt idx="27">
                  <c:v>2.659437375010897E-4</c:v>
                </c:pt>
                <c:pt idx="28">
                  <c:v>4.2740957812675169E-5</c:v>
                </c:pt>
                <c:pt idx="29">
                  <c:v>4.4214783944146592E-6</c:v>
                </c:pt>
                <c:pt idx="30">
                  <c:v>2.2107391972073301E-7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B-4764-AAB3-554236986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975824"/>
        <c:axId val="2113501712"/>
      </c:barChart>
      <c:catAx>
        <c:axId val="191797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113501712"/>
        <c:crosses val="autoZero"/>
        <c:auto val="1"/>
        <c:lblAlgn val="ctr"/>
        <c:lblOffset val="100"/>
        <c:noMultiLvlLbl val="0"/>
      </c:catAx>
      <c:valAx>
        <c:axId val="21135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91797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TW"/>
              <a:t>ERROR %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工作表1!$L$38:$L$68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工作表1!$M$38:$M$68</c:f>
              <c:numCache>
                <c:formatCode>0.000000%</c:formatCode>
                <c:ptCount val="31"/>
                <c:pt idx="0">
                  <c:v>0.95416663272548263</c:v>
                </c:pt>
                <c:pt idx="1">
                  <c:v>0.81852474593173274</c:v>
                </c:pt>
                <c:pt idx="2">
                  <c:v>0.60095811191212178</c:v>
                </c:pt>
                <c:pt idx="3">
                  <c:v>0.35105631181296876</c:v>
                </c:pt>
                <c:pt idx="4">
                  <c:v>0.12303711593748118</c:v>
                </c:pt>
                <c:pt idx="5">
                  <c:v>4.8995589275191362E-2</c:v>
                </c:pt>
                <c:pt idx="6">
                  <c:v>0.15523464287806504</c:v>
                </c:pt>
                <c:pt idx="7">
                  <c:v>0.20284555377822164</c:v>
                </c:pt>
                <c:pt idx="8">
                  <c:v>0.20668205946447007</c:v>
                </c:pt>
                <c:pt idx="9">
                  <c:v>0.18259719585969419</c:v>
                </c:pt>
                <c:pt idx="10">
                  <c:v>0.14403321945171227</c:v>
                </c:pt>
                <c:pt idx="11">
                  <c:v>0.10097414329093544</c:v>
                </c:pt>
                <c:pt idx="12">
                  <c:v>6.0154903075537218E-2</c:v>
                </c:pt>
                <c:pt idx="13">
                  <c:v>2.5739331986695698E-2</c:v>
                </c:pt>
                <c:pt idx="14">
                  <c:v>3.4775231892334475E-5</c:v>
                </c:pt>
                <c:pt idx="15">
                  <c:v>1.5944230522968138E-2</c:v>
                </c:pt>
                <c:pt idx="16">
                  <c:v>2.2120026038741629E-2</c:v>
                </c:pt>
                <c:pt idx="17">
                  <c:v>1.9205755666375311E-2</c:v>
                </c:pt>
                <c:pt idx="18">
                  <c:v>8.7557620141444203E-3</c:v>
                </c:pt>
                <c:pt idx="19">
                  <c:v>6.6046191845098188E-3</c:v>
                </c:pt>
                <c:pt idx="20">
                  <c:v>2.2800389173796981E-2</c:v>
                </c:pt>
                <c:pt idx="21">
                  <c:v>3.3854789496582945E-2</c:v>
                </c:pt>
                <c:pt idx="22">
                  <c:v>3.153983750790746E-2</c:v>
                </c:pt>
                <c:pt idx="23">
                  <c:v>5.4800685327491714E-3</c:v>
                </c:pt>
                <c:pt idx="24">
                  <c:v>5.5712474113215553E-2</c:v>
                </c:pt>
                <c:pt idx="25">
                  <c:v>0.16154808554017094</c:v>
                </c:pt>
                <c:pt idx="26">
                  <c:v>0.31458096462209545</c:v>
                </c:pt>
                <c:pt idx="27">
                  <c:v>0.50403342244671223</c:v>
                </c:pt>
                <c:pt idx="28">
                  <c:v>0.70178166931991037</c:v>
                </c:pt>
                <c:pt idx="29">
                  <c:v>0.86738162224975401</c:v>
                </c:pt>
                <c:pt idx="30">
                  <c:v>0.96724794814374482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9-4F6D-BF85-904368DB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6464"/>
        <c:axId val="86339376"/>
      </c:lineChart>
      <c:catAx>
        <c:axId val="116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6339376"/>
        <c:crosses val="autoZero"/>
        <c:auto val="1"/>
        <c:lblAlgn val="ctr"/>
        <c:lblOffset val="100"/>
        <c:noMultiLvlLbl val="0"/>
      </c:catAx>
      <c:valAx>
        <c:axId val="86339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6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TW"/>
              <a:t>Normal Distribution (mean=18, var=7.2)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工作表1!$L$2:$L$32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工作表1!$M$2:$M$32</c:f>
              <c:numCache>
                <c:formatCode>General</c:formatCode>
                <c:ptCount val="31"/>
                <c:pt idx="0">
                  <c:v>2.5154632381720149E-11</c:v>
                </c:pt>
                <c:pt idx="1">
                  <c:v>2.8588728514903482E-10</c:v>
                </c:pt>
                <c:pt idx="2">
                  <c:v>2.8278282464056695E-9</c:v>
                </c:pt>
                <c:pt idx="3">
                  <c:v>2.4344033549367408E-8</c:v>
                </c:pt>
                <c:pt idx="4">
                  <c:v>1.8239518506459407E-7</c:v>
                </c:pt>
                <c:pt idx="5">
                  <c:v>1.1893660102253522E-6</c:v>
                </c:pt>
                <c:pt idx="6">
                  <c:v>6.7499257967409196E-6</c:v>
                </c:pt>
                <c:pt idx="7">
                  <c:v>3.333986186093623E-5</c:v>
                </c:pt>
                <c:pt idx="8">
                  <c:v>1.4332102830568469E-4</c:v>
                </c:pt>
                <c:pt idx="9">
                  <c:v>5.3621302228276885E-4</c:v>
                </c:pt>
                <c:pt idx="10">
                  <c:v>1.746007561775814E-3</c:v>
                </c:pt>
                <c:pt idx="11">
                  <c:v>4.948074222825052E-3</c:v>
                </c:pt>
                <c:pt idx="12">
                  <c:v>1.2204152134938735E-2</c:v>
                </c:pt>
                <c:pt idx="13">
                  <c:v>2.6197529741734452E-2</c:v>
                </c:pt>
                <c:pt idx="14">
                  <c:v>4.894342903470579E-2</c:v>
                </c:pt>
                <c:pt idx="15">
                  <c:v>7.9581068588926093E-2</c:v>
                </c:pt>
                <c:pt idx="16">
                  <c:v>0.11261765022648193</c:v>
                </c:pt>
                <c:pt idx="17">
                  <c:v>0.13870256056450569</c:v>
                </c:pt>
                <c:pt idx="18">
                  <c:v>0.14867700967939759</c:v>
                </c:pt>
                <c:pt idx="19">
                  <c:v>0.13870256056450569</c:v>
                </c:pt>
                <c:pt idx="20">
                  <c:v>0.11261765022648193</c:v>
                </c:pt>
                <c:pt idx="21">
                  <c:v>7.9581068588926093E-2</c:v>
                </c:pt>
                <c:pt idx="22">
                  <c:v>4.894342903470579E-2</c:v>
                </c:pt>
                <c:pt idx="23">
                  <c:v>2.6197529741734452E-2</c:v>
                </c:pt>
                <c:pt idx="24">
                  <c:v>1.2204152134938735E-2</c:v>
                </c:pt>
                <c:pt idx="25">
                  <c:v>4.948074222825052E-3</c:v>
                </c:pt>
                <c:pt idx="26">
                  <c:v>1.746007561775814E-3</c:v>
                </c:pt>
                <c:pt idx="27">
                  <c:v>5.3621302228276885E-4</c:v>
                </c:pt>
                <c:pt idx="28">
                  <c:v>1.4332102830568469E-4</c:v>
                </c:pt>
                <c:pt idx="29">
                  <c:v>3.333986186093623E-5</c:v>
                </c:pt>
                <c:pt idx="30">
                  <c:v>6.7499257967409196E-6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7-418C-BD7F-41C799BD6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975824"/>
        <c:axId val="2113501712"/>
      </c:barChart>
      <c:catAx>
        <c:axId val="191797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113501712"/>
        <c:crosses val="autoZero"/>
        <c:auto val="1"/>
        <c:lblAlgn val="ctr"/>
        <c:lblOffset val="100"/>
        <c:noMultiLvlLbl val="0"/>
      </c:catAx>
      <c:valAx>
        <c:axId val="21135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91797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TW"/>
              <a:t>Bionomial Distribution VS Normal Distribution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Bionomial Distribution (n=30, p=0.6)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工作表1!$C$2:$C$32</c:f>
              <c:numCache>
                <c:formatCode>General</c:formatCode>
                <c:ptCount val="31"/>
                <c:pt idx="0">
                  <c:v>1.1529215046068477E-12</c:v>
                </c:pt>
                <c:pt idx="1">
                  <c:v>5.1881467707308254E-11</c:v>
                </c:pt>
                <c:pt idx="2">
                  <c:v>1.1284219226339521E-9</c:v>
                </c:pt>
                <c:pt idx="3">
                  <c:v>1.579790691687531E-8</c:v>
                </c:pt>
                <c:pt idx="4">
                  <c:v>1.5995380753336327E-7</c:v>
                </c:pt>
                <c:pt idx="5">
                  <c:v>1.2476396987602266E-6</c:v>
                </c:pt>
                <c:pt idx="6">
                  <c:v>7.7977481172514348E-6</c:v>
                </c:pt>
                <c:pt idx="7">
                  <c:v>4.010270460300725E-5</c:v>
                </c:pt>
                <c:pt idx="8">
                  <c:v>1.7294291360046921E-4</c:v>
                </c:pt>
                <c:pt idx="9">
                  <c:v>6.3412401653505416E-4</c:v>
                </c:pt>
                <c:pt idx="10">
                  <c:v>1.9974906520854189E-3</c:v>
                </c:pt>
                <c:pt idx="11">
                  <c:v>5.4477017784147728E-3</c:v>
                </c:pt>
                <c:pt idx="12">
                  <c:v>1.2938291723735085E-2</c:v>
                </c:pt>
                <c:pt idx="13">
                  <c:v>2.687183665698829E-2</c:v>
                </c:pt>
                <c:pt idx="14">
                  <c:v>4.8945131053800078E-2</c:v>
                </c:pt>
                <c:pt idx="15">
                  <c:v>7.8312209686080117E-2</c:v>
                </c:pt>
                <c:pt idx="16">
                  <c:v>0.11012654487105025</c:v>
                </c:pt>
                <c:pt idx="17">
                  <c:v>0.13603867307600317</c:v>
                </c:pt>
                <c:pt idx="18">
                  <c:v>0.14737522916567014</c:v>
                </c:pt>
                <c:pt idx="19">
                  <c:v>0.13961863815695066</c:v>
                </c:pt>
                <c:pt idx="20">
                  <c:v>0.11518537647948426</c:v>
                </c:pt>
                <c:pt idx="21">
                  <c:v>8.2275268913917315E-2</c:v>
                </c:pt>
                <c:pt idx="22">
                  <c:v>5.0487096833540211E-2</c:v>
                </c:pt>
                <c:pt idx="23">
                  <c:v>2.6341094000107892E-2</c:v>
                </c:pt>
                <c:pt idx="24">
                  <c:v>1.1524228625047216E-2</c:v>
                </c:pt>
                <c:pt idx="25">
                  <c:v>4.1487223050169957E-3</c:v>
                </c:pt>
                <c:pt idx="26">
                  <c:v>1.1967468187549055E-3</c:v>
                </c:pt>
                <c:pt idx="27">
                  <c:v>2.659437375010897E-4</c:v>
                </c:pt>
                <c:pt idx="28">
                  <c:v>4.2740957812675169E-5</c:v>
                </c:pt>
                <c:pt idx="29">
                  <c:v>4.4214783944146592E-6</c:v>
                </c:pt>
                <c:pt idx="30">
                  <c:v>2.2107391972073301E-7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8-42E3-8C87-476639023554}"/>
            </c:ext>
          </c:extLst>
        </c:ser>
        <c:ser>
          <c:idx val="1"/>
          <c:order val="1"/>
          <c:tx>
            <c:strRef>
              <c:f>工作表1!$K$1</c:f>
              <c:strCache>
                <c:ptCount val="1"/>
                <c:pt idx="0">
                  <c:v>Normal Distribution (mean=18, var=7.2)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工作表1!$M$2:$M$32</c:f>
              <c:numCache>
                <c:formatCode>General</c:formatCode>
                <c:ptCount val="31"/>
                <c:pt idx="0">
                  <c:v>2.5154632381720149E-11</c:v>
                </c:pt>
                <c:pt idx="1">
                  <c:v>2.8588728514903482E-10</c:v>
                </c:pt>
                <c:pt idx="2">
                  <c:v>2.8278282464056695E-9</c:v>
                </c:pt>
                <c:pt idx="3">
                  <c:v>2.4344033549367408E-8</c:v>
                </c:pt>
                <c:pt idx="4">
                  <c:v>1.8239518506459407E-7</c:v>
                </c:pt>
                <c:pt idx="5">
                  <c:v>1.1893660102253522E-6</c:v>
                </c:pt>
                <c:pt idx="6">
                  <c:v>6.7499257967409196E-6</c:v>
                </c:pt>
                <c:pt idx="7">
                  <c:v>3.333986186093623E-5</c:v>
                </c:pt>
                <c:pt idx="8">
                  <c:v>1.4332102830568469E-4</c:v>
                </c:pt>
                <c:pt idx="9">
                  <c:v>5.3621302228276885E-4</c:v>
                </c:pt>
                <c:pt idx="10">
                  <c:v>1.746007561775814E-3</c:v>
                </c:pt>
                <c:pt idx="11">
                  <c:v>4.948074222825052E-3</c:v>
                </c:pt>
                <c:pt idx="12">
                  <c:v>1.2204152134938735E-2</c:v>
                </c:pt>
                <c:pt idx="13">
                  <c:v>2.6197529741734452E-2</c:v>
                </c:pt>
                <c:pt idx="14">
                  <c:v>4.894342903470579E-2</c:v>
                </c:pt>
                <c:pt idx="15">
                  <c:v>7.9581068588926093E-2</c:v>
                </c:pt>
                <c:pt idx="16">
                  <c:v>0.11261765022648193</c:v>
                </c:pt>
                <c:pt idx="17">
                  <c:v>0.13870256056450569</c:v>
                </c:pt>
                <c:pt idx="18">
                  <c:v>0.14867700967939759</c:v>
                </c:pt>
                <c:pt idx="19">
                  <c:v>0.13870256056450569</c:v>
                </c:pt>
                <c:pt idx="20">
                  <c:v>0.11261765022648193</c:v>
                </c:pt>
                <c:pt idx="21">
                  <c:v>7.9581068588926093E-2</c:v>
                </c:pt>
                <c:pt idx="22">
                  <c:v>4.894342903470579E-2</c:v>
                </c:pt>
                <c:pt idx="23">
                  <c:v>2.6197529741734452E-2</c:v>
                </c:pt>
                <c:pt idx="24">
                  <c:v>1.2204152134938735E-2</c:v>
                </c:pt>
                <c:pt idx="25">
                  <c:v>4.948074222825052E-3</c:v>
                </c:pt>
                <c:pt idx="26">
                  <c:v>1.746007561775814E-3</c:v>
                </c:pt>
                <c:pt idx="27">
                  <c:v>5.3621302228276885E-4</c:v>
                </c:pt>
                <c:pt idx="28">
                  <c:v>1.4332102830568469E-4</c:v>
                </c:pt>
                <c:pt idx="29">
                  <c:v>3.333986186093623E-5</c:v>
                </c:pt>
                <c:pt idx="30">
                  <c:v>6.7499257967409196E-6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8-42E3-8C87-476639023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873504"/>
        <c:axId val="1417496848"/>
      </c:barChart>
      <c:catAx>
        <c:axId val="186687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17496848"/>
        <c:crosses val="autoZero"/>
        <c:auto val="1"/>
        <c:lblAlgn val="ctr"/>
        <c:lblOffset val="100"/>
        <c:noMultiLvlLbl val="0"/>
      </c:catAx>
      <c:valAx>
        <c:axId val="14174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8668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28574</xdr:rowOff>
    </xdr:from>
    <xdr:to>
      <xdr:col>9</xdr:col>
      <xdr:colOff>552450</xdr:colOff>
      <xdr:row>17</xdr:row>
      <xdr:rowOff>201705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34615C5-6713-4199-ADB7-B8EEA0D1E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89647</xdr:colOff>
      <xdr:row>36</xdr:row>
      <xdr:rowOff>197223</xdr:rowOff>
    </xdr:from>
    <xdr:to>
      <xdr:col>19</xdr:col>
      <xdr:colOff>560294</xdr:colOff>
      <xdr:row>50</xdr:row>
      <xdr:rowOff>172570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4C3501D-4E1F-4545-AD00-2268A6C5F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89646</xdr:colOff>
      <xdr:row>1</xdr:row>
      <xdr:rowOff>56029</xdr:rowOff>
    </xdr:from>
    <xdr:to>
      <xdr:col>19</xdr:col>
      <xdr:colOff>546846</xdr:colOff>
      <xdr:row>18</xdr:row>
      <xdr:rowOff>16248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16B0A2E-B501-4C4C-9286-CFA70FAD7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84043</xdr:colOff>
      <xdr:row>36</xdr:row>
      <xdr:rowOff>107578</xdr:rowOff>
    </xdr:from>
    <xdr:to>
      <xdr:col>10</xdr:col>
      <xdr:colOff>1895658</xdr:colOff>
      <xdr:row>65</xdr:row>
      <xdr:rowOff>123265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561E508-2D52-4DB2-9C41-869147B57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9B54-B9E1-4D15-B4B1-617BE1F89B39}">
  <dimension ref="A1:M68"/>
  <sheetViews>
    <sheetView tabSelected="1" topLeftCell="A25" zoomScale="85" zoomScaleNormal="85" workbookViewId="0">
      <selection activeCell="P25" sqref="P25"/>
    </sheetView>
  </sheetViews>
  <sheetFormatPr defaultRowHeight="16.5" x14ac:dyDescent="0.25"/>
  <cols>
    <col min="1" max="1" width="28" customWidth="1"/>
    <col min="2" max="2" width="9.125" bestFit="1" customWidth="1"/>
    <col min="3" max="3" width="12.75" bestFit="1" customWidth="1"/>
    <col min="5" max="5" width="9" customWidth="1"/>
    <col min="8" max="8" width="9" customWidth="1"/>
    <col min="11" max="11" width="27" customWidth="1"/>
    <col min="13" max="13" width="12.75" bestFit="1" customWidth="1"/>
  </cols>
  <sheetData>
    <row r="1" spans="1:13" ht="18.75" x14ac:dyDescent="0.25">
      <c r="A1" s="3" t="s">
        <v>7</v>
      </c>
      <c r="B1" s="4"/>
      <c r="C1" s="4"/>
      <c r="K1" s="3" t="s">
        <v>8</v>
      </c>
      <c r="L1" s="4"/>
      <c r="M1" s="4"/>
    </row>
    <row r="2" spans="1:13" x14ac:dyDescent="0.25">
      <c r="A2" s="1" t="s">
        <v>0</v>
      </c>
      <c r="B2" s="1">
        <v>0</v>
      </c>
      <c r="C2" s="1">
        <f>_xlfn.BINOM.DIST(B2,B33,B34,FALSE)</f>
        <v>1.1529215046068477E-12</v>
      </c>
      <c r="K2" s="1" t="s">
        <v>0</v>
      </c>
      <c r="L2" s="1">
        <v>0</v>
      </c>
      <c r="M2" s="1">
        <f>_xlfn.NORM.DIST(L2,L33,L35,FALSE)</f>
        <v>2.5154632381720149E-11</v>
      </c>
    </row>
    <row r="3" spans="1:13" x14ac:dyDescent="0.25">
      <c r="A3" s="1"/>
      <c r="B3" s="1">
        <v>1</v>
      </c>
      <c r="C3" s="1">
        <f>_xlfn.BINOM.DIST(B3,B33,B34,FALSE)</f>
        <v>5.1881467707308254E-11</v>
      </c>
      <c r="K3" s="1"/>
      <c r="L3" s="1">
        <v>1</v>
      </c>
      <c r="M3" s="1">
        <f>_xlfn.NORM.DIST(L3,L33,L35,FALSE)</f>
        <v>2.8588728514903482E-10</v>
      </c>
    </row>
    <row r="4" spans="1:13" x14ac:dyDescent="0.25">
      <c r="A4" s="1"/>
      <c r="B4" s="1">
        <v>2</v>
      </c>
      <c r="C4" s="1">
        <f>_xlfn.BINOM.DIST(B4,B33,B34,FALSE)</f>
        <v>1.1284219226339521E-9</v>
      </c>
      <c r="K4" s="1"/>
      <c r="L4" s="1">
        <v>2</v>
      </c>
      <c r="M4" s="1">
        <f>_xlfn.NORM.DIST(L4,L33,L35,FALSE)</f>
        <v>2.8278282464056695E-9</v>
      </c>
    </row>
    <row r="5" spans="1:13" x14ac:dyDescent="0.25">
      <c r="A5" s="1"/>
      <c r="B5" s="1">
        <v>3</v>
      </c>
      <c r="C5" s="1">
        <f>_xlfn.BINOM.DIST(B5,B33,B34,FALSE)</f>
        <v>1.579790691687531E-8</v>
      </c>
      <c r="K5" s="1"/>
      <c r="L5" s="1">
        <v>3</v>
      </c>
      <c r="M5" s="1">
        <f>_xlfn.NORM.DIST(L5,L33,L35,FALSE)</f>
        <v>2.4344033549367408E-8</v>
      </c>
    </row>
    <row r="6" spans="1:13" x14ac:dyDescent="0.25">
      <c r="A6" s="1"/>
      <c r="B6" s="1">
        <v>4</v>
      </c>
      <c r="C6" s="1">
        <f>_xlfn.BINOM.DIST(B6,B33,B34,FALSE)</f>
        <v>1.5995380753336327E-7</v>
      </c>
      <c r="K6" s="1"/>
      <c r="L6" s="1">
        <v>4</v>
      </c>
      <c r="M6" s="1">
        <f>_xlfn.NORM.DIST(L6,L33,L35,FALSE)</f>
        <v>1.8239518506459407E-7</v>
      </c>
    </row>
    <row r="7" spans="1:13" x14ac:dyDescent="0.25">
      <c r="A7" s="1"/>
      <c r="B7" s="1">
        <v>5</v>
      </c>
      <c r="C7" s="1">
        <f>_xlfn.BINOM.DIST(B7,B33,B34,FALSE)</f>
        <v>1.2476396987602266E-6</v>
      </c>
      <c r="K7" s="1"/>
      <c r="L7" s="1">
        <v>5</v>
      </c>
      <c r="M7" s="1">
        <f>_xlfn.NORM.DIST(L7,L33,L35,FALSE)</f>
        <v>1.1893660102253522E-6</v>
      </c>
    </row>
    <row r="8" spans="1:13" x14ac:dyDescent="0.25">
      <c r="A8" s="1"/>
      <c r="B8" s="1">
        <v>6</v>
      </c>
      <c r="C8" s="1">
        <f>_xlfn.BINOM.DIST(B8,B33,B34,FALSE)</f>
        <v>7.7977481172514348E-6</v>
      </c>
      <c r="K8" s="1"/>
      <c r="L8" s="1">
        <v>6</v>
      </c>
      <c r="M8" s="1">
        <f>_xlfn.NORM.DIST(L8,L33,L35,FALSE)</f>
        <v>6.7499257967409196E-6</v>
      </c>
    </row>
    <row r="9" spans="1:13" x14ac:dyDescent="0.25">
      <c r="A9" s="1"/>
      <c r="B9" s="1">
        <v>7</v>
      </c>
      <c r="C9" s="1">
        <f>_xlfn.BINOM.DIST(B9,B33,B34,FALSE)</f>
        <v>4.010270460300725E-5</v>
      </c>
      <c r="K9" s="1"/>
      <c r="L9" s="1">
        <v>7</v>
      </c>
      <c r="M9" s="1">
        <f>_xlfn.NORM.DIST(L9,L33,L35,FALSE)</f>
        <v>3.333986186093623E-5</v>
      </c>
    </row>
    <row r="10" spans="1:13" x14ac:dyDescent="0.25">
      <c r="A10" s="1"/>
      <c r="B10" s="1">
        <v>8</v>
      </c>
      <c r="C10" s="1">
        <f>_xlfn.BINOM.DIST(B10,B33,B34,FALSE)</f>
        <v>1.7294291360046921E-4</v>
      </c>
      <c r="K10" s="1"/>
      <c r="L10" s="1">
        <v>8</v>
      </c>
      <c r="M10" s="1">
        <f>_xlfn.NORM.DIST(L10,L33,L35,FALSE)</f>
        <v>1.4332102830568469E-4</v>
      </c>
    </row>
    <row r="11" spans="1:13" x14ac:dyDescent="0.25">
      <c r="A11" s="1"/>
      <c r="B11" s="1">
        <v>9</v>
      </c>
      <c r="C11" s="1">
        <f>_xlfn.BINOM.DIST(B11,B33,B34,FALSE)</f>
        <v>6.3412401653505416E-4</v>
      </c>
      <c r="K11" s="1"/>
      <c r="L11" s="1">
        <v>9</v>
      </c>
      <c r="M11" s="1">
        <f>_xlfn.NORM.DIST(L11,L33,L35,FALSE)</f>
        <v>5.3621302228276885E-4</v>
      </c>
    </row>
    <row r="12" spans="1:13" x14ac:dyDescent="0.25">
      <c r="A12" s="1"/>
      <c r="B12" s="1">
        <v>10</v>
      </c>
      <c r="C12" s="1">
        <f>_xlfn.BINOM.DIST(B12,B33,B34,FALSE)</f>
        <v>1.9974906520854189E-3</v>
      </c>
      <c r="K12" s="1"/>
      <c r="L12" s="1">
        <v>10</v>
      </c>
      <c r="M12" s="1">
        <f>_xlfn.NORM.DIST(L12,L33,L35,FALSE)</f>
        <v>1.746007561775814E-3</v>
      </c>
    </row>
    <row r="13" spans="1:13" x14ac:dyDescent="0.25">
      <c r="A13" s="1"/>
      <c r="B13" s="1">
        <v>11</v>
      </c>
      <c r="C13" s="1">
        <f>_xlfn.BINOM.DIST(B13,B33,B34,FALSE)</f>
        <v>5.4477017784147728E-3</v>
      </c>
      <c r="K13" s="1"/>
      <c r="L13" s="1">
        <v>11</v>
      </c>
      <c r="M13" s="1">
        <f>_xlfn.NORM.DIST(L13,L33,L35,FALSE)</f>
        <v>4.948074222825052E-3</v>
      </c>
    </row>
    <row r="14" spans="1:13" x14ac:dyDescent="0.25">
      <c r="A14" s="1"/>
      <c r="B14" s="1">
        <v>12</v>
      </c>
      <c r="C14" s="1">
        <f>_xlfn.BINOM.DIST(B14,B33,B34,FALSE)</f>
        <v>1.2938291723735085E-2</v>
      </c>
      <c r="K14" s="1"/>
      <c r="L14" s="1">
        <v>12</v>
      </c>
      <c r="M14" s="1">
        <f>_xlfn.NORM.DIST(L14,L33,L35,FALSE)</f>
        <v>1.2204152134938735E-2</v>
      </c>
    </row>
    <row r="15" spans="1:13" x14ac:dyDescent="0.25">
      <c r="A15" s="1"/>
      <c r="B15" s="1">
        <v>13</v>
      </c>
      <c r="C15" s="1">
        <f>_xlfn.BINOM.DIST(B15,B33,B34,FALSE)</f>
        <v>2.687183665698829E-2</v>
      </c>
      <c r="K15" s="1"/>
      <c r="L15" s="1">
        <v>13</v>
      </c>
      <c r="M15" s="1">
        <f>_xlfn.NORM.DIST(L15,L33,L35,FALSE)</f>
        <v>2.6197529741734452E-2</v>
      </c>
    </row>
    <row r="16" spans="1:13" x14ac:dyDescent="0.25">
      <c r="A16" s="1"/>
      <c r="B16" s="1">
        <v>14</v>
      </c>
      <c r="C16" s="1">
        <f>_xlfn.BINOM.DIST(B16,B33,B34,FALSE)</f>
        <v>4.8945131053800078E-2</v>
      </c>
      <c r="K16" s="1"/>
      <c r="L16" s="1">
        <v>14</v>
      </c>
      <c r="M16" s="1">
        <f>_xlfn.NORM.DIST(L16,L33,L35,FALSE)</f>
        <v>4.894342903470579E-2</v>
      </c>
    </row>
    <row r="17" spans="1:13" x14ac:dyDescent="0.25">
      <c r="A17" s="1"/>
      <c r="B17" s="1">
        <v>15</v>
      </c>
      <c r="C17" s="1">
        <f>_xlfn.BINOM.DIST(B17,B33,B34,FALSE)</f>
        <v>7.8312209686080117E-2</v>
      </c>
      <c r="K17" s="1"/>
      <c r="L17" s="1">
        <v>15</v>
      </c>
      <c r="M17" s="1">
        <f>_xlfn.NORM.DIST(L17,L33,L35,FALSE)</f>
        <v>7.9581068588926093E-2</v>
      </c>
    </row>
    <row r="18" spans="1:13" x14ac:dyDescent="0.25">
      <c r="A18" s="1"/>
      <c r="B18" s="1">
        <v>16</v>
      </c>
      <c r="C18" s="1">
        <f>_xlfn.BINOM.DIST(B18,B33,B34,FALSE)</f>
        <v>0.11012654487105025</v>
      </c>
      <c r="K18" s="1"/>
      <c r="L18" s="1">
        <v>16</v>
      </c>
      <c r="M18" s="1">
        <f>_xlfn.NORM.DIST(L18,L33,L35,FALSE)</f>
        <v>0.11261765022648193</v>
      </c>
    </row>
    <row r="19" spans="1:13" x14ac:dyDescent="0.25">
      <c r="A19" s="1"/>
      <c r="B19" s="1">
        <v>17</v>
      </c>
      <c r="C19" s="1">
        <f>_xlfn.BINOM.DIST(B19,B33,B34,FALSE)</f>
        <v>0.13603867307600317</v>
      </c>
      <c r="K19" s="1"/>
      <c r="L19" s="1">
        <v>17</v>
      </c>
      <c r="M19" s="1">
        <f>_xlfn.NORM.DIST(L19,L33,L35,FALSE)</f>
        <v>0.13870256056450569</v>
      </c>
    </row>
    <row r="20" spans="1:13" x14ac:dyDescent="0.25">
      <c r="A20" s="1"/>
      <c r="B20" s="1">
        <v>18</v>
      </c>
      <c r="C20" s="1">
        <f>_xlfn.BINOM.DIST(B20,B33,B34,FALSE)</f>
        <v>0.14737522916567014</v>
      </c>
      <c r="K20" s="1"/>
      <c r="L20" s="1">
        <v>18</v>
      </c>
      <c r="M20" s="1">
        <f>_xlfn.NORM.DIST(L20,L33,L35,FALSE)</f>
        <v>0.14867700967939759</v>
      </c>
    </row>
    <row r="21" spans="1:13" x14ac:dyDescent="0.25">
      <c r="A21" s="1"/>
      <c r="B21" s="1">
        <v>19</v>
      </c>
      <c r="C21" s="1">
        <f>_xlfn.BINOM.DIST(B21,B33,B34,FALSE)</f>
        <v>0.13961863815695066</v>
      </c>
      <c r="K21" s="1"/>
      <c r="L21" s="1">
        <v>19</v>
      </c>
      <c r="M21" s="1">
        <f>_xlfn.NORM.DIST(L21,L33,L35,FALSE)</f>
        <v>0.13870256056450569</v>
      </c>
    </row>
    <row r="22" spans="1:13" x14ac:dyDescent="0.25">
      <c r="A22" s="1"/>
      <c r="B22" s="1">
        <v>20</v>
      </c>
      <c r="C22" s="1">
        <f>_xlfn.BINOM.DIST(B22,B33,B34,FALSE)</f>
        <v>0.11518537647948426</v>
      </c>
      <c r="K22" s="1"/>
      <c r="L22" s="1">
        <v>20</v>
      </c>
      <c r="M22" s="1">
        <f>_xlfn.NORM.DIST(L22,L33,L35,FALSE)</f>
        <v>0.11261765022648193</v>
      </c>
    </row>
    <row r="23" spans="1:13" x14ac:dyDescent="0.25">
      <c r="A23" s="1"/>
      <c r="B23" s="1">
        <v>21</v>
      </c>
      <c r="C23" s="1">
        <f>_xlfn.BINOM.DIST(B23,B33,B34,FALSE)</f>
        <v>8.2275268913917315E-2</v>
      </c>
      <c r="K23" s="1"/>
      <c r="L23" s="1">
        <v>21</v>
      </c>
      <c r="M23" s="1">
        <f>_xlfn.NORM.DIST(L23,L33,L35,FALSE)</f>
        <v>7.9581068588926093E-2</v>
      </c>
    </row>
    <row r="24" spans="1:13" x14ac:dyDescent="0.25">
      <c r="A24" s="1"/>
      <c r="B24" s="1">
        <v>22</v>
      </c>
      <c r="C24" s="1">
        <f>_xlfn.BINOM.DIST(B24,B33,B34,FALSE)</f>
        <v>5.0487096833540211E-2</v>
      </c>
      <c r="K24" s="1"/>
      <c r="L24" s="1">
        <v>22</v>
      </c>
      <c r="M24" s="1">
        <f>_xlfn.NORM.DIST(L24,L33,L35,FALSE)</f>
        <v>4.894342903470579E-2</v>
      </c>
    </row>
    <row r="25" spans="1:13" x14ac:dyDescent="0.25">
      <c r="A25" s="1"/>
      <c r="B25" s="1">
        <v>23</v>
      </c>
      <c r="C25" s="1">
        <f>_xlfn.BINOM.DIST(B25,B33,B34,FALSE)</f>
        <v>2.6341094000107892E-2</v>
      </c>
      <c r="K25" s="1"/>
      <c r="L25" s="1">
        <v>23</v>
      </c>
      <c r="M25" s="1">
        <f>_xlfn.NORM.DIST(L25,L33,L35,FALSE)</f>
        <v>2.6197529741734452E-2</v>
      </c>
    </row>
    <row r="26" spans="1:13" x14ac:dyDescent="0.25">
      <c r="A26" s="1"/>
      <c r="B26" s="1">
        <v>24</v>
      </c>
      <c r="C26" s="1">
        <f>_xlfn.BINOM.DIST(B26,B33,B34,FALSE)</f>
        <v>1.1524228625047216E-2</v>
      </c>
      <c r="K26" s="1"/>
      <c r="L26" s="1">
        <v>24</v>
      </c>
      <c r="M26" s="1">
        <f>_xlfn.NORM.DIST(L26,L33,L35,FALSE)</f>
        <v>1.2204152134938735E-2</v>
      </c>
    </row>
    <row r="27" spans="1:13" x14ac:dyDescent="0.25">
      <c r="A27" s="1"/>
      <c r="B27" s="1">
        <v>25</v>
      </c>
      <c r="C27" s="1">
        <f>_xlfn.BINOM.DIST(B27,B33,B34,FALSE)</f>
        <v>4.1487223050169957E-3</v>
      </c>
      <c r="K27" s="1"/>
      <c r="L27" s="1">
        <v>25</v>
      </c>
      <c r="M27" s="1">
        <f>_xlfn.NORM.DIST(L27,L33,L35,FALSE)</f>
        <v>4.948074222825052E-3</v>
      </c>
    </row>
    <row r="28" spans="1:13" x14ac:dyDescent="0.25">
      <c r="A28" s="1"/>
      <c r="B28" s="1">
        <v>26</v>
      </c>
      <c r="C28" s="1">
        <f>_xlfn.BINOM.DIST(B28,B33,B34,FALSE)</f>
        <v>1.1967468187549055E-3</v>
      </c>
      <c r="K28" s="1"/>
      <c r="L28" s="1">
        <v>26</v>
      </c>
      <c r="M28" s="1">
        <f>_xlfn.NORM.DIST(L28,L33,L35,FALSE)</f>
        <v>1.746007561775814E-3</v>
      </c>
    </row>
    <row r="29" spans="1:13" x14ac:dyDescent="0.25">
      <c r="A29" s="1"/>
      <c r="B29" s="1">
        <v>27</v>
      </c>
      <c r="C29" s="1">
        <f>_xlfn.BINOM.DIST(B29,B33,B34,FALSE)</f>
        <v>2.659437375010897E-4</v>
      </c>
      <c r="K29" s="1"/>
      <c r="L29" s="1">
        <v>27</v>
      </c>
      <c r="M29" s="1">
        <f>_xlfn.NORM.DIST(L29,L33,L35,FALSE)</f>
        <v>5.3621302228276885E-4</v>
      </c>
    </row>
    <row r="30" spans="1:13" x14ac:dyDescent="0.25">
      <c r="A30" s="1"/>
      <c r="B30" s="1">
        <v>28</v>
      </c>
      <c r="C30" s="1">
        <f>_xlfn.BINOM.DIST(B30,B33,B34,FALSE)</f>
        <v>4.2740957812675169E-5</v>
      </c>
      <c r="K30" s="1"/>
      <c r="L30" s="1">
        <v>28</v>
      </c>
      <c r="M30" s="1">
        <f>_xlfn.NORM.DIST(L30,L33,L35,FALSE)</f>
        <v>1.4332102830568469E-4</v>
      </c>
    </row>
    <row r="31" spans="1:13" x14ac:dyDescent="0.25">
      <c r="A31" s="1"/>
      <c r="B31" s="1">
        <v>29</v>
      </c>
      <c r="C31" s="1">
        <f>_xlfn.BINOM.DIST(B31,B33,B34,FALSE)</f>
        <v>4.4214783944146592E-6</v>
      </c>
      <c r="K31" s="1"/>
      <c r="L31" s="1">
        <v>29</v>
      </c>
      <c r="M31" s="1">
        <f>_xlfn.NORM.DIST(L31,L33,L35,FALSE)</f>
        <v>3.333986186093623E-5</v>
      </c>
    </row>
    <row r="32" spans="1:13" x14ac:dyDescent="0.25">
      <c r="A32" s="1"/>
      <c r="B32" s="1">
        <v>30</v>
      </c>
      <c r="C32" s="1">
        <f>_xlfn.BINOM.DIST(B32,B33,B34,FALSE)</f>
        <v>2.2107391972073301E-7</v>
      </c>
      <c r="K32" s="1"/>
      <c r="L32" s="1">
        <v>30</v>
      </c>
      <c r="M32" s="1">
        <f>_xlfn.NORM.DIST(L32,L33,L35,FALSE)</f>
        <v>6.7499257967409196E-6</v>
      </c>
    </row>
    <row r="33" spans="1:13" x14ac:dyDescent="0.25">
      <c r="A33" s="1" t="s">
        <v>1</v>
      </c>
      <c r="B33" s="1">
        <v>30</v>
      </c>
      <c r="C33" s="1"/>
      <c r="K33" s="1" t="s">
        <v>4</v>
      </c>
      <c r="L33" s="1">
        <f>B33*B34</f>
        <v>18</v>
      </c>
      <c r="M33" s="1"/>
    </row>
    <row r="34" spans="1:13" x14ac:dyDescent="0.25">
      <c r="A34" s="1" t="s">
        <v>2</v>
      </c>
      <c r="B34" s="1">
        <v>0.6</v>
      </c>
      <c r="C34" s="1"/>
      <c r="K34" s="1" t="s">
        <v>6</v>
      </c>
      <c r="L34" s="1">
        <f>B33*B34*(1-B34)</f>
        <v>7.2</v>
      </c>
      <c r="M34" s="1"/>
    </row>
    <row r="35" spans="1:13" x14ac:dyDescent="0.25">
      <c r="A35" s="1"/>
      <c r="B35" s="1"/>
      <c r="C35" s="1"/>
      <c r="K35" s="1" t="s">
        <v>5</v>
      </c>
      <c r="L35" s="1">
        <f>SQRT(L34)</f>
        <v>2.6832815729997477</v>
      </c>
      <c r="M35" s="1"/>
    </row>
    <row r="36" spans="1:13" x14ac:dyDescent="0.25">
      <c r="A36" s="1"/>
      <c r="B36" s="1"/>
      <c r="C36" s="1"/>
      <c r="K36" s="1"/>
      <c r="L36" s="1"/>
      <c r="M36" s="1"/>
    </row>
    <row r="37" spans="1:13" x14ac:dyDescent="0.25">
      <c r="M37" t="s">
        <v>3</v>
      </c>
    </row>
    <row r="38" spans="1:13" x14ac:dyDescent="0.25">
      <c r="L38" s="1">
        <v>0</v>
      </c>
      <c r="M38" s="2">
        <f>ABS(C2-M2)/M2</f>
        <v>0.95416663272548263</v>
      </c>
    </row>
    <row r="39" spans="1:13" x14ac:dyDescent="0.25">
      <c r="L39" s="1">
        <v>1</v>
      </c>
      <c r="M39" s="2">
        <f t="shared" ref="M39:M68" si="0">ABS(C3-M3)/M3</f>
        <v>0.81852474593173274</v>
      </c>
    </row>
    <row r="40" spans="1:13" x14ac:dyDescent="0.25">
      <c r="L40" s="1">
        <v>2</v>
      </c>
      <c r="M40" s="2">
        <f t="shared" si="0"/>
        <v>0.60095811191212178</v>
      </c>
    </row>
    <row r="41" spans="1:13" x14ac:dyDescent="0.25">
      <c r="L41" s="1">
        <v>3</v>
      </c>
      <c r="M41" s="2">
        <f t="shared" si="0"/>
        <v>0.35105631181296876</v>
      </c>
    </row>
    <row r="42" spans="1:13" x14ac:dyDescent="0.25">
      <c r="L42" s="1">
        <v>4</v>
      </c>
      <c r="M42" s="2">
        <f t="shared" si="0"/>
        <v>0.12303711593748118</v>
      </c>
    </row>
    <row r="43" spans="1:13" x14ac:dyDescent="0.25">
      <c r="L43" s="1">
        <v>5</v>
      </c>
      <c r="M43" s="2">
        <f t="shared" si="0"/>
        <v>4.8995589275191362E-2</v>
      </c>
    </row>
    <row r="44" spans="1:13" x14ac:dyDescent="0.25">
      <c r="L44" s="1">
        <v>6</v>
      </c>
      <c r="M44" s="2">
        <f t="shared" si="0"/>
        <v>0.15523464287806504</v>
      </c>
    </row>
    <row r="45" spans="1:13" x14ac:dyDescent="0.25">
      <c r="L45" s="1">
        <v>7</v>
      </c>
      <c r="M45" s="2">
        <f t="shared" si="0"/>
        <v>0.20284555377822164</v>
      </c>
    </row>
    <row r="46" spans="1:13" x14ac:dyDescent="0.25">
      <c r="L46" s="1">
        <v>8</v>
      </c>
      <c r="M46" s="2">
        <f t="shared" si="0"/>
        <v>0.20668205946447007</v>
      </c>
    </row>
    <row r="47" spans="1:13" x14ac:dyDescent="0.25">
      <c r="L47" s="1">
        <v>9</v>
      </c>
      <c r="M47" s="2">
        <f t="shared" si="0"/>
        <v>0.18259719585969419</v>
      </c>
    </row>
    <row r="48" spans="1:13" x14ac:dyDescent="0.25">
      <c r="L48" s="1">
        <v>10</v>
      </c>
      <c r="M48" s="2">
        <f t="shared" si="0"/>
        <v>0.14403321945171227</v>
      </c>
    </row>
    <row r="49" spans="12:13" x14ac:dyDescent="0.25">
      <c r="L49" s="1">
        <v>11</v>
      </c>
      <c r="M49" s="2">
        <f t="shared" si="0"/>
        <v>0.10097414329093544</v>
      </c>
    </row>
    <row r="50" spans="12:13" x14ac:dyDescent="0.25">
      <c r="L50" s="1">
        <v>12</v>
      </c>
      <c r="M50" s="2">
        <f t="shared" si="0"/>
        <v>6.0154903075537218E-2</v>
      </c>
    </row>
    <row r="51" spans="12:13" x14ac:dyDescent="0.25">
      <c r="L51" s="1">
        <v>13</v>
      </c>
      <c r="M51" s="2">
        <f t="shared" si="0"/>
        <v>2.5739331986695698E-2</v>
      </c>
    </row>
    <row r="52" spans="12:13" x14ac:dyDescent="0.25">
      <c r="L52" s="1">
        <v>14</v>
      </c>
      <c r="M52" s="2">
        <f t="shared" si="0"/>
        <v>3.4775231892334475E-5</v>
      </c>
    </row>
    <row r="53" spans="12:13" x14ac:dyDescent="0.25">
      <c r="L53" s="1">
        <v>15</v>
      </c>
      <c r="M53" s="2">
        <f t="shared" si="0"/>
        <v>1.5944230522968138E-2</v>
      </c>
    </row>
    <row r="54" spans="12:13" x14ac:dyDescent="0.25">
      <c r="L54" s="1">
        <v>16</v>
      </c>
      <c r="M54" s="2">
        <f t="shared" si="0"/>
        <v>2.2120026038741629E-2</v>
      </c>
    </row>
    <row r="55" spans="12:13" x14ac:dyDescent="0.25">
      <c r="L55" s="1">
        <v>17</v>
      </c>
      <c r="M55" s="2">
        <f t="shared" si="0"/>
        <v>1.9205755666375311E-2</v>
      </c>
    </row>
    <row r="56" spans="12:13" x14ac:dyDescent="0.25">
      <c r="L56" s="1">
        <v>18</v>
      </c>
      <c r="M56" s="2">
        <f t="shared" si="0"/>
        <v>8.7557620141444203E-3</v>
      </c>
    </row>
    <row r="57" spans="12:13" x14ac:dyDescent="0.25">
      <c r="L57" s="1">
        <v>19</v>
      </c>
      <c r="M57" s="2">
        <f t="shared" si="0"/>
        <v>6.6046191845098188E-3</v>
      </c>
    </row>
    <row r="58" spans="12:13" x14ac:dyDescent="0.25">
      <c r="L58" s="1">
        <v>20</v>
      </c>
      <c r="M58" s="2">
        <f t="shared" si="0"/>
        <v>2.2800389173796981E-2</v>
      </c>
    </row>
    <row r="59" spans="12:13" x14ac:dyDescent="0.25">
      <c r="L59" s="1">
        <v>21</v>
      </c>
      <c r="M59" s="2">
        <f t="shared" si="0"/>
        <v>3.3854789496582945E-2</v>
      </c>
    </row>
    <row r="60" spans="12:13" x14ac:dyDescent="0.25">
      <c r="L60" s="1">
        <v>22</v>
      </c>
      <c r="M60" s="2">
        <f t="shared" si="0"/>
        <v>3.153983750790746E-2</v>
      </c>
    </row>
    <row r="61" spans="12:13" x14ac:dyDescent="0.25">
      <c r="L61" s="1">
        <v>23</v>
      </c>
      <c r="M61" s="2">
        <f t="shared" si="0"/>
        <v>5.4800685327491714E-3</v>
      </c>
    </row>
    <row r="62" spans="12:13" x14ac:dyDescent="0.25">
      <c r="L62" s="1">
        <v>24</v>
      </c>
      <c r="M62" s="2">
        <f t="shared" si="0"/>
        <v>5.5712474113215553E-2</v>
      </c>
    </row>
    <row r="63" spans="12:13" x14ac:dyDescent="0.25">
      <c r="L63" s="1">
        <v>25</v>
      </c>
      <c r="M63" s="2">
        <f t="shared" si="0"/>
        <v>0.16154808554017094</v>
      </c>
    </row>
    <row r="64" spans="12:13" x14ac:dyDescent="0.25">
      <c r="L64" s="1">
        <v>26</v>
      </c>
      <c r="M64" s="2">
        <f t="shared" si="0"/>
        <v>0.31458096462209545</v>
      </c>
    </row>
    <row r="65" spans="12:13" x14ac:dyDescent="0.25">
      <c r="L65" s="1">
        <v>27</v>
      </c>
      <c r="M65" s="2">
        <f t="shared" si="0"/>
        <v>0.50403342244671223</v>
      </c>
    </row>
    <row r="66" spans="12:13" x14ac:dyDescent="0.25">
      <c r="L66" s="1">
        <v>28</v>
      </c>
      <c r="M66" s="2">
        <f t="shared" si="0"/>
        <v>0.70178166931991037</v>
      </c>
    </row>
    <row r="67" spans="12:13" x14ac:dyDescent="0.25">
      <c r="L67" s="1">
        <v>29</v>
      </c>
      <c r="M67" s="2">
        <f t="shared" si="0"/>
        <v>0.86738162224975401</v>
      </c>
    </row>
    <row r="68" spans="12:13" x14ac:dyDescent="0.25">
      <c r="L68" s="1">
        <v>30</v>
      </c>
      <c r="M68" s="2">
        <f t="shared" si="0"/>
        <v>0.96724794814374482</v>
      </c>
    </row>
  </sheetData>
  <mergeCells count="2">
    <mergeCell ref="A1:C1"/>
    <mergeCell ref="K1:M1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Wai Leung</dc:creator>
  <cp:lastModifiedBy>Chun Wai Leung</cp:lastModifiedBy>
  <dcterms:created xsi:type="dcterms:W3CDTF">2020-10-14T16:29:54Z</dcterms:created>
  <dcterms:modified xsi:type="dcterms:W3CDTF">2020-10-21T17:12:56Z</dcterms:modified>
</cp:coreProperties>
</file>