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dge\City2223_SEM_A\EE3301\letcure\edit\"/>
    </mc:Choice>
  </mc:AlternateContent>
  <xr:revisionPtr revIDLastSave="0" documentId="8_{1C2225FE-919A-458F-BB89-00D4E5EDCB8D}" xr6:coauthVersionLast="47" xr6:coauthVersionMax="47" xr10:uidLastSave="{00000000-0000-0000-0000-000000000000}"/>
  <bookViews>
    <workbookView xWindow="-120" yWindow="-120" windowWidth="29040" windowHeight="15840" xr2:uid="{EC2E2FC5-DA51-4960-A3F6-A09C52315A33}"/>
  </bookViews>
  <sheets>
    <sheet name="Convex  Opt." sheetId="1" r:id="rId1"/>
    <sheet name="Knapsack LP" sheetId="2" r:id="rId2"/>
    <sheet name="Knapsack ILP" sheetId="3" r:id="rId3"/>
    <sheet name="Knapsack Greedy" sheetId="4" r:id="rId4"/>
  </sheets>
  <definedNames>
    <definedName name="solver_adj" localSheetId="0" hidden="1">'Convex  Opt.'!$A$11:$C$11</definedName>
    <definedName name="solver_adj" localSheetId="2" hidden="1">'Knapsack ILP'!$C$9:$L$9</definedName>
    <definedName name="solver_adj" localSheetId="1" hidden="1">'Knapsack LP'!$C$19:$L$19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2</definedName>
    <definedName name="solver_drv" localSheetId="1" hidden="1">1</definedName>
    <definedName name="solver_eng" localSheetId="0" hidden="1">1</definedName>
    <definedName name="solver_eng" localSheetId="2" hidden="1">2</definedName>
    <definedName name="solver_eng" localSheetId="1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0" localSheetId="2" hidden="1">'Knapsack ILP'!$O$3:$O$3</definedName>
    <definedName name="solver_lhs1" localSheetId="0" hidden="1">'Convex  Opt.'!$F$3:$F$7</definedName>
    <definedName name="solver_lhs1" localSheetId="2" hidden="1">'Knapsack ILP'!$O$3</definedName>
    <definedName name="solver_lhs1" localSheetId="1" hidden="1">'Knapsack LP'!$C$19:$L$19</definedName>
    <definedName name="solver_lhs2" localSheetId="0" hidden="1">'Convex  Opt.'!$M$3:$M$7</definedName>
    <definedName name="solver_lhs2" localSheetId="2" hidden="1">'Knapsack ILP'!$C$9:$L$9</definedName>
    <definedName name="solver_lhs2" localSheetId="1" hidden="1">'Knapsack LP'!$O$3:$O$13</definedName>
    <definedName name="solver_lhs3" localSheetId="0" hidden="1">'Convex  Opt.'!$M$3:$M$7</definedName>
    <definedName name="solver_lhs3" localSheetId="2" hidden="1">'Knapsack ILP'!$O$3:$O$3</definedName>
    <definedName name="solver_lhs4" localSheetId="2" hidden="1">'Knapsack ILP'!#REF!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2</definedName>
    <definedName name="solver_num" localSheetId="2" hidden="1">2</definedName>
    <definedName name="solver_num" localSheetId="1" hidden="1">2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'Convex  Opt.'!$E$11</definedName>
    <definedName name="solver_opt" localSheetId="2" hidden="1">'Knapsack ILP'!$N$9</definedName>
    <definedName name="solver_opt" localSheetId="1" hidden="1">'Knapsack LP'!$N$19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2</definedName>
    <definedName name="solver_rbv" localSheetId="1" hidden="1">1</definedName>
    <definedName name="solver_rel0" localSheetId="2" hidden="1">1</definedName>
    <definedName name="solver_rel1" localSheetId="0" hidden="1">1</definedName>
    <definedName name="solver_rel1" localSheetId="2" hidden="1">1</definedName>
    <definedName name="solver_rel1" localSheetId="1" hidden="1">4</definedName>
    <definedName name="solver_rel2" localSheetId="0" hidden="1">3</definedName>
    <definedName name="solver_rel2" localSheetId="2" hidden="1">5</definedName>
    <definedName name="solver_rel2" localSheetId="1" hidden="1">1</definedName>
    <definedName name="solver_rel3" localSheetId="0" hidden="1">3</definedName>
    <definedName name="solver_rel3" localSheetId="2" hidden="1">1</definedName>
    <definedName name="solver_rel4" localSheetId="2" hidden="1">3</definedName>
    <definedName name="solver_rhs0" localSheetId="2" hidden="1">'Knapsack ILP'!$N$3:$N$3</definedName>
    <definedName name="solver_rhs1" localSheetId="0" hidden="1">'Convex  Opt.'!$E$3:$E$7</definedName>
    <definedName name="solver_rhs1" localSheetId="2" hidden="1">'Knapsack ILP'!$N$3</definedName>
    <definedName name="solver_rhs1" localSheetId="1" hidden="1">"整數"</definedName>
    <definedName name="solver_rhs2" localSheetId="0" hidden="1">'Convex  Opt.'!$L$3:$L$7</definedName>
    <definedName name="solver_rhs2" localSheetId="2" hidden="1">"二進制"</definedName>
    <definedName name="solver_rhs2" localSheetId="1" hidden="1">'Knapsack LP'!$N$3:$N$13</definedName>
    <definedName name="solver_rhs3" localSheetId="0" hidden="1">'Convex  Opt.'!$L$3:$L$7</definedName>
    <definedName name="solver_rhs3" localSheetId="2" hidden="1">'Knapsack ILP'!$N$3:$N$3</definedName>
    <definedName name="solver_rhs4" localSheetId="2" hidden="1">'Knapsack ILP'!#REF!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2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4" l="1"/>
  <c r="L3" i="4"/>
  <c r="M3" i="4"/>
  <c r="O3" i="4" s="1"/>
  <c r="N3" i="4"/>
  <c r="D4" i="4"/>
  <c r="L4" i="4"/>
  <c r="M4" i="4"/>
  <c r="N4" i="4"/>
  <c r="O4" i="4"/>
  <c r="D5" i="4"/>
  <c r="L5" i="4"/>
  <c r="M5" i="4"/>
  <c r="O5" i="4" s="1"/>
  <c r="N5" i="4"/>
  <c r="D6" i="4"/>
  <c r="L6" i="4"/>
  <c r="M6" i="4"/>
  <c r="N6" i="4"/>
  <c r="O6" i="4"/>
  <c r="D7" i="4"/>
  <c r="L7" i="4"/>
  <c r="M7" i="4"/>
  <c r="O7" i="4" s="1"/>
  <c r="N7" i="4"/>
  <c r="O3" i="3" a="1"/>
  <c r="O3" i="3" s="1"/>
  <c r="N9" i="3" a="1"/>
  <c r="N9" i="3" s="1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N19" i="2" a="1"/>
  <c r="N19" i="2" s="1"/>
  <c r="F3" i="1"/>
  <c r="M3" i="1"/>
  <c r="F4" i="1"/>
  <c r="M4" i="1"/>
  <c r="F5" i="1"/>
  <c r="M5" i="1"/>
  <c r="F6" i="1"/>
  <c r="M6" i="1"/>
  <c r="F7" i="1"/>
  <c r="M7" i="1"/>
  <c r="E11" i="1"/>
</calcChain>
</file>

<file path=xl/sharedStrings.xml><?xml version="1.0" encoding="utf-8"?>
<sst xmlns="http://schemas.openxmlformats.org/spreadsheetml/2006/main" count="132" uniqueCount="46">
  <si>
    <t>&lt;- modify function here</t>
    <phoneticPr fontId="2" type="noConversion"/>
  </si>
  <si>
    <t>P</t>
    <phoneticPr fontId="2" type="noConversion"/>
  </si>
  <si>
    <t>x3</t>
    <phoneticPr fontId="2" type="noConversion"/>
  </si>
  <si>
    <t>x2</t>
    <phoneticPr fontId="2" type="noConversion"/>
  </si>
  <si>
    <t>x1</t>
    <phoneticPr fontId="2" type="noConversion"/>
  </si>
  <si>
    <t>Maximize/Minimize</t>
    <phoneticPr fontId="2" type="noConversion"/>
  </si>
  <si>
    <t>≥</t>
  </si>
  <si>
    <t>≤</t>
    <phoneticPr fontId="2" type="noConversion"/>
  </si>
  <si>
    <t>Cal.</t>
    <phoneticPr fontId="2" type="noConversion"/>
  </si>
  <si>
    <t>L.H.S</t>
    <phoneticPr fontId="2" type="noConversion"/>
  </si>
  <si>
    <r>
      <rPr>
        <b/>
        <sz val="12"/>
        <color theme="1"/>
        <rFont val="新細明體"/>
        <family val="2"/>
        <charset val="136"/>
      </rPr>
      <t>≤</t>
    </r>
    <phoneticPr fontId="2" type="noConversion"/>
  </si>
  <si>
    <t>Subject to</t>
    <phoneticPr fontId="2" type="noConversion"/>
  </si>
  <si>
    <t>X</t>
    <phoneticPr fontId="2" type="noConversion"/>
  </si>
  <si>
    <t>x10</t>
  </si>
  <si>
    <t>x9</t>
  </si>
  <si>
    <t>x8</t>
  </si>
  <si>
    <t>x7</t>
  </si>
  <si>
    <t>x6</t>
  </si>
  <si>
    <t>x5</t>
  </si>
  <si>
    <t>x4</t>
  </si>
  <si>
    <t>x3</t>
  </si>
  <si>
    <t>CT</t>
    <phoneticPr fontId="2" type="noConversion"/>
  </si>
  <si>
    <t>c10</t>
  </si>
  <si>
    <t>c9</t>
  </si>
  <si>
    <t>c8</t>
  </si>
  <si>
    <t>c7</t>
  </si>
  <si>
    <t>c6</t>
  </si>
  <si>
    <t>c5</t>
  </si>
  <si>
    <t>c4</t>
  </si>
  <si>
    <t>c3</t>
  </si>
  <si>
    <t>c2</t>
    <phoneticPr fontId="2" type="noConversion"/>
  </si>
  <si>
    <t>c1</t>
    <phoneticPr fontId="2" type="noConversion"/>
  </si>
  <si>
    <t>Cal</t>
    <phoneticPr fontId="2" type="noConversion"/>
  </si>
  <si>
    <t>B</t>
    <phoneticPr fontId="2" type="noConversion"/>
  </si>
  <si>
    <t>A</t>
    <phoneticPr fontId="2" type="noConversion"/>
  </si>
  <si>
    <t>P function</t>
    <phoneticPr fontId="2" type="noConversion"/>
  </si>
  <si>
    <t>Max value</t>
    <phoneticPr fontId="2" type="noConversion"/>
  </si>
  <si>
    <t>W remain</t>
    <phoneticPr fontId="2" type="noConversion"/>
  </si>
  <si>
    <t>vi/wi</t>
    <phoneticPr fontId="2" type="noConversion"/>
  </si>
  <si>
    <t>wi</t>
    <phoneticPr fontId="2" type="noConversion"/>
  </si>
  <si>
    <t>vi</t>
    <phoneticPr fontId="2" type="noConversion"/>
  </si>
  <si>
    <t>item</t>
    <phoneticPr fontId="2" type="noConversion"/>
  </si>
  <si>
    <t>W</t>
    <phoneticPr fontId="2" type="noConversion"/>
  </si>
  <si>
    <t>N</t>
    <phoneticPr fontId="2" type="noConversion"/>
  </si>
  <si>
    <r>
      <rPr>
        <b/>
        <sz val="12"/>
        <color theme="1"/>
        <rFont val="新細明體"/>
        <family val="1"/>
        <charset val="136"/>
        <scheme val="minor"/>
      </rPr>
      <t>Sort</t>
    </r>
    <r>
      <rPr>
        <sz val="12"/>
        <color theme="1"/>
        <rFont val="新細明體"/>
        <family val="2"/>
        <charset val="136"/>
        <scheme val="minor"/>
      </rPr>
      <t xml:space="preserve"> (You need to sort the table by yourself)</t>
    </r>
    <phoneticPr fontId="2" type="noConversion"/>
  </si>
  <si>
    <t>Unsort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</si>
</sst>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4" borderId="4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0" borderId="19" xfId="0" applyBorder="1">
      <alignment vertical="center"/>
    </xf>
    <xf numFmtId="0" fontId="0" fillId="4" borderId="20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4" borderId="21" xfId="0" applyFill="1" applyBorder="1">
      <alignment vertical="center"/>
    </xf>
    <xf numFmtId="0" fontId="0" fillId="4" borderId="0" xfId="0" applyFill="1">
      <alignment vertical="center"/>
    </xf>
    <xf numFmtId="0" fontId="0" fillId="4" borderId="22" xfId="0" applyFill="1" applyBorder="1">
      <alignment vertical="center"/>
    </xf>
    <xf numFmtId="0" fontId="0" fillId="0" borderId="20" xfId="0" applyBorder="1">
      <alignment vertical="center"/>
    </xf>
    <xf numFmtId="0" fontId="0" fillId="4" borderId="23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6" borderId="60" xfId="0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</cellXfs>
  <cellStyles count="1">
    <cellStyle name="一般" xfId="0" builtinId="0"/>
  </cellStyles>
  <dxfs count="6"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2DE1-3E78-4D59-8881-BF2F12FA3F9A}">
  <dimension ref="A1:M11"/>
  <sheetViews>
    <sheetView tabSelected="1" workbookViewId="0">
      <selection activeCell="S23" sqref="S23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3" s="45" customFormat="1" x14ac:dyDescent="0.25">
      <c r="A1" s="48" t="s">
        <v>11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6"/>
    </row>
    <row r="2" spans="1:13" s="39" customFormat="1" x14ac:dyDescent="0.25">
      <c r="A2" s="17" t="s">
        <v>4</v>
      </c>
      <c r="B2" s="16" t="s">
        <v>3</v>
      </c>
      <c r="C2" s="15" t="s">
        <v>2</v>
      </c>
      <c r="D2" s="44" t="s">
        <v>10</v>
      </c>
      <c r="E2" s="41" t="s">
        <v>9</v>
      </c>
      <c r="F2" s="13" t="s">
        <v>8</v>
      </c>
      <c r="G2" s="16"/>
      <c r="H2" s="43" t="s">
        <v>4</v>
      </c>
      <c r="I2" s="16" t="s">
        <v>3</v>
      </c>
      <c r="J2" s="15" t="s">
        <v>2</v>
      </c>
      <c r="K2" s="42" t="s">
        <v>6</v>
      </c>
      <c r="L2" s="41" t="s">
        <v>9</v>
      </c>
      <c r="M2" s="40" t="s">
        <v>8</v>
      </c>
    </row>
    <row r="3" spans="1:13" ht="16.5" customHeight="1" x14ac:dyDescent="0.25">
      <c r="A3" s="38">
        <v>1</v>
      </c>
      <c r="B3" s="35">
        <v>1</v>
      </c>
      <c r="C3" s="34"/>
      <c r="D3" s="1" t="s">
        <v>7</v>
      </c>
      <c r="E3" s="32">
        <v>2</v>
      </c>
      <c r="F3" s="37">
        <f>$A3*$A$11+$B3*$B$11+$C3*$C$11</f>
        <v>1.9999999874307979</v>
      </c>
      <c r="H3" s="36"/>
      <c r="I3" s="35"/>
      <c r="J3" s="34"/>
      <c r="K3" s="33" t="s">
        <v>6</v>
      </c>
      <c r="L3" s="32">
        <v>0</v>
      </c>
      <c r="M3" s="31">
        <f>$H3*$A$11+$I3*$B$11+$J3*$C$11</f>
        <v>0</v>
      </c>
    </row>
    <row r="4" spans="1:13" x14ac:dyDescent="0.25">
      <c r="A4" s="38"/>
      <c r="B4" s="35"/>
      <c r="C4" s="34"/>
      <c r="D4" s="1" t="s">
        <v>7</v>
      </c>
      <c r="E4" s="32">
        <v>0</v>
      </c>
      <c r="F4" s="37">
        <f>$A4*$A$11+$B4*$B$11+$C4*$C$11</f>
        <v>0</v>
      </c>
      <c r="H4" s="36"/>
      <c r="I4" s="35"/>
      <c r="J4" s="34"/>
      <c r="K4" s="33" t="s">
        <v>6</v>
      </c>
      <c r="L4" s="32">
        <v>0</v>
      </c>
      <c r="M4" s="31">
        <f>$H4*$A$11+$I4*$B$11+$J4*$C$11</f>
        <v>0</v>
      </c>
    </row>
    <row r="5" spans="1:13" x14ac:dyDescent="0.25">
      <c r="A5" s="38"/>
      <c r="B5" s="35"/>
      <c r="C5" s="34"/>
      <c r="D5" s="1" t="s">
        <v>7</v>
      </c>
      <c r="E5" s="32">
        <v>0</v>
      </c>
      <c r="F5" s="37">
        <f>$A5*$A$11+$B5*$B$11+$C5*$C$11</f>
        <v>0</v>
      </c>
      <c r="H5" s="36"/>
      <c r="I5" s="35"/>
      <c r="J5" s="34"/>
      <c r="K5" s="33" t="s">
        <v>6</v>
      </c>
      <c r="L5" s="32">
        <v>0</v>
      </c>
      <c r="M5" s="31">
        <f>$H5*$A$11+$I5*$B$11+$J5*$C$11</f>
        <v>0</v>
      </c>
    </row>
    <row r="6" spans="1:13" x14ac:dyDescent="0.25">
      <c r="A6" s="38"/>
      <c r="B6" s="35"/>
      <c r="C6" s="34"/>
      <c r="D6" s="1" t="s">
        <v>7</v>
      </c>
      <c r="E6" s="32">
        <v>0</v>
      </c>
      <c r="F6" s="37">
        <f>$A6*$A$11+$B6*$B$11+$C6*$C$11</f>
        <v>0</v>
      </c>
      <c r="H6" s="36"/>
      <c r="I6" s="35"/>
      <c r="J6" s="34"/>
      <c r="K6" s="33" t="s">
        <v>6</v>
      </c>
      <c r="L6" s="32">
        <v>0</v>
      </c>
      <c r="M6" s="31">
        <f>$H6*$A$11+$I6*$B$11+$J6*$C$11</f>
        <v>0</v>
      </c>
    </row>
    <row r="7" spans="1:13" ht="17.25" thickBot="1" x14ac:dyDescent="0.3">
      <c r="A7" s="30"/>
      <c r="B7" s="25"/>
      <c r="C7" s="24"/>
      <c r="D7" s="29" t="s">
        <v>7</v>
      </c>
      <c r="E7" s="22">
        <v>0</v>
      </c>
      <c r="F7" s="28">
        <f>$A7*$A$11+$B7*$B$11+$C7*$C$11</f>
        <v>0</v>
      </c>
      <c r="G7" s="27"/>
      <c r="H7" s="26"/>
      <c r="I7" s="25"/>
      <c r="J7" s="24"/>
      <c r="K7" s="23" t="s">
        <v>6</v>
      </c>
      <c r="L7" s="22">
        <v>0</v>
      </c>
      <c r="M7" s="21">
        <f>$H7*$A$11+$I7*$B$11+$J7*$C$11</f>
        <v>0</v>
      </c>
    </row>
    <row r="8" spans="1:13" ht="17.25" thickBot="1" x14ac:dyDescent="0.3"/>
    <row r="9" spans="1:13" x14ac:dyDescent="0.25">
      <c r="A9" s="20" t="s">
        <v>5</v>
      </c>
      <c r="B9" s="19"/>
      <c r="C9" s="19"/>
      <c r="D9" s="19"/>
      <c r="E9" s="19"/>
      <c r="F9" s="19"/>
      <c r="G9" s="19"/>
      <c r="H9" s="18"/>
    </row>
    <row r="10" spans="1:13" x14ac:dyDescent="0.25">
      <c r="A10" s="17" t="s">
        <v>4</v>
      </c>
      <c r="B10" s="16" t="s">
        <v>3</v>
      </c>
      <c r="C10" s="15" t="s">
        <v>2</v>
      </c>
      <c r="D10" s="14"/>
      <c r="E10" s="13" t="s">
        <v>1</v>
      </c>
      <c r="F10" s="12"/>
      <c r="G10" s="11"/>
      <c r="H10" s="10"/>
    </row>
    <row r="11" spans="1:13" ht="17.25" thickBot="1" x14ac:dyDescent="0.3">
      <c r="A11" s="9">
        <v>1.3231815103138598</v>
      </c>
      <c r="B11" s="8">
        <v>0.67681847711693821</v>
      </c>
      <c r="C11" s="7">
        <v>0</v>
      </c>
      <c r="D11" s="6"/>
      <c r="E11" s="5">
        <f>2-POWER(2,-A11)-POWER(50,-B11)</f>
        <v>1.5295355574114708</v>
      </c>
      <c r="F11" s="4" t="s">
        <v>0</v>
      </c>
      <c r="G11" s="3"/>
      <c r="H11" s="2"/>
      <c r="I11" s="1"/>
      <c r="J11" s="1"/>
    </row>
  </sheetData>
  <mergeCells count="3">
    <mergeCell ref="A1:M1"/>
    <mergeCell ref="A9:H9"/>
    <mergeCell ref="F11:H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D6EB-8B84-4A13-803C-C66BA49138F1}">
  <dimension ref="A1:O22"/>
  <sheetViews>
    <sheetView workbookViewId="0">
      <selection activeCell="N19" sqref="N19"/>
    </sheetView>
  </sheetViews>
  <sheetFormatPr defaultRowHeight="16.5" x14ac:dyDescent="0.25"/>
  <cols>
    <col min="1" max="1" width="2.625" style="49" customWidth="1"/>
    <col min="2" max="2" width="7.625" style="49" customWidth="1"/>
    <col min="3" max="12" width="9" style="49"/>
    <col min="13" max="13" width="2.625" style="49" customWidth="1"/>
    <col min="14" max="14" width="9.5" style="49" bestFit="1" customWidth="1"/>
    <col min="15" max="15" width="9.5" style="49" customWidth="1"/>
    <col min="16" max="16384" width="9" style="49"/>
  </cols>
  <sheetData>
    <row r="1" spans="1:15" x14ac:dyDescent="0.25">
      <c r="A1" s="48" t="s">
        <v>11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6"/>
    </row>
    <row r="2" spans="1:15" x14ac:dyDescent="0.25">
      <c r="A2" s="92" t="s">
        <v>34</v>
      </c>
      <c r="B2" s="55"/>
      <c r="C2" s="49" t="s">
        <v>4</v>
      </c>
      <c r="D2" s="49" t="s">
        <v>3</v>
      </c>
      <c r="E2" s="49" t="s">
        <v>20</v>
      </c>
      <c r="F2" s="49" t="s">
        <v>19</v>
      </c>
      <c r="G2" s="49" t="s">
        <v>18</v>
      </c>
      <c r="H2" s="49" t="s">
        <v>17</v>
      </c>
      <c r="I2" s="49" t="s">
        <v>16</v>
      </c>
      <c r="J2" s="49" t="s">
        <v>15</v>
      </c>
      <c r="K2" s="49" t="s">
        <v>14</v>
      </c>
      <c r="L2" s="61" t="s">
        <v>13</v>
      </c>
      <c r="N2" s="41" t="s">
        <v>33</v>
      </c>
      <c r="O2" s="91" t="s">
        <v>32</v>
      </c>
    </row>
    <row r="3" spans="1:15" x14ac:dyDescent="0.25">
      <c r="A3" s="90"/>
      <c r="B3" s="65"/>
      <c r="C3" s="89">
        <v>2</v>
      </c>
      <c r="D3" s="88">
        <v>1</v>
      </c>
      <c r="E3" s="88">
        <v>3</v>
      </c>
      <c r="F3" s="88">
        <v>3</v>
      </c>
      <c r="G3" s="88">
        <v>2</v>
      </c>
      <c r="H3" s="88">
        <v>1</v>
      </c>
      <c r="I3" s="88">
        <v>0</v>
      </c>
      <c r="J3" s="88">
        <v>0</v>
      </c>
      <c r="K3" s="88">
        <v>0</v>
      </c>
      <c r="L3" s="87">
        <v>0</v>
      </c>
      <c r="M3" s="67" t="s">
        <v>7</v>
      </c>
      <c r="N3" s="86">
        <v>8</v>
      </c>
      <c r="O3" s="85">
        <f t="array" ref="O3">MMULT(C3:L3,TRANSPOSE(C$19:L$19))</f>
        <v>8</v>
      </c>
    </row>
    <row r="4" spans="1:15" x14ac:dyDescent="0.25">
      <c r="A4" s="84"/>
      <c r="B4" s="61"/>
      <c r="C4" s="83">
        <v>1</v>
      </c>
      <c r="D4" s="82">
        <v>0</v>
      </c>
      <c r="E4" s="82">
        <v>0</v>
      </c>
      <c r="F4" s="82">
        <v>0</v>
      </c>
      <c r="G4" s="82">
        <v>0</v>
      </c>
      <c r="H4" s="82">
        <v>0</v>
      </c>
      <c r="I4" s="82">
        <v>0</v>
      </c>
      <c r="J4" s="82">
        <v>0</v>
      </c>
      <c r="K4" s="82">
        <v>0</v>
      </c>
      <c r="L4" s="81">
        <v>0</v>
      </c>
      <c r="M4" s="49" t="s">
        <v>7</v>
      </c>
      <c r="N4" s="80">
        <v>1</v>
      </c>
      <c r="O4" s="79">
        <f t="array" ref="O4">MMULT(C4:L4,TRANSPOSE(C$19:L$19))</f>
        <v>1</v>
      </c>
    </row>
    <row r="5" spans="1:15" x14ac:dyDescent="0.25">
      <c r="A5" s="84"/>
      <c r="B5" s="61"/>
      <c r="C5" s="83">
        <v>0</v>
      </c>
      <c r="D5" s="82">
        <v>1</v>
      </c>
      <c r="E5" s="82">
        <v>0</v>
      </c>
      <c r="F5" s="82">
        <v>0</v>
      </c>
      <c r="G5" s="82">
        <v>0</v>
      </c>
      <c r="H5" s="82">
        <v>0</v>
      </c>
      <c r="I5" s="82">
        <v>0</v>
      </c>
      <c r="J5" s="82">
        <v>0</v>
      </c>
      <c r="K5" s="82">
        <v>0</v>
      </c>
      <c r="L5" s="81">
        <v>0</v>
      </c>
      <c r="M5" s="49" t="s">
        <v>7</v>
      </c>
      <c r="N5" s="80">
        <v>1</v>
      </c>
      <c r="O5" s="79">
        <f t="array" ref="O5">MMULT(C5:L5,TRANSPOSE(C$19:L$19))</f>
        <v>1</v>
      </c>
    </row>
    <row r="6" spans="1:15" x14ac:dyDescent="0.25">
      <c r="A6" s="84"/>
      <c r="B6" s="61"/>
      <c r="C6" s="83">
        <v>0</v>
      </c>
      <c r="D6" s="82">
        <v>0</v>
      </c>
      <c r="E6" s="82">
        <v>1</v>
      </c>
      <c r="F6" s="82">
        <v>0</v>
      </c>
      <c r="G6" s="82">
        <v>0</v>
      </c>
      <c r="H6" s="82">
        <v>0</v>
      </c>
      <c r="I6" s="82">
        <v>0</v>
      </c>
      <c r="J6" s="82">
        <v>0</v>
      </c>
      <c r="K6" s="82">
        <v>0</v>
      </c>
      <c r="L6" s="81">
        <v>0</v>
      </c>
      <c r="M6" s="49" t="s">
        <v>7</v>
      </c>
      <c r="N6" s="80">
        <v>1</v>
      </c>
      <c r="O6" s="79">
        <f t="array" ref="O6">MMULT(C6:L6,TRANSPOSE(C$19:L$19))</f>
        <v>1</v>
      </c>
    </row>
    <row r="7" spans="1:15" x14ac:dyDescent="0.25">
      <c r="A7" s="84"/>
      <c r="B7" s="61"/>
      <c r="C7" s="83">
        <v>0</v>
      </c>
      <c r="D7" s="82">
        <v>0</v>
      </c>
      <c r="E7" s="82">
        <v>0</v>
      </c>
      <c r="F7" s="82">
        <v>1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1">
        <v>0</v>
      </c>
      <c r="M7" s="49" t="s">
        <v>7</v>
      </c>
      <c r="N7" s="80">
        <v>1</v>
      </c>
      <c r="O7" s="79">
        <f t="array" ref="O7">MMULT(C7:L7,TRANSPOSE(C$19:L$19))</f>
        <v>0</v>
      </c>
    </row>
    <row r="8" spans="1:15" x14ac:dyDescent="0.25">
      <c r="A8" s="84"/>
      <c r="B8" s="61"/>
      <c r="C8" s="83">
        <v>0</v>
      </c>
      <c r="D8" s="82">
        <v>0</v>
      </c>
      <c r="E8" s="82">
        <v>0</v>
      </c>
      <c r="F8" s="82">
        <v>0</v>
      </c>
      <c r="G8" s="82">
        <v>1</v>
      </c>
      <c r="H8" s="82">
        <v>0</v>
      </c>
      <c r="I8" s="82">
        <v>0</v>
      </c>
      <c r="J8" s="82">
        <v>0</v>
      </c>
      <c r="K8" s="82">
        <v>0</v>
      </c>
      <c r="L8" s="81">
        <v>0</v>
      </c>
      <c r="M8" s="49" t="s">
        <v>7</v>
      </c>
      <c r="N8" s="80">
        <v>1</v>
      </c>
      <c r="O8" s="79">
        <f t="array" ref="O8">MMULT(C8:L8,TRANSPOSE(C$19:L$19))</f>
        <v>1</v>
      </c>
    </row>
    <row r="9" spans="1:15" x14ac:dyDescent="0.25">
      <c r="A9" s="84"/>
      <c r="B9" s="61"/>
      <c r="C9" s="83">
        <v>0</v>
      </c>
      <c r="D9" s="82">
        <v>0</v>
      </c>
      <c r="E9" s="82">
        <v>0</v>
      </c>
      <c r="F9" s="82">
        <v>0</v>
      </c>
      <c r="G9" s="82">
        <v>0</v>
      </c>
      <c r="H9" s="82">
        <v>1</v>
      </c>
      <c r="I9" s="82">
        <v>0</v>
      </c>
      <c r="J9" s="82">
        <v>0</v>
      </c>
      <c r="K9" s="82">
        <v>0</v>
      </c>
      <c r="L9" s="81">
        <v>0</v>
      </c>
      <c r="M9" s="49" t="s">
        <v>7</v>
      </c>
      <c r="N9" s="80">
        <v>1</v>
      </c>
      <c r="O9" s="79">
        <f t="array" ref="O9">MMULT(C9:L9,TRANSPOSE(C$19:L$19))</f>
        <v>0</v>
      </c>
    </row>
    <row r="10" spans="1:15" x14ac:dyDescent="0.25">
      <c r="A10" s="84"/>
      <c r="B10" s="61"/>
      <c r="C10" s="83">
        <v>0</v>
      </c>
      <c r="D10" s="82">
        <v>0</v>
      </c>
      <c r="E10" s="82">
        <v>0</v>
      </c>
      <c r="F10" s="82">
        <v>0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1">
        <v>0</v>
      </c>
      <c r="M10" s="49" t="s">
        <v>7</v>
      </c>
      <c r="N10" s="80">
        <v>0</v>
      </c>
      <c r="O10" s="79">
        <f t="array" ref="O10">MMULT(C10:L10,TRANSPOSE(C$19:L$19))</f>
        <v>0</v>
      </c>
    </row>
    <row r="11" spans="1:15" x14ac:dyDescent="0.25">
      <c r="A11" s="84"/>
      <c r="B11" s="61"/>
      <c r="C11" s="83">
        <v>0</v>
      </c>
      <c r="D11" s="82">
        <v>0</v>
      </c>
      <c r="E11" s="82">
        <v>0</v>
      </c>
      <c r="F11" s="82">
        <v>0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1">
        <v>0</v>
      </c>
      <c r="M11" s="49" t="s">
        <v>7</v>
      </c>
      <c r="N11" s="80">
        <v>0</v>
      </c>
      <c r="O11" s="79">
        <f t="array" ref="O11">MMULT(C11:L11,TRANSPOSE(C$19:L$19))</f>
        <v>0</v>
      </c>
    </row>
    <row r="12" spans="1:15" x14ac:dyDescent="0.25">
      <c r="A12" s="84"/>
      <c r="B12" s="61"/>
      <c r="C12" s="83">
        <v>0</v>
      </c>
      <c r="D12" s="82">
        <v>0</v>
      </c>
      <c r="E12" s="82">
        <v>0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1">
        <v>0</v>
      </c>
      <c r="M12" s="49" t="s">
        <v>7</v>
      </c>
      <c r="N12" s="80">
        <v>0</v>
      </c>
      <c r="O12" s="79">
        <f t="array" ref="O12">MMULT(C12:L12,TRANSPOSE(C$19:L$19))</f>
        <v>0</v>
      </c>
    </row>
    <row r="13" spans="1:15" ht="17.25" thickBot="1" x14ac:dyDescent="0.3">
      <c r="A13" s="78"/>
      <c r="B13" s="77"/>
      <c r="C13" s="76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4">
        <v>0</v>
      </c>
      <c r="M13" s="73" t="s">
        <v>7</v>
      </c>
      <c r="N13" s="72">
        <v>0</v>
      </c>
      <c r="O13" s="71">
        <f t="array" ref="O13">MMULT(C13:L13,TRANSPOSE(C$19:L$19))</f>
        <v>0</v>
      </c>
    </row>
    <row r="15" spans="1:15" x14ac:dyDescent="0.25">
      <c r="A15" s="56" t="s">
        <v>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55"/>
    </row>
    <row r="16" spans="1:15" x14ac:dyDescent="0.25">
      <c r="A16" s="69"/>
      <c r="B16" s="68"/>
      <c r="C16" s="67" t="s">
        <v>31</v>
      </c>
      <c r="D16" s="67" t="s">
        <v>30</v>
      </c>
      <c r="E16" s="67" t="s">
        <v>29</v>
      </c>
      <c r="F16" s="67" t="s">
        <v>28</v>
      </c>
      <c r="G16" s="67" t="s">
        <v>27</v>
      </c>
      <c r="H16" s="67" t="s">
        <v>26</v>
      </c>
      <c r="I16" s="67" t="s">
        <v>25</v>
      </c>
      <c r="J16" s="67" t="s">
        <v>24</v>
      </c>
      <c r="K16" s="67" t="s">
        <v>23</v>
      </c>
      <c r="L16" s="67" t="s">
        <v>22</v>
      </c>
      <c r="M16" s="66"/>
      <c r="N16" s="65"/>
    </row>
    <row r="17" spans="1:14" x14ac:dyDescent="0.25">
      <c r="A17" s="56" t="s">
        <v>21</v>
      </c>
      <c r="B17" s="55"/>
      <c r="C17" s="64">
        <v>10</v>
      </c>
      <c r="D17" s="63">
        <v>9</v>
      </c>
      <c r="E17" s="63">
        <v>6</v>
      </c>
      <c r="F17" s="63">
        <v>4</v>
      </c>
      <c r="G17" s="63">
        <v>3</v>
      </c>
      <c r="H17" s="63">
        <v>2</v>
      </c>
      <c r="I17" s="63">
        <v>0</v>
      </c>
      <c r="J17" s="63">
        <v>0</v>
      </c>
      <c r="K17" s="63">
        <v>0</v>
      </c>
      <c r="L17" s="62">
        <v>0</v>
      </c>
      <c r="M17" s="58"/>
      <c r="N17" s="61"/>
    </row>
    <row r="18" spans="1:14" x14ac:dyDescent="0.25">
      <c r="A18" s="60"/>
      <c r="B18" s="59"/>
      <c r="C18" s="49" t="s">
        <v>4</v>
      </c>
      <c r="D18" s="49" t="s">
        <v>3</v>
      </c>
      <c r="E18" s="49" t="s">
        <v>20</v>
      </c>
      <c r="F18" s="49" t="s">
        <v>19</v>
      </c>
      <c r="G18" s="49" t="s">
        <v>18</v>
      </c>
      <c r="H18" s="49" t="s">
        <v>17</v>
      </c>
      <c r="I18" s="49" t="s">
        <v>16</v>
      </c>
      <c r="J18" s="49" t="s">
        <v>15</v>
      </c>
      <c r="K18" s="49" t="s">
        <v>14</v>
      </c>
      <c r="L18" s="49" t="s">
        <v>13</v>
      </c>
      <c r="M18" s="58"/>
      <c r="N18" s="57" t="s">
        <v>1</v>
      </c>
    </row>
    <row r="19" spans="1:14" x14ac:dyDescent="0.25">
      <c r="A19" s="56" t="s">
        <v>12</v>
      </c>
      <c r="B19" s="55"/>
      <c r="C19" s="54">
        <v>1</v>
      </c>
      <c r="D19" s="53">
        <v>1</v>
      </c>
      <c r="E19" s="53">
        <v>1</v>
      </c>
      <c r="F19" s="53">
        <v>0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2">
        <v>0</v>
      </c>
      <c r="M19" s="51"/>
      <c r="N19" s="50">
        <f t="array" ref="N19">MMULT(C17:L17,TRANSPOSE(C$19:L$19))</f>
        <v>28</v>
      </c>
    </row>
    <row r="20" spans="1:14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4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4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</sheetData>
  <mergeCells count="7">
    <mergeCell ref="A19:B19"/>
    <mergeCell ref="A1:O1"/>
    <mergeCell ref="A2:B2"/>
    <mergeCell ref="A15:N15"/>
    <mergeCell ref="A16:B16"/>
    <mergeCell ref="A17:B17"/>
    <mergeCell ref="A18:B18"/>
  </mergeCells>
  <phoneticPr fontId="2" type="noConversion"/>
  <conditionalFormatting sqref="C3:L13">
    <cfRule type="cellIs" dxfId="5" priority="3" operator="equal">
      <formula>0</formula>
    </cfRule>
  </conditionalFormatting>
  <conditionalFormatting sqref="C17:L17 C19:L19">
    <cfRule type="cellIs" dxfId="4" priority="2" operator="equal">
      <formula>0</formula>
    </cfRule>
  </conditionalFormatting>
  <conditionalFormatting sqref="N3:N13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54FC-DBBF-4AB5-8300-751CFA86825C}">
  <dimension ref="A1:O12"/>
  <sheetViews>
    <sheetView workbookViewId="0">
      <selection activeCell="N9" sqref="N9"/>
    </sheetView>
  </sheetViews>
  <sheetFormatPr defaultRowHeight="16.5" x14ac:dyDescent="0.25"/>
  <cols>
    <col min="1" max="1" width="2.625" style="49" customWidth="1"/>
    <col min="2" max="2" width="7.625" style="49" customWidth="1"/>
    <col min="3" max="12" width="9" style="49"/>
    <col min="13" max="13" width="2.625" style="49" customWidth="1"/>
    <col min="14" max="14" width="9.5" style="49" bestFit="1" customWidth="1"/>
    <col min="15" max="15" width="9.5" style="49" customWidth="1"/>
    <col min="16" max="16384" width="9" style="49"/>
  </cols>
  <sheetData>
    <row r="1" spans="1:15" x14ac:dyDescent="0.25">
      <c r="A1" s="48" t="s">
        <v>11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6"/>
    </row>
    <row r="2" spans="1:15" x14ac:dyDescent="0.25">
      <c r="A2" s="92" t="s">
        <v>34</v>
      </c>
      <c r="B2" s="55"/>
      <c r="C2" s="49" t="s">
        <v>4</v>
      </c>
      <c r="D2" s="49" t="s">
        <v>3</v>
      </c>
      <c r="E2" s="49" t="s">
        <v>20</v>
      </c>
      <c r="F2" s="49" t="s">
        <v>19</v>
      </c>
      <c r="G2" s="49" t="s">
        <v>18</v>
      </c>
      <c r="H2" s="49" t="s">
        <v>17</v>
      </c>
      <c r="I2" s="49" t="s">
        <v>16</v>
      </c>
      <c r="J2" s="49" t="s">
        <v>15</v>
      </c>
      <c r="K2" s="49" t="s">
        <v>14</v>
      </c>
      <c r="L2" s="61" t="s">
        <v>13</v>
      </c>
      <c r="N2" s="41" t="s">
        <v>33</v>
      </c>
      <c r="O2" s="91" t="s">
        <v>32</v>
      </c>
    </row>
    <row r="3" spans="1:15" ht="17.25" thickBot="1" x14ac:dyDescent="0.3">
      <c r="A3" s="100"/>
      <c r="B3" s="99"/>
      <c r="C3" s="98">
        <v>2</v>
      </c>
      <c r="D3" s="97">
        <v>1</v>
      </c>
      <c r="E3" s="97">
        <v>3</v>
      </c>
      <c r="F3" s="97">
        <v>3</v>
      </c>
      <c r="G3" s="97">
        <v>2</v>
      </c>
      <c r="H3" s="97">
        <v>1</v>
      </c>
      <c r="I3" s="97">
        <v>0</v>
      </c>
      <c r="J3" s="97">
        <v>0</v>
      </c>
      <c r="K3" s="97">
        <v>0</v>
      </c>
      <c r="L3" s="96">
        <v>0</v>
      </c>
      <c r="M3" s="95" t="s">
        <v>7</v>
      </c>
      <c r="N3" s="94">
        <v>8</v>
      </c>
      <c r="O3" s="93">
        <f t="array" ref="O3">MMULT(C3:L3,TRANSPOSE(C$9:L$9))</f>
        <v>8</v>
      </c>
    </row>
    <row r="5" spans="1:15" x14ac:dyDescent="0.25">
      <c r="A5" s="56" t="s">
        <v>5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55"/>
    </row>
    <row r="6" spans="1:15" x14ac:dyDescent="0.25">
      <c r="A6" s="69"/>
      <c r="B6" s="68"/>
      <c r="C6" s="67" t="s">
        <v>31</v>
      </c>
      <c r="D6" s="67" t="s">
        <v>30</v>
      </c>
      <c r="E6" s="67" t="s">
        <v>29</v>
      </c>
      <c r="F6" s="67" t="s">
        <v>28</v>
      </c>
      <c r="G6" s="67" t="s">
        <v>27</v>
      </c>
      <c r="H6" s="67" t="s">
        <v>26</v>
      </c>
      <c r="I6" s="67" t="s">
        <v>25</v>
      </c>
      <c r="J6" s="67" t="s">
        <v>24</v>
      </c>
      <c r="K6" s="67" t="s">
        <v>23</v>
      </c>
      <c r="L6" s="67" t="s">
        <v>22</v>
      </c>
      <c r="M6" s="66"/>
      <c r="N6" s="65"/>
    </row>
    <row r="7" spans="1:15" x14ac:dyDescent="0.25">
      <c r="A7" s="56" t="s">
        <v>21</v>
      </c>
      <c r="B7" s="55"/>
      <c r="C7" s="64">
        <v>10</v>
      </c>
      <c r="D7" s="63">
        <v>9</v>
      </c>
      <c r="E7" s="63">
        <v>6</v>
      </c>
      <c r="F7" s="63">
        <v>4</v>
      </c>
      <c r="G7" s="63">
        <v>3</v>
      </c>
      <c r="H7" s="63">
        <v>2</v>
      </c>
      <c r="I7" s="63">
        <v>0</v>
      </c>
      <c r="J7" s="63">
        <v>0</v>
      </c>
      <c r="K7" s="63">
        <v>0</v>
      </c>
      <c r="L7" s="62">
        <v>0</v>
      </c>
      <c r="M7" s="58"/>
      <c r="N7" s="61"/>
    </row>
    <row r="8" spans="1:15" x14ac:dyDescent="0.25">
      <c r="A8" s="60"/>
      <c r="B8" s="59"/>
      <c r="C8" s="49" t="s">
        <v>4</v>
      </c>
      <c r="D8" s="49" t="s">
        <v>3</v>
      </c>
      <c r="E8" s="49" t="s">
        <v>20</v>
      </c>
      <c r="F8" s="49" t="s">
        <v>19</v>
      </c>
      <c r="G8" s="49" t="s">
        <v>18</v>
      </c>
      <c r="H8" s="49" t="s">
        <v>17</v>
      </c>
      <c r="I8" s="49" t="s">
        <v>16</v>
      </c>
      <c r="J8" s="49" t="s">
        <v>15</v>
      </c>
      <c r="K8" s="49" t="s">
        <v>14</v>
      </c>
      <c r="L8" s="49" t="s">
        <v>13</v>
      </c>
      <c r="M8" s="58"/>
      <c r="N8" s="57" t="s">
        <v>1</v>
      </c>
    </row>
    <row r="9" spans="1:15" x14ac:dyDescent="0.25">
      <c r="A9" s="56" t="s">
        <v>12</v>
      </c>
      <c r="B9" s="55"/>
      <c r="C9" s="54">
        <v>1</v>
      </c>
      <c r="D9" s="53">
        <v>1</v>
      </c>
      <c r="E9" s="53">
        <v>1</v>
      </c>
      <c r="F9" s="53">
        <v>0</v>
      </c>
      <c r="G9" s="53">
        <v>1</v>
      </c>
      <c r="H9" s="53">
        <v>0</v>
      </c>
      <c r="I9" s="53">
        <v>0</v>
      </c>
      <c r="J9" s="53">
        <v>0</v>
      </c>
      <c r="K9" s="53">
        <v>0</v>
      </c>
      <c r="L9" s="52">
        <v>0</v>
      </c>
      <c r="M9" s="51"/>
      <c r="N9" s="50">
        <f t="array" ref="N9">MMULT(C7:L7,TRANSPOSE(C$9:L$9))</f>
        <v>28</v>
      </c>
    </row>
    <row r="10" spans="1:15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5" x14ac:dyDescent="0.2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1:15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</sheetData>
  <mergeCells count="7">
    <mergeCell ref="A9:B9"/>
    <mergeCell ref="A1:O1"/>
    <mergeCell ref="A2:B2"/>
    <mergeCell ref="A5:N5"/>
    <mergeCell ref="A6:B6"/>
    <mergeCell ref="A7:B7"/>
    <mergeCell ref="A8:B8"/>
  </mergeCells>
  <phoneticPr fontId="2" type="noConversion"/>
  <conditionalFormatting sqref="C3:L3">
    <cfRule type="cellIs" dxfId="2" priority="3" operator="equal">
      <formula>0</formula>
    </cfRule>
  </conditionalFormatting>
  <conditionalFormatting sqref="C7:L7 C9:L9">
    <cfRule type="cellIs" dxfId="1" priority="2" operator="equal">
      <formula>0</formula>
    </cfRule>
  </conditionalFormatting>
  <conditionalFormatting sqref="N3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BC5D-7C38-49EF-993F-1CD230A8629A}">
  <dimension ref="A1:O7"/>
  <sheetViews>
    <sheetView workbookViewId="0">
      <selection activeCell="S13" sqref="S13"/>
    </sheetView>
  </sheetViews>
  <sheetFormatPr defaultRowHeight="16.5" x14ac:dyDescent="0.25"/>
  <cols>
    <col min="1" max="1" width="4.625" style="108" customWidth="1"/>
    <col min="2" max="3" width="4.625" style="107" customWidth="1"/>
    <col min="4" max="4" width="8.625" style="101" customWidth="1"/>
    <col min="5" max="5" width="2.625" customWidth="1"/>
    <col min="6" max="7" width="4.625" style="1" customWidth="1"/>
    <col min="8" max="8" width="2.625" customWidth="1"/>
    <col min="9" max="9" width="4.625" style="106" customWidth="1"/>
    <col min="10" max="11" width="4.625" style="105" customWidth="1"/>
    <col min="12" max="12" width="8.625" style="104" customWidth="1"/>
    <col min="13" max="13" width="10.625" style="103" customWidth="1"/>
    <col min="14" max="14" width="10.625" style="102" customWidth="1"/>
    <col min="15" max="15" width="10.625" style="101" customWidth="1"/>
  </cols>
  <sheetData>
    <row r="1" spans="1:15" x14ac:dyDescent="0.25">
      <c r="A1" s="56" t="s">
        <v>45</v>
      </c>
      <c r="B1" s="125"/>
      <c r="C1" s="125"/>
      <c r="D1" s="124"/>
      <c r="I1" s="126" t="s">
        <v>44</v>
      </c>
      <c r="J1" s="125"/>
      <c r="K1" s="125"/>
      <c r="L1" s="125"/>
      <c r="M1" s="125"/>
      <c r="N1" s="125"/>
      <c r="O1" s="124"/>
    </row>
    <row r="2" spans="1:15" x14ac:dyDescent="0.25">
      <c r="A2" s="120" t="s">
        <v>41</v>
      </c>
      <c r="B2" s="122" t="s">
        <v>40</v>
      </c>
      <c r="C2" s="122" t="s">
        <v>39</v>
      </c>
      <c r="D2" s="121" t="s">
        <v>38</v>
      </c>
      <c r="F2" s="120" t="s">
        <v>43</v>
      </c>
      <c r="G2" s="123" t="s">
        <v>42</v>
      </c>
      <c r="I2" s="120" t="s">
        <v>41</v>
      </c>
      <c r="J2" s="122" t="s">
        <v>40</v>
      </c>
      <c r="K2" s="122" t="s">
        <v>39</v>
      </c>
      <c r="L2" s="121" t="s">
        <v>38</v>
      </c>
      <c r="M2" s="120" t="s">
        <v>37</v>
      </c>
      <c r="N2" s="120" t="s">
        <v>36</v>
      </c>
      <c r="O2" s="119" t="s">
        <v>35</v>
      </c>
    </row>
    <row r="3" spans="1:15" x14ac:dyDescent="0.25">
      <c r="A3" s="118">
        <v>1</v>
      </c>
      <c r="B3" s="117">
        <v>4</v>
      </c>
      <c r="C3" s="117">
        <v>3</v>
      </c>
      <c r="D3" s="109">
        <f>B3/C3</f>
        <v>1.3333333333333333</v>
      </c>
      <c r="F3" s="116">
        <v>5</v>
      </c>
      <c r="G3" s="115">
        <v>6</v>
      </c>
      <c r="I3" s="114">
        <v>2</v>
      </c>
      <c r="J3" s="113">
        <v>2</v>
      </c>
      <c r="K3" s="113">
        <v>1</v>
      </c>
      <c r="L3" s="112">
        <f>J3/K3</f>
        <v>2</v>
      </c>
      <c r="M3" s="111">
        <f>G3-K3</f>
        <v>5</v>
      </c>
      <c r="N3" s="110">
        <f>SUM(J$3:J3)</f>
        <v>2</v>
      </c>
      <c r="O3" s="109">
        <f>IF(M3&gt;=0,1,0)</f>
        <v>1</v>
      </c>
    </row>
    <row r="4" spans="1:15" x14ac:dyDescent="0.25">
      <c r="A4" s="108">
        <v>2</v>
      </c>
      <c r="B4" s="107">
        <v>2</v>
      </c>
      <c r="C4" s="107">
        <v>1</v>
      </c>
      <c r="D4" s="101">
        <f>B4/C4</f>
        <v>2</v>
      </c>
      <c r="I4" s="106">
        <v>4</v>
      </c>
      <c r="J4" s="105">
        <v>5</v>
      </c>
      <c r="K4" s="105">
        <v>3</v>
      </c>
      <c r="L4" s="104">
        <f>J4/K4</f>
        <v>1.6666666666666667</v>
      </c>
      <c r="M4" s="103">
        <f>M3-K4</f>
        <v>2</v>
      </c>
      <c r="N4" s="102">
        <f>SUM(J$3:J4)</f>
        <v>7</v>
      </c>
      <c r="O4" s="101">
        <f>IF(M4&gt;=0,1,0)</f>
        <v>1</v>
      </c>
    </row>
    <row r="5" spans="1:15" x14ac:dyDescent="0.25">
      <c r="A5" s="108">
        <v>3</v>
      </c>
      <c r="B5" s="107">
        <v>3</v>
      </c>
      <c r="C5" s="107">
        <v>2</v>
      </c>
      <c r="D5" s="101">
        <f>B5/C5</f>
        <v>1.5</v>
      </c>
      <c r="I5" s="106">
        <v>3</v>
      </c>
      <c r="J5" s="105">
        <v>3</v>
      </c>
      <c r="K5" s="105">
        <v>2</v>
      </c>
      <c r="L5" s="104">
        <f>J5/K5</f>
        <v>1.5</v>
      </c>
      <c r="M5" s="103">
        <f>M4-K5</f>
        <v>0</v>
      </c>
      <c r="N5" s="102">
        <f>SUM(J$3:J5)</f>
        <v>10</v>
      </c>
      <c r="O5" s="101">
        <f>IF(M5&gt;=0,1,0)</f>
        <v>1</v>
      </c>
    </row>
    <row r="6" spans="1:15" x14ac:dyDescent="0.25">
      <c r="A6" s="108">
        <v>4</v>
      </c>
      <c r="B6" s="107">
        <v>5</v>
      </c>
      <c r="C6" s="107">
        <v>3</v>
      </c>
      <c r="D6" s="101">
        <f>B6/C6</f>
        <v>1.6666666666666667</v>
      </c>
      <c r="I6" s="106">
        <v>1</v>
      </c>
      <c r="J6" s="105">
        <v>4</v>
      </c>
      <c r="K6" s="105">
        <v>3</v>
      </c>
      <c r="L6" s="104">
        <f>J6/K6</f>
        <v>1.3333333333333333</v>
      </c>
      <c r="M6" s="103">
        <f>M5-K6</f>
        <v>-3</v>
      </c>
      <c r="N6" s="102">
        <f>SUM(J$3:J6)</f>
        <v>14</v>
      </c>
      <c r="O6" s="101">
        <f>IF(M6&gt;=0,1,0)</f>
        <v>0</v>
      </c>
    </row>
    <row r="7" spans="1:15" x14ac:dyDescent="0.25">
      <c r="A7" s="108">
        <v>5</v>
      </c>
      <c r="B7" s="107">
        <v>1</v>
      </c>
      <c r="C7" s="107">
        <v>1</v>
      </c>
      <c r="D7" s="101">
        <f>B7/C7</f>
        <v>1</v>
      </c>
      <c r="I7" s="106">
        <v>5</v>
      </c>
      <c r="J7" s="105">
        <v>1</v>
      </c>
      <c r="K7" s="105">
        <v>1</v>
      </c>
      <c r="L7" s="104">
        <f>J7/K7</f>
        <v>1</v>
      </c>
      <c r="M7" s="103">
        <f>M6-K7</f>
        <v>-4</v>
      </c>
      <c r="N7" s="102">
        <f>SUM(J$3:J7)</f>
        <v>15</v>
      </c>
      <c r="O7" s="101">
        <f>IF(M7&gt;=0,1,0)</f>
        <v>0</v>
      </c>
    </row>
  </sheetData>
  <mergeCells count="2">
    <mergeCell ref="A1:D1"/>
    <mergeCell ref="I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Convex  Opt.</vt:lpstr>
      <vt:lpstr>Knapsack LP</vt:lpstr>
      <vt:lpstr>Knapsack ILP</vt:lpstr>
      <vt:lpstr>Knapsack 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2022-11-30T20:36:35Z</dcterms:created>
  <dcterms:modified xsi:type="dcterms:W3CDTF">2022-11-30T20:37:15Z</dcterms:modified>
</cp:coreProperties>
</file>