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itHub\CS-4390.0U2-Networks\project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AG5" i="1"/>
  <c r="AF6" i="1"/>
  <c r="AG6" i="1" s="1"/>
  <c r="W6" i="1"/>
  <c r="X6" i="1"/>
  <c r="Y6" i="1" s="1"/>
  <c r="Z6" i="1" s="1"/>
  <c r="AA6" i="1" s="1"/>
  <c r="AB6" i="1" s="1"/>
  <c r="AC6" i="1" s="1"/>
  <c r="AD6" i="1" s="1"/>
  <c r="AE6" i="1" s="1"/>
  <c r="H6" i="1"/>
  <c r="G42" i="1" l="1"/>
  <c r="G43" i="1" s="1"/>
  <c r="F16" i="1"/>
  <c r="F17" i="1"/>
  <c r="F18" i="1"/>
  <c r="F33" i="1"/>
  <c r="F36" i="1"/>
  <c r="F37" i="1"/>
  <c r="F23" i="1"/>
  <c r="F24" i="1"/>
  <c r="F25" i="1"/>
  <c r="F32" i="1"/>
  <c r="F10" i="1"/>
  <c r="F11" i="1"/>
  <c r="F12" i="1"/>
  <c r="F15" i="1"/>
  <c r="F21" i="1"/>
  <c r="F22" i="1"/>
  <c r="F9" i="1"/>
  <c r="F8" i="1"/>
  <c r="F7" i="1"/>
  <c r="N44" i="1"/>
  <c r="H44" i="1"/>
  <c r="I44" i="1"/>
  <c r="J44" i="1"/>
  <c r="K44" i="1"/>
  <c r="E44" i="1" s="1"/>
  <c r="L44" i="1"/>
  <c r="M44" i="1"/>
  <c r="O44" i="1"/>
  <c r="P44" i="1"/>
  <c r="Q44" i="1"/>
  <c r="R44" i="1"/>
  <c r="S44" i="1"/>
  <c r="T44" i="1"/>
  <c r="U44" i="1"/>
  <c r="V44" i="1"/>
  <c r="I6" i="1"/>
  <c r="J6" i="1" s="1"/>
  <c r="E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E46" i="1"/>
  <c r="H5" i="1"/>
  <c r="K6" i="1" l="1"/>
  <c r="J5" i="1"/>
  <c r="I5" i="1"/>
  <c r="K5" i="1" l="1"/>
  <c r="L6" i="1"/>
  <c r="L5" i="1" l="1"/>
  <c r="M6" i="1"/>
  <c r="M5" i="1" l="1"/>
  <c r="N6" i="1"/>
  <c r="N5" i="1" l="1"/>
  <c r="O6" i="1"/>
  <c r="O5" i="1" l="1"/>
  <c r="P6" i="1"/>
  <c r="P5" i="1" l="1"/>
  <c r="Q6" i="1"/>
  <c r="Q5" i="1" l="1"/>
  <c r="R6" i="1"/>
  <c r="R5" i="1" l="1"/>
  <c r="S6" i="1"/>
  <c r="S5" i="1" l="1"/>
  <c r="T6" i="1"/>
  <c r="T5" i="1" l="1"/>
  <c r="U6" i="1"/>
  <c r="U5" i="1" l="1"/>
  <c r="V6" i="1"/>
  <c r="V5" i="1" l="1"/>
  <c r="G41" i="1"/>
  <c r="H46" i="1" l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</calcChain>
</file>

<file path=xl/sharedStrings.xml><?xml version="1.0" encoding="utf-8"?>
<sst xmlns="http://schemas.openxmlformats.org/spreadsheetml/2006/main" count="34" uniqueCount="33">
  <si>
    <t>Average reader reads 200 WPM and the average chapter is 2500 words. 12 minutes a chapter</t>
  </si>
  <si>
    <t>Traditional</t>
  </si>
  <si>
    <t>Agile</t>
  </si>
  <si>
    <t>Level 1</t>
  </si>
  <si>
    <t>Level2</t>
  </si>
  <si>
    <t>Level 3</t>
  </si>
  <si>
    <t>Level 4</t>
  </si>
  <si>
    <t>Level 6</t>
  </si>
  <si>
    <t>Level 7</t>
  </si>
  <si>
    <t>Milestone Name</t>
  </si>
  <si>
    <t>Categories</t>
  </si>
  <si>
    <t xml:space="preserve">Work Packages </t>
  </si>
  <si>
    <t xml:space="preserve"> Estimations</t>
  </si>
  <si>
    <t>Actual</t>
  </si>
  <si>
    <t>Status</t>
  </si>
  <si>
    <t>Total Days</t>
  </si>
  <si>
    <t>Ideal Task Burndown</t>
  </si>
  <si>
    <t>Tasks Remaining</t>
  </si>
  <si>
    <t>Logged Effot</t>
  </si>
  <si>
    <t>Remaining Effort</t>
  </si>
  <si>
    <t>Ideal Effort Burndown</t>
  </si>
  <si>
    <t>Project</t>
  </si>
  <si>
    <t>Phase 1</t>
  </si>
  <si>
    <t>Phase 2</t>
  </si>
  <si>
    <t>Phase 3</t>
  </si>
  <si>
    <t>Phase 4</t>
  </si>
  <si>
    <t>Phase 5</t>
  </si>
  <si>
    <t>Phase 6</t>
  </si>
  <si>
    <t>Setup C++ template</t>
  </si>
  <si>
    <t>Create WBS and work packages</t>
  </si>
  <si>
    <t>Build a example project</t>
  </si>
  <si>
    <t>Tailor example to work without 3rd party libraries</t>
  </si>
  <si>
    <t>Create project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</si>
</sst>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0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61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7" fillId="4" borderId="2" xfId="3" applyBorder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4" borderId="3" xfId="3" applyBorder="1" applyAlignment="1">
      <alignment horizontal="center" vertical="center"/>
    </xf>
    <xf numFmtId="0" fontId="5" fillId="2" borderId="8" xfId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4" fontId="13" fillId="2" borderId="9" xfId="1" applyNumberFormat="1" applyFont="1" applyBorder="1" applyAlignment="1">
      <alignment horizontal="center" vertical="center"/>
    </xf>
    <xf numFmtId="14" fontId="13" fillId="2" borderId="10" xfId="1" applyNumberFormat="1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2" borderId="0" xfId="1" applyFont="1" applyBorder="1" applyAlignment="1">
      <alignment horizontal="center" vertical="center"/>
    </xf>
    <xf numFmtId="0" fontId="7" fillId="4" borderId="0" xfId="3" applyBorder="1" applyAlignment="1">
      <alignment horizontal="center" vertical="center"/>
    </xf>
    <xf numFmtId="0" fontId="6" fillId="3" borderId="0" xfId="2" applyBorder="1" applyAlignment="1">
      <alignment horizontal="center" vertical="center"/>
    </xf>
    <xf numFmtId="0" fontId="13" fillId="2" borderId="8" xfId="1" applyFont="1" applyBorder="1" applyAlignment="1">
      <alignment horizontal="center" vertical="center"/>
    </xf>
    <xf numFmtId="0" fontId="13" fillId="2" borderId="2" xfId="1" applyFont="1" applyBorder="1" applyAlignment="1">
      <alignment horizontal="center" vertical="center"/>
    </xf>
    <xf numFmtId="0" fontId="7" fillId="4" borderId="7" xfId="3" applyBorder="1" applyAlignment="1">
      <alignment horizontal="center" vertical="center"/>
    </xf>
    <xf numFmtId="0" fontId="7" fillId="4" borderId="1" xfId="3" applyBorder="1" applyAlignment="1">
      <alignment horizontal="center" vertical="center"/>
    </xf>
    <xf numFmtId="0" fontId="6" fillId="3" borderId="2" xfId="2" applyBorder="1" applyAlignment="1">
      <alignment horizontal="center" vertical="center"/>
    </xf>
    <xf numFmtId="0" fontId="6" fillId="3" borderId="3" xfId="2" applyBorder="1" applyAlignment="1">
      <alignment horizontal="center" vertical="center"/>
    </xf>
    <xf numFmtId="14" fontId="6" fillId="3" borderId="10" xfId="2" applyNumberFormat="1" applyBorder="1" applyAlignment="1">
      <alignment horizontal="center" vertical="center"/>
    </xf>
    <xf numFmtId="14" fontId="6" fillId="3" borderId="11" xfId="2" applyNumberForma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7" fillId="4" borderId="6" xfId="3" applyBorder="1" applyAlignment="1">
      <alignment horizontal="center" vertical="center"/>
    </xf>
    <xf numFmtId="0" fontId="7" fillId="4" borderId="4" xfId="3" applyBorder="1" applyAlignment="1">
      <alignment horizontal="center" vertical="center"/>
    </xf>
    <xf numFmtId="0" fontId="7" fillId="4" borderId="5" xfId="3" applyBorder="1" applyAlignment="1">
      <alignment horizontal="center" vertical="center"/>
    </xf>
    <xf numFmtId="0" fontId="7" fillId="4" borderId="8" xfId="3" applyBorder="1" applyAlignment="1">
      <alignment horizontal="center" vertical="center"/>
    </xf>
    <xf numFmtId="14" fontId="7" fillId="4" borderId="9" xfId="3" applyNumberFormat="1" applyBorder="1" applyAlignment="1">
      <alignment horizontal="center" vertical="center"/>
    </xf>
    <xf numFmtId="14" fontId="7" fillId="4" borderId="10" xfId="3" applyNumberFormat="1" applyBorder="1" applyAlignment="1">
      <alignment horizontal="center" vertical="center"/>
    </xf>
    <xf numFmtId="14" fontId="7" fillId="4" borderId="11" xfId="3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Burndown of Milestones From Estimations to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090819268971E-2"/>
          <c:y val="9.9619139861304926E-3"/>
          <c:w val="0.94004652408374811"/>
          <c:h val="0.949218971993349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Sheet1!$D$44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Sheet1!$H$6:$V$6</c:f>
              <c:numCache>
                <c:formatCode>m/d/yyyy</c:formatCode>
                <c:ptCount val="15"/>
                <c:pt idx="0">
                  <c:v>43290</c:v>
                </c:pt>
                <c:pt idx="1">
                  <c:v>43291</c:v>
                </c:pt>
                <c:pt idx="2">
                  <c:v>43292</c:v>
                </c:pt>
                <c:pt idx="3">
                  <c:v>43293</c:v>
                </c:pt>
                <c:pt idx="4">
                  <c:v>43294</c:v>
                </c:pt>
                <c:pt idx="5">
                  <c:v>43295</c:v>
                </c:pt>
                <c:pt idx="6">
                  <c:v>43296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43302</c:v>
                </c:pt>
                <c:pt idx="13">
                  <c:v>43303</c:v>
                </c:pt>
                <c:pt idx="14">
                  <c:v>43304</c:v>
                </c:pt>
              </c:numCache>
            </c:numRef>
          </c:cat>
          <c:val>
            <c:numRef>
              <c:f>Sheet1!$H$44:$AK$44</c:f>
              <c:numCache>
                <c:formatCode>0.00</c:formatCode>
                <c:ptCount val="30"/>
                <c:pt idx="0">
                  <c:v>0.89999999999999991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477760"/>
      </c:barChart>
      <c:lineChart>
        <c:grouping val="standar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Sheet1!$H$45:$AJ$45</c:f>
              <c:numCache>
                <c:formatCode>0.00</c:formatCode>
                <c:ptCount val="29"/>
                <c:pt idx="0">
                  <c:v>32.4</c:v>
                </c:pt>
                <c:pt idx="1">
                  <c:v>32.4</c:v>
                </c:pt>
                <c:pt idx="2">
                  <c:v>32.4</c:v>
                </c:pt>
                <c:pt idx="3">
                  <c:v>32.4</c:v>
                </c:pt>
                <c:pt idx="4">
                  <c:v>32.4</c:v>
                </c:pt>
                <c:pt idx="5">
                  <c:v>32.4</c:v>
                </c:pt>
                <c:pt idx="6">
                  <c:v>32.4</c:v>
                </c:pt>
                <c:pt idx="7">
                  <c:v>32.4</c:v>
                </c:pt>
                <c:pt idx="8">
                  <c:v>32.4</c:v>
                </c:pt>
                <c:pt idx="9">
                  <c:v>32.4</c:v>
                </c:pt>
                <c:pt idx="10">
                  <c:v>32.4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Sheet1!$H$46:$AJ$46</c:f>
              <c:numCache>
                <c:formatCode>0.00</c:formatCode>
                <c:ptCount val="29"/>
                <c:pt idx="0">
                  <c:v>31.08</c:v>
                </c:pt>
                <c:pt idx="1">
                  <c:v>28.86</c:v>
                </c:pt>
                <c:pt idx="2">
                  <c:v>26.64</c:v>
                </c:pt>
                <c:pt idx="3">
                  <c:v>24.42</c:v>
                </c:pt>
                <c:pt idx="4">
                  <c:v>22.200000000000003</c:v>
                </c:pt>
                <c:pt idx="5">
                  <c:v>19.980000000000004</c:v>
                </c:pt>
                <c:pt idx="6">
                  <c:v>17.760000000000005</c:v>
                </c:pt>
                <c:pt idx="7">
                  <c:v>15.540000000000006</c:v>
                </c:pt>
                <c:pt idx="8">
                  <c:v>13.320000000000007</c:v>
                </c:pt>
                <c:pt idx="9">
                  <c:v>11.100000000000009</c:v>
                </c:pt>
                <c:pt idx="10">
                  <c:v>8.8800000000000097</c:v>
                </c:pt>
                <c:pt idx="11">
                  <c:v>6.6600000000000099</c:v>
                </c:pt>
                <c:pt idx="12">
                  <c:v>4.4400000000000102</c:v>
                </c:pt>
                <c:pt idx="13">
                  <c:v>2.2200000000000104</c:v>
                </c:pt>
                <c:pt idx="14">
                  <c:v>1.0658141036401503E-14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12"/>
        <c:axId val="205477760"/>
      </c:lineChart>
      <c:catAx>
        <c:axId val="205462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77760"/>
        <c:crosses val="autoZero"/>
        <c:auto val="1"/>
        <c:lblAlgn val="ctr"/>
        <c:lblOffset val="100"/>
        <c:noMultiLvlLbl val="0"/>
      </c:catAx>
      <c:valAx>
        <c:axId val="205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6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800101</xdr:colOff>
      <xdr:row>51</xdr:row>
      <xdr:rowOff>21778</xdr:rowOff>
    </xdr:from>
    <xdr:to>
      <xdr:col>30</xdr:col>
      <xdr:colOff>191977</xdr:colOff>
      <xdr:row>72</xdr:row>
      <xdr:rowOff>44638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topLeftCell="A3" zoomScale="60" zoomScaleNormal="60" zoomScaleSheetLayoutView="50" workbookViewId="0">
      <selection activeCell="D15" sqref="D15"/>
    </sheetView>
  </sheetViews>
  <sheetFormatPr defaultColWidth="56.85546875" defaultRowHeight="27" customHeight="1" x14ac:dyDescent="0.25"/>
  <cols>
    <col min="1" max="1" width="21.140625" style="1" customWidth="1"/>
    <col min="2" max="2" width="19.7109375" style="1" bestFit="1" customWidth="1"/>
    <col min="3" max="3" width="80.7109375" style="1" bestFit="1" customWidth="1"/>
    <col min="4" max="4" width="52.28515625" style="1" customWidth="1"/>
    <col min="5" max="7" width="16.7109375" style="2" customWidth="1"/>
    <col min="8" max="17" width="12.5703125" style="2" bestFit="1" customWidth="1"/>
    <col min="18" max="22" width="11.140625" style="2" bestFit="1" customWidth="1"/>
    <col min="23" max="38" width="12.7109375" style="2" customWidth="1"/>
    <col min="39" max="16384" width="56.85546875" style="2"/>
  </cols>
  <sheetData>
    <row r="1" spans="1:37" ht="27" customHeight="1" x14ac:dyDescent="0.25">
      <c r="B1" s="10"/>
      <c r="C1" s="10"/>
      <c r="D1" s="10"/>
      <c r="E1" s="10"/>
      <c r="F1" s="10"/>
      <c r="G1" s="10"/>
    </row>
    <row r="2" spans="1:37" ht="27" customHeight="1" x14ac:dyDescent="0.25">
      <c r="B2" s="10"/>
      <c r="C2" s="10" t="s">
        <v>0</v>
      </c>
      <c r="D2" s="10"/>
      <c r="E2" s="10"/>
      <c r="F2" s="10"/>
      <c r="G2" s="10"/>
    </row>
    <row r="3" spans="1:37" ht="27" customHeight="1" thickBot="1" x14ac:dyDescent="0.3">
      <c r="A3" s="2"/>
      <c r="B3" s="10"/>
      <c r="C3" s="10"/>
      <c r="D3" s="10"/>
      <c r="E3" s="10"/>
      <c r="F3" s="10"/>
      <c r="G3" s="10"/>
    </row>
    <row r="4" spans="1:37" ht="27" customHeight="1" thickBot="1" x14ac:dyDescent="0.3">
      <c r="A4" s="2"/>
      <c r="B4" s="42" t="s">
        <v>1</v>
      </c>
      <c r="C4" s="43"/>
      <c r="D4" s="43"/>
      <c r="E4" s="43"/>
      <c r="F4" s="43"/>
      <c r="G4" s="43"/>
      <c r="H4" s="42" t="s">
        <v>2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5"/>
      <c r="AH4" s="7"/>
      <c r="AI4" s="7"/>
      <c r="AJ4" s="7"/>
      <c r="AK4" s="7"/>
    </row>
    <row r="5" spans="1:37" ht="27" customHeight="1" thickBot="1" x14ac:dyDescent="0.3">
      <c r="A5" s="2"/>
      <c r="B5" s="11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26">
        <f>WEEKDAY(H6)</f>
        <v>2</v>
      </c>
      <c r="I5" s="27">
        <f t="shared" ref="I5:U5" si="0">WEEKDAY(I6)</f>
        <v>3</v>
      </c>
      <c r="J5" s="27">
        <f t="shared" si="0"/>
        <v>4</v>
      </c>
      <c r="K5" s="27">
        <f t="shared" si="0"/>
        <v>5</v>
      </c>
      <c r="L5" s="27">
        <f t="shared" si="0"/>
        <v>6</v>
      </c>
      <c r="M5" s="27">
        <f t="shared" si="0"/>
        <v>7</v>
      </c>
      <c r="N5" s="27">
        <f t="shared" si="0"/>
        <v>1</v>
      </c>
      <c r="O5" s="27">
        <f t="shared" si="0"/>
        <v>2</v>
      </c>
      <c r="P5" s="27">
        <f t="shared" si="0"/>
        <v>3</v>
      </c>
      <c r="Q5" s="27">
        <f t="shared" si="0"/>
        <v>4</v>
      </c>
      <c r="R5" s="35">
        <f t="shared" si="0"/>
        <v>5</v>
      </c>
      <c r="S5" s="36">
        <f t="shared" si="0"/>
        <v>6</v>
      </c>
      <c r="T5" s="36">
        <f t="shared" si="0"/>
        <v>7</v>
      </c>
      <c r="U5" s="37">
        <f t="shared" si="0"/>
        <v>1</v>
      </c>
      <c r="V5" s="30">
        <f>WEEKDAY(V6)</f>
        <v>2</v>
      </c>
      <c r="W5" s="30">
        <f t="shared" ref="W5:AG5" si="1">WEEKDAY(W6)</f>
        <v>3</v>
      </c>
      <c r="X5" s="30">
        <f t="shared" si="1"/>
        <v>4</v>
      </c>
      <c r="Y5" s="30">
        <f t="shared" si="1"/>
        <v>5</v>
      </c>
      <c r="Z5" s="30">
        <f t="shared" si="1"/>
        <v>6</v>
      </c>
      <c r="AA5" s="30">
        <f t="shared" si="1"/>
        <v>7</v>
      </c>
      <c r="AB5" s="30">
        <f t="shared" si="1"/>
        <v>1</v>
      </c>
      <c r="AC5" s="30">
        <f t="shared" si="1"/>
        <v>2</v>
      </c>
      <c r="AD5" s="30">
        <f t="shared" si="1"/>
        <v>3</v>
      </c>
      <c r="AE5" s="30">
        <f t="shared" si="1"/>
        <v>4</v>
      </c>
      <c r="AF5" s="30">
        <f t="shared" si="1"/>
        <v>5</v>
      </c>
      <c r="AG5" s="31">
        <f t="shared" si="1"/>
        <v>6</v>
      </c>
    </row>
    <row r="6" spans="1:37" ht="27" customHeight="1" x14ac:dyDescent="0.25">
      <c r="A6" s="2"/>
      <c r="B6" s="11" t="s">
        <v>9</v>
      </c>
      <c r="C6" s="12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9">
        <f>DATE(2018,7,9)</f>
        <v>43290</v>
      </c>
      <c r="I6" s="20">
        <f>H6+1</f>
        <v>43291</v>
      </c>
      <c r="J6" s="20">
        <f t="shared" ref="J6:V6" si="2">I6+1</f>
        <v>43292</v>
      </c>
      <c r="K6" s="20">
        <f t="shared" si="2"/>
        <v>43293</v>
      </c>
      <c r="L6" s="20">
        <f t="shared" si="2"/>
        <v>43294</v>
      </c>
      <c r="M6" s="20">
        <f t="shared" si="2"/>
        <v>43295</v>
      </c>
      <c r="N6" s="20">
        <f t="shared" si="2"/>
        <v>43296</v>
      </c>
      <c r="O6" s="20">
        <f t="shared" si="2"/>
        <v>43297</v>
      </c>
      <c r="P6" s="20">
        <f t="shared" si="2"/>
        <v>43298</v>
      </c>
      <c r="Q6" s="20">
        <f t="shared" si="2"/>
        <v>43299</v>
      </c>
      <c r="R6" s="39">
        <f t="shared" si="2"/>
        <v>43300</v>
      </c>
      <c r="S6" s="40">
        <f t="shared" si="2"/>
        <v>43301</v>
      </c>
      <c r="T6" s="40">
        <f t="shared" si="2"/>
        <v>43302</v>
      </c>
      <c r="U6" s="41">
        <f t="shared" si="2"/>
        <v>43303</v>
      </c>
      <c r="V6" s="32">
        <f t="shared" si="2"/>
        <v>43304</v>
      </c>
      <c r="W6" s="32">
        <f t="shared" ref="W6" si="3">V6+1</f>
        <v>43305</v>
      </c>
      <c r="X6" s="32">
        <f t="shared" ref="X6" si="4">W6+1</f>
        <v>43306</v>
      </c>
      <c r="Y6" s="32">
        <f t="shared" ref="Y6" si="5">X6+1</f>
        <v>43307</v>
      </c>
      <c r="Z6" s="32">
        <f t="shared" ref="Z6" si="6">Y6+1</f>
        <v>43308</v>
      </c>
      <c r="AA6" s="32">
        <f t="shared" ref="AA6" si="7">Z6+1</f>
        <v>43309</v>
      </c>
      <c r="AB6" s="32">
        <f t="shared" ref="AB6" si="8">AA6+1</f>
        <v>43310</v>
      </c>
      <c r="AC6" s="32">
        <f t="shared" ref="AC6" si="9">AB6+1</f>
        <v>43311</v>
      </c>
      <c r="AD6" s="32">
        <f t="shared" ref="AD6" si="10">AC6+1</f>
        <v>43312</v>
      </c>
      <c r="AE6" s="32">
        <f t="shared" ref="AE6" si="11">AD6+1</f>
        <v>43313</v>
      </c>
      <c r="AF6" s="32">
        <f t="shared" ref="AF6" si="12">AE6+1</f>
        <v>43314</v>
      </c>
      <c r="AG6" s="33">
        <f t="shared" ref="AG6" si="13">AF6+1</f>
        <v>43315</v>
      </c>
    </row>
    <row r="7" spans="1:37" ht="27" customHeight="1" x14ac:dyDescent="0.25">
      <c r="A7" s="2"/>
      <c r="B7" s="14" t="s">
        <v>21</v>
      </c>
      <c r="C7" s="10" t="s">
        <v>22</v>
      </c>
      <c r="D7" s="15" t="s">
        <v>28</v>
      </c>
      <c r="E7" s="15">
        <v>0.3</v>
      </c>
      <c r="F7" s="10">
        <f>SUM(H7:V7)</f>
        <v>0.3</v>
      </c>
      <c r="G7" s="15">
        <v>1</v>
      </c>
      <c r="H7" s="21">
        <v>0.3</v>
      </c>
      <c r="I7" s="23"/>
      <c r="J7" s="23"/>
      <c r="K7" s="23"/>
      <c r="L7" s="23"/>
      <c r="M7" s="23"/>
      <c r="N7" s="23"/>
      <c r="O7" s="23"/>
      <c r="P7" s="23"/>
      <c r="Q7" s="23"/>
      <c r="R7" s="28"/>
      <c r="S7" s="24"/>
      <c r="T7" s="24"/>
      <c r="U7" s="29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34"/>
    </row>
    <row r="8" spans="1:37" ht="27" customHeight="1" x14ac:dyDescent="0.25">
      <c r="A8" s="2"/>
      <c r="B8" s="14"/>
      <c r="C8" s="10"/>
      <c r="D8" s="15" t="s">
        <v>29</v>
      </c>
      <c r="E8" s="15">
        <v>2</v>
      </c>
      <c r="F8" s="10">
        <f t="shared" ref="F8" si="14">SUM(H8:V8)</f>
        <v>0.3</v>
      </c>
      <c r="G8" s="15">
        <v>0</v>
      </c>
      <c r="H8" s="21">
        <v>0.3</v>
      </c>
      <c r="I8" s="23"/>
      <c r="J8" s="23"/>
      <c r="K8" s="23"/>
      <c r="L8" s="23"/>
      <c r="M8" s="23"/>
      <c r="N8" s="23"/>
      <c r="O8" s="23"/>
      <c r="P8" s="23"/>
      <c r="Q8" s="23"/>
      <c r="R8" s="28"/>
      <c r="S8" s="24"/>
      <c r="T8" s="24"/>
      <c r="U8" s="29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34"/>
    </row>
    <row r="9" spans="1:37" ht="27" customHeight="1" x14ac:dyDescent="0.25">
      <c r="A9" s="2"/>
      <c r="B9" s="14"/>
      <c r="C9" s="15"/>
      <c r="D9" s="15" t="s">
        <v>30</v>
      </c>
      <c r="E9" s="15">
        <v>1</v>
      </c>
      <c r="F9" s="10">
        <f>SUM(H9:V9)</f>
        <v>0.3</v>
      </c>
      <c r="G9" s="15">
        <v>1</v>
      </c>
      <c r="H9" s="21">
        <v>0.3</v>
      </c>
      <c r="I9" s="23"/>
      <c r="J9" s="23"/>
      <c r="K9" s="23"/>
      <c r="L9" s="23"/>
      <c r="M9" s="23"/>
      <c r="N9" s="23"/>
      <c r="O9" s="23"/>
      <c r="P9" s="23"/>
      <c r="Q9" s="23"/>
      <c r="R9" s="28"/>
      <c r="S9" s="24"/>
      <c r="T9" s="24"/>
      <c r="U9" s="29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34"/>
    </row>
    <row r="10" spans="1:37" ht="27" customHeight="1" x14ac:dyDescent="0.25">
      <c r="A10" s="2"/>
      <c r="B10" s="14"/>
      <c r="C10" s="10" t="s">
        <v>23</v>
      </c>
      <c r="D10" s="15" t="s">
        <v>31</v>
      </c>
      <c r="E10" s="15">
        <v>1</v>
      </c>
      <c r="F10" s="10">
        <f t="shared" ref="F10:F37" si="15">SUM(H10:V10)</f>
        <v>0</v>
      </c>
      <c r="G10" s="15">
        <v>0</v>
      </c>
      <c r="H10" s="21"/>
      <c r="I10" s="23"/>
      <c r="J10" s="23"/>
      <c r="K10" s="23"/>
      <c r="L10" s="23"/>
      <c r="M10" s="23"/>
      <c r="N10" s="23"/>
      <c r="O10" s="23"/>
      <c r="P10" s="23"/>
      <c r="Q10" s="23"/>
      <c r="R10" s="28"/>
      <c r="S10" s="24"/>
      <c r="T10" s="24"/>
      <c r="U10" s="29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34"/>
    </row>
    <row r="11" spans="1:37" ht="27" customHeight="1" x14ac:dyDescent="0.25">
      <c r="A11" s="2"/>
      <c r="B11" s="14"/>
      <c r="C11" s="10"/>
      <c r="D11" s="22" t="s">
        <v>32</v>
      </c>
      <c r="E11" s="15">
        <v>3</v>
      </c>
      <c r="F11" s="10">
        <f t="shared" si="15"/>
        <v>0</v>
      </c>
      <c r="G11" s="15">
        <v>0</v>
      </c>
      <c r="H11" s="21"/>
      <c r="I11" s="23"/>
      <c r="J11" s="23"/>
      <c r="K11" s="23"/>
      <c r="L11" s="23"/>
      <c r="M11" s="23"/>
      <c r="N11" s="23"/>
      <c r="O11" s="23"/>
      <c r="P11" s="23"/>
      <c r="Q11" s="23"/>
      <c r="R11" s="28"/>
      <c r="S11" s="24"/>
      <c r="T11" s="24"/>
      <c r="U11" s="29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34"/>
    </row>
    <row r="12" spans="1:37" ht="27" customHeight="1" x14ac:dyDescent="0.25">
      <c r="A12" s="2"/>
      <c r="B12" s="14"/>
      <c r="C12" s="10"/>
      <c r="D12" s="15"/>
      <c r="E12" s="15">
        <v>1</v>
      </c>
      <c r="F12" s="10">
        <f t="shared" si="15"/>
        <v>0</v>
      </c>
      <c r="G12" s="15">
        <v>0</v>
      </c>
      <c r="H12" s="21"/>
      <c r="I12" s="23"/>
      <c r="J12" s="23"/>
      <c r="K12" s="23"/>
      <c r="L12" s="23"/>
      <c r="M12" s="23"/>
      <c r="N12" s="23"/>
      <c r="O12" s="23"/>
      <c r="P12" s="23"/>
      <c r="Q12" s="23"/>
      <c r="R12" s="28"/>
      <c r="S12" s="24"/>
      <c r="T12" s="24"/>
      <c r="U12" s="29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34"/>
    </row>
    <row r="13" spans="1:37" ht="27" customHeight="1" x14ac:dyDescent="0.25">
      <c r="A13" s="2"/>
      <c r="B13" s="14"/>
      <c r="C13" s="10"/>
      <c r="D13" s="10"/>
      <c r="E13" s="15">
        <v>1</v>
      </c>
      <c r="F13" s="10">
        <v>0.5</v>
      </c>
      <c r="G13" s="15">
        <v>0</v>
      </c>
      <c r="H13" s="21"/>
      <c r="I13" s="23"/>
      <c r="J13" s="23"/>
      <c r="K13" s="23"/>
      <c r="L13" s="23"/>
      <c r="M13" s="23"/>
      <c r="N13" s="23"/>
      <c r="O13" s="23"/>
      <c r="P13" s="23"/>
      <c r="Q13" s="23"/>
      <c r="R13" s="28"/>
      <c r="S13" s="24"/>
      <c r="T13" s="24"/>
      <c r="U13" s="29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34"/>
    </row>
    <row r="14" spans="1:37" ht="27" customHeight="1" x14ac:dyDescent="0.25">
      <c r="A14" s="2"/>
      <c r="B14" s="14"/>
      <c r="C14" s="10"/>
      <c r="D14" s="10"/>
      <c r="E14" s="15">
        <v>1</v>
      </c>
      <c r="F14" s="10">
        <v>10</v>
      </c>
      <c r="G14" s="15">
        <v>0</v>
      </c>
      <c r="H14" s="21"/>
      <c r="I14" s="23"/>
      <c r="J14" s="23"/>
      <c r="K14" s="23"/>
      <c r="L14" s="23"/>
      <c r="M14" s="23"/>
      <c r="N14" s="23"/>
      <c r="O14" s="23"/>
      <c r="P14" s="23"/>
      <c r="Q14" s="23"/>
      <c r="R14" s="28"/>
      <c r="S14" s="24"/>
      <c r="T14" s="24"/>
      <c r="U14" s="29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34"/>
    </row>
    <row r="15" spans="1:37" ht="27" customHeight="1" x14ac:dyDescent="0.25">
      <c r="A15" s="2"/>
      <c r="B15" s="14"/>
      <c r="C15" s="10"/>
      <c r="D15" s="15"/>
      <c r="E15" s="15">
        <v>1</v>
      </c>
      <c r="F15" s="10">
        <f t="shared" si="15"/>
        <v>0</v>
      </c>
      <c r="G15" s="15">
        <v>0</v>
      </c>
      <c r="H15" s="21"/>
      <c r="I15" s="23"/>
      <c r="J15" s="23"/>
      <c r="K15" s="23"/>
      <c r="L15" s="23"/>
      <c r="M15" s="23"/>
      <c r="N15" s="23"/>
      <c r="O15" s="23"/>
      <c r="P15" s="23"/>
      <c r="Q15" s="23"/>
      <c r="R15" s="28"/>
      <c r="S15" s="24"/>
      <c r="T15" s="24"/>
      <c r="U15" s="2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34"/>
    </row>
    <row r="16" spans="1:37" ht="27" customHeight="1" x14ac:dyDescent="0.25">
      <c r="A16" s="2"/>
      <c r="B16" s="14"/>
      <c r="C16" s="15"/>
      <c r="D16" s="15"/>
      <c r="E16" s="15">
        <v>1</v>
      </c>
      <c r="F16" s="10">
        <f t="shared" si="15"/>
        <v>0</v>
      </c>
      <c r="G16" s="15">
        <v>0</v>
      </c>
      <c r="H16" s="21"/>
      <c r="I16" s="23"/>
      <c r="J16" s="23"/>
      <c r="K16" s="23"/>
      <c r="L16" s="23"/>
      <c r="M16" s="23"/>
      <c r="N16" s="23"/>
      <c r="O16" s="23"/>
      <c r="P16" s="23"/>
      <c r="Q16" s="23"/>
      <c r="R16" s="28"/>
      <c r="S16" s="24"/>
      <c r="T16" s="24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34"/>
    </row>
    <row r="17" spans="1:33" ht="27" customHeight="1" x14ac:dyDescent="0.25">
      <c r="A17" s="2"/>
      <c r="B17" s="14"/>
      <c r="C17" s="15"/>
      <c r="D17" s="22"/>
      <c r="E17" s="15">
        <v>1</v>
      </c>
      <c r="F17" s="10">
        <f t="shared" si="15"/>
        <v>0</v>
      </c>
      <c r="G17" s="15">
        <v>0</v>
      </c>
      <c r="H17" s="21"/>
      <c r="I17" s="23"/>
      <c r="J17" s="23"/>
      <c r="K17" s="23"/>
      <c r="L17" s="23"/>
      <c r="M17" s="23"/>
      <c r="N17" s="23"/>
      <c r="O17" s="23"/>
      <c r="P17" s="23"/>
      <c r="Q17" s="23"/>
      <c r="R17" s="28"/>
      <c r="S17" s="24"/>
      <c r="T17" s="24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34"/>
    </row>
    <row r="18" spans="1:33" ht="27" customHeight="1" x14ac:dyDescent="0.25">
      <c r="A18" s="2"/>
      <c r="B18" s="14"/>
      <c r="C18" s="15" t="s">
        <v>24</v>
      </c>
      <c r="D18" s="15"/>
      <c r="E18" s="15">
        <v>1</v>
      </c>
      <c r="F18" s="10">
        <f t="shared" si="15"/>
        <v>0</v>
      </c>
      <c r="G18" s="15">
        <v>0</v>
      </c>
      <c r="H18" s="21"/>
      <c r="I18" s="23"/>
      <c r="J18" s="23"/>
      <c r="K18" s="23"/>
      <c r="L18" s="23"/>
      <c r="M18" s="23"/>
      <c r="N18" s="23"/>
      <c r="O18" s="23"/>
      <c r="P18" s="23"/>
      <c r="Q18" s="23"/>
      <c r="R18" s="28"/>
      <c r="S18" s="24"/>
      <c r="T18" s="24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34"/>
    </row>
    <row r="19" spans="1:33" ht="27" customHeight="1" x14ac:dyDescent="0.25">
      <c r="A19" s="2"/>
      <c r="B19" s="14"/>
      <c r="C19" s="10"/>
      <c r="D19" s="10"/>
      <c r="E19" s="15">
        <v>1</v>
      </c>
      <c r="F19" s="10">
        <v>2</v>
      </c>
      <c r="G19" s="15">
        <v>0</v>
      </c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8"/>
      <c r="S19" s="24"/>
      <c r="T19" s="24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34"/>
    </row>
    <row r="20" spans="1:33" ht="27" customHeight="1" x14ac:dyDescent="0.25">
      <c r="A20" s="2"/>
      <c r="B20" s="14"/>
      <c r="C20" s="10"/>
      <c r="D20" s="10"/>
      <c r="E20" s="15">
        <v>1</v>
      </c>
      <c r="F20" s="10">
        <v>1.5</v>
      </c>
      <c r="G20" s="15">
        <v>0</v>
      </c>
      <c r="H20" s="21"/>
      <c r="I20" s="23"/>
      <c r="J20" s="23"/>
      <c r="K20" s="23"/>
      <c r="L20" s="23"/>
      <c r="M20" s="23"/>
      <c r="N20" s="23"/>
      <c r="O20" s="23"/>
      <c r="P20" s="23"/>
      <c r="Q20" s="23"/>
      <c r="R20" s="28"/>
      <c r="S20" s="24"/>
      <c r="T20" s="24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34"/>
    </row>
    <row r="21" spans="1:33" ht="27" customHeight="1" x14ac:dyDescent="0.25">
      <c r="A21" s="2"/>
      <c r="B21" s="14"/>
      <c r="C21" s="10"/>
      <c r="D21" s="10"/>
      <c r="E21" s="15">
        <v>1</v>
      </c>
      <c r="F21" s="10">
        <f t="shared" si="15"/>
        <v>0</v>
      </c>
      <c r="G21" s="15">
        <v>0</v>
      </c>
      <c r="H21" s="21"/>
      <c r="I21" s="23"/>
      <c r="J21" s="23"/>
      <c r="K21" s="23"/>
      <c r="L21" s="23"/>
      <c r="M21" s="23"/>
      <c r="N21" s="23"/>
      <c r="O21" s="23"/>
      <c r="P21" s="23"/>
      <c r="Q21" s="23"/>
      <c r="R21" s="28"/>
      <c r="S21" s="24"/>
      <c r="T21" s="24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34"/>
    </row>
    <row r="22" spans="1:33" ht="27" customHeight="1" x14ac:dyDescent="0.25">
      <c r="A22" s="2"/>
      <c r="B22" s="14"/>
      <c r="C22" s="10"/>
      <c r="D22" s="15"/>
      <c r="E22" s="15">
        <v>1</v>
      </c>
      <c r="F22" s="10">
        <f t="shared" si="15"/>
        <v>0</v>
      </c>
      <c r="G22" s="15">
        <v>0</v>
      </c>
      <c r="H22" s="21"/>
      <c r="I22" s="23"/>
      <c r="J22" s="23"/>
      <c r="K22" s="23"/>
      <c r="L22" s="23"/>
      <c r="M22" s="23"/>
      <c r="N22" s="23"/>
      <c r="O22" s="23"/>
      <c r="P22" s="23"/>
      <c r="Q22" s="23"/>
      <c r="R22" s="28"/>
      <c r="S22" s="24"/>
      <c r="T22" s="24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34"/>
    </row>
    <row r="23" spans="1:33" ht="27" customHeight="1" x14ac:dyDescent="0.25">
      <c r="A23" s="2"/>
      <c r="B23" s="14"/>
      <c r="C23" s="10" t="s">
        <v>25</v>
      </c>
      <c r="D23" s="15"/>
      <c r="E23" s="15">
        <v>1</v>
      </c>
      <c r="F23" s="10">
        <f>SUM(H23:V23)</f>
        <v>0</v>
      </c>
      <c r="G23" s="15">
        <v>0</v>
      </c>
      <c r="H23" s="21"/>
      <c r="I23" s="23"/>
      <c r="J23" s="23"/>
      <c r="K23" s="23"/>
      <c r="L23" s="23"/>
      <c r="M23" s="23"/>
      <c r="N23" s="23"/>
      <c r="O23" s="23"/>
      <c r="P23" s="23"/>
      <c r="Q23" s="23"/>
      <c r="R23" s="28"/>
      <c r="S23" s="24"/>
      <c r="T23" s="24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34"/>
    </row>
    <row r="24" spans="1:33" ht="27" customHeight="1" x14ac:dyDescent="0.25">
      <c r="A24" s="2"/>
      <c r="B24" s="14"/>
      <c r="C24" s="10"/>
      <c r="D24" s="10"/>
      <c r="E24" s="15">
        <v>1</v>
      </c>
      <c r="F24" s="10">
        <f t="shared" si="15"/>
        <v>0</v>
      </c>
      <c r="G24" s="15">
        <v>0</v>
      </c>
      <c r="H24" s="21"/>
      <c r="I24" s="23"/>
      <c r="J24" s="23"/>
      <c r="K24" s="23"/>
      <c r="L24" s="23"/>
      <c r="M24" s="23"/>
      <c r="N24" s="23"/>
      <c r="O24" s="23"/>
      <c r="P24" s="23"/>
      <c r="Q24" s="23"/>
      <c r="R24" s="28"/>
      <c r="S24" s="24"/>
      <c r="T24" s="24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34"/>
    </row>
    <row r="25" spans="1:33" ht="27" customHeight="1" x14ac:dyDescent="0.25">
      <c r="A25" s="2"/>
      <c r="B25" s="14"/>
      <c r="C25" s="10"/>
      <c r="D25" s="15"/>
      <c r="E25" s="15">
        <v>1</v>
      </c>
      <c r="F25" s="10">
        <f t="shared" si="15"/>
        <v>0</v>
      </c>
      <c r="G25" s="15">
        <v>0</v>
      </c>
      <c r="H25" s="21"/>
      <c r="I25" s="23"/>
      <c r="J25" s="23"/>
      <c r="K25" s="23"/>
      <c r="L25" s="23"/>
      <c r="M25" s="23"/>
      <c r="N25" s="23"/>
      <c r="O25" s="23"/>
      <c r="P25" s="23"/>
      <c r="Q25" s="23"/>
      <c r="R25" s="28"/>
      <c r="S25" s="24"/>
      <c r="T25" s="24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34"/>
    </row>
    <row r="26" spans="1:33" ht="27" customHeight="1" x14ac:dyDescent="0.25">
      <c r="A26" s="2"/>
      <c r="B26" s="14"/>
      <c r="C26" s="10"/>
      <c r="D26" s="15"/>
      <c r="E26" s="15">
        <v>1</v>
      </c>
      <c r="F26" s="10">
        <v>0.2</v>
      </c>
      <c r="G26" s="15">
        <v>0</v>
      </c>
      <c r="H26" s="21"/>
      <c r="I26" s="23"/>
      <c r="J26" s="23"/>
      <c r="K26" s="23"/>
      <c r="L26" s="23"/>
      <c r="M26" s="23"/>
      <c r="N26" s="23"/>
      <c r="O26" s="23"/>
      <c r="P26" s="23"/>
      <c r="Q26" s="23"/>
      <c r="R26" s="28"/>
      <c r="S26" s="24"/>
      <c r="T26" s="24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34"/>
    </row>
    <row r="27" spans="1:33" ht="27" customHeight="1" x14ac:dyDescent="0.25">
      <c r="A27" s="2"/>
      <c r="B27" s="14"/>
      <c r="C27" s="10"/>
      <c r="D27" s="15"/>
      <c r="E27" s="15">
        <v>1</v>
      </c>
      <c r="F27" s="10">
        <v>0.2</v>
      </c>
      <c r="G27" s="15">
        <v>0</v>
      </c>
      <c r="H27" s="21"/>
      <c r="I27" s="23"/>
      <c r="J27" s="23"/>
      <c r="K27" s="23"/>
      <c r="L27" s="23"/>
      <c r="M27" s="23"/>
      <c r="N27" s="23"/>
      <c r="O27" s="23"/>
      <c r="P27" s="23"/>
      <c r="Q27" s="23"/>
      <c r="R27" s="28"/>
      <c r="S27" s="24"/>
      <c r="T27" s="24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34"/>
    </row>
    <row r="28" spans="1:33" ht="27" customHeight="1" x14ac:dyDescent="0.25">
      <c r="A28" s="2"/>
      <c r="B28" s="14"/>
      <c r="C28" s="10" t="s">
        <v>26</v>
      </c>
      <c r="D28" s="10"/>
      <c r="E28" s="15">
        <v>1</v>
      </c>
      <c r="F28" s="10">
        <v>1</v>
      </c>
      <c r="G28" s="15">
        <v>0</v>
      </c>
      <c r="H28" s="21"/>
      <c r="I28" s="23"/>
      <c r="J28" s="23"/>
      <c r="K28" s="23"/>
      <c r="L28" s="23"/>
      <c r="M28" s="23"/>
      <c r="N28" s="23"/>
      <c r="O28" s="23"/>
      <c r="P28" s="23"/>
      <c r="Q28" s="23"/>
      <c r="R28" s="28"/>
      <c r="S28" s="24"/>
      <c r="T28" s="24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34"/>
    </row>
    <row r="29" spans="1:33" ht="27" customHeight="1" x14ac:dyDescent="0.25">
      <c r="A29" s="2"/>
      <c r="B29" s="14"/>
      <c r="C29" s="10"/>
      <c r="D29" s="10"/>
      <c r="E29" s="15">
        <v>1</v>
      </c>
      <c r="F29" s="10">
        <v>2.5</v>
      </c>
      <c r="G29" s="15">
        <v>0</v>
      </c>
      <c r="H29" s="21"/>
      <c r="I29" s="23"/>
      <c r="J29" s="23"/>
      <c r="K29" s="23"/>
      <c r="L29" s="23"/>
      <c r="M29" s="23"/>
      <c r="N29" s="23"/>
      <c r="O29" s="23"/>
      <c r="P29" s="23"/>
      <c r="Q29" s="23"/>
      <c r="R29" s="28"/>
      <c r="S29" s="24"/>
      <c r="T29" s="24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34"/>
    </row>
    <row r="30" spans="1:33" ht="27" customHeight="1" x14ac:dyDescent="0.25">
      <c r="A30" s="2"/>
      <c r="B30" s="14"/>
      <c r="C30" s="10"/>
      <c r="D30" s="15"/>
      <c r="E30" s="15">
        <v>1</v>
      </c>
      <c r="F30" s="10">
        <v>2.5</v>
      </c>
      <c r="G30" s="15">
        <v>0</v>
      </c>
      <c r="H30" s="21"/>
      <c r="I30" s="23"/>
      <c r="J30" s="23"/>
      <c r="K30" s="23"/>
      <c r="L30" s="23"/>
      <c r="M30" s="23"/>
      <c r="N30" s="23"/>
      <c r="O30" s="23"/>
      <c r="P30" s="23"/>
      <c r="Q30" s="23"/>
      <c r="R30" s="28"/>
      <c r="S30" s="24"/>
      <c r="T30" s="24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34"/>
    </row>
    <row r="31" spans="1:33" ht="27" customHeight="1" x14ac:dyDescent="0.25">
      <c r="A31" s="2"/>
      <c r="B31" s="14"/>
      <c r="C31" s="10"/>
      <c r="D31" s="15"/>
      <c r="E31" s="15">
        <v>1</v>
      </c>
      <c r="F31" s="10">
        <v>0.5</v>
      </c>
      <c r="G31" s="15">
        <v>0</v>
      </c>
      <c r="H31" s="21"/>
      <c r="I31" s="23"/>
      <c r="J31" s="23"/>
      <c r="K31" s="23"/>
      <c r="L31" s="23"/>
      <c r="M31" s="23"/>
      <c r="N31" s="23"/>
      <c r="O31" s="23"/>
      <c r="P31" s="23"/>
      <c r="Q31" s="23"/>
      <c r="R31" s="28"/>
      <c r="S31" s="24"/>
      <c r="T31" s="24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34"/>
    </row>
    <row r="32" spans="1:33" ht="27" customHeight="1" x14ac:dyDescent="0.25">
      <c r="A32" s="2"/>
      <c r="B32" s="14"/>
      <c r="C32" s="10"/>
      <c r="D32" s="15"/>
      <c r="E32" s="15">
        <v>1</v>
      </c>
      <c r="F32" s="10">
        <f t="shared" si="15"/>
        <v>0</v>
      </c>
      <c r="G32" s="15">
        <v>0</v>
      </c>
      <c r="H32" s="21"/>
      <c r="I32" s="23"/>
      <c r="J32" s="23"/>
      <c r="K32" s="23"/>
      <c r="L32" s="23"/>
      <c r="M32" s="23"/>
      <c r="N32" s="23"/>
      <c r="O32" s="23"/>
      <c r="P32" s="23"/>
      <c r="Q32" s="23"/>
      <c r="R32" s="28"/>
      <c r="S32" s="24"/>
      <c r="T32" s="24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34"/>
    </row>
    <row r="33" spans="1:37" ht="27" customHeight="1" x14ac:dyDescent="0.25">
      <c r="A33" s="2"/>
      <c r="B33" s="14"/>
      <c r="C33" s="10" t="s">
        <v>27</v>
      </c>
      <c r="D33" s="15"/>
      <c r="E33" s="15">
        <v>1</v>
      </c>
      <c r="F33" s="10">
        <f>SUM(H33:V33)</f>
        <v>0</v>
      </c>
      <c r="G33" s="15">
        <v>0</v>
      </c>
      <c r="H33" s="21"/>
      <c r="I33" s="23"/>
      <c r="J33" s="23"/>
      <c r="K33" s="23"/>
      <c r="L33" s="23"/>
      <c r="M33" s="23"/>
      <c r="N33" s="23"/>
      <c r="O33" s="23"/>
      <c r="P33" s="23"/>
      <c r="Q33" s="23"/>
      <c r="R33" s="28"/>
      <c r="S33" s="24"/>
      <c r="T33" s="24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34"/>
    </row>
    <row r="34" spans="1:37" ht="27" customHeight="1" x14ac:dyDescent="0.25">
      <c r="A34" s="2"/>
      <c r="B34" s="14"/>
      <c r="C34" s="10"/>
      <c r="D34" s="10"/>
      <c r="E34" s="15">
        <v>1</v>
      </c>
      <c r="F34" s="10">
        <v>0.2</v>
      </c>
      <c r="G34" s="15">
        <v>0</v>
      </c>
      <c r="H34" s="21"/>
      <c r="I34" s="23"/>
      <c r="J34" s="23"/>
      <c r="K34" s="23"/>
      <c r="L34" s="23"/>
      <c r="M34" s="23"/>
      <c r="N34" s="23"/>
      <c r="O34" s="23"/>
      <c r="P34" s="23"/>
      <c r="Q34" s="23"/>
      <c r="R34" s="28"/>
      <c r="S34" s="24"/>
      <c r="T34" s="24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34"/>
    </row>
    <row r="35" spans="1:37" ht="27" customHeight="1" x14ac:dyDescent="0.25">
      <c r="A35" s="2"/>
      <c r="B35" s="14"/>
      <c r="C35" s="10"/>
      <c r="D35" s="10"/>
      <c r="E35" s="15">
        <v>1</v>
      </c>
      <c r="F35" s="10">
        <v>0.1</v>
      </c>
      <c r="G35" s="15">
        <v>0</v>
      </c>
      <c r="H35" s="21"/>
      <c r="I35" s="23"/>
      <c r="J35" s="23"/>
      <c r="K35" s="23"/>
      <c r="L35" s="23"/>
      <c r="M35" s="23"/>
      <c r="N35" s="23"/>
      <c r="O35" s="23"/>
      <c r="P35" s="23"/>
      <c r="Q35" s="23"/>
      <c r="R35" s="28"/>
      <c r="S35" s="24"/>
      <c r="T35" s="24"/>
      <c r="U35" s="29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34"/>
    </row>
    <row r="36" spans="1:37" ht="27" customHeight="1" x14ac:dyDescent="0.25">
      <c r="A36" s="2"/>
      <c r="B36" s="14"/>
      <c r="C36" s="10"/>
      <c r="D36" s="10"/>
      <c r="E36" s="15">
        <v>1</v>
      </c>
      <c r="F36" s="10">
        <f t="shared" si="15"/>
        <v>0</v>
      </c>
      <c r="G36" s="15">
        <v>0</v>
      </c>
      <c r="H36" s="21"/>
      <c r="I36" s="23"/>
      <c r="J36" s="23"/>
      <c r="K36" s="23"/>
      <c r="L36" s="23"/>
      <c r="M36" s="23"/>
      <c r="N36" s="23"/>
      <c r="O36" s="23"/>
      <c r="P36" s="23"/>
      <c r="Q36" s="23"/>
      <c r="R36" s="28"/>
      <c r="S36" s="24"/>
      <c r="T36" s="24"/>
      <c r="U36" s="29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34"/>
    </row>
    <row r="37" spans="1:37" ht="27" customHeight="1" x14ac:dyDescent="0.25">
      <c r="A37" s="2"/>
      <c r="B37" s="14"/>
      <c r="C37" s="10"/>
      <c r="D37" s="10"/>
      <c r="E37" s="15">
        <v>1</v>
      </c>
      <c r="F37" s="10">
        <f t="shared" si="15"/>
        <v>0</v>
      </c>
      <c r="G37" s="15">
        <v>0</v>
      </c>
      <c r="H37" s="21"/>
      <c r="I37" s="23"/>
      <c r="J37" s="23"/>
      <c r="K37" s="23"/>
      <c r="L37" s="23"/>
      <c r="M37" s="23"/>
      <c r="N37" s="23"/>
      <c r="O37" s="23"/>
      <c r="P37" s="23"/>
      <c r="Q37" s="23"/>
      <c r="R37" s="28"/>
      <c r="S37" s="24"/>
      <c r="T37" s="24"/>
      <c r="U37" s="29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34"/>
    </row>
    <row r="38" spans="1:37" ht="27" customHeight="1" thickBot="1" x14ac:dyDescent="0.3">
      <c r="A38" s="2"/>
      <c r="B38" s="16"/>
      <c r="C38" s="17"/>
      <c r="D38" s="17"/>
      <c r="E38" s="17"/>
      <c r="F38" s="17"/>
      <c r="G38" s="18"/>
      <c r="H38" s="9"/>
      <c r="I38" s="6"/>
      <c r="J38" s="6"/>
      <c r="K38" s="6"/>
      <c r="L38" s="6"/>
      <c r="M38" s="6"/>
      <c r="N38" s="6"/>
      <c r="O38" s="6"/>
      <c r="P38" s="6"/>
      <c r="Q38" s="6"/>
      <c r="R38" s="38"/>
      <c r="S38" s="5"/>
      <c r="T38" s="5"/>
      <c r="U38" s="8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1"/>
    </row>
    <row r="39" spans="1:37" ht="27" customHeight="1" x14ac:dyDescent="0.25">
      <c r="A39" s="2"/>
      <c r="D39" s="2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7" ht="27" customHeight="1" x14ac:dyDescent="0.25">
      <c r="A40" s="2"/>
      <c r="D40" s="2"/>
    </row>
    <row r="41" spans="1:37" ht="27" customHeight="1" x14ac:dyDescent="0.25">
      <c r="A41" s="2"/>
      <c r="D41" s="2" t="s">
        <v>15</v>
      </c>
      <c r="G41" s="2">
        <f>COUNT(H6:V6)</f>
        <v>15</v>
      </c>
    </row>
    <row r="42" spans="1:37" ht="27" customHeight="1" x14ac:dyDescent="0.25">
      <c r="A42" s="2"/>
      <c r="D42" s="1" t="s">
        <v>16</v>
      </c>
      <c r="E42" s="1"/>
      <c r="F42" s="1"/>
      <c r="G42" s="1">
        <f>COUNT(G7:G38)</f>
        <v>31</v>
      </c>
      <c r="H42" s="4">
        <f>G42-($G42/$G$41)</f>
        <v>28.933333333333334</v>
      </c>
      <c r="I42" s="4">
        <f t="shared" ref="I42:U42" si="16">H42-($G42/$G$41)</f>
        <v>26.866666666666667</v>
      </c>
      <c r="J42" s="4">
        <f t="shared" si="16"/>
        <v>24.8</v>
      </c>
      <c r="K42" s="4">
        <f t="shared" si="16"/>
        <v>22.733333333333334</v>
      </c>
      <c r="L42" s="4">
        <f t="shared" si="16"/>
        <v>20.666666666666668</v>
      </c>
      <c r="M42" s="4">
        <f t="shared" si="16"/>
        <v>18.600000000000001</v>
      </c>
      <c r="N42" s="4">
        <f t="shared" si="16"/>
        <v>16.533333333333335</v>
      </c>
      <c r="O42" s="4">
        <f t="shared" si="16"/>
        <v>14.466666666666669</v>
      </c>
      <c r="P42" s="4">
        <f t="shared" si="16"/>
        <v>12.400000000000002</v>
      </c>
      <c r="Q42" s="4">
        <f t="shared" si="16"/>
        <v>10.333333333333336</v>
      </c>
      <c r="R42" s="4">
        <f>Q42-($G42/$G$41)</f>
        <v>8.2666666666666693</v>
      </c>
      <c r="S42" s="4">
        <f t="shared" si="16"/>
        <v>6.2000000000000028</v>
      </c>
      <c r="T42" s="4">
        <f t="shared" si="16"/>
        <v>4.1333333333333364</v>
      </c>
      <c r="U42" s="4">
        <f t="shared" si="16"/>
        <v>2.0666666666666695</v>
      </c>
      <c r="V42" s="4">
        <f>U42-($G42/$G$41)</f>
        <v>0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7" customHeight="1" x14ac:dyDescent="0.25">
      <c r="A43" s="2"/>
      <c r="D43" s="1" t="s">
        <v>17</v>
      </c>
      <c r="E43" s="1"/>
      <c r="F43" s="1"/>
      <c r="G43" s="1">
        <f>G42-SUM(G7:G38)</f>
        <v>29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7" customHeight="1" x14ac:dyDescent="0.25">
      <c r="A44" s="2"/>
      <c r="D44" s="1" t="s">
        <v>18</v>
      </c>
      <c r="E44" s="4">
        <f>SUM(H44:V44)</f>
        <v>0.89999999999999991</v>
      </c>
      <c r="F44" s="1"/>
      <c r="G44" s="1"/>
      <c r="H44" s="4">
        <f t="shared" ref="H44:V44" si="17">SUM(H7:H38)</f>
        <v>0.89999999999999991</v>
      </c>
      <c r="I44" s="4">
        <f t="shared" si="17"/>
        <v>0</v>
      </c>
      <c r="J44" s="4">
        <f t="shared" si="17"/>
        <v>0</v>
      </c>
      <c r="K44" s="4">
        <f t="shared" si="17"/>
        <v>0</v>
      </c>
      <c r="L44" s="4">
        <f t="shared" si="17"/>
        <v>0</v>
      </c>
      <c r="M44" s="4">
        <f t="shared" si="17"/>
        <v>0</v>
      </c>
      <c r="N44" s="4">
        <f t="shared" si="17"/>
        <v>0</v>
      </c>
      <c r="O44" s="4">
        <f t="shared" si="17"/>
        <v>0</v>
      </c>
      <c r="P44" s="4">
        <f t="shared" si="17"/>
        <v>0</v>
      </c>
      <c r="Q44" s="4">
        <f t="shared" si="17"/>
        <v>0</v>
      </c>
      <c r="R44" s="4">
        <f t="shared" si="17"/>
        <v>0</v>
      </c>
      <c r="S44" s="4">
        <f t="shared" si="17"/>
        <v>0</v>
      </c>
      <c r="T44" s="4">
        <f t="shared" si="17"/>
        <v>0</v>
      </c>
      <c r="U44" s="4">
        <f t="shared" si="17"/>
        <v>0</v>
      </c>
      <c r="V44" s="4">
        <f t="shared" si="17"/>
        <v>0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7" customHeight="1" x14ac:dyDescent="0.25">
      <c r="A45" s="2"/>
      <c r="D45" s="1" t="s">
        <v>19</v>
      </c>
      <c r="E45" s="2">
        <f>SUM(E7:E38)</f>
        <v>33.299999999999997</v>
      </c>
      <c r="H45" s="4">
        <f>E45-SUM(H7:H38)</f>
        <v>32.4</v>
      </c>
      <c r="I45" s="4">
        <f t="shared" ref="I45:V45" si="18">H45-SUM(I7:I38)</f>
        <v>32.4</v>
      </c>
      <c r="J45" s="4">
        <f t="shared" si="18"/>
        <v>32.4</v>
      </c>
      <c r="K45" s="4">
        <f t="shared" si="18"/>
        <v>32.4</v>
      </c>
      <c r="L45" s="4">
        <f t="shared" si="18"/>
        <v>32.4</v>
      </c>
      <c r="M45" s="4">
        <f t="shared" si="18"/>
        <v>32.4</v>
      </c>
      <c r="N45" s="4">
        <f t="shared" si="18"/>
        <v>32.4</v>
      </c>
      <c r="O45" s="4">
        <f t="shared" si="18"/>
        <v>32.4</v>
      </c>
      <c r="P45" s="4">
        <f t="shared" si="18"/>
        <v>32.4</v>
      </c>
      <c r="Q45" s="4">
        <f t="shared" si="18"/>
        <v>32.4</v>
      </c>
      <c r="R45" s="4">
        <f t="shared" si="18"/>
        <v>32.4</v>
      </c>
      <c r="S45" s="4">
        <f t="shared" si="18"/>
        <v>32.4</v>
      </c>
      <c r="T45" s="4">
        <f t="shared" si="18"/>
        <v>32.4</v>
      </c>
      <c r="U45" s="4">
        <f t="shared" si="18"/>
        <v>32.4</v>
      </c>
      <c r="V45" s="4">
        <f t="shared" si="18"/>
        <v>32.4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7" customHeight="1" x14ac:dyDescent="0.25">
      <c r="A46" s="2"/>
      <c r="D46" s="1" t="s">
        <v>20</v>
      </c>
      <c r="E46" s="2">
        <f>SUM(E7:E38)</f>
        <v>33.299999999999997</v>
      </c>
      <c r="H46" s="4">
        <f>E46-($E$46/$G$41)</f>
        <v>31.08</v>
      </c>
      <c r="I46" s="4">
        <f>H46-($E$46/$G$41)</f>
        <v>28.86</v>
      </c>
      <c r="J46" s="4">
        <f t="shared" ref="J46:V46" si="19">I46-($E$46/$G$41)</f>
        <v>26.64</v>
      </c>
      <c r="K46" s="4">
        <f t="shared" si="19"/>
        <v>24.42</v>
      </c>
      <c r="L46" s="4">
        <f t="shared" si="19"/>
        <v>22.200000000000003</v>
      </c>
      <c r="M46" s="4">
        <f t="shared" si="19"/>
        <v>19.980000000000004</v>
      </c>
      <c r="N46" s="4">
        <f t="shared" si="19"/>
        <v>17.760000000000005</v>
      </c>
      <c r="O46" s="4">
        <f t="shared" si="19"/>
        <v>15.540000000000006</v>
      </c>
      <c r="P46" s="4">
        <f t="shared" si="19"/>
        <v>13.320000000000007</v>
      </c>
      <c r="Q46" s="4">
        <f t="shared" si="19"/>
        <v>11.100000000000009</v>
      </c>
      <c r="R46" s="4">
        <f t="shared" si="19"/>
        <v>8.8800000000000097</v>
      </c>
      <c r="S46" s="4">
        <f t="shared" si="19"/>
        <v>6.6600000000000099</v>
      </c>
      <c r="T46" s="4">
        <f t="shared" si="19"/>
        <v>4.4400000000000102</v>
      </c>
      <c r="U46" s="4">
        <f t="shared" si="19"/>
        <v>2.2200000000000104</v>
      </c>
      <c r="V46" s="4">
        <f t="shared" si="19"/>
        <v>1.0658141036401503E-14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7" customHeight="1" x14ac:dyDescent="0.25">
      <c r="A47" s="2"/>
      <c r="E47" s="1"/>
      <c r="F47" s="1"/>
      <c r="G47" s="1"/>
    </row>
    <row r="48" spans="1:37" ht="27" customHeight="1" x14ac:dyDescent="0.25">
      <c r="A48" s="2"/>
      <c r="D48" s="2"/>
    </row>
    <row r="49" spans="1:30" ht="27" customHeight="1" x14ac:dyDescent="0.25">
      <c r="A49" s="2"/>
      <c r="D49" s="2"/>
    </row>
    <row r="50" spans="1:30" ht="27" customHeight="1" x14ac:dyDescent="0.25">
      <c r="A50" s="2"/>
      <c r="E50" s="1"/>
      <c r="F50" s="1"/>
      <c r="G50" s="1"/>
      <c r="H50" s="1"/>
      <c r="I50" s="1"/>
    </row>
    <row r="51" spans="1:30" ht="27" customHeight="1" x14ac:dyDescent="0.25">
      <c r="A51" s="2"/>
      <c r="E51" s="1"/>
      <c r="F51" s="1"/>
      <c r="G51" s="44" t="s">
        <v>2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spans="1:30" ht="27" customHeight="1" x14ac:dyDescent="0.25">
      <c r="A52" s="2"/>
      <c r="E52" s="1"/>
      <c r="F52" s="1"/>
      <c r="G52" s="1"/>
      <c r="H52" s="1"/>
      <c r="I52" s="1"/>
    </row>
    <row r="53" spans="1:30" ht="27" customHeight="1" x14ac:dyDescent="0.25">
      <c r="A53" s="2"/>
      <c r="E53" s="1"/>
      <c r="F53" s="1"/>
      <c r="G53" s="1"/>
      <c r="H53" s="1"/>
      <c r="I53" s="1"/>
    </row>
    <row r="54" spans="1:30" ht="27" customHeight="1" x14ac:dyDescent="0.25">
      <c r="A54" s="2"/>
      <c r="E54" s="1"/>
      <c r="F54" s="1"/>
      <c r="G54" s="1"/>
      <c r="H54" s="1"/>
      <c r="I54" s="1"/>
    </row>
    <row r="55" spans="1:30" ht="27" customHeight="1" x14ac:dyDescent="0.25">
      <c r="A55" s="2"/>
      <c r="E55" s="1"/>
      <c r="F55" s="1"/>
      <c r="G55" s="1"/>
      <c r="H55" s="1"/>
      <c r="I55" s="1"/>
    </row>
    <row r="56" spans="1:30" ht="27" customHeight="1" x14ac:dyDescent="0.25">
      <c r="A56" s="2"/>
      <c r="E56" s="1"/>
      <c r="F56" s="1"/>
      <c r="G56" s="1"/>
      <c r="H56" s="1"/>
      <c r="I56" s="1"/>
    </row>
    <row r="57" spans="1:30" ht="27" customHeight="1" x14ac:dyDescent="0.25">
      <c r="A57" s="2"/>
      <c r="E57" s="1"/>
      <c r="F57" s="1"/>
      <c r="G57" s="1"/>
      <c r="H57" s="1"/>
      <c r="I57" s="1"/>
    </row>
    <row r="58" spans="1:30" ht="27" customHeight="1" x14ac:dyDescent="0.25">
      <c r="A58" s="2"/>
      <c r="E58" s="1"/>
      <c r="F58" s="1"/>
      <c r="G58" s="1"/>
      <c r="H58" s="1"/>
      <c r="I58" s="1"/>
    </row>
    <row r="59" spans="1:30" ht="27" customHeight="1" x14ac:dyDescent="0.25">
      <c r="E59" s="1"/>
      <c r="F59" s="1"/>
      <c r="G59" s="1"/>
      <c r="H59" s="1"/>
      <c r="I59" s="1"/>
    </row>
    <row r="60" spans="1:30" ht="27" customHeight="1" x14ac:dyDescent="0.25">
      <c r="E60" s="1"/>
      <c r="F60" s="1"/>
      <c r="G60" s="1"/>
      <c r="H60" s="1"/>
      <c r="I60" s="1"/>
    </row>
    <row r="61" spans="1:30" ht="27" customHeight="1" x14ac:dyDescent="0.25">
      <c r="E61" s="1"/>
      <c r="F61" s="1"/>
      <c r="G61" s="1"/>
      <c r="H61" s="1"/>
      <c r="I61" s="1"/>
    </row>
    <row r="62" spans="1:30" ht="27" customHeight="1" x14ac:dyDescent="0.25">
      <c r="E62" s="1"/>
      <c r="F62" s="1"/>
      <c r="G62" s="1"/>
      <c r="H62" s="1"/>
      <c r="I62" s="1"/>
    </row>
    <row r="63" spans="1:30" ht="27" customHeight="1" x14ac:dyDescent="0.25">
      <c r="E63" s="1"/>
      <c r="F63" s="1"/>
      <c r="G63" s="1"/>
      <c r="H63" s="1"/>
      <c r="I63" s="1"/>
    </row>
    <row r="64" spans="1:30" ht="27" customHeight="1" x14ac:dyDescent="0.25">
      <c r="E64" s="1"/>
      <c r="F64" s="1"/>
      <c r="G64" s="1"/>
      <c r="H64" s="1"/>
      <c r="I64" s="1"/>
    </row>
    <row r="65" spans="5:9" ht="27" customHeight="1" x14ac:dyDescent="0.25">
      <c r="E65" s="1"/>
      <c r="F65" s="1"/>
      <c r="G65" s="1"/>
      <c r="H65" s="1"/>
      <c r="I65" s="1"/>
    </row>
    <row r="66" spans="5:9" ht="27" customHeight="1" x14ac:dyDescent="0.25">
      <c r="E66" s="1"/>
    </row>
    <row r="67" spans="5:9" ht="27" customHeight="1" x14ac:dyDescent="0.25">
      <c r="E67" s="1"/>
    </row>
    <row r="68" spans="5:9" ht="27" customHeight="1" x14ac:dyDescent="0.25">
      <c r="E68" s="1"/>
    </row>
    <row r="69" spans="5:9" ht="27" customHeight="1" x14ac:dyDescent="0.25">
      <c r="E69" s="3"/>
    </row>
  </sheetData>
  <mergeCells count="3">
    <mergeCell ref="B4:G4"/>
    <mergeCell ref="G51:AD51"/>
    <mergeCell ref="H4:A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Computer Science Dept.</cp:lastModifiedBy>
  <cp:revision/>
  <dcterms:created xsi:type="dcterms:W3CDTF">2018-04-07T01:18:34Z</dcterms:created>
  <dcterms:modified xsi:type="dcterms:W3CDTF">2018-07-09T16:05:48Z</dcterms:modified>
  <cp:category/>
  <cp:contentStatus/>
</cp:coreProperties>
</file>