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81.0U1-PM\Team-Work\T02\WBS\"/>
    </mc:Choice>
  </mc:AlternateContent>
  <xr:revisionPtr revIDLastSave="0" documentId="13_ncr:1_{7B8E30AC-B3B6-4FEF-8174-A44A594E7183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5" i="1" l="1"/>
  <c r="R35" i="1"/>
  <c r="S35" i="1" s="1"/>
  <c r="T35" i="1" s="1"/>
  <c r="U35" i="1" s="1"/>
  <c r="L35" i="1"/>
  <c r="M35" i="1" s="1"/>
  <c r="N35" i="1" s="1"/>
  <c r="O35" i="1" s="1"/>
  <c r="P35" i="1" s="1"/>
  <c r="Q35" i="1" s="1"/>
  <c r="I35" i="1"/>
  <c r="J35" i="1" s="1"/>
  <c r="K35" i="1" s="1"/>
  <c r="H35" i="1"/>
  <c r="G35" i="1"/>
  <c r="H6" i="1"/>
  <c r="F26" i="1"/>
  <c r="E38" i="1"/>
  <c r="E39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7" i="1"/>
  <c r="O37" i="1"/>
  <c r="P37" i="1"/>
  <c r="Q37" i="1"/>
  <c r="R37" i="1"/>
  <c r="S37" i="1"/>
  <c r="T37" i="1"/>
  <c r="U37" i="1"/>
  <c r="V37" i="1"/>
  <c r="H37" i="1"/>
  <c r="J37" i="1"/>
  <c r="K37" i="1"/>
  <c r="L37" i="1"/>
  <c r="M37" i="1"/>
  <c r="N37" i="1"/>
  <c r="I37" i="1"/>
  <c r="H5" i="1"/>
  <c r="G36" i="1"/>
  <c r="I6" i="1" l="1"/>
  <c r="J6" i="1" l="1"/>
  <c r="I5" i="1"/>
  <c r="K6" i="1" l="1"/>
  <c r="J5" i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S6" i="1" l="1"/>
  <c r="R5" i="1"/>
  <c r="T6" i="1" l="1"/>
  <c r="S5" i="1"/>
  <c r="U6" i="1" l="1"/>
  <c r="T5" i="1"/>
  <c r="V6" i="1" l="1"/>
  <c r="U5" i="1"/>
  <c r="V5" i="1" l="1"/>
  <c r="G34" i="1" l="1"/>
  <c r="H39" i="1" l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</calcChain>
</file>

<file path=xl/sharedStrings.xml><?xml version="1.0" encoding="utf-8"?>
<sst xmlns="http://schemas.openxmlformats.org/spreadsheetml/2006/main" count="53" uniqueCount="53">
  <si>
    <t xml:space="preserve">Work Packages </t>
  </si>
  <si>
    <t xml:space="preserve"> Estimations</t>
  </si>
  <si>
    <t>Remaining Effort</t>
  </si>
  <si>
    <t>Traditional</t>
  </si>
  <si>
    <t>Level 1</t>
  </si>
  <si>
    <t>Level2</t>
  </si>
  <si>
    <t>Level 3</t>
  </si>
  <si>
    <t>Level 4</t>
  </si>
  <si>
    <t>Status</t>
  </si>
  <si>
    <t>Level 6</t>
  </si>
  <si>
    <t>Level 7</t>
  </si>
  <si>
    <t>Actual</t>
  </si>
  <si>
    <t>Milestone Name</t>
  </si>
  <si>
    <t>Categories</t>
  </si>
  <si>
    <t>Wireless Additions</t>
  </si>
  <si>
    <t>Floor Plan</t>
  </si>
  <si>
    <t>Riser</t>
  </si>
  <si>
    <t>Room Details</t>
  </si>
  <si>
    <t>Create linetype</t>
  </si>
  <si>
    <t>Print Example pdf</t>
  </si>
  <si>
    <t>Restructure - 2 rungs from the Bridge</t>
  </si>
  <si>
    <t>Restructure  - wireless bridge on vertical rung</t>
  </si>
  <si>
    <t>Restrucutre - add additional wireless segement type</t>
  </si>
  <si>
    <t>Restructure - group occupancy and interfaces on their own rung</t>
  </si>
  <si>
    <t>Restructure - tighten all coordinate shifts</t>
  </si>
  <si>
    <t>Restructure- draw viewports around all segments</t>
  </si>
  <si>
    <t>Restrucutre - add wireless controller rung</t>
  </si>
  <si>
    <t>Restrucutre - add wireless device rung</t>
  </si>
  <si>
    <t>Agile</t>
  </si>
  <si>
    <t>Relative Paths</t>
  </si>
  <si>
    <t>Restructure- legacy code</t>
  </si>
  <si>
    <t>Restructure- library code</t>
  </si>
  <si>
    <t>Restrucutre - callable functions</t>
  </si>
  <si>
    <t>Document Test Profile Usage</t>
  </si>
  <si>
    <t>Install Alpha (first release) for 3 engineers</t>
  </si>
  <si>
    <t>Beta (second release) for 9 engineers</t>
  </si>
  <si>
    <t>Golden Copy (live environment code) release steps for all</t>
  </si>
  <si>
    <t>Testing and Release</t>
  </si>
  <si>
    <t>Unit Tests, Regression Tests, Test Cases</t>
  </si>
  <si>
    <t>Addition - String Constants File</t>
  </si>
  <si>
    <t>Tasks Remaining</t>
  </si>
  <si>
    <t>Logged Effot</t>
  </si>
  <si>
    <t>Total Days</t>
  </si>
  <si>
    <t>Recofigurations Between Release</t>
  </si>
  <si>
    <t>Alpha</t>
  </si>
  <si>
    <t>Beta</t>
  </si>
  <si>
    <t>Golden Copy</t>
  </si>
  <si>
    <t>Planning</t>
  </si>
  <si>
    <t>Create Burndown from Existing Data</t>
  </si>
  <si>
    <t>Continue to log</t>
  </si>
  <si>
    <t>Ideal Task Burndown</t>
  </si>
  <si>
    <t>Ideal Effort Burndown</t>
  </si>
  <si>
    <t>Submittal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</si>
</sst>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4" borderId="4" xfId="3" applyBorder="1" applyAlignment="1">
      <alignment horizontal="center" vertical="center"/>
    </xf>
    <xf numFmtId="14" fontId="9" fillId="4" borderId="11" xfId="3" applyNumberFormat="1" applyBorder="1" applyAlignment="1">
      <alignment horizontal="center" vertical="center"/>
    </xf>
    <xf numFmtId="0" fontId="9" fillId="4" borderId="0" xfId="3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7" fillId="2" borderId="6" xfId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14" fontId="7" fillId="2" borderId="10" xfId="1" applyNumberFormat="1" applyBorder="1" applyAlignment="1">
      <alignment horizontal="center" vertical="center"/>
    </xf>
    <xf numFmtId="14" fontId="7" fillId="2" borderId="11" xfId="1" applyNumberFormat="1" applyBorder="1" applyAlignment="1">
      <alignment horizontal="center" vertical="center"/>
    </xf>
    <xf numFmtId="0" fontId="7" fillId="2" borderId="7" xfId="1" applyBorder="1" applyAlignment="1">
      <alignment horizontal="center" vertical="center"/>
    </xf>
    <xf numFmtId="0" fontId="7" fillId="2" borderId="0" xfId="1" applyBorder="1" applyAlignment="1">
      <alignment horizontal="center" vertical="center"/>
    </xf>
    <xf numFmtId="0" fontId="7" fillId="2" borderId="8" xfId="1" applyBorder="1" applyAlignment="1">
      <alignment horizontal="center" vertical="center"/>
    </xf>
    <xf numFmtId="0" fontId="7" fillId="2" borderId="2" xfId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8" fillId="3" borderId="9" xfId="2" applyBorder="1" applyAlignment="1">
      <alignment horizontal="center" vertical="center"/>
    </xf>
    <xf numFmtId="14" fontId="8" fillId="3" borderId="15" xfId="2" applyNumberFormat="1" applyBorder="1" applyAlignment="1">
      <alignment horizontal="center" vertical="center"/>
    </xf>
    <xf numFmtId="0" fontId="8" fillId="3" borderId="14" xfId="2" applyBorder="1" applyAlignment="1">
      <alignment horizontal="center" vertical="center"/>
    </xf>
    <xf numFmtId="0" fontId="8" fillId="3" borderId="13" xfId="2" applyBorder="1" applyAlignment="1">
      <alignment horizontal="center" vertical="center"/>
    </xf>
    <xf numFmtId="0" fontId="9" fillId="4" borderId="6" xfId="3" applyBorder="1" applyAlignment="1">
      <alignment horizontal="center" vertical="center"/>
    </xf>
    <xf numFmtId="0" fontId="9" fillId="4" borderId="5" xfId="3" applyBorder="1" applyAlignment="1">
      <alignment horizontal="center" vertical="center"/>
    </xf>
    <xf numFmtId="14" fontId="9" fillId="4" borderId="10" xfId="3" applyNumberFormat="1" applyBorder="1" applyAlignment="1">
      <alignment horizontal="center" vertical="center"/>
    </xf>
    <xf numFmtId="14" fontId="9" fillId="4" borderId="12" xfId="3" applyNumberFormat="1" applyBorder="1" applyAlignment="1">
      <alignment horizontal="center" vertical="center"/>
    </xf>
    <xf numFmtId="0" fontId="9" fillId="4" borderId="7" xfId="3" applyBorder="1" applyAlignment="1">
      <alignment horizontal="center" vertical="center"/>
    </xf>
    <xf numFmtId="0" fontId="9" fillId="4" borderId="1" xfId="3" applyBorder="1" applyAlignment="1">
      <alignment horizontal="center" vertical="center"/>
    </xf>
    <xf numFmtId="0" fontId="9" fillId="4" borderId="8" xfId="3" applyBorder="1" applyAlignment="1">
      <alignment horizontal="center" vertical="center"/>
    </xf>
    <xf numFmtId="0" fontId="9" fillId="4" borderId="3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/>
              <a:t>Burndown of Milestones From Estimations to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090819268971E-2"/>
          <c:y val="9.9619139861304926E-3"/>
          <c:w val="0.94004652408374811"/>
          <c:h val="0.9492189719933493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Sheet1!$D$37</c:f>
              <c:strCache>
                <c:ptCount val="1"/>
                <c:pt idx="0">
                  <c:v>Logged Effot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Sheet1!$H$6:$V$6</c:f>
              <c:numCache>
                <c:formatCode>m/d/yyyy</c:formatCode>
                <c:ptCount val="15"/>
                <c:pt idx="0">
                  <c:v>43272</c:v>
                </c:pt>
                <c:pt idx="1">
                  <c:v>43273</c:v>
                </c:pt>
                <c:pt idx="2">
                  <c:v>43274</c:v>
                </c:pt>
                <c:pt idx="3">
                  <c:v>43275</c:v>
                </c:pt>
                <c:pt idx="4">
                  <c:v>43276</c:v>
                </c:pt>
                <c:pt idx="5">
                  <c:v>43277</c:v>
                </c:pt>
                <c:pt idx="6">
                  <c:v>43278</c:v>
                </c:pt>
                <c:pt idx="7">
                  <c:v>43279</c:v>
                </c:pt>
                <c:pt idx="8">
                  <c:v>43280</c:v>
                </c:pt>
                <c:pt idx="9">
                  <c:v>43281</c:v>
                </c:pt>
                <c:pt idx="10">
                  <c:v>43282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</c:numCache>
            </c:numRef>
          </c:cat>
          <c:val>
            <c:numRef>
              <c:f>Sheet1!$H$37:$AK$37</c:f>
              <c:numCache>
                <c:formatCode>0.00</c:formatCode>
                <c:ptCount val="30"/>
                <c:pt idx="0">
                  <c:v>4.5</c:v>
                </c:pt>
                <c:pt idx="1">
                  <c:v>4.5</c:v>
                </c:pt>
                <c:pt idx="2">
                  <c:v>0.6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5-4E81-8C04-97625E23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2912"/>
        <c:axId val="205477760"/>
      </c:barChart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Sheet1!$H$38:$AJ$38</c:f>
              <c:numCache>
                <c:formatCode>0.00</c:formatCode>
                <c:ptCount val="29"/>
                <c:pt idx="0">
                  <c:v>42.7</c:v>
                </c:pt>
                <c:pt idx="1">
                  <c:v>38.200000000000003</c:v>
                </c:pt>
                <c:pt idx="2">
                  <c:v>37.6</c:v>
                </c:pt>
                <c:pt idx="3">
                  <c:v>37.6</c:v>
                </c:pt>
                <c:pt idx="4">
                  <c:v>33.6</c:v>
                </c:pt>
                <c:pt idx="5">
                  <c:v>33.6</c:v>
                </c:pt>
                <c:pt idx="6">
                  <c:v>24.6</c:v>
                </c:pt>
                <c:pt idx="7">
                  <c:v>24.6</c:v>
                </c:pt>
                <c:pt idx="8">
                  <c:v>22.6</c:v>
                </c:pt>
                <c:pt idx="9">
                  <c:v>17.600000000000001</c:v>
                </c:pt>
                <c:pt idx="10">
                  <c:v>17.600000000000001</c:v>
                </c:pt>
                <c:pt idx="11">
                  <c:v>14.600000000000001</c:v>
                </c:pt>
                <c:pt idx="12">
                  <c:v>14.600000000000001</c:v>
                </c:pt>
                <c:pt idx="13">
                  <c:v>14.600000000000001</c:v>
                </c:pt>
                <c:pt idx="14">
                  <c:v>14.600000000000001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7BF-B785-69277C2F2E8A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Ideal Effort Burndown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Sheet1!$H$39:$AJ$39</c:f>
              <c:numCache>
                <c:formatCode>0.00</c:formatCode>
                <c:ptCount val="29"/>
                <c:pt idx="0">
                  <c:v>44.053333333333335</c:v>
                </c:pt>
                <c:pt idx="1">
                  <c:v>40.906666666666666</c:v>
                </c:pt>
                <c:pt idx="2">
                  <c:v>37.76</c:v>
                </c:pt>
                <c:pt idx="3">
                  <c:v>34.61333333333333</c:v>
                </c:pt>
                <c:pt idx="4">
                  <c:v>31.466666666666661</c:v>
                </c:pt>
                <c:pt idx="5">
                  <c:v>28.319999999999993</c:v>
                </c:pt>
                <c:pt idx="6">
                  <c:v>25.173333333333325</c:v>
                </c:pt>
                <c:pt idx="7">
                  <c:v>22.026666666666657</c:v>
                </c:pt>
                <c:pt idx="8">
                  <c:v>18.879999999999988</c:v>
                </c:pt>
                <c:pt idx="9">
                  <c:v>15.733333333333322</c:v>
                </c:pt>
                <c:pt idx="10">
                  <c:v>12.586666666666655</c:v>
                </c:pt>
                <c:pt idx="11">
                  <c:v>9.4399999999999888</c:v>
                </c:pt>
                <c:pt idx="12">
                  <c:v>6.2933333333333223</c:v>
                </c:pt>
                <c:pt idx="13">
                  <c:v>3.1466666666666554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7BF-B785-69277C2F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912"/>
        <c:axId val="205477760"/>
      </c:lineChart>
      <c:catAx>
        <c:axId val="205462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77760"/>
        <c:crosses val="autoZero"/>
        <c:auto val="1"/>
        <c:lblAlgn val="ctr"/>
        <c:lblOffset val="100"/>
        <c:noMultiLvlLbl val="0"/>
      </c:catAx>
      <c:valAx>
        <c:axId val="205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/>
                  <a:t>Cost in Effort</a:t>
                </a:r>
              </a:p>
            </c:rich>
          </c:tx>
          <c:layout>
            <c:manualLayout>
              <c:xMode val="edge"/>
              <c:yMode val="edge"/>
              <c:x val="2.7978702503949494E-2"/>
              <c:y val="0.35034232191716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6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paperSize="1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800101</xdr:colOff>
      <xdr:row>44</xdr:row>
      <xdr:rowOff>21778</xdr:rowOff>
    </xdr:from>
    <xdr:to>
      <xdr:col>30</xdr:col>
      <xdr:colOff>191977</xdr:colOff>
      <xdr:row>65</xdr:row>
      <xdr:rowOff>44638</xdr:rowOff>
    </xdr:to>
    <xdr:graphicFrame macro="">
      <xdr:nvGraphicFramePr>
        <xdr:cNvPr id="2" name="Effort">
          <a:extLst>
            <a:ext uri="{FF2B5EF4-FFF2-40B4-BE49-F238E27FC236}">
              <a16:creationId xmlns:a16="http://schemas.microsoft.com/office/drawing/2014/main" id="{663AB981-810B-4C80-9A96-B15CF8215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"/>
  <sheetViews>
    <sheetView tabSelected="1" topLeftCell="D1" zoomScale="70" zoomScaleNormal="70" zoomScaleSheetLayoutView="50" workbookViewId="0">
      <selection activeCell="H35" sqref="H35:V35"/>
    </sheetView>
  </sheetViews>
  <sheetFormatPr defaultColWidth="56.85546875" defaultRowHeight="27" customHeight="1" x14ac:dyDescent="0.25"/>
  <cols>
    <col min="1" max="1" width="21.140625" style="1" customWidth="1"/>
    <col min="2" max="2" width="19.140625" style="1" customWidth="1"/>
    <col min="3" max="3" width="33.5703125" style="1" customWidth="1"/>
    <col min="4" max="4" width="52.85546875" style="1" customWidth="1"/>
    <col min="5" max="5" width="33.85546875" style="7" customWidth="1"/>
    <col min="6" max="38" width="12.7109375" style="7" customWidth="1"/>
    <col min="39" max="16384" width="56.85546875" style="7"/>
  </cols>
  <sheetData>
    <row r="1" spans="1:38" ht="27" customHeight="1" x14ac:dyDescent="0.25"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27" customHeight="1" x14ac:dyDescent="0.25"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ht="27" customHeight="1" thickBot="1" x14ac:dyDescent="0.3">
      <c r="A3" s="7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27" customHeight="1" thickBot="1" x14ac:dyDescent="0.3">
      <c r="A4" s="7"/>
      <c r="B4" s="22" t="s">
        <v>3</v>
      </c>
      <c r="C4" s="23"/>
      <c r="D4" s="23"/>
      <c r="E4" s="23"/>
      <c r="F4" s="23"/>
      <c r="G4" s="23"/>
      <c r="H4" s="22" t="s">
        <v>28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36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9"/>
    </row>
    <row r="5" spans="1:38" ht="27" customHeight="1" thickBot="1" x14ac:dyDescent="0.3">
      <c r="A5" s="7"/>
      <c r="B5" s="13" t="s">
        <v>4</v>
      </c>
      <c r="C5" s="14" t="s">
        <v>5</v>
      </c>
      <c r="D5" s="14" t="s">
        <v>6</v>
      </c>
      <c r="E5" s="14" t="s">
        <v>7</v>
      </c>
      <c r="F5" s="14" t="s">
        <v>9</v>
      </c>
      <c r="G5" s="15" t="s">
        <v>10</v>
      </c>
      <c r="H5" s="28">
        <f>WEEKDAY(H6)</f>
        <v>5</v>
      </c>
      <c r="I5" s="29">
        <f t="shared" ref="I5:U5" si="0">WEEKDAY(I6)</f>
        <v>6</v>
      </c>
      <c r="J5" s="29">
        <f t="shared" si="0"/>
        <v>7</v>
      </c>
      <c r="K5" s="29">
        <f t="shared" si="0"/>
        <v>1</v>
      </c>
      <c r="L5" s="29">
        <f t="shared" si="0"/>
        <v>2</v>
      </c>
      <c r="M5" s="29">
        <f t="shared" si="0"/>
        <v>3</v>
      </c>
      <c r="N5" s="29">
        <f t="shared" si="0"/>
        <v>4</v>
      </c>
      <c r="O5" s="29">
        <f t="shared" si="0"/>
        <v>5</v>
      </c>
      <c r="P5" s="29">
        <f t="shared" si="0"/>
        <v>6</v>
      </c>
      <c r="Q5" s="29">
        <f t="shared" si="0"/>
        <v>7</v>
      </c>
      <c r="R5" s="42">
        <f t="shared" si="0"/>
        <v>1</v>
      </c>
      <c r="S5" s="24">
        <f t="shared" si="0"/>
        <v>2</v>
      </c>
      <c r="T5" s="24">
        <f t="shared" si="0"/>
        <v>3</v>
      </c>
      <c r="U5" s="43">
        <f t="shared" si="0"/>
        <v>4</v>
      </c>
      <c r="V5" s="38">
        <f>WEEKDAY(V6)</f>
        <v>5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ht="27" customHeight="1" x14ac:dyDescent="0.25">
      <c r="A6" s="7"/>
      <c r="B6" s="16" t="s">
        <v>12</v>
      </c>
      <c r="C6" s="17" t="s">
        <v>13</v>
      </c>
      <c r="D6" s="18" t="s">
        <v>0</v>
      </c>
      <c r="E6" s="18" t="s">
        <v>1</v>
      </c>
      <c r="F6" s="18" t="s">
        <v>11</v>
      </c>
      <c r="G6" s="19" t="s">
        <v>8</v>
      </c>
      <c r="H6" s="30">
        <f>DATE(2018,6,21)</f>
        <v>43272</v>
      </c>
      <c r="I6" s="31">
        <f>H6+1</f>
        <v>43273</v>
      </c>
      <c r="J6" s="31">
        <f t="shared" ref="J6:V6" si="1">I6+1</f>
        <v>43274</v>
      </c>
      <c r="K6" s="31">
        <f t="shared" si="1"/>
        <v>43275</v>
      </c>
      <c r="L6" s="31">
        <f t="shared" si="1"/>
        <v>43276</v>
      </c>
      <c r="M6" s="31">
        <f t="shared" si="1"/>
        <v>43277</v>
      </c>
      <c r="N6" s="31">
        <f t="shared" si="1"/>
        <v>43278</v>
      </c>
      <c r="O6" s="31">
        <f t="shared" si="1"/>
        <v>43279</v>
      </c>
      <c r="P6" s="31">
        <f t="shared" si="1"/>
        <v>43280</v>
      </c>
      <c r="Q6" s="31">
        <f t="shared" si="1"/>
        <v>43281</v>
      </c>
      <c r="R6" s="44">
        <f t="shared" si="1"/>
        <v>43282</v>
      </c>
      <c r="S6" s="25">
        <f t="shared" si="1"/>
        <v>43283</v>
      </c>
      <c r="T6" s="25">
        <f t="shared" si="1"/>
        <v>43284</v>
      </c>
      <c r="U6" s="45">
        <f t="shared" si="1"/>
        <v>43285</v>
      </c>
      <c r="V6" s="39">
        <f t="shared" si="1"/>
        <v>43286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7" customHeight="1" x14ac:dyDescent="0.25">
      <c r="A7" s="7"/>
      <c r="B7" s="4" t="s">
        <v>14</v>
      </c>
      <c r="C7" s="2" t="s">
        <v>15</v>
      </c>
      <c r="D7" s="3" t="s">
        <v>18</v>
      </c>
      <c r="E7" s="3">
        <v>0.1</v>
      </c>
      <c r="F7" s="2">
        <f>SUM(H7:V7)</f>
        <v>0.3</v>
      </c>
      <c r="G7" s="8">
        <v>1</v>
      </c>
      <c r="H7" s="32"/>
      <c r="I7" s="33"/>
      <c r="J7" s="33">
        <v>0.3</v>
      </c>
      <c r="K7" s="33"/>
      <c r="L7" s="33"/>
      <c r="M7" s="33"/>
      <c r="N7" s="33"/>
      <c r="O7" s="33"/>
      <c r="P7" s="33"/>
      <c r="Q7" s="33"/>
      <c r="R7" s="46"/>
      <c r="S7" s="26"/>
      <c r="T7" s="26"/>
      <c r="U7" s="47"/>
      <c r="V7" s="4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27" customHeight="1" x14ac:dyDescent="0.25">
      <c r="A8" s="7"/>
      <c r="B8" s="4"/>
      <c r="C8" s="2"/>
      <c r="D8" s="3" t="s">
        <v>19</v>
      </c>
      <c r="E8" s="3">
        <v>0.1</v>
      </c>
      <c r="F8" s="2">
        <f>SUM(H8:V8)</f>
        <v>0.3</v>
      </c>
      <c r="G8" s="8">
        <v>1</v>
      </c>
      <c r="H8" s="32"/>
      <c r="I8" s="33"/>
      <c r="J8" s="33">
        <v>0.3</v>
      </c>
      <c r="K8" s="33"/>
      <c r="L8" s="33"/>
      <c r="M8" s="33"/>
      <c r="N8" s="33"/>
      <c r="O8" s="33"/>
      <c r="P8" s="33"/>
      <c r="Q8" s="33"/>
      <c r="R8" s="46"/>
      <c r="S8" s="26"/>
      <c r="T8" s="26"/>
      <c r="U8" s="47"/>
      <c r="V8" s="4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ht="27" customHeight="1" x14ac:dyDescent="0.25">
      <c r="A9" s="7"/>
      <c r="B9" s="4"/>
      <c r="C9" s="2" t="s">
        <v>16</v>
      </c>
      <c r="D9" s="3" t="s">
        <v>21</v>
      </c>
      <c r="E9" s="3">
        <v>1</v>
      </c>
      <c r="F9" s="2">
        <f>SUM(H9:V9)</f>
        <v>1</v>
      </c>
      <c r="G9" s="8">
        <v>1</v>
      </c>
      <c r="H9" s="32"/>
      <c r="I9" s="33"/>
      <c r="J9" s="33"/>
      <c r="K9" s="33"/>
      <c r="L9" s="33">
        <v>1</v>
      </c>
      <c r="M9" s="33"/>
      <c r="N9" s="33"/>
      <c r="O9" s="33"/>
      <c r="P9" s="33"/>
      <c r="Q9" s="33"/>
      <c r="R9" s="46"/>
      <c r="S9" s="26"/>
      <c r="T9" s="26"/>
      <c r="U9" s="47"/>
      <c r="V9" s="40"/>
    </row>
    <row r="10" spans="1:38" ht="27" customHeight="1" x14ac:dyDescent="0.25">
      <c r="A10" s="7"/>
      <c r="B10" s="4"/>
      <c r="C10" s="2"/>
      <c r="D10" s="3" t="s">
        <v>22</v>
      </c>
      <c r="E10" s="3">
        <v>1</v>
      </c>
      <c r="F10" s="2">
        <f>SUM(H10:V10)</f>
        <v>1</v>
      </c>
      <c r="G10" s="8">
        <v>1</v>
      </c>
      <c r="H10" s="32"/>
      <c r="I10" s="33"/>
      <c r="J10" s="33"/>
      <c r="K10" s="33"/>
      <c r="L10" s="33">
        <v>1</v>
      </c>
      <c r="M10" s="33"/>
      <c r="N10" s="33"/>
      <c r="O10" s="33"/>
      <c r="P10" s="33"/>
      <c r="Q10" s="33"/>
      <c r="R10" s="46"/>
      <c r="S10" s="26"/>
      <c r="T10" s="26"/>
      <c r="U10" s="47"/>
      <c r="V10" s="40"/>
    </row>
    <row r="11" spans="1:38" ht="27" customHeight="1" x14ac:dyDescent="0.25">
      <c r="A11" s="7"/>
      <c r="B11" s="4"/>
      <c r="C11" s="2"/>
      <c r="D11" s="3" t="s">
        <v>25</v>
      </c>
      <c r="E11" s="3">
        <v>1</v>
      </c>
      <c r="F11" s="2">
        <f>SUM(H11:V11)</f>
        <v>1</v>
      </c>
      <c r="G11" s="8">
        <v>1</v>
      </c>
      <c r="H11" s="32"/>
      <c r="I11" s="33"/>
      <c r="J11" s="33"/>
      <c r="K11" s="33"/>
      <c r="L11" s="33">
        <v>1</v>
      </c>
      <c r="M11" s="33"/>
      <c r="N11" s="33"/>
      <c r="O11" s="33"/>
      <c r="P11" s="33"/>
      <c r="Q11" s="33"/>
      <c r="R11" s="46"/>
      <c r="S11" s="26"/>
      <c r="T11" s="26"/>
      <c r="U11" s="47"/>
      <c r="V11" s="40"/>
    </row>
    <row r="12" spans="1:38" ht="27" customHeight="1" x14ac:dyDescent="0.25">
      <c r="A12" s="7"/>
      <c r="B12" s="4"/>
      <c r="C12" s="2" t="s">
        <v>17</v>
      </c>
      <c r="D12" s="3" t="s">
        <v>23</v>
      </c>
      <c r="E12" s="3">
        <v>1</v>
      </c>
      <c r="F12" s="2">
        <f>SUM(H12:V12)</f>
        <v>1</v>
      </c>
      <c r="G12" s="8">
        <v>1</v>
      </c>
      <c r="H12" s="32"/>
      <c r="I12" s="33"/>
      <c r="J12" s="33"/>
      <c r="K12" s="33"/>
      <c r="L12" s="33">
        <v>1</v>
      </c>
      <c r="M12" s="33"/>
      <c r="N12" s="33"/>
      <c r="O12" s="33"/>
      <c r="P12" s="33"/>
      <c r="Q12" s="33"/>
      <c r="R12" s="46"/>
      <c r="S12" s="26"/>
      <c r="T12" s="26"/>
      <c r="U12" s="47"/>
      <c r="V12" s="40"/>
    </row>
    <row r="13" spans="1:38" ht="27" customHeight="1" x14ac:dyDescent="0.25">
      <c r="A13" s="7"/>
      <c r="B13" s="4"/>
      <c r="C13" s="2"/>
      <c r="D13" s="3" t="s">
        <v>20</v>
      </c>
      <c r="E13" s="3">
        <v>4.5</v>
      </c>
      <c r="F13" s="2">
        <f>SUM(H13:V13)</f>
        <v>4.5</v>
      </c>
      <c r="G13" s="8">
        <v>1</v>
      </c>
      <c r="H13" s="32"/>
      <c r="I13" s="33"/>
      <c r="J13" s="33"/>
      <c r="K13" s="33"/>
      <c r="L13" s="33"/>
      <c r="M13" s="33"/>
      <c r="N13" s="33">
        <v>4.5</v>
      </c>
      <c r="O13" s="33"/>
      <c r="P13" s="33"/>
      <c r="Q13" s="33"/>
      <c r="R13" s="46"/>
      <c r="S13" s="26"/>
      <c r="T13" s="26"/>
      <c r="U13" s="47"/>
      <c r="V13" s="40"/>
    </row>
    <row r="14" spans="1:38" ht="27" customHeight="1" x14ac:dyDescent="0.25">
      <c r="A14" s="7"/>
      <c r="B14" s="4"/>
      <c r="C14" s="2"/>
      <c r="D14" s="2" t="s">
        <v>24</v>
      </c>
      <c r="E14" s="3">
        <v>4.5</v>
      </c>
      <c r="F14" s="2">
        <f>SUM(H14:V14)</f>
        <v>4.5</v>
      </c>
      <c r="G14" s="8">
        <v>1</v>
      </c>
      <c r="H14" s="32"/>
      <c r="I14" s="33"/>
      <c r="J14" s="33"/>
      <c r="K14" s="33"/>
      <c r="L14" s="33"/>
      <c r="M14" s="33"/>
      <c r="N14" s="33">
        <v>4.5</v>
      </c>
      <c r="O14" s="33"/>
      <c r="P14" s="33"/>
      <c r="Q14" s="33"/>
      <c r="R14" s="46"/>
      <c r="S14" s="26"/>
      <c r="T14" s="26"/>
      <c r="U14" s="47"/>
      <c r="V14" s="40"/>
    </row>
    <row r="15" spans="1:38" ht="27" customHeight="1" x14ac:dyDescent="0.25">
      <c r="A15" s="7"/>
      <c r="B15" s="4"/>
      <c r="C15" s="2"/>
      <c r="D15" s="3" t="s">
        <v>26</v>
      </c>
      <c r="E15" s="3">
        <v>2</v>
      </c>
      <c r="F15" s="2">
        <f>SUM(H15:V15)</f>
        <v>1</v>
      </c>
      <c r="G15" s="8">
        <v>1</v>
      </c>
      <c r="H15" s="32"/>
      <c r="I15" s="33"/>
      <c r="J15" s="33"/>
      <c r="K15" s="33"/>
      <c r="L15" s="33"/>
      <c r="M15" s="33"/>
      <c r="N15" s="33"/>
      <c r="O15" s="33"/>
      <c r="P15" s="33"/>
      <c r="Q15" s="33"/>
      <c r="R15" s="46"/>
      <c r="S15" s="26">
        <v>1</v>
      </c>
      <c r="T15" s="26"/>
      <c r="U15" s="47"/>
      <c r="V15" s="40"/>
    </row>
    <row r="16" spans="1:38" ht="27" customHeight="1" x14ac:dyDescent="0.25">
      <c r="A16" s="7"/>
      <c r="B16" s="4"/>
      <c r="C16" s="2"/>
      <c r="D16" s="3" t="s">
        <v>27</v>
      </c>
      <c r="E16" s="3">
        <v>2</v>
      </c>
      <c r="F16" s="2">
        <f>SUM(H16:V16)</f>
        <v>1</v>
      </c>
      <c r="G16" s="8">
        <v>0</v>
      </c>
      <c r="H16" s="32"/>
      <c r="I16" s="33"/>
      <c r="J16" s="33"/>
      <c r="K16" s="33"/>
      <c r="L16" s="33"/>
      <c r="M16" s="33"/>
      <c r="N16" s="33"/>
      <c r="O16" s="33"/>
      <c r="P16" s="33"/>
      <c r="Q16" s="33"/>
      <c r="R16" s="46"/>
      <c r="S16" s="26">
        <v>1</v>
      </c>
      <c r="T16" s="26"/>
      <c r="U16" s="47"/>
      <c r="V16" s="40"/>
    </row>
    <row r="17" spans="1:22" ht="27" customHeight="1" x14ac:dyDescent="0.25">
      <c r="A17" s="7"/>
      <c r="B17" s="4"/>
      <c r="C17" s="2" t="s">
        <v>29</v>
      </c>
      <c r="D17" s="9" t="s">
        <v>39</v>
      </c>
      <c r="E17" s="3">
        <v>2</v>
      </c>
      <c r="F17" s="2">
        <f>SUM(H17:V17)</f>
        <v>4.5</v>
      </c>
      <c r="G17" s="8">
        <v>1</v>
      </c>
      <c r="H17" s="32">
        <v>4.5</v>
      </c>
      <c r="I17" s="33"/>
      <c r="J17" s="33"/>
      <c r="K17" s="33"/>
      <c r="L17" s="33"/>
      <c r="M17" s="33"/>
      <c r="N17" s="33"/>
      <c r="O17" s="33"/>
      <c r="P17" s="33"/>
      <c r="Q17" s="33"/>
      <c r="R17" s="46"/>
      <c r="S17" s="26"/>
      <c r="T17" s="26"/>
      <c r="U17" s="47"/>
      <c r="V17" s="40"/>
    </row>
    <row r="18" spans="1:22" ht="27" customHeight="1" x14ac:dyDescent="0.25">
      <c r="A18" s="7"/>
      <c r="B18" s="4"/>
      <c r="C18" s="2"/>
      <c r="D18" s="3" t="s">
        <v>30</v>
      </c>
      <c r="E18" s="3">
        <v>2</v>
      </c>
      <c r="F18" s="2">
        <f>SUM(H18:V18)</f>
        <v>4.5</v>
      </c>
      <c r="G18" s="8">
        <v>1</v>
      </c>
      <c r="H18" s="32"/>
      <c r="I18" s="33">
        <v>4.5</v>
      </c>
      <c r="J18" s="33"/>
      <c r="K18" s="33"/>
      <c r="L18" s="33"/>
      <c r="M18" s="33"/>
      <c r="N18" s="33"/>
      <c r="O18" s="33"/>
      <c r="P18" s="33"/>
      <c r="Q18" s="33"/>
      <c r="R18" s="46"/>
      <c r="S18" s="26"/>
      <c r="T18" s="26"/>
      <c r="U18" s="47"/>
      <c r="V18" s="40"/>
    </row>
    <row r="19" spans="1:22" ht="27" customHeight="1" x14ac:dyDescent="0.25">
      <c r="A19" s="7"/>
      <c r="B19" s="4"/>
      <c r="C19" s="2"/>
      <c r="D19" s="3" t="s">
        <v>31</v>
      </c>
      <c r="E19" s="3">
        <v>2</v>
      </c>
      <c r="F19" s="2">
        <f>SUM(H19:V19)</f>
        <v>2</v>
      </c>
      <c r="G19" s="8">
        <v>1</v>
      </c>
      <c r="H19" s="32"/>
      <c r="I19" s="33"/>
      <c r="J19" s="33"/>
      <c r="K19" s="33"/>
      <c r="L19" s="33"/>
      <c r="M19" s="33"/>
      <c r="N19" s="33"/>
      <c r="O19" s="33"/>
      <c r="P19" s="33"/>
      <c r="Q19" s="33">
        <v>2</v>
      </c>
      <c r="R19" s="46"/>
      <c r="S19" s="26"/>
      <c r="T19" s="26"/>
      <c r="U19" s="47"/>
      <c r="V19" s="40"/>
    </row>
    <row r="20" spans="1:22" ht="27" customHeight="1" x14ac:dyDescent="0.25">
      <c r="A20" s="7"/>
      <c r="B20" s="4"/>
      <c r="C20" s="2"/>
      <c r="D20" s="3" t="s">
        <v>32</v>
      </c>
      <c r="E20" s="3">
        <v>2</v>
      </c>
      <c r="F20" s="2">
        <f>SUM(H20:V20)</f>
        <v>2</v>
      </c>
      <c r="G20" s="8">
        <v>1</v>
      </c>
      <c r="H20" s="32"/>
      <c r="I20" s="33"/>
      <c r="J20" s="33"/>
      <c r="K20" s="33"/>
      <c r="L20" s="33"/>
      <c r="M20" s="33"/>
      <c r="N20" s="33"/>
      <c r="O20" s="33"/>
      <c r="P20" s="33"/>
      <c r="Q20" s="33">
        <v>2</v>
      </c>
      <c r="R20" s="46"/>
      <c r="S20" s="26"/>
      <c r="T20" s="26"/>
      <c r="U20" s="47"/>
      <c r="V20" s="40"/>
    </row>
    <row r="21" spans="1:22" ht="27" customHeight="1" x14ac:dyDescent="0.25">
      <c r="A21" s="7"/>
      <c r="B21" s="4"/>
      <c r="C21" s="2" t="s">
        <v>37</v>
      </c>
      <c r="D21" s="9" t="s">
        <v>38</v>
      </c>
      <c r="E21" s="9">
        <v>3</v>
      </c>
      <c r="F21" s="2">
        <f>SUM(H21:V21)</f>
        <v>0</v>
      </c>
      <c r="G21" s="8">
        <v>0</v>
      </c>
      <c r="H21" s="32"/>
      <c r="I21" s="33"/>
      <c r="J21" s="33"/>
      <c r="K21" s="33"/>
      <c r="L21" s="33"/>
      <c r="M21" s="33"/>
      <c r="N21" s="33"/>
      <c r="O21" s="33"/>
      <c r="P21" s="33"/>
      <c r="Q21" s="33"/>
      <c r="R21" s="46"/>
      <c r="S21" s="26"/>
      <c r="T21" s="26"/>
      <c r="U21" s="47"/>
      <c r="V21" s="40"/>
    </row>
    <row r="22" spans="1:22" ht="27" customHeight="1" x14ac:dyDescent="0.25">
      <c r="A22" s="7"/>
      <c r="B22" s="4"/>
      <c r="C22" s="2"/>
      <c r="D22" s="9" t="s">
        <v>33</v>
      </c>
      <c r="E22" s="3">
        <v>1</v>
      </c>
      <c r="F22" s="2">
        <f>SUM(H22:V22)</f>
        <v>0</v>
      </c>
      <c r="G22" s="8">
        <v>0</v>
      </c>
      <c r="H22" s="32"/>
      <c r="I22" s="33"/>
      <c r="J22" s="33"/>
      <c r="K22" s="33"/>
      <c r="L22" s="33"/>
      <c r="M22" s="33"/>
      <c r="N22" s="33"/>
      <c r="O22" s="33"/>
      <c r="P22" s="33"/>
      <c r="Q22" s="33"/>
      <c r="R22" s="46"/>
      <c r="S22" s="26"/>
      <c r="T22" s="26"/>
      <c r="U22" s="47"/>
      <c r="V22" s="40"/>
    </row>
    <row r="23" spans="1:22" ht="27" customHeight="1" x14ac:dyDescent="0.25">
      <c r="A23" s="7"/>
      <c r="B23" s="4"/>
      <c r="C23" s="2"/>
      <c r="D23" s="3" t="s">
        <v>34</v>
      </c>
      <c r="E23" s="3">
        <v>1.5</v>
      </c>
      <c r="F23" s="2">
        <f>SUM(H23:V23)</f>
        <v>0</v>
      </c>
      <c r="G23" s="8">
        <v>0</v>
      </c>
      <c r="H23" s="32"/>
      <c r="I23" s="33"/>
      <c r="J23" s="33"/>
      <c r="K23" s="33"/>
      <c r="L23" s="33"/>
      <c r="M23" s="33"/>
      <c r="N23" s="33"/>
      <c r="O23" s="33"/>
      <c r="P23" s="33"/>
      <c r="Q23" s="33"/>
      <c r="R23" s="46"/>
      <c r="S23" s="26"/>
      <c r="T23" s="26"/>
      <c r="U23" s="47"/>
      <c r="V23" s="40"/>
    </row>
    <row r="24" spans="1:22" ht="27" customHeight="1" x14ac:dyDescent="0.25">
      <c r="A24" s="7"/>
      <c r="B24" s="4"/>
      <c r="C24" s="2"/>
      <c r="D24" s="3" t="s">
        <v>35</v>
      </c>
      <c r="E24" s="3">
        <v>3</v>
      </c>
      <c r="F24" s="2">
        <f>SUM(H24:V24)</f>
        <v>0</v>
      </c>
      <c r="G24" s="8">
        <v>0</v>
      </c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46"/>
      <c r="S24" s="26"/>
      <c r="T24" s="26"/>
      <c r="U24" s="47"/>
      <c r="V24" s="40"/>
    </row>
    <row r="25" spans="1:22" ht="27" customHeight="1" x14ac:dyDescent="0.25">
      <c r="A25" s="7"/>
      <c r="B25" s="4"/>
      <c r="C25" s="2"/>
      <c r="D25" s="3" t="s">
        <v>36</v>
      </c>
      <c r="E25" s="3">
        <v>3</v>
      </c>
      <c r="F25" s="2">
        <f>SUM(H25:V25)</f>
        <v>0</v>
      </c>
      <c r="G25" s="8">
        <v>0</v>
      </c>
      <c r="H25" s="32"/>
      <c r="I25" s="33"/>
      <c r="J25" s="33"/>
      <c r="K25" s="33"/>
      <c r="L25" s="33"/>
      <c r="M25" s="33"/>
      <c r="N25" s="33"/>
      <c r="O25" s="33"/>
      <c r="P25" s="33"/>
      <c r="Q25" s="33"/>
      <c r="R25" s="46"/>
      <c r="S25" s="26"/>
      <c r="T25" s="26"/>
      <c r="U25" s="47"/>
      <c r="V25" s="40"/>
    </row>
    <row r="26" spans="1:22" ht="27" customHeight="1" x14ac:dyDescent="0.25">
      <c r="A26" s="7"/>
      <c r="B26" s="4"/>
      <c r="C26" s="9" t="s">
        <v>43</v>
      </c>
      <c r="D26" s="3" t="s">
        <v>52</v>
      </c>
      <c r="E26" s="3">
        <v>3</v>
      </c>
      <c r="F26" s="2">
        <f>SUM(H26:V26)</f>
        <v>2</v>
      </c>
      <c r="G26" s="8">
        <v>0</v>
      </c>
      <c r="H26" s="32"/>
      <c r="I26" s="33"/>
      <c r="J26" s="33"/>
      <c r="K26" s="33"/>
      <c r="L26" s="33"/>
      <c r="M26" s="33"/>
      <c r="N26" s="33"/>
      <c r="O26" s="33"/>
      <c r="P26" s="33"/>
      <c r="Q26" s="33">
        <v>1</v>
      </c>
      <c r="R26" s="46"/>
      <c r="S26" s="26">
        <v>1</v>
      </c>
      <c r="T26" s="26"/>
      <c r="U26" s="47"/>
      <c r="V26" s="40"/>
    </row>
    <row r="27" spans="1:22" ht="27" customHeight="1" x14ac:dyDescent="0.25">
      <c r="A27" s="7"/>
      <c r="B27" s="4"/>
      <c r="D27" s="9" t="s">
        <v>44</v>
      </c>
      <c r="E27" s="9">
        <v>3</v>
      </c>
      <c r="F27" s="2">
        <f>SUM(H27:V27)</f>
        <v>0</v>
      </c>
      <c r="G27" s="8">
        <v>0</v>
      </c>
      <c r="H27" s="32"/>
      <c r="I27" s="33"/>
      <c r="J27" s="33"/>
      <c r="K27" s="33"/>
      <c r="L27" s="33"/>
      <c r="M27" s="33"/>
      <c r="N27" s="33"/>
      <c r="O27" s="33"/>
      <c r="P27" s="33"/>
      <c r="Q27" s="33"/>
      <c r="R27" s="46"/>
      <c r="S27" s="26"/>
      <c r="T27" s="26"/>
      <c r="U27" s="47"/>
      <c r="V27" s="40"/>
    </row>
    <row r="28" spans="1:22" ht="27" customHeight="1" x14ac:dyDescent="0.25">
      <c r="A28" s="7"/>
      <c r="B28" s="4"/>
      <c r="C28" s="9"/>
      <c r="D28" s="9" t="s">
        <v>45</v>
      </c>
      <c r="E28" s="9">
        <v>1.5</v>
      </c>
      <c r="F28" s="2">
        <f>SUM(H28:V28)</f>
        <v>0</v>
      </c>
      <c r="G28" s="8">
        <v>0</v>
      </c>
      <c r="H28" s="32"/>
      <c r="I28" s="33"/>
      <c r="J28" s="33"/>
      <c r="K28" s="33"/>
      <c r="L28" s="33"/>
      <c r="M28" s="33"/>
      <c r="N28" s="33"/>
      <c r="O28" s="33"/>
      <c r="P28" s="33"/>
      <c r="Q28" s="33"/>
      <c r="R28" s="46"/>
      <c r="S28" s="26"/>
      <c r="T28" s="26"/>
      <c r="U28" s="47"/>
      <c r="V28" s="40"/>
    </row>
    <row r="29" spans="1:22" ht="27" customHeight="1" x14ac:dyDescent="0.25">
      <c r="A29" s="7"/>
      <c r="B29" s="4"/>
      <c r="C29" s="9"/>
      <c r="D29" s="9" t="s">
        <v>46</v>
      </c>
      <c r="E29" s="9">
        <v>0</v>
      </c>
      <c r="F29" s="2">
        <f>SUM(H29:V29)</f>
        <v>0</v>
      </c>
      <c r="G29" s="10">
        <v>0</v>
      </c>
      <c r="H29" s="32"/>
      <c r="I29" s="33"/>
      <c r="J29" s="33"/>
      <c r="K29" s="33"/>
      <c r="L29" s="33"/>
      <c r="M29" s="33"/>
      <c r="N29" s="33"/>
      <c r="O29" s="33"/>
      <c r="P29" s="33"/>
      <c r="Q29" s="33"/>
      <c r="R29" s="46"/>
      <c r="S29" s="26"/>
      <c r="T29" s="26"/>
      <c r="U29" s="47"/>
      <c r="V29" s="40"/>
    </row>
    <row r="30" spans="1:22" ht="27" customHeight="1" x14ac:dyDescent="0.25">
      <c r="A30" s="7"/>
      <c r="B30" s="4"/>
      <c r="C30" s="9" t="s">
        <v>47</v>
      </c>
      <c r="D30" s="9" t="s">
        <v>48</v>
      </c>
      <c r="E30" s="9">
        <v>2</v>
      </c>
      <c r="F30" s="2">
        <f>SUM(H30:V30)</f>
        <v>2</v>
      </c>
      <c r="G30" s="10">
        <v>1</v>
      </c>
      <c r="H30" s="32"/>
      <c r="I30" s="33"/>
      <c r="J30" s="33"/>
      <c r="K30" s="33"/>
      <c r="L30" s="33"/>
      <c r="M30" s="33"/>
      <c r="N30" s="33"/>
      <c r="O30" s="33"/>
      <c r="P30" s="33">
        <v>2</v>
      </c>
      <c r="Q30" s="33"/>
      <c r="R30" s="46"/>
      <c r="S30" s="26"/>
      <c r="T30" s="26"/>
      <c r="U30" s="47"/>
      <c r="V30" s="40"/>
    </row>
    <row r="31" spans="1:22" ht="27" customHeight="1" thickBot="1" x14ac:dyDescent="0.3">
      <c r="A31" s="7"/>
      <c r="B31" s="5"/>
      <c r="C31" s="11"/>
      <c r="D31" s="11" t="s">
        <v>49</v>
      </c>
      <c r="E31" s="11">
        <v>1</v>
      </c>
      <c r="F31" s="6">
        <f>SUM(H31:V31)</f>
        <v>0</v>
      </c>
      <c r="G31" s="12">
        <v>0</v>
      </c>
      <c r="H31" s="34"/>
      <c r="I31" s="35"/>
      <c r="J31" s="35"/>
      <c r="K31" s="35"/>
      <c r="L31" s="35"/>
      <c r="M31" s="35"/>
      <c r="N31" s="35"/>
      <c r="O31" s="35"/>
      <c r="P31" s="35"/>
      <c r="Q31" s="35"/>
      <c r="R31" s="48"/>
      <c r="S31" s="27"/>
      <c r="T31" s="27"/>
      <c r="U31" s="49"/>
      <c r="V31" s="41"/>
    </row>
    <row r="32" spans="1:22" ht="27" customHeight="1" x14ac:dyDescent="0.25">
      <c r="A32" s="7"/>
      <c r="D32" s="7"/>
    </row>
    <row r="33" spans="1:37" ht="27" customHeight="1" x14ac:dyDescent="0.25">
      <c r="A33" s="7"/>
      <c r="D33" s="7"/>
    </row>
    <row r="34" spans="1:37" ht="27" customHeight="1" x14ac:dyDescent="0.25">
      <c r="A34" s="7"/>
      <c r="D34" s="7" t="s">
        <v>42</v>
      </c>
      <c r="G34" s="7">
        <f>COUNT(H6:V6)</f>
        <v>15</v>
      </c>
    </row>
    <row r="35" spans="1:37" ht="27" customHeight="1" x14ac:dyDescent="0.25">
      <c r="A35" s="7"/>
      <c r="D35" s="1" t="s">
        <v>50</v>
      </c>
      <c r="E35" s="1"/>
      <c r="F35" s="1"/>
      <c r="G35" s="1">
        <f>COUNT(G7:G31)</f>
        <v>25</v>
      </c>
      <c r="H35" s="21">
        <f>G35-($G35/$G$34)</f>
        <v>23.333333333333332</v>
      </c>
      <c r="I35" s="21">
        <f t="shared" ref="I35:U35" si="2">H35-($G35/$G$34)</f>
        <v>21.666666666666664</v>
      </c>
      <c r="J35" s="21">
        <f t="shared" si="2"/>
        <v>19.999999999999996</v>
      </c>
      <c r="K35" s="21">
        <f t="shared" si="2"/>
        <v>18.333333333333329</v>
      </c>
      <c r="L35" s="21">
        <f t="shared" si="2"/>
        <v>16.666666666666661</v>
      </c>
      <c r="M35" s="21">
        <f t="shared" si="2"/>
        <v>14.999999999999995</v>
      </c>
      <c r="N35" s="21">
        <f t="shared" si="2"/>
        <v>13.333333333333329</v>
      </c>
      <c r="O35" s="21">
        <f t="shared" si="2"/>
        <v>11.666666666666663</v>
      </c>
      <c r="P35" s="21">
        <f t="shared" si="2"/>
        <v>9.9999999999999964</v>
      </c>
      <c r="Q35" s="21">
        <f t="shared" si="2"/>
        <v>8.3333333333333304</v>
      </c>
      <c r="R35" s="21">
        <f>Q35-($G35/$G$34)</f>
        <v>6.6666666666666634</v>
      </c>
      <c r="S35" s="21">
        <f t="shared" si="2"/>
        <v>4.9999999999999964</v>
      </c>
      <c r="T35" s="21">
        <f t="shared" si="2"/>
        <v>3.3333333333333295</v>
      </c>
      <c r="U35" s="21">
        <f t="shared" si="2"/>
        <v>1.6666666666666627</v>
      </c>
      <c r="V35" s="21">
        <f>U35-($G35/$G$34)</f>
        <v>-3.9968028886505635E-15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ht="27" customHeight="1" x14ac:dyDescent="0.25">
      <c r="A36" s="7"/>
      <c r="D36" s="1" t="s">
        <v>40</v>
      </c>
      <c r="E36" s="1"/>
      <c r="F36" s="1"/>
      <c r="G36" s="1">
        <f>G35-SUM(G9:G25)</f>
        <v>14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ht="27" customHeight="1" x14ac:dyDescent="0.25">
      <c r="A37" s="7"/>
      <c r="D37" s="1" t="s">
        <v>41</v>
      </c>
      <c r="E37" s="1"/>
      <c r="F37" s="1"/>
      <c r="G37" s="1"/>
      <c r="H37" s="21">
        <f t="shared" ref="H37:V37" si="3">SUM(H7:H31)</f>
        <v>4.5</v>
      </c>
      <c r="I37" s="21">
        <f t="shared" si="3"/>
        <v>4.5</v>
      </c>
      <c r="J37" s="21">
        <f t="shared" si="3"/>
        <v>0.6</v>
      </c>
      <c r="K37" s="21">
        <f t="shared" si="3"/>
        <v>0</v>
      </c>
      <c r="L37" s="21">
        <f t="shared" si="3"/>
        <v>4</v>
      </c>
      <c r="M37" s="21">
        <f t="shared" si="3"/>
        <v>0</v>
      </c>
      <c r="N37" s="21">
        <f t="shared" si="3"/>
        <v>9</v>
      </c>
      <c r="O37" s="21">
        <f t="shared" si="3"/>
        <v>0</v>
      </c>
      <c r="P37" s="21">
        <f t="shared" si="3"/>
        <v>2</v>
      </c>
      <c r="Q37" s="21">
        <f t="shared" si="3"/>
        <v>5</v>
      </c>
      <c r="R37" s="21">
        <f t="shared" si="3"/>
        <v>0</v>
      </c>
      <c r="S37" s="21">
        <f t="shared" si="3"/>
        <v>3</v>
      </c>
      <c r="T37" s="21">
        <f t="shared" si="3"/>
        <v>0</v>
      </c>
      <c r="U37" s="21">
        <f t="shared" si="3"/>
        <v>0</v>
      </c>
      <c r="V37" s="21">
        <f t="shared" si="3"/>
        <v>0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ht="27" customHeight="1" x14ac:dyDescent="0.25">
      <c r="A38" s="7"/>
      <c r="D38" s="1" t="s">
        <v>2</v>
      </c>
      <c r="E38" s="7">
        <f>SUM(E7:E31)</f>
        <v>47.2</v>
      </c>
      <c r="H38" s="21">
        <f>E38-SUM(H7:H31)</f>
        <v>42.7</v>
      </c>
      <c r="I38" s="21">
        <f t="shared" ref="I38:V38" si="4">H38-SUM(I7:I31)</f>
        <v>38.200000000000003</v>
      </c>
      <c r="J38" s="21">
        <f t="shared" si="4"/>
        <v>37.6</v>
      </c>
      <c r="K38" s="21">
        <f t="shared" si="4"/>
        <v>37.6</v>
      </c>
      <c r="L38" s="21">
        <f t="shared" si="4"/>
        <v>33.6</v>
      </c>
      <c r="M38" s="21">
        <f t="shared" si="4"/>
        <v>33.6</v>
      </c>
      <c r="N38" s="21">
        <f t="shared" si="4"/>
        <v>24.6</v>
      </c>
      <c r="O38" s="21">
        <f t="shared" si="4"/>
        <v>24.6</v>
      </c>
      <c r="P38" s="21">
        <f t="shared" si="4"/>
        <v>22.6</v>
      </c>
      <c r="Q38" s="21">
        <f t="shared" si="4"/>
        <v>17.600000000000001</v>
      </c>
      <c r="R38" s="21">
        <f t="shared" si="4"/>
        <v>17.600000000000001</v>
      </c>
      <c r="S38" s="21">
        <f t="shared" si="4"/>
        <v>14.600000000000001</v>
      </c>
      <c r="T38" s="21">
        <f t="shared" si="4"/>
        <v>14.600000000000001</v>
      </c>
      <c r="U38" s="21">
        <f t="shared" si="4"/>
        <v>14.600000000000001</v>
      </c>
      <c r="V38" s="21">
        <f t="shared" si="4"/>
        <v>14.600000000000001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ht="27" customHeight="1" x14ac:dyDescent="0.25">
      <c r="A39" s="7"/>
      <c r="D39" s="1" t="s">
        <v>51</v>
      </c>
      <c r="E39" s="7">
        <f>SUM(E7:E31)</f>
        <v>47.2</v>
      </c>
      <c r="H39" s="21">
        <f>E39-($E$39/$G$34)</f>
        <v>44.053333333333335</v>
      </c>
      <c r="I39" s="21">
        <f>H39-($E$39/$G$34)</f>
        <v>40.906666666666666</v>
      </c>
      <c r="J39" s="21">
        <f t="shared" ref="J39:AJ39" si="5">I39-($E$39/$G$34)</f>
        <v>37.76</v>
      </c>
      <c r="K39" s="21">
        <f t="shared" si="5"/>
        <v>34.61333333333333</v>
      </c>
      <c r="L39" s="21">
        <f t="shared" si="5"/>
        <v>31.466666666666661</v>
      </c>
      <c r="M39" s="21">
        <f t="shared" si="5"/>
        <v>28.319999999999993</v>
      </c>
      <c r="N39" s="21">
        <f t="shared" si="5"/>
        <v>25.173333333333325</v>
      </c>
      <c r="O39" s="21">
        <f t="shared" si="5"/>
        <v>22.026666666666657</v>
      </c>
      <c r="P39" s="21">
        <f t="shared" si="5"/>
        <v>18.879999999999988</v>
      </c>
      <c r="Q39" s="21">
        <f t="shared" si="5"/>
        <v>15.733333333333322</v>
      </c>
      <c r="R39" s="21">
        <f t="shared" si="5"/>
        <v>12.586666666666655</v>
      </c>
      <c r="S39" s="21">
        <f t="shared" si="5"/>
        <v>9.4399999999999888</v>
      </c>
      <c r="T39" s="21">
        <f t="shared" si="5"/>
        <v>6.2933333333333223</v>
      </c>
      <c r="U39" s="21">
        <f t="shared" si="5"/>
        <v>3.1466666666666554</v>
      </c>
      <c r="V39" s="21">
        <f t="shared" si="5"/>
        <v>-1.1546319456101628E-14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7" ht="27" customHeight="1" x14ac:dyDescent="0.25">
      <c r="A40" s="7"/>
      <c r="E40" s="1"/>
      <c r="F40" s="1"/>
      <c r="G40" s="1"/>
    </row>
    <row r="41" spans="1:37" ht="27" customHeight="1" x14ac:dyDescent="0.25">
      <c r="A41" s="7"/>
      <c r="D41" s="7"/>
    </row>
    <row r="42" spans="1:37" ht="27" customHeight="1" x14ac:dyDescent="0.25">
      <c r="A42" s="7"/>
      <c r="D42" s="7"/>
    </row>
    <row r="43" spans="1:37" ht="27" customHeight="1" x14ac:dyDescent="0.25">
      <c r="A43" s="7"/>
      <c r="E43" s="1"/>
      <c r="F43" s="1"/>
      <c r="G43" s="1"/>
      <c r="H43" s="1"/>
      <c r="I43" s="1"/>
    </row>
    <row r="44" spans="1:37" ht="27" customHeight="1" x14ac:dyDescent="0.25">
      <c r="A44" s="7"/>
      <c r="E44" s="1"/>
      <c r="F44" s="1"/>
      <c r="G44" s="1"/>
      <c r="H44" s="1"/>
      <c r="I44" s="1"/>
    </row>
    <row r="45" spans="1:37" ht="27" customHeight="1" x14ac:dyDescent="0.25">
      <c r="A45" s="7"/>
      <c r="E45" s="1"/>
      <c r="F45" s="1"/>
      <c r="G45" s="1"/>
      <c r="H45" s="1"/>
      <c r="I45" s="1"/>
    </row>
    <row r="46" spans="1:37" ht="27" customHeight="1" x14ac:dyDescent="0.25">
      <c r="A46" s="7"/>
      <c r="E46" s="1"/>
      <c r="F46" s="1"/>
      <c r="G46" s="1"/>
      <c r="H46" s="1"/>
      <c r="I46" s="1"/>
    </row>
    <row r="47" spans="1:37" ht="27" customHeight="1" x14ac:dyDescent="0.25">
      <c r="A47" s="7"/>
      <c r="E47" s="1"/>
      <c r="F47" s="1"/>
      <c r="G47" s="1"/>
      <c r="H47" s="1"/>
      <c r="I47" s="1"/>
    </row>
    <row r="48" spans="1:37" ht="27" customHeight="1" x14ac:dyDescent="0.25">
      <c r="A48" s="7"/>
      <c r="E48" s="1"/>
      <c r="F48" s="1"/>
      <c r="G48" s="1"/>
      <c r="H48" s="1"/>
      <c r="I48" s="1"/>
    </row>
    <row r="49" spans="1:9" ht="27" customHeight="1" x14ac:dyDescent="0.25">
      <c r="A49" s="7"/>
      <c r="E49" s="1"/>
      <c r="F49" s="1"/>
      <c r="G49" s="1"/>
      <c r="H49" s="1"/>
      <c r="I49" s="1"/>
    </row>
    <row r="50" spans="1:9" ht="27" customHeight="1" x14ac:dyDescent="0.25">
      <c r="A50" s="7"/>
      <c r="E50" s="1"/>
      <c r="F50" s="1"/>
      <c r="G50" s="1"/>
      <c r="H50" s="1"/>
      <c r="I50" s="1"/>
    </row>
    <row r="51" spans="1:9" ht="27" customHeight="1" x14ac:dyDescent="0.25">
      <c r="A51" s="7"/>
      <c r="E51" s="1"/>
      <c r="F51" s="1"/>
      <c r="G51" s="1"/>
      <c r="H51" s="1"/>
      <c r="I51" s="1"/>
    </row>
    <row r="52" spans="1:9" ht="27" customHeight="1" x14ac:dyDescent="0.25">
      <c r="E52" s="1"/>
      <c r="F52" s="1"/>
      <c r="G52" s="1"/>
      <c r="H52" s="1"/>
      <c r="I52" s="1"/>
    </row>
    <row r="53" spans="1:9" ht="27" customHeight="1" x14ac:dyDescent="0.25">
      <c r="E53" s="1"/>
      <c r="F53" s="1"/>
      <c r="G53" s="1"/>
      <c r="H53" s="1"/>
      <c r="I53" s="1"/>
    </row>
    <row r="54" spans="1:9" ht="27" customHeight="1" x14ac:dyDescent="0.25">
      <c r="E54" s="1"/>
      <c r="F54" s="1"/>
      <c r="G54" s="1"/>
      <c r="H54" s="1"/>
      <c r="I54" s="1"/>
    </row>
    <row r="55" spans="1:9" ht="27" customHeight="1" x14ac:dyDescent="0.25">
      <c r="E55" s="1"/>
      <c r="F55" s="1"/>
      <c r="G55" s="1"/>
      <c r="H55" s="1"/>
      <c r="I55" s="1"/>
    </row>
    <row r="56" spans="1:9" ht="27" customHeight="1" x14ac:dyDescent="0.25">
      <c r="E56" s="1"/>
      <c r="F56" s="1"/>
      <c r="G56" s="1"/>
      <c r="H56" s="1"/>
      <c r="I56" s="1"/>
    </row>
    <row r="57" spans="1:9" ht="27" customHeight="1" x14ac:dyDescent="0.25">
      <c r="E57" s="1"/>
      <c r="F57" s="1"/>
      <c r="G57" s="1"/>
      <c r="H57" s="1"/>
      <c r="I57" s="1"/>
    </row>
    <row r="58" spans="1:9" ht="27" customHeight="1" x14ac:dyDescent="0.25">
      <c r="E58" s="1"/>
      <c r="F58" s="1"/>
      <c r="G58" s="1"/>
      <c r="H58" s="1"/>
      <c r="I58" s="1"/>
    </row>
    <row r="59" spans="1:9" ht="27" customHeight="1" x14ac:dyDescent="0.25">
      <c r="E59" s="1"/>
    </row>
    <row r="60" spans="1:9" ht="27" customHeight="1" x14ac:dyDescent="0.25">
      <c r="E60" s="1"/>
    </row>
    <row r="61" spans="1:9" ht="27" customHeight="1" x14ac:dyDescent="0.25">
      <c r="E61" s="1"/>
    </row>
    <row r="62" spans="1:9" ht="27" customHeight="1" x14ac:dyDescent="0.25">
      <c r="E62" s="20"/>
    </row>
  </sheetData>
  <mergeCells count="2">
    <mergeCell ref="B4:G4"/>
    <mergeCell ref="H4:V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2018-04-12T14:07:43Z</cp:lastPrinted>
  <dcterms:created xsi:type="dcterms:W3CDTF">2018-04-07T01:18:34Z</dcterms:created>
  <dcterms:modified xsi:type="dcterms:W3CDTF">2018-06-21T05:47:42Z</dcterms:modified>
</cp:coreProperties>
</file>