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YHY\Desktop\T\responsive\meko\Alborada\Alborada\diseño final\Diseño final ODN Alborada\final\Uplink\"/>
    </mc:Choice>
  </mc:AlternateContent>
  <xr:revisionPtr revIDLastSave="0" documentId="13_ncr:1_{B1D534AF-0CFF-4BEC-99CC-88391264A0AC}" xr6:coauthVersionLast="47" xr6:coauthVersionMax="47" xr10:uidLastSave="{00000000-0000-0000-0000-000000000000}"/>
  <bookViews>
    <workbookView xWindow="-108" yWindow="-108" windowWidth="23256" windowHeight="12456" tabRatio="847" activeTab="5" xr2:uid="{00000000-000D-0000-FFFF-FFFF00000000}"/>
  </bookViews>
  <sheets>
    <sheet name="Caratula" sheetId="105" r:id="rId1"/>
    <sheet name="Historial de Rev " sheetId="104" r:id="rId2"/>
    <sheet name="Resumen" sheetId="4" r:id="rId3"/>
    <sheet name="Hoja1" sheetId="103" state="hidden" r:id="rId4"/>
    <sheet name="Uplink 1" sheetId="3" r:id="rId5"/>
    <sheet name="Uplink 2" sheetId="6" r:id="rId6"/>
    <sheet name="Subramal X53" sheetId="65" state="hidden" r:id="rId7"/>
    <sheet name="Subramal X54" sheetId="66" state="hidden" r:id="rId8"/>
    <sheet name="Subramal X55" sheetId="67" state="hidden" r:id="rId9"/>
    <sheet name="Subramal X56" sheetId="68" state="hidden" r:id="rId10"/>
    <sheet name="Subramal X57" sheetId="69" state="hidden" r:id="rId11"/>
    <sheet name="Subramal X58" sheetId="70" state="hidden" r:id="rId12"/>
    <sheet name="Subramal X59" sheetId="71" state="hidden" r:id="rId13"/>
    <sheet name="Subramal X60" sheetId="72" state="hidden" r:id="rId14"/>
    <sheet name="Subramal X61" sheetId="73" state="hidden" r:id="rId15"/>
    <sheet name="Subramal X62" sheetId="74" state="hidden" r:id="rId16"/>
    <sheet name="Subramal X63" sheetId="75" state="hidden" r:id="rId17"/>
    <sheet name="Subramal X64" sheetId="76" state="hidden" r:id="rId18"/>
    <sheet name="Subramal X65" sheetId="77" state="hidden" r:id="rId19"/>
    <sheet name="Subramal X66" sheetId="78" state="hidden" r:id="rId20"/>
    <sheet name="Subramal X67" sheetId="79" state="hidden" r:id="rId21"/>
    <sheet name="Subramal X68" sheetId="80" state="hidden" r:id="rId22"/>
    <sheet name="Subramal X69" sheetId="81" state="hidden" r:id="rId23"/>
    <sheet name="Subramal X70" sheetId="82" state="hidden" r:id="rId24"/>
    <sheet name="Subramal X71" sheetId="83" state="hidden" r:id="rId25"/>
    <sheet name="Subramal X72" sheetId="84" state="hidden" r:id="rId26"/>
    <sheet name="Subramal X73" sheetId="85" state="hidden" r:id="rId27"/>
    <sheet name="Subramal X74" sheetId="86" state="hidden" r:id="rId28"/>
    <sheet name="Subramal X75" sheetId="87" state="hidden" r:id="rId29"/>
    <sheet name="Subramal X76" sheetId="88" state="hidden" r:id="rId30"/>
    <sheet name="Subramal X77" sheetId="89" state="hidden" r:id="rId31"/>
    <sheet name="Subramal X78" sheetId="90" state="hidden" r:id="rId32"/>
    <sheet name="Subramal X79" sheetId="91" state="hidden" r:id="rId33"/>
    <sheet name="Subramal X80" sheetId="92" state="hidden" r:id="rId34"/>
    <sheet name="Subramal X81" sheetId="93" state="hidden" r:id="rId35"/>
    <sheet name="Subramal X82" sheetId="94" state="hidden" r:id="rId36"/>
    <sheet name="Subramal X83" sheetId="95" state="hidden" r:id="rId37"/>
    <sheet name="Subramal X84" sheetId="96" state="hidden" r:id="rId38"/>
    <sheet name="Subramal X85" sheetId="97" state="hidden" r:id="rId39"/>
    <sheet name="Subramal X86" sheetId="98" state="hidden" r:id="rId40"/>
    <sheet name="Subramal X87" sheetId="99" state="hidden" r:id="rId41"/>
    <sheet name="Subramal X88" sheetId="100" state="hidden" r:id="rId42"/>
    <sheet name="Subramal X89" sheetId="101" state="hidden" r:id="rId43"/>
    <sheet name="Subramal X90" sheetId="102" state="hidden" r:id="rId44"/>
    <sheet name="Info" sheetId="5" state="hidden" r:id="rId45"/>
  </sheets>
  <definedNames>
    <definedName name="_xlnm.Print_Titles" localSheetId="2">Resumen!$1:$7</definedName>
    <definedName name="_xlnm.Print_Titles" localSheetId="6">'Subramal X53'!$1:$7</definedName>
    <definedName name="_xlnm.Print_Titles" localSheetId="7">'Subramal X54'!$1:$7</definedName>
    <definedName name="_xlnm.Print_Titles" localSheetId="8">'Subramal X55'!$1:$7</definedName>
    <definedName name="_xlnm.Print_Titles" localSheetId="9">'Subramal X56'!$1:$7</definedName>
    <definedName name="_xlnm.Print_Titles" localSheetId="10">'Subramal X57'!$1:$7</definedName>
    <definedName name="_xlnm.Print_Titles" localSheetId="11">'Subramal X58'!$1:$7</definedName>
    <definedName name="_xlnm.Print_Titles" localSheetId="12">'Subramal X59'!$1:$7</definedName>
    <definedName name="_xlnm.Print_Titles" localSheetId="13">'Subramal X60'!$1:$7</definedName>
    <definedName name="_xlnm.Print_Titles" localSheetId="14">'Subramal X61'!$1:$7</definedName>
    <definedName name="_xlnm.Print_Titles" localSheetId="15">'Subramal X62'!$1:$7</definedName>
    <definedName name="_xlnm.Print_Titles" localSheetId="16">'Subramal X63'!$1:$7</definedName>
    <definedName name="_xlnm.Print_Titles" localSheetId="17">'Subramal X64'!$1:$7</definedName>
    <definedName name="_xlnm.Print_Titles" localSheetId="18">'Subramal X65'!$1:$7</definedName>
    <definedName name="_xlnm.Print_Titles" localSheetId="19">'Subramal X66'!$1:$7</definedName>
    <definedName name="_xlnm.Print_Titles" localSheetId="20">'Subramal X67'!$1:$7</definedName>
    <definedName name="_xlnm.Print_Titles" localSheetId="21">'Subramal X68'!$1:$7</definedName>
    <definedName name="_xlnm.Print_Titles" localSheetId="22">'Subramal X69'!$1:$7</definedName>
    <definedName name="_xlnm.Print_Titles" localSheetId="23">'Subramal X70'!$1:$7</definedName>
    <definedName name="_xlnm.Print_Titles" localSheetId="24">'Subramal X71'!$1:$7</definedName>
    <definedName name="_xlnm.Print_Titles" localSheetId="25">'Subramal X72'!$1:$7</definedName>
    <definedName name="_xlnm.Print_Titles" localSheetId="26">'Subramal X73'!$1:$7</definedName>
    <definedName name="_xlnm.Print_Titles" localSheetId="27">'Subramal X74'!$1:$7</definedName>
    <definedName name="_xlnm.Print_Titles" localSheetId="28">'Subramal X75'!$1:$7</definedName>
    <definedName name="_xlnm.Print_Titles" localSheetId="29">'Subramal X76'!$1:$7</definedName>
    <definedName name="_xlnm.Print_Titles" localSheetId="30">'Subramal X77'!$1:$7</definedName>
    <definedName name="_xlnm.Print_Titles" localSheetId="31">'Subramal X78'!$1:$7</definedName>
    <definedName name="_xlnm.Print_Titles" localSheetId="32">'Subramal X79'!$1:$7</definedName>
    <definedName name="_xlnm.Print_Titles" localSheetId="33">'Subramal X80'!$1:$7</definedName>
    <definedName name="_xlnm.Print_Titles" localSheetId="34">'Subramal X81'!$1:$7</definedName>
    <definedName name="_xlnm.Print_Titles" localSheetId="35">'Subramal X82'!$1:$7</definedName>
    <definedName name="_xlnm.Print_Titles" localSheetId="36">'Subramal X83'!$1:$7</definedName>
    <definedName name="_xlnm.Print_Titles" localSheetId="37">'Subramal X84'!$1:$7</definedName>
    <definedName name="_xlnm.Print_Titles" localSheetId="38">'Subramal X85'!$1:$7</definedName>
    <definedName name="_xlnm.Print_Titles" localSheetId="39">'Subramal X86'!$1:$7</definedName>
    <definedName name="_xlnm.Print_Titles" localSheetId="40">'Subramal X87'!$1:$7</definedName>
    <definedName name="_xlnm.Print_Titles" localSheetId="41">'Subramal X88'!$1:$7</definedName>
    <definedName name="_xlnm.Print_Titles" localSheetId="42">'Subramal X89'!$1:$7</definedName>
    <definedName name="_xlnm.Print_Titles" localSheetId="43">'Subramal X90'!$1:$7</definedName>
    <definedName name="_xlnm.Print_Titles" localSheetId="4">'Uplink 1'!$1:$9</definedName>
    <definedName name="_xlnm.Print_Titles" localSheetId="5">'Uplink 2'!$1:$9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S23" i="6" l="1"/>
  <c r="AS22" i="6"/>
  <c r="AS67" i="6"/>
  <c r="AQ138" i="6"/>
  <c r="AR137" i="6"/>
  <c r="AS137" i="6"/>
  <c r="AS124" i="6"/>
  <c r="AS118" i="6"/>
  <c r="AS117" i="6"/>
  <c r="AS105" i="6"/>
  <c r="AS98" i="6"/>
  <c r="AR94" i="6"/>
  <c r="AS59" i="6"/>
  <c r="AS60" i="6"/>
  <c r="AS61" i="6"/>
  <c r="AS57" i="6"/>
  <c r="AS58" i="6"/>
  <c r="AR56" i="6"/>
  <c r="AS47" i="3"/>
  <c r="AS46" i="3"/>
  <c r="AS54" i="3"/>
  <c r="AS11" i="3"/>
  <c r="AS12" i="3"/>
  <c r="AS13" i="3"/>
  <c r="AR12" i="3"/>
  <c r="AR22" i="6"/>
  <c r="AS38" i="6"/>
  <c r="AS37" i="6"/>
  <c r="AS34" i="6"/>
  <c r="AS33" i="6"/>
  <c r="AR32" i="6"/>
  <c r="AS32" i="6"/>
  <c r="AS29" i="6"/>
  <c r="AS28" i="6"/>
  <c r="AS27" i="6"/>
  <c r="AS24" i="6"/>
  <c r="AS21" i="6"/>
  <c r="AS13" i="6"/>
  <c r="AS14" i="6"/>
  <c r="AS15" i="6"/>
  <c r="AS16" i="6"/>
  <c r="AS17" i="6"/>
  <c r="AS12" i="6"/>
  <c r="AP63" i="3"/>
  <c r="AS51" i="3"/>
  <c r="AR11" i="6"/>
  <c r="AS132" i="6"/>
  <c r="AR120" i="6"/>
  <c r="AS56" i="6"/>
  <c r="AS52" i="3"/>
  <c r="AS53" i="3"/>
  <c r="AS55" i="3"/>
  <c r="AS56" i="3"/>
  <c r="AS57" i="3"/>
  <c r="AS50" i="3"/>
  <c r="AS49" i="3"/>
  <c r="AS48" i="3"/>
  <c r="AS41" i="3"/>
  <c r="AS42" i="3"/>
  <c r="AS43" i="3"/>
  <c r="AS44" i="3"/>
  <c r="AS45" i="3"/>
  <c r="AS40" i="3"/>
  <c r="AS39" i="3"/>
  <c r="AS30" i="3"/>
  <c r="AS31" i="3"/>
  <c r="AS32" i="3"/>
  <c r="AS33" i="3"/>
  <c r="AS34" i="3"/>
  <c r="AS35" i="3"/>
  <c r="AS36" i="3"/>
  <c r="AS37" i="3"/>
  <c r="AS38" i="3"/>
  <c r="AS29" i="3"/>
  <c r="AS28" i="3"/>
  <c r="AS27" i="3"/>
  <c r="AS15" i="3"/>
  <c r="AS16" i="3"/>
  <c r="AS62" i="3" s="1"/>
  <c r="AS17" i="3"/>
  <c r="AS18" i="3"/>
  <c r="AS19" i="3"/>
  <c r="AS20" i="3"/>
  <c r="AS21" i="3"/>
  <c r="AS22" i="3"/>
  <c r="AS23" i="3"/>
  <c r="AS24" i="3"/>
  <c r="AS25" i="3"/>
  <c r="AS26" i="3"/>
  <c r="AS14" i="3"/>
  <c r="AR49" i="3"/>
  <c r="AR62" i="3" s="1"/>
  <c r="AR39" i="3"/>
  <c r="AR28" i="3"/>
  <c r="AS99" i="6"/>
  <c r="AS126" i="6"/>
  <c r="AS127" i="6"/>
  <c r="AS128" i="6"/>
  <c r="AS129" i="6"/>
  <c r="AS130" i="6"/>
  <c r="AS131" i="6"/>
  <c r="AS125" i="6"/>
  <c r="AS120" i="6"/>
  <c r="AS119" i="6"/>
  <c r="AS116" i="6"/>
  <c r="AS115" i="6"/>
  <c r="AS114" i="6"/>
  <c r="AS113" i="6"/>
  <c r="AS108" i="6"/>
  <c r="AS111" i="6"/>
  <c r="AS112" i="6"/>
  <c r="AS100" i="6"/>
  <c r="AS101" i="6"/>
  <c r="AS102" i="6"/>
  <c r="AS107" i="6"/>
  <c r="AS106" i="6"/>
  <c r="AS97" i="6"/>
  <c r="AS96" i="6"/>
  <c r="AS95" i="6"/>
  <c r="AS94" i="6"/>
  <c r="AS90" i="6"/>
  <c r="AS91" i="6"/>
  <c r="AS92" i="6"/>
  <c r="AS93" i="6"/>
  <c r="AS89" i="6"/>
  <c r="AS88" i="6"/>
  <c r="AS87" i="6"/>
  <c r="AS84" i="6"/>
  <c r="AS85" i="6"/>
  <c r="AS86" i="6"/>
  <c r="AS83" i="6"/>
  <c r="AS82" i="6"/>
  <c r="AS79" i="6"/>
  <c r="AS78" i="6"/>
  <c r="AS77" i="6"/>
  <c r="AS76" i="6"/>
  <c r="AS75" i="6"/>
  <c r="AS74" i="6"/>
  <c r="AS70" i="6"/>
  <c r="AS71" i="6"/>
  <c r="AS72" i="6"/>
  <c r="AS73" i="6"/>
  <c r="AS69" i="6"/>
  <c r="AS68" i="6"/>
  <c r="AS66" i="6"/>
  <c r="AS63" i="6"/>
  <c r="AS64" i="6"/>
  <c r="AS65" i="6"/>
  <c r="AS62" i="6"/>
  <c r="AS50" i="6"/>
  <c r="AS51" i="6"/>
  <c r="AS52" i="6"/>
  <c r="AS53" i="6"/>
  <c r="AS54" i="6"/>
  <c r="AS55" i="6"/>
  <c r="AS49" i="6"/>
  <c r="AS48" i="6"/>
  <c r="AS47" i="6"/>
  <c r="AS41" i="6"/>
  <c r="AS42" i="6"/>
  <c r="AS43" i="6"/>
  <c r="AS44" i="6"/>
  <c r="AS45" i="6"/>
  <c r="AS46" i="6"/>
  <c r="AR113" i="6"/>
  <c r="AR102" i="6"/>
  <c r="AR87" i="6"/>
  <c r="AR76" i="6"/>
  <c r="AR67" i="6"/>
  <c r="AE10" i="4" l="1"/>
  <c r="Q62" i="3" l="1"/>
  <c r="AO9" i="4"/>
  <c r="AO8" i="4"/>
  <c r="AO10" i="4" l="1"/>
  <c r="N137" i="6"/>
  <c r="I137" i="6"/>
  <c r="AW137" i="6"/>
  <c r="AU9" i="4" s="1"/>
  <c r="AX137" i="6"/>
  <c r="AV9" i="4" s="1"/>
  <c r="AY137" i="6"/>
  <c r="AW9" i="4" s="1"/>
  <c r="AZ137" i="6"/>
  <c r="AX9" i="4" s="1"/>
  <c r="BA137" i="6"/>
  <c r="BB137" i="6"/>
  <c r="AZ9" i="4" s="1"/>
  <c r="AV137" i="6"/>
  <c r="AT9" i="4" s="1"/>
  <c r="D137" i="6"/>
  <c r="E137" i="6"/>
  <c r="F137" i="6"/>
  <c r="G137" i="6"/>
  <c r="H137" i="6"/>
  <c r="J137" i="6"/>
  <c r="K137" i="6"/>
  <c r="L137" i="6"/>
  <c r="M137" i="6"/>
  <c r="O137" i="6"/>
  <c r="P9" i="4" s="1"/>
  <c r="P137" i="6"/>
  <c r="Q137" i="6"/>
  <c r="R137" i="6"/>
  <c r="S137" i="6"/>
  <c r="T137" i="6"/>
  <c r="U137" i="6"/>
  <c r="V137" i="6"/>
  <c r="W137" i="6"/>
  <c r="X137" i="6"/>
  <c r="Y137" i="6"/>
  <c r="Z137" i="6"/>
  <c r="AA9" i="4" s="1"/>
  <c r="AA137" i="6"/>
  <c r="AB9" i="4" s="1"/>
  <c r="AB137" i="6"/>
  <c r="AC9" i="4" s="1"/>
  <c r="AC137" i="6"/>
  <c r="AD9" i="4" s="1"/>
  <c r="AD137" i="6"/>
  <c r="AE137" i="6"/>
  <c r="AF9" i="4" s="1"/>
  <c r="AF137" i="6"/>
  <c r="AG9" i="4" s="1"/>
  <c r="AG137" i="6"/>
  <c r="AH9" i="4" s="1"/>
  <c r="AH137" i="6"/>
  <c r="AI9" i="4" s="1"/>
  <c r="AI137" i="6"/>
  <c r="AJ9" i="4" s="1"/>
  <c r="AJ137" i="6"/>
  <c r="AK9" i="4" s="1"/>
  <c r="AK137" i="6"/>
  <c r="AL9" i="4" s="1"/>
  <c r="AL137" i="6"/>
  <c r="AM9" i="4" s="1"/>
  <c r="AM137" i="6"/>
  <c r="AN9" i="4" s="1"/>
  <c r="C137" i="6"/>
  <c r="AW62" i="3"/>
  <c r="AU8" i="4" s="1"/>
  <c r="AX62" i="3"/>
  <c r="AV8" i="4" s="1"/>
  <c r="AY62" i="3"/>
  <c r="AW8" i="4" s="1"/>
  <c r="AZ62" i="3"/>
  <c r="AX8" i="4" s="1"/>
  <c r="BA62" i="3"/>
  <c r="BB62" i="3"/>
  <c r="AZ8" i="4" s="1"/>
  <c r="AV62" i="3"/>
  <c r="AT8" i="4" s="1"/>
  <c r="D62" i="3"/>
  <c r="E62" i="3"/>
  <c r="F62" i="3"/>
  <c r="G62" i="3"/>
  <c r="H62" i="3"/>
  <c r="I62" i="3"/>
  <c r="J62" i="3"/>
  <c r="K62" i="3"/>
  <c r="L62" i="3"/>
  <c r="M62" i="3"/>
  <c r="N62" i="3"/>
  <c r="O62" i="3"/>
  <c r="P8" i="4" s="1"/>
  <c r="P62" i="3"/>
  <c r="R62" i="3"/>
  <c r="S62" i="3"/>
  <c r="T62" i="3"/>
  <c r="U62" i="3"/>
  <c r="V62" i="3"/>
  <c r="W62" i="3"/>
  <c r="X62" i="3"/>
  <c r="Y62" i="3"/>
  <c r="Z62" i="3"/>
  <c r="AA8" i="4" s="1"/>
  <c r="AA62" i="3"/>
  <c r="AB8" i="4" s="1"/>
  <c r="AB62" i="3"/>
  <c r="AC8" i="4" s="1"/>
  <c r="AC62" i="3"/>
  <c r="AD8" i="4" s="1"/>
  <c r="AD62" i="3"/>
  <c r="AE62" i="3"/>
  <c r="AF8" i="4" s="1"/>
  <c r="AF62" i="3"/>
  <c r="AG8" i="4" s="1"/>
  <c r="AG62" i="3"/>
  <c r="AH8" i="4" s="1"/>
  <c r="AH62" i="3"/>
  <c r="AI8" i="4" s="1"/>
  <c r="AI62" i="3"/>
  <c r="AJ8" i="4" s="1"/>
  <c r="AJ62" i="3"/>
  <c r="AK8" i="4" s="1"/>
  <c r="AK62" i="3"/>
  <c r="AL8" i="4" s="1"/>
  <c r="AL62" i="3"/>
  <c r="AM8" i="4" s="1"/>
  <c r="AM62" i="3"/>
  <c r="AN8" i="4" s="1"/>
  <c r="C62" i="3"/>
  <c r="AG10" i="4" l="1"/>
  <c r="AF10" i="4"/>
  <c r="AH10" i="4"/>
  <c r="AA10" i="4"/>
  <c r="AJ10" i="4"/>
  <c r="AX10" i="4"/>
  <c r="AW10" i="4"/>
  <c r="AV10" i="4"/>
  <c r="AU10" i="4"/>
  <c r="AT10" i="4"/>
  <c r="AZ10" i="4"/>
  <c r="AL10" i="4"/>
  <c r="AM10" i="4"/>
  <c r="AC10" i="4"/>
  <c r="AD10" i="4"/>
  <c r="AP62" i="3"/>
  <c r="AP8" i="4" s="1" a="1"/>
  <c r="AP8" i="4" s="1"/>
  <c r="AK10" i="4"/>
  <c r="AI10" i="4"/>
  <c r="P10" i="4"/>
  <c r="AN10" i="4"/>
  <c r="AB10" i="4"/>
  <c r="T9" i="4"/>
  <c r="T8" i="4"/>
  <c r="T10" i="4" l="1"/>
  <c r="E8" i="4"/>
  <c r="F8" i="4"/>
  <c r="G8" i="4"/>
  <c r="H8" i="4"/>
  <c r="I8" i="4"/>
  <c r="J8" i="4"/>
  <c r="K8" i="4"/>
  <c r="L8" i="4"/>
  <c r="M8" i="4"/>
  <c r="N8" i="4"/>
  <c r="O8" i="4"/>
  <c r="Q8" i="4"/>
  <c r="R8" i="4"/>
  <c r="S8" i="4"/>
  <c r="U8" i="4"/>
  <c r="V8" i="4"/>
  <c r="W8" i="4"/>
  <c r="X8" i="4"/>
  <c r="Y8" i="4"/>
  <c r="Z8" i="4"/>
  <c r="Z9" i="4"/>
  <c r="Y9" i="4"/>
  <c r="X9" i="4"/>
  <c r="W9" i="4"/>
  <c r="V9" i="4"/>
  <c r="U9" i="4"/>
  <c r="S9" i="4"/>
  <c r="R9" i="4"/>
  <c r="Q9" i="4"/>
  <c r="O9" i="4"/>
  <c r="N9" i="4"/>
  <c r="M9" i="4"/>
  <c r="L9" i="4"/>
  <c r="K9" i="4"/>
  <c r="J9" i="4"/>
  <c r="I9" i="4"/>
  <c r="H9" i="4"/>
  <c r="G9" i="4"/>
  <c r="F9" i="4"/>
  <c r="E9" i="4"/>
  <c r="D9" i="4"/>
  <c r="D8" i="4"/>
  <c r="V10" i="4" l="1"/>
  <c r="D10" i="4"/>
  <c r="I10" i="4"/>
  <c r="U10" i="4"/>
  <c r="N10" i="4"/>
  <c r="O10" i="4"/>
  <c r="G10" i="4"/>
  <c r="M10" i="4"/>
  <c r="W10" i="4"/>
  <c r="H10" i="4"/>
  <c r="Y10" i="4"/>
  <c r="J10" i="4"/>
  <c r="Z10" i="4"/>
  <c r="X10" i="4"/>
  <c r="L10" i="4"/>
  <c r="S10" i="4"/>
  <c r="F10" i="4"/>
  <c r="K10" i="4"/>
  <c r="E10" i="4"/>
  <c r="R10" i="4"/>
  <c r="Q10" i="4"/>
  <c r="AY9" i="4"/>
  <c r="AY8" i="4" l="1"/>
  <c r="AY10" i="4" s="1"/>
  <c r="AP137" i="6" l="1"/>
  <c r="AP9" i="4" s="1" a="1"/>
  <c r="AP9" i="4" l="1"/>
  <c r="AP10" i="4" s="1"/>
  <c r="AQ10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USUARIO</author>
  </authors>
  <commentList>
    <comment ref="N34" authorId="0" shapeId="0" xr:uid="{DFF8DF4C-C088-4491-9400-C7F2CBD2C5DC}">
      <text>
        <r>
          <rPr>
            <b/>
            <sz val="9"/>
            <color indexed="81"/>
            <rFont val="Tahoma"/>
            <family val="2"/>
          </rPr>
          <t xml:space="preserve">New simple tension clamp
</t>
        </r>
      </text>
    </comment>
    <comment ref="AV34" authorId="0" shapeId="0" xr:uid="{F72B1343-0B87-4597-822C-24AF28CF160C}">
      <text>
        <r>
          <rPr>
            <b/>
            <sz val="9"/>
            <color indexed="81"/>
            <rFont val="Tahoma"/>
            <family val="2"/>
          </rPr>
          <t>Everything marked in yellow in this section is the material that will be needed for the new American crossing.</t>
        </r>
      </text>
    </comment>
    <comment ref="X35" authorId="0" shapeId="0" xr:uid="{049C6C94-0C69-4A42-80DB-F566A00A1489}">
      <text>
        <r>
          <rPr>
            <b/>
            <sz val="9"/>
            <color indexed="81"/>
            <rFont val="Tahoma"/>
            <family val="2"/>
          </rPr>
          <t>New american crossing</t>
        </r>
      </text>
    </comment>
    <comment ref="N37" authorId="0" shapeId="0" xr:uid="{3775D4DF-F38F-46B5-BFB8-EF30770006C3}">
      <text>
        <r>
          <rPr>
            <b/>
            <sz val="9"/>
            <color indexed="81"/>
            <rFont val="Tahoma"/>
            <family val="2"/>
          </rPr>
          <t xml:space="preserve">New simple tension clamp
</t>
        </r>
      </text>
    </comment>
    <comment ref="N38" authorId="0" shapeId="0" xr:uid="{3D3B5644-6115-4CBC-92C6-72E82DB1AA8F}">
      <text>
        <r>
          <rPr>
            <b/>
            <sz val="9"/>
            <color indexed="81"/>
            <rFont val="Tahoma"/>
            <family val="2"/>
          </rPr>
          <t xml:space="preserve">New simple tension clamp
</t>
        </r>
      </text>
    </comment>
    <comment ref="X39" authorId="0" shapeId="0" xr:uid="{2B6F2F49-0827-4DD6-BBC9-C82741491733}">
      <text>
        <r>
          <rPr>
            <b/>
            <sz val="9"/>
            <color indexed="81"/>
            <rFont val="Tahoma"/>
            <family val="2"/>
          </rPr>
          <t>New american crossing</t>
        </r>
      </text>
    </comment>
    <comment ref="N41" authorId="0" shapeId="0" xr:uid="{F5F3ABA3-8479-4BF4-9D2B-8B4F562874D4}">
      <text>
        <r>
          <rPr>
            <b/>
            <sz val="9"/>
            <color indexed="81"/>
            <rFont val="Tahoma"/>
            <family val="2"/>
          </rPr>
          <t xml:space="preserve">New simple tension clamp
</t>
        </r>
      </text>
    </comment>
    <comment ref="X80" authorId="0" shapeId="0" xr:uid="{0926FD31-E046-47E6-8284-27F48B089C44}">
      <text>
        <r>
          <rPr>
            <b/>
            <sz val="9"/>
            <color indexed="81"/>
            <rFont val="Tahoma"/>
            <family val="2"/>
          </rPr>
          <t>New american crossing</t>
        </r>
      </text>
    </comment>
    <comment ref="N81" authorId="0" shapeId="0" xr:uid="{AB5C2994-08F1-4819-AD94-CB07B97EE8B3}">
      <text>
        <r>
          <rPr>
            <b/>
            <sz val="9"/>
            <color indexed="81"/>
            <rFont val="Tahoma"/>
            <family val="2"/>
          </rPr>
          <t xml:space="preserve">New simple tension clamp
</t>
        </r>
      </text>
    </comment>
    <comment ref="AV81" authorId="0" shapeId="0" xr:uid="{736A2770-357F-4693-98F1-82ED2E9F8112}">
      <text>
        <r>
          <rPr>
            <b/>
            <sz val="9"/>
            <color indexed="81"/>
            <rFont val="Tahoma"/>
            <family val="2"/>
          </rPr>
          <t>Everything marked in yellow in this section is the material that will be needed for the new American crossing.</t>
        </r>
      </text>
    </comment>
    <comment ref="N83" authorId="0" shapeId="0" xr:uid="{00E6BCC9-E422-438B-8811-DF32627DE3DE}">
      <text>
        <r>
          <rPr>
            <b/>
            <sz val="9"/>
            <color indexed="81"/>
            <rFont val="Tahoma"/>
            <family val="2"/>
          </rPr>
          <t xml:space="preserve">New simple tension clamp
</t>
        </r>
      </text>
    </comment>
    <comment ref="N103" authorId="0" shapeId="0" xr:uid="{972A6609-C04E-4802-9458-346FDD1393FA}">
      <text>
        <r>
          <rPr>
            <b/>
            <sz val="9"/>
            <color indexed="81"/>
            <rFont val="Tahoma"/>
            <family val="2"/>
          </rPr>
          <t xml:space="preserve">New simple tension clamp
</t>
        </r>
      </text>
    </comment>
    <comment ref="AV103" authorId="0" shapeId="0" xr:uid="{99F49C7C-46EC-49D3-8701-526C94EC9E84}">
      <text>
        <r>
          <rPr>
            <b/>
            <sz val="9"/>
            <color indexed="81"/>
            <rFont val="Tahoma"/>
            <family val="2"/>
          </rPr>
          <t>Everything marked in yellow in this section is the material that will be needed for the new American crossing.</t>
        </r>
      </text>
    </comment>
    <comment ref="X104" authorId="0" shapeId="0" xr:uid="{8B8F17EA-80A1-491F-A725-38B46205481D}">
      <text>
        <r>
          <rPr>
            <b/>
            <sz val="9"/>
            <color indexed="81"/>
            <rFont val="Tahoma"/>
            <family val="2"/>
          </rPr>
          <t>New american crossing</t>
        </r>
      </text>
    </comment>
    <comment ref="N106" authorId="0" shapeId="0" xr:uid="{9C496A84-36D9-40F1-866F-966BAE4FA6B1}">
      <text>
        <r>
          <rPr>
            <b/>
            <sz val="9"/>
            <color indexed="81"/>
            <rFont val="Tahoma"/>
            <family val="2"/>
          </rPr>
          <t xml:space="preserve">New simple tension clamp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<sst xmlns="http://schemas.openxmlformats.org/spreadsheetml/2006/main" count="529" uniqueCount="144">
  <si>
    <t>Observaciones</t>
  </si>
  <si>
    <t>N° Poste</t>
  </si>
  <si>
    <t>Poste Nuevo 9m</t>
  </si>
  <si>
    <t>Poste Nuevo 11m</t>
  </si>
  <si>
    <t>Poste Entel Existente</t>
  </si>
  <si>
    <t>Poste Eléctrico</t>
  </si>
  <si>
    <t>Madera</t>
  </si>
  <si>
    <t>Concreto</t>
  </si>
  <si>
    <t>Metal</t>
  </si>
  <si>
    <t>Duplo</t>
  </si>
  <si>
    <t>Paso</t>
  </si>
  <si>
    <t>Terminal</t>
  </si>
  <si>
    <t>Brazo Extensión Paso</t>
  </si>
  <si>
    <t>Medio Cruce Americano (T)</t>
  </si>
  <si>
    <t>Cruce Americano (+)</t>
  </si>
  <si>
    <t>Cámara Existente</t>
  </si>
  <si>
    <t>Cámara Nueva</t>
  </si>
  <si>
    <t>Splitter 1:4</t>
  </si>
  <si>
    <t>Splitter 1:16</t>
  </si>
  <si>
    <t>Latitud</t>
  </si>
  <si>
    <t>Longitud</t>
  </si>
  <si>
    <t>Total</t>
  </si>
  <si>
    <t>Reserva (m)</t>
  </si>
  <si>
    <t>Progresivas (m)</t>
  </si>
  <si>
    <t>Total Material Adicional</t>
  </si>
  <si>
    <t>Longitud Total Tendido (m)</t>
  </si>
  <si>
    <t>Cruceta</t>
  </si>
  <si>
    <t>Distancia Vano Atrás (m)</t>
  </si>
  <si>
    <t>Empalmes en NAP</t>
  </si>
  <si>
    <t>Brazo Extensión Terminal</t>
  </si>
  <si>
    <t>Cruce Topo</t>
  </si>
  <si>
    <t>Raquetas (Set de 2)</t>
  </si>
  <si>
    <t>Tipo F.O.</t>
  </si>
  <si>
    <t>ID Cable F.O.</t>
  </si>
  <si>
    <t>Malla 3/16"</t>
  </si>
  <si>
    <t>Cable de Acero 3/16" (m)</t>
  </si>
  <si>
    <t>Alambre Devanar (m)</t>
  </si>
  <si>
    <t>72 Hilos (m)</t>
  </si>
  <si>
    <t>24 Hilos (m)</t>
  </si>
  <si>
    <t>Total (m)</t>
  </si>
  <si>
    <t>Tramo</t>
  </si>
  <si>
    <t>Fibra de Vidrio</t>
  </si>
  <si>
    <t>Canalización</t>
  </si>
  <si>
    <t>Subida Lateral Existente</t>
  </si>
  <si>
    <t>OLT</t>
  </si>
  <si>
    <t>LONGITUDE</t>
  </si>
  <si>
    <t>LATITUDE</t>
  </si>
  <si>
    <t>NP</t>
  </si>
  <si>
    <t>JC (Join Closure)</t>
  </si>
  <si>
    <t>Empalmes en JC</t>
  </si>
  <si>
    <t>NAP (ODB)</t>
  </si>
  <si>
    <t>JC/NAP</t>
  </si>
  <si>
    <t>NOMBRE DE ODN</t>
  </si>
  <si>
    <t>DEPARTAMENTO</t>
  </si>
  <si>
    <t>OBRAS CIVILES</t>
  </si>
  <si>
    <t>FERRETERIA</t>
  </si>
  <si>
    <t>POSTES</t>
  </si>
  <si>
    <t>CABLE DE FIBRA OPTICA</t>
  </si>
  <si>
    <t>N°</t>
  </si>
  <si>
    <t>INFRAESTRUCTURA CIVIL</t>
  </si>
  <si>
    <t>MATERIAL ADICIONAL</t>
  </si>
  <si>
    <t>Total Mat Adicional</t>
  </si>
  <si>
    <t>Cinta BAP2</t>
  </si>
  <si>
    <t>Cinta BAP3</t>
  </si>
  <si>
    <t>BAP 3 Utilizada</t>
  </si>
  <si>
    <t>Uplink 2</t>
  </si>
  <si>
    <t>NUMERO DE ODN</t>
  </si>
  <si>
    <t>ADSS 24 Hilos</t>
  </si>
  <si>
    <t>Uplink 1</t>
  </si>
  <si>
    <t>Rienda</t>
  </si>
  <si>
    <t>TIPO F.O.</t>
  </si>
  <si>
    <t>FORMULARIO DE CONTROL DE POSTACION Y FERRETERIA</t>
  </si>
  <si>
    <t>N° UPLINK</t>
  </si>
  <si>
    <t>UPLINK 2</t>
  </si>
  <si>
    <t>FORMULARIO DE CONTROL DE POSTACION Y FERRETERIA UPLINK 1 Y 2</t>
  </si>
  <si>
    <t>PUNTO ORIGEN</t>
  </si>
  <si>
    <t>PUNTO DESTINO</t>
  </si>
  <si>
    <t>AMPLIACIÓN DE COBERTURA FTTH NACIONAL 2022</t>
  </si>
  <si>
    <t>Brazo Extensión Duplo 0.6 m</t>
  </si>
  <si>
    <t>Subida Lateral Nueva 2"</t>
  </si>
  <si>
    <t>Subida Lateral Nueva 3"</t>
  </si>
  <si>
    <t>REGIONAL:</t>
  </si>
  <si>
    <t>ODN:</t>
  </si>
  <si>
    <t>FECHA:</t>
  </si>
  <si>
    <t>Version y revision de documentos</t>
  </si>
  <si>
    <t>Version</t>
  </si>
  <si>
    <t>Tipo</t>
  </si>
  <si>
    <t>Empresa</t>
  </si>
  <si>
    <t>Cargo</t>
  </si>
  <si>
    <t>Nombre Responsable</t>
  </si>
  <si>
    <t>Fecha inicio</t>
  </si>
  <si>
    <t>Fecha fin
(Enviado)</t>
  </si>
  <si>
    <t>Elaborado por</t>
  </si>
  <si>
    <t>"Contratista"</t>
  </si>
  <si>
    <t>Diseñador</t>
  </si>
  <si>
    <t>Revisado y aprobado por</t>
  </si>
  <si>
    <t>PM</t>
  </si>
  <si>
    <t>1° Revision</t>
  </si>
  <si>
    <t>ZTE</t>
  </si>
  <si>
    <t>Doc M.</t>
  </si>
  <si>
    <t>Aprobado por</t>
  </si>
  <si>
    <t>RPM</t>
  </si>
  <si>
    <t>Design Team</t>
  </si>
  <si>
    <t>2° Revision</t>
  </si>
  <si>
    <t>Brazo Extensión Duplo 1.2 m</t>
  </si>
  <si>
    <t>COORDENADAS</t>
  </si>
  <si>
    <t>Rack para cable 3/16</t>
  </si>
  <si>
    <t>Guardacabo para cable 3/16</t>
  </si>
  <si>
    <t>Duplo para cable 3/16</t>
  </si>
  <si>
    <t>Terminal para cable 3/16</t>
  </si>
  <si>
    <t>Nuevo Apoyo en poste</t>
  </si>
  <si>
    <t>-</t>
  </si>
  <si>
    <t>Ca_1</t>
  </si>
  <si>
    <t>Ca_2</t>
  </si>
  <si>
    <t>Ca_3</t>
  </si>
  <si>
    <t>Ca_4</t>
  </si>
  <si>
    <t>Ca_5</t>
  </si>
  <si>
    <t>Beni</t>
  </si>
  <si>
    <t>Alborada</t>
  </si>
  <si>
    <t xml:space="preserve">Cristhofer Rodriguez </t>
  </si>
  <si>
    <t>Darcy Patón</t>
  </si>
  <si>
    <t>UPLINK 1</t>
  </si>
  <si>
    <t xml:space="preserve">RBS ENTEL TRINIDAD </t>
  </si>
  <si>
    <t>C1</t>
  </si>
  <si>
    <t>C2</t>
  </si>
  <si>
    <t>C3</t>
  </si>
  <si>
    <t>Transformador H</t>
  </si>
  <si>
    <t>DEV</t>
  </si>
  <si>
    <t>Cámara</t>
  </si>
  <si>
    <t>Transformador</t>
  </si>
  <si>
    <t xml:space="preserve">Transformador </t>
  </si>
  <si>
    <t>RBS</t>
  </si>
  <si>
    <t xml:space="preserve">RBS BTS NORTE </t>
  </si>
  <si>
    <t>RBS BTS NORTE</t>
  </si>
  <si>
    <t>RBS ENTEL TRINIDAD</t>
  </si>
  <si>
    <t>RBS DOMSAT TRINIDAD</t>
  </si>
  <si>
    <t xml:space="preserve">RBS </t>
  </si>
  <si>
    <t>Ca(T)</t>
  </si>
  <si>
    <t>Ca(T) poste de apoyo</t>
  </si>
  <si>
    <t xml:space="preserve">Ca(T) </t>
  </si>
  <si>
    <t>Ca_7</t>
  </si>
  <si>
    <t>Ca_6</t>
  </si>
  <si>
    <t>Ca_8</t>
  </si>
  <si>
    <t>Ca_9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</si>
</sst>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0.000000"/>
  </numFmts>
  <fonts count="20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Tahoma"/>
      <family val="2"/>
    </font>
    <font>
      <b/>
      <sz val="8"/>
      <color theme="0"/>
      <name val="Tahoma"/>
      <family val="2"/>
    </font>
    <font>
      <b/>
      <sz val="8"/>
      <color theme="1"/>
      <name val="Tahoma"/>
      <family val="2"/>
    </font>
    <font>
      <b/>
      <sz val="8"/>
      <name val="Tahoma"/>
      <family val="2"/>
    </font>
    <font>
      <b/>
      <sz val="8"/>
      <color rgb="FF0033CC"/>
      <name val="Tahoma"/>
      <family val="2"/>
    </font>
    <font>
      <b/>
      <sz val="12"/>
      <color theme="1"/>
      <name val="Tahoma"/>
      <family val="2"/>
    </font>
    <font>
      <b/>
      <sz val="14"/>
      <color theme="1"/>
      <name val="Tahoma"/>
      <family val="2"/>
    </font>
    <font>
      <sz val="8"/>
      <color theme="1" tint="0.34998626667073579"/>
      <name val="Tahoma"/>
      <family val="2"/>
    </font>
    <font>
      <b/>
      <sz val="9"/>
      <color rgb="FF0033CC"/>
      <name val="Tahoma"/>
      <family val="2"/>
    </font>
    <font>
      <b/>
      <sz val="16"/>
      <color theme="1"/>
      <name val="Tahoma"/>
      <family val="2"/>
    </font>
    <font>
      <b/>
      <i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name val="Tahoma"/>
      <family val="2"/>
    </font>
    <font>
      <sz val="9"/>
      <color theme="1"/>
      <name val="Tahoma"/>
      <family val="2"/>
    </font>
    <font>
      <sz val="8"/>
      <name val="Calibri"/>
      <family val="2"/>
      <scheme val="minor"/>
    </font>
    <font>
      <sz val="8"/>
      <name val="Tahoma"/>
      <family val="2"/>
    </font>
    <font>
      <b/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6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0" tint="-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0" tint="-0.499984740745262"/>
      </top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0" tint="-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0" tint="-0.499984740745262"/>
      </bottom>
      <diagonal/>
    </border>
    <border>
      <left style="thin">
        <color theme="1" tint="0.499984740745262"/>
      </left>
      <right/>
      <top/>
      <bottom/>
      <diagonal/>
    </border>
    <border>
      <left/>
      <right style="thin">
        <color theme="1" tint="0.499984740745262"/>
      </right>
      <top/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</borders>
  <cellStyleXfs count="1">
    <xf numFmtId="0" fontId="0" fillId="0" borderId="0"/>
  </cellStyleXfs>
  <cellXfs count="11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 applyProtection="1">
      <alignment vertical="center"/>
      <protection locked="0"/>
    </xf>
    <xf numFmtId="0" fontId="3" fillId="0" borderId="2" xfId="0" applyFont="1" applyBorder="1" applyAlignment="1" applyProtection="1">
      <alignment horizontal="center" vertical="center"/>
      <protection locked="0"/>
    </xf>
    <xf numFmtId="0" fontId="3" fillId="0" borderId="0" xfId="0" applyFont="1" applyAlignment="1">
      <alignment vertical="center"/>
    </xf>
    <xf numFmtId="0" fontId="6" fillId="3" borderId="1" xfId="0" applyFont="1" applyFill="1" applyBorder="1" applyAlignment="1">
      <alignment horizontal="center" textRotation="90"/>
    </xf>
    <xf numFmtId="41" fontId="3" fillId="0" borderId="1" xfId="0" applyNumberFormat="1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6" fillId="3" borderId="9" xfId="0" applyFont="1" applyFill="1" applyBorder="1" applyAlignment="1">
      <alignment horizontal="center" textRotation="90"/>
    </xf>
    <xf numFmtId="0" fontId="3" fillId="0" borderId="1" xfId="0" applyFont="1" applyBorder="1" applyAlignment="1" applyProtection="1">
      <alignment horizontal="center" vertical="center"/>
      <protection locked="0"/>
    </xf>
    <xf numFmtId="41" fontId="3" fillId="0" borderId="4" xfId="0" applyNumberFormat="1" applyFont="1" applyBorder="1" applyAlignment="1">
      <alignment horizontal="center" vertical="center"/>
    </xf>
    <xf numFmtId="0" fontId="3" fillId="0" borderId="2" xfId="0" applyFont="1" applyBorder="1" applyAlignment="1" applyProtection="1">
      <alignment vertical="center"/>
      <protection locked="0"/>
    </xf>
    <xf numFmtId="0" fontId="3" fillId="0" borderId="4" xfId="0" applyFont="1" applyBorder="1" applyAlignment="1" applyProtection="1">
      <alignment horizontal="left" vertical="center"/>
      <protection locked="0"/>
    </xf>
    <xf numFmtId="0" fontId="5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4" fillId="2" borderId="0" xfId="0" applyFont="1" applyFill="1" applyAlignment="1">
      <alignment vertical="center"/>
    </xf>
    <xf numFmtId="0" fontId="5" fillId="3" borderId="1" xfId="0" applyFont="1" applyFill="1" applyBorder="1" applyAlignment="1">
      <alignment horizontal="center" textRotation="90"/>
    </xf>
    <xf numFmtId="0" fontId="5" fillId="3" borderId="9" xfId="0" applyFont="1" applyFill="1" applyBorder="1" applyAlignment="1">
      <alignment horizontal="center" textRotation="90"/>
    </xf>
    <xf numFmtId="0" fontId="5" fillId="3" borderId="9" xfId="0" applyFont="1" applyFill="1" applyBorder="1" applyAlignment="1">
      <alignment horizontal="center" textRotation="90" wrapText="1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 applyProtection="1">
      <alignment horizontal="center" vertical="center"/>
      <protection locked="0"/>
    </xf>
    <xf numFmtId="41" fontId="10" fillId="0" borderId="13" xfId="0" applyNumberFormat="1" applyFont="1" applyBorder="1" applyAlignment="1" applyProtection="1">
      <alignment horizontal="center" vertical="center"/>
      <protection locked="0"/>
    </xf>
    <xf numFmtId="164" fontId="10" fillId="0" borderId="13" xfId="0" applyNumberFormat="1" applyFont="1" applyBorder="1" applyAlignment="1" applyProtection="1">
      <alignment horizontal="center" vertical="center"/>
      <protection locked="0"/>
    </xf>
    <xf numFmtId="41" fontId="7" fillId="3" borderId="10" xfId="0" applyNumberFormat="1" applyFont="1" applyFill="1" applyBorder="1" applyAlignment="1">
      <alignment horizontal="center" vertical="center"/>
    </xf>
    <xf numFmtId="41" fontId="7" fillId="3" borderId="1" xfId="0" applyNumberFormat="1" applyFont="1" applyFill="1" applyBorder="1" applyAlignment="1">
      <alignment horizontal="center" vertical="center"/>
    </xf>
    <xf numFmtId="0" fontId="13" fillId="0" borderId="0" xfId="0" applyFont="1"/>
    <xf numFmtId="0" fontId="14" fillId="0" borderId="0" xfId="0" applyFont="1"/>
    <xf numFmtId="0" fontId="15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5" fillId="0" borderId="16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/>
    </xf>
    <xf numFmtId="0" fontId="3" fillId="0" borderId="16" xfId="0" applyFont="1" applyBorder="1" applyAlignment="1">
      <alignment vertical="center"/>
    </xf>
    <xf numFmtId="14" fontId="3" fillId="0" borderId="16" xfId="0" applyNumberFormat="1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41" fontId="10" fillId="0" borderId="14" xfId="0" applyNumberFormat="1" applyFont="1" applyBorder="1" applyAlignment="1" applyProtection="1">
      <alignment horizontal="left" vertical="center"/>
      <protection locked="0"/>
    </xf>
    <xf numFmtId="41" fontId="10" fillId="0" borderId="15" xfId="0" applyNumberFormat="1" applyFont="1" applyBorder="1" applyAlignment="1" applyProtection="1">
      <alignment horizontal="left" vertical="center"/>
      <protection locked="0"/>
    </xf>
    <xf numFmtId="41" fontId="10" fillId="4" borderId="13" xfId="0" applyNumberFormat="1" applyFont="1" applyFill="1" applyBorder="1" applyAlignment="1" applyProtection="1">
      <alignment horizontal="center" vertical="center"/>
      <protection locked="0"/>
    </xf>
    <xf numFmtId="41" fontId="10" fillId="4" borderId="14" xfId="0" applyNumberFormat="1" applyFont="1" applyFill="1" applyBorder="1" applyAlignment="1" applyProtection="1">
      <alignment horizontal="left" vertical="center"/>
      <protection locked="0"/>
    </xf>
    <xf numFmtId="41" fontId="10" fillId="4" borderId="15" xfId="0" applyNumberFormat="1" applyFont="1" applyFill="1" applyBorder="1" applyAlignment="1" applyProtection="1">
      <alignment horizontal="left" vertical="center"/>
      <protection locked="0"/>
    </xf>
    <xf numFmtId="164" fontId="10" fillId="4" borderId="13" xfId="0" applyNumberFormat="1" applyFont="1" applyFill="1" applyBorder="1" applyAlignment="1" applyProtection="1">
      <alignment horizontal="center" vertical="center"/>
      <protection locked="0"/>
    </xf>
    <xf numFmtId="41" fontId="10" fillId="4" borderId="20" xfId="0" applyNumberFormat="1" applyFont="1" applyFill="1" applyBorder="1" applyAlignment="1" applyProtection="1">
      <alignment horizontal="left" vertical="center"/>
      <protection locked="0"/>
    </xf>
    <xf numFmtId="41" fontId="10" fillId="4" borderId="21" xfId="0" applyNumberFormat="1" applyFont="1" applyFill="1" applyBorder="1" applyAlignment="1" applyProtection="1">
      <alignment horizontal="left" vertical="center"/>
      <protection locked="0"/>
    </xf>
    <xf numFmtId="41" fontId="3" fillId="0" borderId="13" xfId="0" applyNumberFormat="1" applyFont="1" applyBorder="1" applyAlignment="1" applyProtection="1">
      <alignment horizontal="center" vertical="center"/>
      <protection locked="0"/>
    </xf>
    <xf numFmtId="41" fontId="3" fillId="4" borderId="13" xfId="0" applyNumberFormat="1" applyFont="1" applyFill="1" applyBorder="1" applyAlignment="1" applyProtection="1">
      <alignment horizontal="center" vertical="center"/>
      <protection locked="0"/>
    </xf>
    <xf numFmtId="41" fontId="18" fillId="4" borderId="17" xfId="0" applyNumberFormat="1" applyFont="1" applyFill="1" applyBorder="1" applyAlignment="1" applyProtection="1">
      <alignment horizontal="left" vertical="center"/>
      <protection locked="0"/>
    </xf>
    <xf numFmtId="41" fontId="18" fillId="4" borderId="13" xfId="0" applyNumberFormat="1" applyFont="1" applyFill="1" applyBorder="1" applyAlignment="1" applyProtection="1">
      <alignment horizontal="center" vertical="center"/>
      <protection locked="0"/>
    </xf>
    <xf numFmtId="41" fontId="18" fillId="0" borderId="17" xfId="0" applyNumberFormat="1" applyFont="1" applyBorder="1" applyAlignment="1" applyProtection="1">
      <alignment horizontal="left" vertical="center"/>
      <protection locked="0"/>
    </xf>
    <xf numFmtId="41" fontId="18" fillId="0" borderId="13" xfId="0" applyNumberFormat="1" applyFont="1" applyBorder="1" applyAlignment="1" applyProtection="1">
      <alignment horizontal="center" vertical="center"/>
      <protection locked="0"/>
    </xf>
    <xf numFmtId="41" fontId="18" fillId="5" borderId="17" xfId="0" applyNumberFormat="1" applyFont="1" applyFill="1" applyBorder="1" applyAlignment="1" applyProtection="1">
      <alignment horizontal="left" vertical="center"/>
      <protection locked="0"/>
    </xf>
    <xf numFmtId="41" fontId="18" fillId="5" borderId="13" xfId="0" applyNumberFormat="1" applyFont="1" applyFill="1" applyBorder="1" applyAlignment="1" applyProtection="1">
      <alignment horizontal="center" vertical="center"/>
      <protection locked="0"/>
    </xf>
    <xf numFmtId="41" fontId="10" fillId="5" borderId="13" xfId="0" applyNumberFormat="1" applyFont="1" applyFill="1" applyBorder="1" applyAlignment="1" applyProtection="1">
      <alignment horizontal="center" vertical="center"/>
      <protection locked="0"/>
    </xf>
    <xf numFmtId="41" fontId="10" fillId="6" borderId="13" xfId="0" applyNumberFormat="1" applyFont="1" applyFill="1" applyBorder="1" applyAlignment="1" applyProtection="1">
      <alignment horizontal="center" vertical="center"/>
      <protection locked="0"/>
    </xf>
    <xf numFmtId="41" fontId="1" fillId="0" borderId="0" xfId="0" applyNumberFormat="1" applyFont="1" applyAlignment="1">
      <alignment vertical="center"/>
    </xf>
    <xf numFmtId="41" fontId="10" fillId="0" borderId="25" xfId="0" applyNumberFormat="1" applyFont="1" applyBorder="1" applyAlignment="1" applyProtection="1">
      <alignment horizontal="center" vertical="center"/>
      <protection locked="0"/>
    </xf>
    <xf numFmtId="41" fontId="10" fillId="0" borderId="24" xfId="0" applyNumberFormat="1" applyFont="1" applyBorder="1" applyAlignment="1" applyProtection="1">
      <alignment horizontal="center" vertical="center"/>
      <protection locked="0"/>
    </xf>
    <xf numFmtId="0" fontId="14" fillId="0" borderId="0" xfId="0" applyFont="1" applyAlignment="1">
      <alignment horizontal="center"/>
    </xf>
    <xf numFmtId="14" fontId="14" fillId="0" borderId="0" xfId="0" applyNumberFormat="1" applyFont="1" applyAlignment="1">
      <alignment horizontal="center"/>
    </xf>
    <xf numFmtId="0" fontId="7" fillId="3" borderId="2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center" textRotation="90"/>
    </xf>
    <xf numFmtId="0" fontId="3" fillId="0" borderId="1" xfId="0" applyFont="1" applyBorder="1" applyAlignment="1" applyProtection="1">
      <alignment horizontal="left" vertical="center"/>
      <protection locked="0"/>
    </xf>
    <xf numFmtId="0" fontId="5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wrapText="1"/>
    </xf>
    <xf numFmtId="0" fontId="9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6" fillId="3" borderId="7" xfId="0" applyFont="1" applyFill="1" applyBorder="1" applyAlignment="1">
      <alignment horizontal="center" textRotation="90"/>
    </xf>
    <xf numFmtId="0" fontId="6" fillId="3" borderId="8" xfId="0" applyFont="1" applyFill="1" applyBorder="1" applyAlignment="1">
      <alignment horizontal="center" textRotation="90"/>
    </xf>
    <xf numFmtId="0" fontId="6" fillId="3" borderId="11" xfId="0" applyFont="1" applyFill="1" applyBorder="1" applyAlignment="1">
      <alignment horizontal="center" textRotation="90"/>
    </xf>
    <xf numFmtId="0" fontId="6" fillId="3" borderId="12" xfId="0" applyFont="1" applyFill="1" applyBorder="1" applyAlignment="1">
      <alignment horizontal="center" textRotation="90"/>
    </xf>
    <xf numFmtId="0" fontId="6" fillId="3" borderId="9" xfId="0" applyFont="1" applyFill="1" applyBorder="1" applyAlignment="1">
      <alignment horizontal="center" textRotation="90"/>
    </xf>
    <xf numFmtId="0" fontId="6" fillId="3" borderId="10" xfId="0" applyFont="1" applyFill="1" applyBorder="1" applyAlignment="1">
      <alignment horizontal="center" textRotation="90"/>
    </xf>
    <xf numFmtId="0" fontId="6" fillId="3" borderId="2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6" fillId="3" borderId="4" xfId="0" applyFont="1" applyFill="1" applyBorder="1" applyAlignment="1">
      <alignment horizontal="center" wrapText="1"/>
    </xf>
    <xf numFmtId="0" fontId="4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 applyProtection="1">
      <alignment horizontal="center" vertical="center"/>
      <protection locked="0"/>
    </xf>
    <xf numFmtId="0" fontId="3" fillId="0" borderId="3" xfId="0" applyFont="1" applyBorder="1" applyAlignment="1" applyProtection="1">
      <alignment horizontal="center" vertical="center"/>
      <protection locked="0"/>
    </xf>
    <xf numFmtId="0" fontId="3" fillId="0" borderId="4" xfId="0" applyFont="1" applyBorder="1" applyAlignment="1" applyProtection="1">
      <alignment horizontal="center" vertical="center"/>
      <protection locked="0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41" fontId="10" fillId="4" borderId="14" xfId="0" applyNumberFormat="1" applyFont="1" applyFill="1" applyBorder="1" applyAlignment="1" applyProtection="1">
      <alignment horizontal="left" vertical="center"/>
      <protection locked="0"/>
    </xf>
    <xf numFmtId="41" fontId="10" fillId="4" borderId="15" xfId="0" applyNumberFormat="1" applyFont="1" applyFill="1" applyBorder="1" applyAlignment="1" applyProtection="1">
      <alignment horizontal="left" vertical="center"/>
      <protection locked="0"/>
    </xf>
    <xf numFmtId="41" fontId="10" fillId="4" borderId="18" xfId="0" applyNumberFormat="1" applyFont="1" applyFill="1" applyBorder="1" applyAlignment="1" applyProtection="1">
      <alignment horizontal="center" vertical="center"/>
      <protection locked="0"/>
    </xf>
    <xf numFmtId="41" fontId="10" fillId="4" borderId="19" xfId="0" applyNumberFormat="1" applyFont="1" applyFill="1" applyBorder="1" applyAlignment="1" applyProtection="1">
      <alignment horizontal="center" vertical="center"/>
      <protection locked="0"/>
    </xf>
    <xf numFmtId="41" fontId="10" fillId="0" borderId="14" xfId="0" applyNumberFormat="1" applyFont="1" applyBorder="1" applyAlignment="1" applyProtection="1">
      <alignment horizontal="left" vertical="center"/>
      <protection locked="0"/>
    </xf>
    <xf numFmtId="41" fontId="10" fillId="0" borderId="15" xfId="0" applyNumberFormat="1" applyFont="1" applyBorder="1" applyAlignment="1" applyProtection="1">
      <alignment horizontal="left" vertical="center"/>
      <protection locked="0"/>
    </xf>
    <xf numFmtId="0" fontId="5" fillId="3" borderId="9" xfId="0" applyFont="1" applyFill="1" applyBorder="1" applyAlignment="1">
      <alignment horizontal="center" textRotation="90"/>
    </xf>
    <xf numFmtId="41" fontId="7" fillId="3" borderId="10" xfId="0" applyNumberFormat="1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11" fillId="3" borderId="10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textRotation="90"/>
    </xf>
    <xf numFmtId="0" fontId="5" fillId="3" borderId="7" xfId="0" applyFont="1" applyFill="1" applyBorder="1" applyAlignment="1">
      <alignment horizontal="center" textRotation="90"/>
    </xf>
    <xf numFmtId="0" fontId="5" fillId="3" borderId="8" xfId="0" applyFont="1" applyFill="1" applyBorder="1" applyAlignment="1">
      <alignment horizontal="center" textRotation="90"/>
    </xf>
    <xf numFmtId="0" fontId="5" fillId="3" borderId="22" xfId="0" applyFont="1" applyFill="1" applyBorder="1" applyAlignment="1">
      <alignment horizontal="center" textRotation="90"/>
    </xf>
    <xf numFmtId="0" fontId="5" fillId="3" borderId="23" xfId="0" applyFont="1" applyFill="1" applyBorder="1" applyAlignment="1">
      <alignment horizontal="center" textRotation="90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tyles" Target="styles.xml"/><Relationship Id="rId50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microsoft.com/office/2007/relationships/hdphoto" Target="../media/hdphoto1.wdp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207817</xdr:colOff>
      <xdr:row>0</xdr:row>
      <xdr:rowOff>152401</xdr:rowOff>
    </xdr:from>
    <xdr:to>
      <xdr:col>7</xdr:col>
      <xdr:colOff>16505</xdr:colOff>
      <xdr:row>4</xdr:row>
      <xdr:rowOff>41563</xdr:rowOff>
    </xdr:to>
    <xdr:pic>
      <xdr:nvPicPr>
        <xdr:cNvPr id="22" name="Imagen 3">
          <a:extLst>
            <a:ext uri="{FF2B5EF4-FFF2-40B4-BE49-F238E27FC236}">
              <a16:creationId xmlns:a16="http://schemas.microsoft.com/office/drawing/2014/main" id="{4715A778-7CE0-43C9-A4E3-BCC85CC9DF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8292" y="152401"/>
          <a:ext cx="1218388" cy="651162"/>
        </a:xfrm>
        <a:prstGeom prst="rect">
          <a:avLst/>
        </a:prstGeom>
      </xdr:spPr>
    </xdr:pic>
    <xdr:clientData/>
  </xdr:twoCellAnchor>
  <xdr:twoCellAnchor editAs="oneCell">
    <xdr:from>
      <xdr:col>22</xdr:col>
      <xdr:colOff>145502</xdr:colOff>
      <xdr:row>0</xdr:row>
      <xdr:rowOff>20783</xdr:rowOff>
    </xdr:from>
    <xdr:to>
      <xdr:col>29</xdr:col>
      <xdr:colOff>3955</xdr:colOff>
      <xdr:row>5</xdr:row>
      <xdr:rowOff>34638</xdr:rowOff>
    </xdr:to>
    <xdr:pic>
      <xdr:nvPicPr>
        <xdr:cNvPr id="23" name="Imagen 4">
          <a:extLst>
            <a:ext uri="{FF2B5EF4-FFF2-40B4-BE49-F238E27FC236}">
              <a16:creationId xmlns:a16="http://schemas.microsoft.com/office/drawing/2014/main" id="{1CF5E4E2-9D0A-4D3F-9ACF-3B22E1FAA6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4546052" y="20783"/>
          <a:ext cx="1258628" cy="96635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</xdr:row>
      <xdr:rowOff>47800</xdr:rowOff>
    </xdr:from>
    <xdr:to>
      <xdr:col>30</xdr:col>
      <xdr:colOff>3362</xdr:colOff>
      <xdr:row>43</xdr:row>
      <xdr:rowOff>172490</xdr:rowOff>
    </xdr:to>
    <xdr:pic>
      <xdr:nvPicPr>
        <xdr:cNvPr id="24" name="图片 29" descr="封面（另一风格）-21">
          <a:extLst>
            <a:ext uri="{FF2B5EF4-FFF2-40B4-BE49-F238E27FC236}">
              <a16:creationId xmlns:a16="http://schemas.microsoft.com/office/drawing/2014/main" id="{6B9CD0A5-B6EF-4AC1-BDC1-DE6432179AAC}"/>
            </a:ext>
          </a:extLst>
        </xdr:cNvPr>
        <xdr:cNvPicPr/>
      </xdr:nvPicPr>
      <xdr:blipFill rotWithShape="1">
        <a:blip xmlns:r="http://schemas.openxmlformats.org/officeDocument/2006/relationships" r:embed="rId3" cstate="email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sharpenSoften amount="25000"/>
                  </a14:imgEffect>
                </a14:imgLayer>
              </a14:imgProps>
            </a:ext>
          </a:extLst>
        </a:blip>
        <a:srcRect t="69177"/>
        <a:stretch/>
      </xdr:blipFill>
      <xdr:spPr>
        <a:xfrm>
          <a:off x="0" y="5572300"/>
          <a:ext cx="6004112" cy="3172690"/>
        </a:xfrm>
        <a:prstGeom prst="rect">
          <a:avLst/>
        </a:prstGeom>
        <a:noFill/>
      </xdr:spPr>
    </xdr:pic>
    <xdr:clientData/>
  </xdr:twoCellAnchor>
  <xdr:twoCellAnchor>
    <xdr:from>
      <xdr:col>0</xdr:col>
      <xdr:colOff>152400</xdr:colOff>
      <xdr:row>6</xdr:row>
      <xdr:rowOff>47625</xdr:rowOff>
    </xdr:from>
    <xdr:to>
      <xdr:col>26</xdr:col>
      <xdr:colOff>59966</xdr:colOff>
      <xdr:row>16</xdr:row>
      <xdr:rowOff>106680</xdr:rowOff>
    </xdr:to>
    <xdr:sp macro="" textlink="">
      <xdr:nvSpPr>
        <xdr:cNvPr id="25" name="CuadroTexto 3">
          <a:extLst>
            <a:ext uri="{FF2B5EF4-FFF2-40B4-BE49-F238E27FC236}">
              <a16:creationId xmlns:a16="http://schemas.microsoft.com/office/drawing/2014/main" id="{A90F8E4D-8B57-46F0-8241-C9B55EB1328C}"/>
            </a:ext>
          </a:extLst>
        </xdr:cNvPr>
        <xdr:cNvSpPr txBox="1"/>
      </xdr:nvSpPr>
      <xdr:spPr>
        <a:xfrm>
          <a:off x="152400" y="1190625"/>
          <a:ext cx="5108216" cy="19640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BO" sz="2000" b="1" i="1">
              <a:solidFill>
                <a:schemeClr val="dk1"/>
              </a:solidFill>
              <a:effectLst/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“AMPLIACION COBERTURA FTTH NACIONAL 2022” </a:t>
          </a:r>
        </a:p>
        <a:p>
          <a:pPr algn="ctr"/>
          <a:endParaRPr lang="en-US" sz="2000" b="1" i="1">
            <a:solidFill>
              <a:schemeClr val="dk1"/>
            </a:solidFill>
            <a:effectLst/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pPr algn="ctr"/>
          <a:r>
            <a:rPr lang="es-BO" sz="2000" b="1" i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FORMULARIO DE CONTROL DE POSTACION Y FERRETERIA </a:t>
          </a:r>
        </a:p>
        <a:p>
          <a:pPr algn="ctr"/>
          <a:r>
            <a:rPr lang="es-BO" sz="2000" b="1" i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UPLINKS</a:t>
          </a:r>
          <a:r>
            <a:rPr lang="es-BO" sz="2000" b="1" i="1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1 Y 2</a:t>
          </a:r>
          <a:endParaRPr lang="es-BO" sz="1400" b="1" i="1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47625</xdr:rowOff>
    </xdr:from>
    <xdr:to>
      <xdr:col>3</xdr:col>
      <xdr:colOff>190500</xdr:colOff>
      <xdr:row>1</xdr:row>
      <xdr:rowOff>361950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6438"/>
        <a:stretch/>
      </xdr:blipFill>
      <xdr:spPr>
        <a:xfrm>
          <a:off x="85725" y="47625"/>
          <a:ext cx="1162050" cy="695325"/>
        </a:xfrm>
        <a:prstGeom prst="rect">
          <a:avLst/>
        </a:prstGeom>
      </xdr:spPr>
    </xdr:pic>
    <xdr:clientData/>
  </xdr:twoCellAnchor>
  <xdr:twoCellAnchor editAs="oneCell">
    <xdr:from>
      <xdr:col>44</xdr:col>
      <xdr:colOff>180975</xdr:colOff>
      <xdr:row>0</xdr:row>
      <xdr:rowOff>95250</xdr:rowOff>
    </xdr:from>
    <xdr:to>
      <xdr:col>48</xdr:col>
      <xdr:colOff>371475</xdr:colOff>
      <xdr:row>1</xdr:row>
      <xdr:rowOff>330200</xdr:rowOff>
    </xdr:to>
    <xdr:pic>
      <xdr:nvPicPr>
        <xdr:cNvPr id="7" name="Picture 6" descr="ZTE Logo: la historia y el significado del logotipo, la marca y el símbolo.  | png, vector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/>
      </xdr:nvPicPr>
      <xdr:blipFill>
        <a:blip xmlns:r="http://schemas.openxmlformats.org/officeDocument/2006/relationships" r:embed="rId2" cstate="print">
          <a:clrChange>
            <a:clrFrom>
              <a:srgbClr val="000000">
                <a:alpha val="0"/>
              </a:srgbClr>
            </a:clrFrom>
            <a:clrTo>
              <a:srgbClr val="000000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20550" y="95250"/>
          <a:ext cx="1362075" cy="615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47625</xdr:rowOff>
    </xdr:from>
    <xdr:to>
      <xdr:col>4</xdr:col>
      <xdr:colOff>173278</xdr:colOff>
      <xdr:row>1</xdr:row>
      <xdr:rowOff>333375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6438"/>
        <a:stretch/>
      </xdr:blipFill>
      <xdr:spPr>
        <a:xfrm>
          <a:off x="95250" y="47625"/>
          <a:ext cx="1091488" cy="666750"/>
        </a:xfrm>
        <a:prstGeom prst="rect">
          <a:avLst/>
        </a:prstGeom>
      </xdr:spPr>
    </xdr:pic>
    <xdr:clientData/>
  </xdr:twoCellAnchor>
  <xdr:twoCellAnchor editAs="oneCell">
    <xdr:from>
      <xdr:col>46</xdr:col>
      <xdr:colOff>47625</xdr:colOff>
      <xdr:row>0</xdr:row>
      <xdr:rowOff>104774</xdr:rowOff>
    </xdr:from>
    <xdr:to>
      <xdr:col>50</xdr:col>
      <xdr:colOff>200025</xdr:colOff>
      <xdr:row>1</xdr:row>
      <xdr:rowOff>323849</xdr:rowOff>
    </xdr:to>
    <xdr:pic>
      <xdr:nvPicPr>
        <xdr:cNvPr id="7" name="Picture 6" descr="ZTE Logo: la historia y el significado del logotipo, la marca y el símbolo.  | png, vector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/>
      </xdr:nvPicPr>
      <xdr:blipFill>
        <a:blip xmlns:r="http://schemas.openxmlformats.org/officeDocument/2006/relationships" r:embed="rId2" cstate="print">
          <a:clrChange>
            <a:clrFrom>
              <a:srgbClr val="000000">
                <a:alpha val="0"/>
              </a:srgbClr>
            </a:clrFrom>
            <a:clrTo>
              <a:srgbClr val="000000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01325" y="104774"/>
          <a:ext cx="102870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47625</xdr:rowOff>
    </xdr:from>
    <xdr:to>
      <xdr:col>4</xdr:col>
      <xdr:colOff>68917</xdr:colOff>
      <xdr:row>1</xdr:row>
      <xdr:rowOff>333375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6438"/>
        <a:stretch/>
      </xdr:blipFill>
      <xdr:spPr>
        <a:xfrm>
          <a:off x="95250" y="47625"/>
          <a:ext cx="1068628" cy="666750"/>
        </a:xfrm>
        <a:prstGeom prst="rect">
          <a:avLst/>
        </a:prstGeom>
      </xdr:spPr>
    </xdr:pic>
    <xdr:clientData/>
  </xdr:twoCellAnchor>
  <xdr:twoCellAnchor editAs="oneCell">
    <xdr:from>
      <xdr:col>46</xdr:col>
      <xdr:colOff>47625</xdr:colOff>
      <xdr:row>0</xdr:row>
      <xdr:rowOff>104774</xdr:rowOff>
    </xdr:from>
    <xdr:to>
      <xdr:col>49</xdr:col>
      <xdr:colOff>84069</xdr:colOff>
      <xdr:row>1</xdr:row>
      <xdr:rowOff>323849</xdr:rowOff>
    </xdr:to>
    <xdr:pic>
      <xdr:nvPicPr>
        <xdr:cNvPr id="7" name="Picture 6" descr="ZTE Logo: la historia y el significado del logotipo, la marca y el símbolo.  | png, vector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PicPr/>
      </xdr:nvPicPr>
      <xdr:blipFill>
        <a:blip xmlns:r="http://schemas.openxmlformats.org/officeDocument/2006/relationships" r:embed="rId2" cstate="print">
          <a:clrChange>
            <a:clrFrom>
              <a:srgbClr val="000000">
                <a:alpha val="0"/>
              </a:srgbClr>
            </a:clrFrom>
            <a:clrTo>
              <a:srgbClr val="000000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29975" y="104774"/>
          <a:ext cx="102870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19:W25"/>
  <sheetViews>
    <sheetView showGridLines="0" workbookViewId="0">
      <selection activeCell="L23" sqref="L23:W23"/>
    </sheetView>
  </sheetViews>
  <sheetFormatPr baseColWidth="10" defaultColWidth="11.44140625" defaultRowHeight="14.4" x14ac:dyDescent="0.3"/>
  <cols>
    <col min="1" max="31" width="3" customWidth="1"/>
  </cols>
  <sheetData>
    <row r="19" spans="5:23" ht="21" x14ac:dyDescent="0.4">
      <c r="E19" s="32" t="s">
        <v>81</v>
      </c>
      <c r="L19" s="63" t="s">
        <v>117</v>
      </c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63"/>
    </row>
    <row r="20" spans="5:23" ht="21" x14ac:dyDescent="0.4">
      <c r="E20" s="33"/>
    </row>
    <row r="21" spans="5:23" ht="21" x14ac:dyDescent="0.4">
      <c r="E21" s="32" t="s">
        <v>82</v>
      </c>
      <c r="L21" s="63" t="s">
        <v>118</v>
      </c>
      <c r="M21" s="63"/>
      <c r="N21" s="63"/>
      <c r="O21" s="63"/>
      <c r="P21" s="63"/>
      <c r="Q21" s="63"/>
      <c r="R21" s="63"/>
      <c r="S21" s="63"/>
      <c r="T21" s="63"/>
      <c r="U21" s="63"/>
      <c r="V21" s="63"/>
      <c r="W21" s="63"/>
    </row>
    <row r="23" spans="5:23" ht="21" x14ac:dyDescent="0.4">
      <c r="E23" s="32" t="s">
        <v>83</v>
      </c>
      <c r="L23" s="64"/>
      <c r="M23" s="63"/>
      <c r="N23" s="63"/>
      <c r="O23" s="63"/>
      <c r="P23" s="63"/>
      <c r="Q23" s="63"/>
      <c r="R23" s="63"/>
      <c r="S23" s="63"/>
      <c r="T23" s="63"/>
      <c r="U23" s="63"/>
      <c r="V23" s="63"/>
      <c r="W23" s="63"/>
    </row>
    <row r="25" spans="5:23" ht="21" x14ac:dyDescent="0.4">
      <c r="E25" s="32"/>
    </row>
  </sheetData>
  <mergeCells count="3">
    <mergeCell ref="L19:W19"/>
    <mergeCell ref="L21:W21"/>
    <mergeCell ref="L23:W2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"/>
  <sheetViews>
    <sheetView workbookViewId="0">
      <selection activeCell="G6" sqref="G6"/>
    </sheetView>
  </sheetViews>
  <sheetFormatPr baseColWidth="10" defaultColWidth="11.44140625" defaultRowHeight="14.4" customHeight="1" x14ac:dyDescent="0.3"/>
  <cols>
    <col min="1" max="1" width="4.33203125" style="35" customWidth="1"/>
    <col min="2" max="2" width="7" style="41" bestFit="1" customWidth="1"/>
    <col min="3" max="3" width="18.5546875" style="35" bestFit="1" customWidth="1"/>
    <col min="4" max="4" width="9.88671875" style="35" bestFit="1" customWidth="1"/>
    <col min="5" max="5" width="9.6640625" style="35" bestFit="1" customWidth="1"/>
    <col min="6" max="6" width="18.33203125" style="35" bestFit="1" customWidth="1"/>
    <col min="7" max="7" width="10.33203125" style="35" bestFit="1" customWidth="1"/>
    <col min="8" max="8" width="9.109375" style="35" customWidth="1"/>
    <col min="9" max="16384" width="11.44140625" style="35"/>
  </cols>
  <sheetData>
    <row r="1" spans="1:8" ht="19.5" customHeight="1" x14ac:dyDescent="0.3">
      <c r="A1" s="34" t="s">
        <v>84</v>
      </c>
    </row>
    <row r="3" spans="1:8" ht="20.399999999999999" x14ac:dyDescent="0.3">
      <c r="A3" s="36" t="s">
        <v>58</v>
      </c>
      <c r="B3" s="36" t="s">
        <v>85</v>
      </c>
      <c r="C3" s="36" t="s">
        <v>86</v>
      </c>
      <c r="D3" s="36" t="s">
        <v>87</v>
      </c>
      <c r="E3" s="36" t="s">
        <v>88</v>
      </c>
      <c r="F3" s="36" t="s">
        <v>89</v>
      </c>
      <c r="G3" s="36" t="s">
        <v>90</v>
      </c>
      <c r="H3" s="37" t="s">
        <v>91</v>
      </c>
    </row>
    <row r="4" spans="1:8" ht="11.4" x14ac:dyDescent="0.3">
      <c r="A4" s="38">
        <v>1</v>
      </c>
      <c r="B4" s="38">
        <v>1</v>
      </c>
      <c r="C4" s="39" t="s">
        <v>92</v>
      </c>
      <c r="D4" s="38" t="s">
        <v>93</v>
      </c>
      <c r="E4" s="39" t="s">
        <v>94</v>
      </c>
      <c r="F4" s="39" t="s">
        <v>119</v>
      </c>
      <c r="G4" s="40">
        <v>45262</v>
      </c>
      <c r="H4" s="40">
        <v>45266</v>
      </c>
    </row>
    <row r="5" spans="1:8" ht="11.4" x14ac:dyDescent="0.3">
      <c r="A5" s="38">
        <v>2</v>
      </c>
      <c r="B5" s="38">
        <v>1</v>
      </c>
      <c r="C5" s="39" t="s">
        <v>95</v>
      </c>
      <c r="D5" s="38" t="s">
        <v>93</v>
      </c>
      <c r="E5" s="39" t="s">
        <v>96</v>
      </c>
      <c r="F5" s="39" t="s">
        <v>120</v>
      </c>
      <c r="G5" s="40">
        <v>45265</v>
      </c>
      <c r="H5" s="40">
        <v>45266</v>
      </c>
    </row>
    <row r="6" spans="1:8" ht="11.4" x14ac:dyDescent="0.3">
      <c r="A6" s="38">
        <v>3</v>
      </c>
      <c r="B6" s="38">
        <v>1</v>
      </c>
      <c r="C6" s="39" t="s">
        <v>97</v>
      </c>
      <c r="D6" s="38" t="s">
        <v>98</v>
      </c>
      <c r="E6" s="39" t="s">
        <v>99</v>
      </c>
      <c r="F6" s="39"/>
      <c r="G6" s="38"/>
      <c r="H6" s="38"/>
    </row>
    <row r="7" spans="1:8" ht="11.4" x14ac:dyDescent="0.3">
      <c r="A7" s="38">
        <v>4</v>
      </c>
      <c r="B7" s="38">
        <v>1</v>
      </c>
      <c r="C7" s="39" t="s">
        <v>100</v>
      </c>
      <c r="D7" s="38" t="s">
        <v>98</v>
      </c>
      <c r="E7" s="39" t="s">
        <v>101</v>
      </c>
      <c r="F7" s="39"/>
      <c r="G7" s="38"/>
      <c r="H7" s="38"/>
    </row>
    <row r="8" spans="1:8" ht="11.4" x14ac:dyDescent="0.3">
      <c r="A8" s="38">
        <v>5</v>
      </c>
      <c r="B8" s="38">
        <v>1</v>
      </c>
      <c r="C8" s="39" t="s">
        <v>103</v>
      </c>
      <c r="D8" s="38" t="s">
        <v>98</v>
      </c>
      <c r="E8" s="39" t="s">
        <v>102</v>
      </c>
      <c r="F8" s="39"/>
      <c r="G8" s="38"/>
      <c r="H8" s="38"/>
    </row>
    <row r="9" spans="1:8" ht="11.4" x14ac:dyDescent="0.3">
      <c r="A9" s="38">
        <v>6</v>
      </c>
      <c r="B9" s="38">
        <v>2</v>
      </c>
      <c r="C9" s="39"/>
      <c r="D9" s="38"/>
      <c r="E9" s="39"/>
      <c r="F9" s="39"/>
      <c r="G9" s="38"/>
      <c r="H9" s="38"/>
    </row>
    <row r="10" spans="1:8" ht="11.4" x14ac:dyDescent="0.3">
      <c r="A10" s="38"/>
      <c r="B10" s="38"/>
      <c r="C10" s="39"/>
      <c r="D10" s="38"/>
      <c r="E10" s="39"/>
      <c r="F10" s="39"/>
      <c r="G10" s="38"/>
      <c r="H10" s="38"/>
    </row>
    <row r="11" spans="1:8" ht="11.4" x14ac:dyDescent="0.3">
      <c r="A11" s="38"/>
      <c r="B11" s="38"/>
      <c r="C11" s="39"/>
      <c r="D11" s="38"/>
      <c r="E11" s="39"/>
      <c r="F11" s="39"/>
      <c r="G11" s="38"/>
      <c r="H11" s="38"/>
    </row>
    <row r="12" spans="1:8" ht="11.4" x14ac:dyDescent="0.3">
      <c r="A12" s="38"/>
      <c r="B12" s="38"/>
      <c r="C12" s="39"/>
      <c r="D12" s="38"/>
      <c r="E12" s="39"/>
      <c r="F12" s="39"/>
      <c r="G12" s="38"/>
      <c r="H12" s="3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Z169"/>
  <sheetViews>
    <sheetView showGridLines="0" zoomScaleNormal="100" workbookViewId="0">
      <selection activeCell="AP10" sqref="AP10"/>
    </sheetView>
  </sheetViews>
  <sheetFormatPr baseColWidth="10" defaultColWidth="9.109375" defaultRowHeight="14.4" x14ac:dyDescent="0.3"/>
  <cols>
    <col min="1" max="1" width="4.33203125" style="5" bestFit="1" customWidth="1"/>
    <col min="2" max="2" width="6" style="4" bestFit="1" customWidth="1"/>
    <col min="3" max="3" width="5.5546875" style="4" bestFit="1" customWidth="1"/>
    <col min="4" max="6" width="3.6640625" style="3" customWidth="1"/>
    <col min="7" max="7" width="5.44140625" style="3" bestFit="1" customWidth="1"/>
    <col min="8" max="8" width="4.44140625" style="3" bestFit="1" customWidth="1"/>
    <col min="9" max="9" width="6" style="3" customWidth="1"/>
    <col min="10" max="10" width="5" style="3" customWidth="1"/>
    <col min="11" max="12" width="3.6640625" style="3" customWidth="1"/>
    <col min="13" max="13" width="5.33203125" style="3" customWidth="1"/>
    <col min="14" max="14" width="4.6640625" style="3" customWidth="1"/>
    <col min="15" max="15" width="4.44140625" style="3" bestFit="1" customWidth="1"/>
    <col min="16" max="16" width="3.109375" style="3" bestFit="1" customWidth="1"/>
    <col min="17" max="17" width="5.33203125" style="3" customWidth="1"/>
    <col min="18" max="18" width="5.109375" style="3" customWidth="1"/>
    <col min="19" max="22" width="3.6640625" style="3" customWidth="1"/>
    <col min="23" max="23" width="4.44140625" style="3" bestFit="1" customWidth="1"/>
    <col min="24" max="34" width="3.6640625" style="3" customWidth="1"/>
    <col min="35" max="35" width="4.44140625" style="3" bestFit="1" customWidth="1"/>
    <col min="36" max="36" width="4.6640625" style="3" customWidth="1"/>
    <col min="37" max="37" width="5.44140625" style="3" bestFit="1" customWidth="1"/>
    <col min="38" max="38" width="4.5546875" style="3" customWidth="1"/>
    <col min="39" max="40" width="4.44140625" style="3" bestFit="1" customWidth="1"/>
    <col min="41" max="41" width="3.6640625" style="3" customWidth="1"/>
    <col min="42" max="42" width="7.33203125" style="3" customWidth="1"/>
    <col min="43" max="43" width="3.6640625" style="3" customWidth="1"/>
    <col min="44" max="44" width="15.33203125" style="4" customWidth="1"/>
    <col min="45" max="45" width="3" style="4" customWidth="1"/>
    <col min="46" max="46" width="5.109375" style="4" customWidth="1"/>
    <col min="47" max="47" width="4.6640625" style="4" customWidth="1"/>
    <col min="48" max="48" width="4.6640625" style="3" customWidth="1"/>
    <col min="49" max="49" width="6" style="3" customWidth="1"/>
    <col min="50" max="50" width="5.44140625" style="3" bestFit="1" customWidth="1"/>
    <col min="51" max="52" width="3.44140625" style="3" customWidth="1"/>
    <col min="53" max="16384" width="9.109375" style="3"/>
  </cols>
  <sheetData>
    <row r="1" spans="1:52" ht="30" customHeight="1" x14ac:dyDescent="0.3">
      <c r="A1" s="69"/>
      <c r="B1" s="69"/>
      <c r="C1" s="69"/>
      <c r="D1" s="69"/>
      <c r="E1" s="76" t="s">
        <v>77</v>
      </c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76"/>
      <c r="X1" s="76"/>
      <c r="Y1" s="76"/>
      <c r="Z1" s="76"/>
      <c r="AA1" s="76"/>
      <c r="AB1" s="76"/>
      <c r="AC1" s="76"/>
      <c r="AD1" s="76"/>
      <c r="AE1" s="76"/>
      <c r="AF1" s="76"/>
      <c r="AG1" s="76"/>
      <c r="AH1" s="76"/>
      <c r="AI1" s="76"/>
      <c r="AJ1" s="76"/>
      <c r="AK1" s="76"/>
      <c r="AL1" s="76"/>
      <c r="AM1" s="76"/>
      <c r="AN1" s="76"/>
      <c r="AO1" s="76"/>
      <c r="AP1" s="76"/>
      <c r="AQ1" s="76"/>
      <c r="AR1" s="76"/>
      <c r="AS1" s="68"/>
      <c r="AT1" s="68"/>
      <c r="AU1" s="68"/>
      <c r="AV1" s="68"/>
      <c r="AW1" s="68"/>
      <c r="AX1" s="68"/>
      <c r="AY1" s="68"/>
      <c r="AZ1" s="68"/>
    </row>
    <row r="2" spans="1:52" ht="33" customHeight="1" x14ac:dyDescent="0.3">
      <c r="A2" s="69"/>
      <c r="B2" s="69"/>
      <c r="C2" s="69"/>
      <c r="D2" s="69"/>
      <c r="E2" s="77" t="s">
        <v>71</v>
      </c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  <c r="AA2" s="77"/>
      <c r="AB2" s="77"/>
      <c r="AC2" s="77"/>
      <c r="AD2" s="77"/>
      <c r="AE2" s="77"/>
      <c r="AF2" s="77"/>
      <c r="AG2" s="77"/>
      <c r="AH2" s="77"/>
      <c r="AI2" s="77"/>
      <c r="AJ2" s="77"/>
      <c r="AK2" s="77"/>
      <c r="AL2" s="77"/>
      <c r="AM2" s="77"/>
      <c r="AN2" s="77"/>
      <c r="AO2" s="77"/>
      <c r="AP2" s="77"/>
      <c r="AQ2" s="77"/>
      <c r="AR2" s="77"/>
      <c r="AS2" s="68"/>
      <c r="AT2" s="68"/>
      <c r="AU2" s="68"/>
      <c r="AV2" s="68"/>
      <c r="AW2" s="68"/>
      <c r="AX2" s="68"/>
      <c r="AY2" s="68"/>
      <c r="AZ2" s="68"/>
    </row>
    <row r="3" spans="1:52" ht="10.5" customHeight="1" x14ac:dyDescent="0.3">
      <c r="A3" s="69"/>
      <c r="B3" s="69"/>
      <c r="C3" s="69"/>
      <c r="D3" s="69"/>
      <c r="E3" s="69"/>
      <c r="F3" s="69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V3" s="69"/>
      <c r="W3" s="69"/>
      <c r="X3" s="69"/>
      <c r="Y3" s="69"/>
      <c r="Z3" s="69"/>
      <c r="AA3" s="69"/>
      <c r="AB3" s="69"/>
      <c r="AC3" s="69"/>
      <c r="AD3" s="69"/>
      <c r="AE3" s="69"/>
      <c r="AF3" s="69"/>
      <c r="AG3" s="69"/>
      <c r="AH3" s="69"/>
      <c r="AI3" s="69"/>
      <c r="AJ3" s="69"/>
      <c r="AK3" s="69"/>
      <c r="AL3" s="69"/>
      <c r="AM3" s="69"/>
      <c r="AN3" s="69"/>
      <c r="AO3" s="69"/>
      <c r="AP3" s="69"/>
      <c r="AQ3" s="69"/>
      <c r="AR3" s="69"/>
      <c r="AS3" s="69"/>
      <c r="AT3" s="69"/>
      <c r="AU3" s="69"/>
      <c r="AV3" s="69"/>
      <c r="AW3" s="69"/>
      <c r="AX3" s="69"/>
      <c r="AY3" s="69"/>
      <c r="AZ3" s="69"/>
    </row>
    <row r="4" spans="1:52" ht="20.25" customHeight="1" x14ac:dyDescent="0.3">
      <c r="A4" s="78" t="s">
        <v>53</v>
      </c>
      <c r="B4" s="78"/>
      <c r="C4" s="91"/>
      <c r="D4" s="92" t="s">
        <v>117</v>
      </c>
      <c r="E4" s="93"/>
      <c r="F4" s="93"/>
      <c r="G4" s="94"/>
      <c r="I4" s="78" t="s">
        <v>52</v>
      </c>
      <c r="J4" s="78"/>
      <c r="K4" s="78"/>
      <c r="L4" s="78"/>
      <c r="M4" s="91"/>
      <c r="N4" s="95" t="s">
        <v>118</v>
      </c>
      <c r="O4" s="96"/>
      <c r="P4" s="96"/>
      <c r="Q4" s="96"/>
      <c r="R4" s="96"/>
      <c r="S4" s="96"/>
      <c r="T4" s="96"/>
      <c r="U4" s="96"/>
      <c r="V4" s="97"/>
      <c r="X4" s="78" t="s">
        <v>66</v>
      </c>
      <c r="Y4" s="78"/>
      <c r="Z4" s="78"/>
      <c r="AA4" s="78"/>
      <c r="AB4" s="78"/>
      <c r="AC4" s="91"/>
      <c r="AD4" s="92"/>
      <c r="AE4" s="93"/>
      <c r="AF4" s="93"/>
      <c r="AG4" s="94"/>
      <c r="AJ4" s="78" t="s">
        <v>33</v>
      </c>
      <c r="AK4" s="78"/>
      <c r="AL4" s="78"/>
      <c r="AM4" s="91"/>
      <c r="AN4" s="79"/>
      <c r="AO4" s="81"/>
      <c r="AP4" s="8"/>
      <c r="AQ4" s="78" t="s">
        <v>32</v>
      </c>
      <c r="AR4" s="78"/>
      <c r="AS4" s="79" t="s">
        <v>67</v>
      </c>
      <c r="AT4" s="80"/>
      <c r="AU4" s="80"/>
      <c r="AV4" s="80"/>
      <c r="AW4" s="80"/>
      <c r="AX4" s="80"/>
      <c r="AY4" s="80"/>
      <c r="AZ4" s="81"/>
    </row>
    <row r="5" spans="1:52" ht="10.5" customHeight="1" x14ac:dyDescent="0.3">
      <c r="A5" s="72"/>
      <c r="B5" s="73"/>
      <c r="C5" s="73"/>
      <c r="D5" s="73"/>
      <c r="E5" s="73"/>
      <c r="F5" s="73"/>
      <c r="G5" s="73"/>
      <c r="H5" s="73"/>
      <c r="I5" s="73"/>
      <c r="J5" s="73"/>
      <c r="K5" s="73"/>
      <c r="L5" s="73"/>
      <c r="M5" s="73"/>
      <c r="N5" s="73"/>
      <c r="O5" s="73"/>
      <c r="P5" s="73"/>
      <c r="Q5" s="73"/>
      <c r="R5" s="73"/>
      <c r="S5" s="73"/>
      <c r="T5" s="73"/>
      <c r="U5" s="73"/>
      <c r="V5" s="73"/>
      <c r="W5" s="73"/>
      <c r="X5" s="73"/>
      <c r="Y5" s="73"/>
      <c r="Z5" s="73"/>
      <c r="AA5" s="73"/>
      <c r="AB5" s="73"/>
      <c r="AC5" s="73"/>
      <c r="AD5" s="73"/>
      <c r="AE5" s="73"/>
      <c r="AF5" s="73"/>
      <c r="AG5" s="73"/>
      <c r="AH5" s="73"/>
      <c r="AI5" s="73"/>
      <c r="AJ5" s="73"/>
      <c r="AK5" s="73"/>
      <c r="AL5" s="73"/>
      <c r="AM5" s="73"/>
      <c r="AN5" s="73"/>
      <c r="AO5" s="73"/>
      <c r="AP5" s="73"/>
      <c r="AQ5" s="73"/>
      <c r="AR5" s="73"/>
      <c r="AS5" s="73"/>
      <c r="AT5" s="73"/>
      <c r="AU5" s="73"/>
      <c r="AV5" s="73"/>
      <c r="AW5" s="73"/>
      <c r="AX5" s="73"/>
      <c r="AY5" s="73"/>
      <c r="AZ5" s="74"/>
    </row>
    <row r="6" spans="1:52" customFormat="1" ht="14.25" customHeight="1" x14ac:dyDescent="0.3">
      <c r="A6" s="86" t="s">
        <v>58</v>
      </c>
      <c r="B6" s="82" t="s">
        <v>40</v>
      </c>
      <c r="C6" s="83"/>
      <c r="D6" s="75" t="s">
        <v>56</v>
      </c>
      <c r="E6" s="75"/>
      <c r="F6" s="75"/>
      <c r="G6" s="75"/>
      <c r="H6" s="75"/>
      <c r="I6" s="75"/>
      <c r="J6" s="75"/>
      <c r="K6" s="75"/>
      <c r="L6" s="75"/>
      <c r="M6" s="88" t="s">
        <v>55</v>
      </c>
      <c r="N6" s="89"/>
      <c r="O6" s="89"/>
      <c r="P6" s="89"/>
      <c r="Q6" s="89"/>
      <c r="R6" s="89"/>
      <c r="S6" s="89"/>
      <c r="T6" s="89"/>
      <c r="U6" s="89"/>
      <c r="V6" s="89"/>
      <c r="W6" s="89"/>
      <c r="X6" s="89"/>
      <c r="Y6" s="89"/>
      <c r="Z6" s="89"/>
      <c r="AA6" s="90"/>
      <c r="AB6" s="75" t="s">
        <v>54</v>
      </c>
      <c r="AC6" s="75"/>
      <c r="AD6" s="75"/>
      <c r="AE6" s="75"/>
      <c r="AF6" s="75"/>
      <c r="AG6" s="75"/>
      <c r="AH6" s="75"/>
      <c r="AI6" s="75" t="s">
        <v>51</v>
      </c>
      <c r="AJ6" s="75"/>
      <c r="AK6" s="75"/>
      <c r="AL6" s="75"/>
      <c r="AM6" s="75"/>
      <c r="AN6" s="75"/>
      <c r="AO6" s="75" t="s">
        <v>57</v>
      </c>
      <c r="AP6" s="75"/>
      <c r="AQ6" s="75"/>
      <c r="AR6" s="70" t="s">
        <v>0</v>
      </c>
      <c r="AS6" s="70"/>
      <c r="AT6" s="98" t="s">
        <v>60</v>
      </c>
      <c r="AU6" s="98"/>
      <c r="AV6" s="98"/>
      <c r="AW6" s="98"/>
      <c r="AX6" s="98"/>
      <c r="AY6" s="98"/>
      <c r="AZ6" s="98"/>
    </row>
    <row r="7" spans="1:52" ht="138" customHeight="1" x14ac:dyDescent="0.3">
      <c r="A7" s="87"/>
      <c r="B7" s="84"/>
      <c r="C7" s="85"/>
      <c r="D7" s="9" t="s">
        <v>2</v>
      </c>
      <c r="E7" s="9" t="s">
        <v>3</v>
      </c>
      <c r="F7" s="9" t="s">
        <v>4</v>
      </c>
      <c r="G7" s="9" t="s">
        <v>5</v>
      </c>
      <c r="H7" s="22" t="s">
        <v>110</v>
      </c>
      <c r="I7" s="9" t="s">
        <v>7</v>
      </c>
      <c r="J7" s="9" t="s">
        <v>6</v>
      </c>
      <c r="K7" s="9" t="s">
        <v>8</v>
      </c>
      <c r="L7" s="9" t="s">
        <v>41</v>
      </c>
      <c r="M7" s="9" t="s">
        <v>9</v>
      </c>
      <c r="N7" s="9" t="s">
        <v>10</v>
      </c>
      <c r="O7" s="9" t="s">
        <v>11</v>
      </c>
      <c r="P7" s="9" t="s">
        <v>108</v>
      </c>
      <c r="Q7" s="9" t="s">
        <v>109</v>
      </c>
      <c r="R7" s="9" t="s">
        <v>64</v>
      </c>
      <c r="S7" s="9" t="s">
        <v>78</v>
      </c>
      <c r="T7" s="9" t="s">
        <v>104</v>
      </c>
      <c r="U7" s="9" t="s">
        <v>12</v>
      </c>
      <c r="V7" s="9" t="s">
        <v>29</v>
      </c>
      <c r="W7" s="9" t="s">
        <v>26</v>
      </c>
      <c r="X7" s="9" t="s">
        <v>31</v>
      </c>
      <c r="Y7" s="9" t="s">
        <v>13</v>
      </c>
      <c r="Z7" s="9" t="s">
        <v>14</v>
      </c>
      <c r="AA7" s="9" t="s">
        <v>69</v>
      </c>
      <c r="AB7" s="9" t="s">
        <v>16</v>
      </c>
      <c r="AC7" s="9" t="s">
        <v>15</v>
      </c>
      <c r="AD7" s="22" t="s">
        <v>79</v>
      </c>
      <c r="AE7" s="22" t="s">
        <v>80</v>
      </c>
      <c r="AF7" s="9" t="s">
        <v>43</v>
      </c>
      <c r="AG7" s="9" t="s">
        <v>42</v>
      </c>
      <c r="AH7" s="9" t="s">
        <v>30</v>
      </c>
      <c r="AI7" s="9" t="s">
        <v>48</v>
      </c>
      <c r="AJ7" s="9" t="s">
        <v>17</v>
      </c>
      <c r="AK7" s="9" t="s">
        <v>49</v>
      </c>
      <c r="AL7" s="9" t="s">
        <v>50</v>
      </c>
      <c r="AM7" s="9" t="s">
        <v>18</v>
      </c>
      <c r="AN7" s="9" t="s">
        <v>28</v>
      </c>
      <c r="AO7" s="9" t="s">
        <v>37</v>
      </c>
      <c r="AP7" s="9" t="s">
        <v>38</v>
      </c>
      <c r="AQ7" s="9" t="s">
        <v>39</v>
      </c>
      <c r="AR7" s="70"/>
      <c r="AS7" s="70"/>
      <c r="AT7" s="23" t="s">
        <v>106</v>
      </c>
      <c r="AU7" s="23" t="s">
        <v>107</v>
      </c>
      <c r="AV7" s="22" t="s">
        <v>34</v>
      </c>
      <c r="AW7" s="23" t="s">
        <v>35</v>
      </c>
      <c r="AX7" s="23" t="s">
        <v>36</v>
      </c>
      <c r="AY7" s="23" t="s">
        <v>62</v>
      </c>
      <c r="AZ7" s="23" t="s">
        <v>63</v>
      </c>
    </row>
    <row r="8" spans="1:52" x14ac:dyDescent="0.3">
      <c r="A8" s="7">
        <v>1</v>
      </c>
      <c r="B8" s="15" t="s">
        <v>68</v>
      </c>
      <c r="C8" s="16"/>
      <c r="D8" s="14">
        <f>'Uplink 1'!C62</f>
        <v>0</v>
      </c>
      <c r="E8" s="10">
        <f>'Uplink 1'!D62</f>
        <v>0</v>
      </c>
      <c r="F8" s="10">
        <f>'Uplink 1'!E62</f>
        <v>1</v>
      </c>
      <c r="G8" s="10">
        <f>'Uplink 1'!F62</f>
        <v>45</v>
      </c>
      <c r="H8" s="10">
        <f>'Uplink 1'!G62</f>
        <v>45</v>
      </c>
      <c r="I8" s="10">
        <f>'Uplink 1'!H62</f>
        <v>33</v>
      </c>
      <c r="J8" s="10">
        <f>'Uplink 1'!I62</f>
        <v>13</v>
      </c>
      <c r="K8" s="10">
        <f>'Uplink 1'!J62</f>
        <v>0</v>
      </c>
      <c r="L8" s="10">
        <f>'Uplink 1'!K62</f>
        <v>0</v>
      </c>
      <c r="M8" s="10">
        <f>'Uplink 1'!L62</f>
        <v>31</v>
      </c>
      <c r="N8" s="10">
        <f>'Uplink 1'!M62</f>
        <v>8</v>
      </c>
      <c r="O8" s="10">
        <f>'Uplink 1'!N62</f>
        <v>9</v>
      </c>
      <c r="P8" s="10">
        <f>'Uplink 1'!O62</f>
        <v>0</v>
      </c>
      <c r="Q8" s="10">
        <f>'Uplink 1'!P62</f>
        <v>0</v>
      </c>
      <c r="R8" s="10">
        <f>'Uplink 1'!Q62</f>
        <v>16</v>
      </c>
      <c r="S8" s="10">
        <f>'Uplink 1'!R62</f>
        <v>0</v>
      </c>
      <c r="T8" s="10">
        <f>'Uplink 1'!S62</f>
        <v>0</v>
      </c>
      <c r="U8" s="10">
        <f>'Uplink 1'!T62</f>
        <v>0</v>
      </c>
      <c r="V8" s="10">
        <f>'Uplink 1'!U62</f>
        <v>0</v>
      </c>
      <c r="W8" s="10">
        <f>'Uplink 1'!V62</f>
        <v>4</v>
      </c>
      <c r="X8" s="10">
        <f>'Uplink 1'!W62</f>
        <v>0</v>
      </c>
      <c r="Y8" s="10">
        <f>'Uplink 1'!X62</f>
        <v>0</v>
      </c>
      <c r="Z8" s="10">
        <f>'Uplink 1'!Y62</f>
        <v>0</v>
      </c>
      <c r="AA8" s="10">
        <f>'Uplink 1'!Z62</f>
        <v>0</v>
      </c>
      <c r="AB8" s="10">
        <f>'Uplink 1'!AA62</f>
        <v>0</v>
      </c>
      <c r="AC8" s="10">
        <f>'Uplink 1'!AB62</f>
        <v>3</v>
      </c>
      <c r="AD8" s="10">
        <f>'Uplink 1'!AC62</f>
        <v>0</v>
      </c>
      <c r="AE8" s="10"/>
      <c r="AF8" s="10">
        <f>'Uplink 1'!AE62</f>
        <v>2</v>
      </c>
      <c r="AG8" s="10">
        <f>'Uplink 1'!AF62</f>
        <v>0</v>
      </c>
      <c r="AH8" s="10">
        <f>'Uplink 1'!AG62</f>
        <v>0</v>
      </c>
      <c r="AI8" s="10">
        <f>'Uplink 1'!AH62</f>
        <v>0</v>
      </c>
      <c r="AJ8" s="10">
        <f>'Uplink 1'!AI62</f>
        <v>0</v>
      </c>
      <c r="AK8" s="10">
        <f>'Uplink 1'!AJ62</f>
        <v>0</v>
      </c>
      <c r="AL8" s="10">
        <f>'Uplink 1'!AK62</f>
        <v>0</v>
      </c>
      <c r="AM8" s="10">
        <f>'Uplink 1'!AL62</f>
        <v>0</v>
      </c>
      <c r="AN8" s="10">
        <f>'Uplink 1'!AM62</f>
        <v>0</v>
      </c>
      <c r="AO8" s="11" t="str">
        <f>IF('Uplink 1'!$AT$5="72 Hilos",'Uplink 1'!$AP$62, "")</f>
        <v/>
      </c>
      <c r="AP8" s="11" cm="1">
        <f t="array" ref="AP8:AQ8">'Uplink 1'!AP62:AQ62</f>
        <v>1936</v>
      </c>
      <c r="AQ8" s="11">
        <v>0</v>
      </c>
      <c r="AR8" s="71"/>
      <c r="AS8" s="71"/>
      <c r="AT8" s="10">
        <f>'Uplink 1'!AV62</f>
        <v>0</v>
      </c>
      <c r="AU8" s="10">
        <f>'Uplink 1'!AW62</f>
        <v>0</v>
      </c>
      <c r="AV8" s="10">
        <f>'Uplink 1'!AX62</f>
        <v>0</v>
      </c>
      <c r="AW8" s="10">
        <f>'Uplink 1'!AY62</f>
        <v>0</v>
      </c>
      <c r="AX8" s="10">
        <f>'Uplink 1'!AZ62</f>
        <v>47.5</v>
      </c>
      <c r="AY8" s="10">
        <f>'Uplink 1'!BA62</f>
        <v>0</v>
      </c>
      <c r="AZ8" s="10">
        <f>'Uplink 1'!BB62</f>
        <v>0</v>
      </c>
    </row>
    <row r="9" spans="1:52" ht="10.95" customHeight="1" x14ac:dyDescent="0.3">
      <c r="A9" s="13">
        <v>2</v>
      </c>
      <c r="B9" s="15" t="s">
        <v>65</v>
      </c>
      <c r="C9" s="16"/>
      <c r="D9" s="10">
        <f>'Uplink 2'!C137</f>
        <v>0</v>
      </c>
      <c r="E9" s="10">
        <f>'Uplink 2'!D137</f>
        <v>0</v>
      </c>
      <c r="F9" s="10">
        <f>'Uplink 2'!E137</f>
        <v>0</v>
      </c>
      <c r="G9" s="10">
        <f>'Uplink 2'!F137</f>
        <v>112</v>
      </c>
      <c r="H9" s="10">
        <f>'Uplink 2'!G137</f>
        <v>111</v>
      </c>
      <c r="I9" s="10">
        <f>'Uplink 2'!H137</f>
        <v>72</v>
      </c>
      <c r="J9" s="10">
        <f>'Uplink 2'!I137</f>
        <v>40</v>
      </c>
      <c r="K9" s="10">
        <f>'Uplink 2'!J137</f>
        <v>0</v>
      </c>
      <c r="L9" s="10">
        <f>'Uplink 2'!K137</f>
        <v>0</v>
      </c>
      <c r="M9" s="10">
        <f>'Uplink 2'!L137</f>
        <v>79</v>
      </c>
      <c r="N9" s="10">
        <f>'Uplink 2'!M137</f>
        <v>4</v>
      </c>
      <c r="O9" s="10">
        <f>'Uplink 2'!N137</f>
        <v>18</v>
      </c>
      <c r="P9" s="10">
        <f>'Uplink 2'!O137</f>
        <v>0</v>
      </c>
      <c r="Q9" s="10">
        <f>'Uplink 2'!P137</f>
        <v>28</v>
      </c>
      <c r="R9" s="10">
        <f>'Uplink 2'!Q137</f>
        <v>24</v>
      </c>
      <c r="S9" s="10">
        <f>'Uplink 2'!R137</f>
        <v>0</v>
      </c>
      <c r="T9" s="10">
        <f>'Uplink 1'!S63</f>
        <v>0</v>
      </c>
      <c r="U9" s="10">
        <f>'Uplink 2'!T137</f>
        <v>0</v>
      </c>
      <c r="V9" s="10">
        <f>'Uplink 2'!U137</f>
        <v>0</v>
      </c>
      <c r="W9" s="10">
        <f>'Uplink 2'!V137</f>
        <v>11</v>
      </c>
      <c r="X9" s="10">
        <f>'Uplink 2'!W137</f>
        <v>0</v>
      </c>
      <c r="Y9" s="10">
        <f>'Uplink 2'!X137</f>
        <v>7</v>
      </c>
      <c r="Z9" s="10">
        <f>'Uplink 2'!Y137</f>
        <v>2</v>
      </c>
      <c r="AA9" s="10">
        <f>'Uplink 2'!Z137</f>
        <v>0</v>
      </c>
      <c r="AB9" s="10">
        <f>'Uplink 2'!AA137</f>
        <v>0</v>
      </c>
      <c r="AC9" s="10">
        <f>'Uplink 2'!AB137</f>
        <v>3</v>
      </c>
      <c r="AD9" s="10">
        <f>'Uplink 2'!AC137</f>
        <v>0</v>
      </c>
      <c r="AE9" s="10"/>
      <c r="AF9" s="10">
        <f>'Uplink 2'!AE137</f>
        <v>2</v>
      </c>
      <c r="AG9" s="10">
        <f>'Uplink 2'!AF137</f>
        <v>0</v>
      </c>
      <c r="AH9" s="10">
        <f>'Uplink 2'!AG137</f>
        <v>0</v>
      </c>
      <c r="AI9" s="10">
        <f>'Uplink 2'!AH137</f>
        <v>1</v>
      </c>
      <c r="AJ9" s="10">
        <f>'Uplink 2'!AI137</f>
        <v>0</v>
      </c>
      <c r="AK9" s="10">
        <f>'Uplink 2'!AJ137</f>
        <v>24</v>
      </c>
      <c r="AL9" s="10">
        <f>'Uplink 2'!AK137</f>
        <v>0</v>
      </c>
      <c r="AM9" s="10">
        <f>'Uplink 2'!AL137</f>
        <v>0</v>
      </c>
      <c r="AN9" s="10">
        <f>'Uplink 2'!AM137</f>
        <v>0</v>
      </c>
      <c r="AO9" s="11" t="str">
        <f>IF('Uplink 2'!$AT$4="72 Hilos",'Uplink 2'!$AP$137, "")</f>
        <v/>
      </c>
      <c r="AP9" s="11" cm="1">
        <f t="array" ref="AP9:AQ9">'Uplink 2'!AP137:AQ137</f>
        <v>4104</v>
      </c>
      <c r="AQ9" s="11">
        <v>0</v>
      </c>
      <c r="AR9" s="71"/>
      <c r="AS9" s="71"/>
      <c r="AT9" s="10">
        <f>'Uplink 2'!AV137</f>
        <v>29</v>
      </c>
      <c r="AU9" s="10">
        <f>'Uplink 2'!AW137</f>
        <v>29</v>
      </c>
      <c r="AV9" s="10">
        <f>'Uplink 2'!AX137</f>
        <v>29</v>
      </c>
      <c r="AW9" s="10">
        <f>'Uplink 2'!AY137</f>
        <v>548.41</v>
      </c>
      <c r="AX9" s="10">
        <f>'Uplink 2'!AZ137</f>
        <v>678.88</v>
      </c>
      <c r="AY9" s="10">
        <f>'Uplink 2'!BA137</f>
        <v>9</v>
      </c>
      <c r="AZ9" s="10">
        <f>'Uplink 2'!BB137</f>
        <v>2</v>
      </c>
    </row>
    <row r="10" spans="1:52" ht="18.75" customHeight="1" x14ac:dyDescent="0.3">
      <c r="A10" s="65" t="s">
        <v>21</v>
      </c>
      <c r="B10" s="67"/>
      <c r="C10" s="66"/>
      <c r="D10" s="31">
        <f t="shared" ref="D10:L10" si="0">SUM(D8:D9)</f>
        <v>0</v>
      </c>
      <c r="E10" s="31">
        <f t="shared" si="0"/>
        <v>0</v>
      </c>
      <c r="F10" s="31">
        <f t="shared" si="0"/>
        <v>1</v>
      </c>
      <c r="G10" s="31">
        <f t="shared" si="0"/>
        <v>157</v>
      </c>
      <c r="H10" s="31">
        <f t="shared" si="0"/>
        <v>156</v>
      </c>
      <c r="I10" s="31">
        <f t="shared" si="0"/>
        <v>105</v>
      </c>
      <c r="J10" s="31">
        <f t="shared" si="0"/>
        <v>53</v>
      </c>
      <c r="K10" s="31">
        <f t="shared" si="0"/>
        <v>0</v>
      </c>
      <c r="L10" s="31">
        <f t="shared" si="0"/>
        <v>0</v>
      </c>
      <c r="M10" s="31">
        <f>SUM(M8:M9)</f>
        <v>110</v>
      </c>
      <c r="N10" s="31">
        <f t="shared" ref="N10:AQ10" si="1">SUM(N8:N9)</f>
        <v>12</v>
      </c>
      <c r="O10" s="31">
        <f t="shared" si="1"/>
        <v>27</v>
      </c>
      <c r="P10" s="31">
        <f t="shared" si="1"/>
        <v>0</v>
      </c>
      <c r="Q10" s="31">
        <f t="shared" si="1"/>
        <v>28</v>
      </c>
      <c r="R10" s="31">
        <f t="shared" si="1"/>
        <v>40</v>
      </c>
      <c r="S10" s="31">
        <f t="shared" si="1"/>
        <v>0</v>
      </c>
      <c r="T10" s="31">
        <f t="shared" si="1"/>
        <v>0</v>
      </c>
      <c r="U10" s="31">
        <f t="shared" si="1"/>
        <v>0</v>
      </c>
      <c r="V10" s="31">
        <f t="shared" si="1"/>
        <v>0</v>
      </c>
      <c r="W10" s="31">
        <f t="shared" si="1"/>
        <v>15</v>
      </c>
      <c r="X10" s="31">
        <f t="shared" si="1"/>
        <v>0</v>
      </c>
      <c r="Y10" s="31">
        <f t="shared" si="1"/>
        <v>7</v>
      </c>
      <c r="Z10" s="31">
        <f t="shared" si="1"/>
        <v>2</v>
      </c>
      <c r="AA10" s="31">
        <f t="shared" si="1"/>
        <v>0</v>
      </c>
      <c r="AB10" s="31">
        <f t="shared" si="1"/>
        <v>0</v>
      </c>
      <c r="AC10" s="31">
        <f t="shared" si="1"/>
        <v>6</v>
      </c>
      <c r="AD10" s="31">
        <f t="shared" si="1"/>
        <v>0</v>
      </c>
      <c r="AE10" s="31">
        <f t="shared" si="1"/>
        <v>0</v>
      </c>
      <c r="AF10" s="31">
        <f t="shared" si="1"/>
        <v>4</v>
      </c>
      <c r="AG10" s="31">
        <f t="shared" si="1"/>
        <v>0</v>
      </c>
      <c r="AH10" s="31">
        <f t="shared" si="1"/>
        <v>0</v>
      </c>
      <c r="AI10" s="31">
        <f t="shared" si="1"/>
        <v>1</v>
      </c>
      <c r="AJ10" s="31">
        <f t="shared" si="1"/>
        <v>0</v>
      </c>
      <c r="AK10" s="31">
        <f t="shared" si="1"/>
        <v>24</v>
      </c>
      <c r="AL10" s="31">
        <f t="shared" si="1"/>
        <v>0</v>
      </c>
      <c r="AM10" s="31">
        <f t="shared" si="1"/>
        <v>0</v>
      </c>
      <c r="AN10" s="31">
        <f t="shared" si="1"/>
        <v>0</v>
      </c>
      <c r="AO10" s="31">
        <f t="shared" si="1"/>
        <v>0</v>
      </c>
      <c r="AP10" s="31">
        <f t="shared" si="1"/>
        <v>6040</v>
      </c>
      <c r="AQ10" s="31">
        <f t="shared" si="1"/>
        <v>0</v>
      </c>
      <c r="AR10" s="65" t="s">
        <v>24</v>
      </c>
      <c r="AS10" s="66"/>
      <c r="AT10" s="31">
        <f t="shared" ref="AT10:AX10" si="2">SUM(AT8:AT9)</f>
        <v>29</v>
      </c>
      <c r="AU10" s="31">
        <f t="shared" si="2"/>
        <v>29</v>
      </c>
      <c r="AV10" s="31">
        <f t="shared" si="2"/>
        <v>29</v>
      </c>
      <c r="AW10" s="31">
        <f t="shared" si="2"/>
        <v>548.41</v>
      </c>
      <c r="AX10" s="31">
        <f t="shared" si="2"/>
        <v>726.38</v>
      </c>
      <c r="AY10" s="31">
        <f>SUM(AY8:AY9)</f>
        <v>9</v>
      </c>
      <c r="AZ10" s="31">
        <f>SUM(AZ8:AZ9)</f>
        <v>2</v>
      </c>
    </row>
    <row r="11" spans="1:52" ht="10.95" customHeight="1" x14ac:dyDescent="0.3"/>
    <row r="12" spans="1:52" ht="10.95" customHeight="1" x14ac:dyDescent="0.3"/>
    <row r="13" spans="1:52" ht="10.95" customHeight="1" x14ac:dyDescent="0.3"/>
    <row r="14" spans="1:52" ht="10.95" customHeight="1" x14ac:dyDescent="0.3"/>
    <row r="15" spans="1:52" ht="10.95" customHeight="1" x14ac:dyDescent="0.3"/>
    <row r="16" spans="1:52" ht="10.95" customHeight="1" x14ac:dyDescent="0.3"/>
    <row r="17" ht="10.95" customHeight="1" x14ac:dyDescent="0.3"/>
    <row r="18" ht="10.95" customHeight="1" x14ac:dyDescent="0.3"/>
    <row r="19" ht="10.95" customHeight="1" x14ac:dyDescent="0.3"/>
    <row r="20" ht="10.95" customHeight="1" x14ac:dyDescent="0.3"/>
    <row r="21" ht="10.95" customHeight="1" x14ac:dyDescent="0.3"/>
    <row r="22" ht="10.95" customHeight="1" x14ac:dyDescent="0.3"/>
    <row r="23" ht="10.95" customHeight="1" x14ac:dyDescent="0.3"/>
    <row r="24" ht="10.95" customHeight="1" x14ac:dyDescent="0.3"/>
    <row r="25" ht="10.95" customHeight="1" x14ac:dyDescent="0.3"/>
    <row r="26" ht="10.95" customHeight="1" x14ac:dyDescent="0.3"/>
    <row r="27" ht="10.95" customHeight="1" x14ac:dyDescent="0.3"/>
    <row r="28" ht="10.95" customHeight="1" x14ac:dyDescent="0.3"/>
    <row r="29" ht="10.95" customHeight="1" x14ac:dyDescent="0.3"/>
    <row r="30" ht="10.95" customHeight="1" x14ac:dyDescent="0.3"/>
    <row r="31" ht="10.95" customHeight="1" x14ac:dyDescent="0.3"/>
    <row r="32" ht="10.95" customHeight="1" x14ac:dyDescent="0.3"/>
    <row r="33" ht="10.95" customHeight="1" x14ac:dyDescent="0.3"/>
    <row r="34" ht="10.95" customHeight="1" x14ac:dyDescent="0.3"/>
    <row r="35" ht="10.95" customHeight="1" x14ac:dyDescent="0.3"/>
    <row r="36" ht="10.95" customHeight="1" x14ac:dyDescent="0.3"/>
    <row r="37" ht="10.95" customHeight="1" x14ac:dyDescent="0.3"/>
    <row r="38" ht="10.95" customHeight="1" x14ac:dyDescent="0.3"/>
    <row r="39" ht="10.95" customHeight="1" x14ac:dyDescent="0.3"/>
    <row r="40" ht="10.95" customHeight="1" x14ac:dyDescent="0.3"/>
    <row r="41" ht="10.95" customHeight="1" x14ac:dyDescent="0.3"/>
    <row r="42" ht="10.95" customHeight="1" x14ac:dyDescent="0.3"/>
    <row r="43" ht="10.95" customHeight="1" x14ac:dyDescent="0.3"/>
    <row r="44" ht="10.95" customHeight="1" x14ac:dyDescent="0.3"/>
    <row r="45" ht="10.95" customHeight="1" x14ac:dyDescent="0.3"/>
    <row r="46" ht="10.95" customHeight="1" x14ac:dyDescent="0.3"/>
    <row r="47" ht="10.95" customHeight="1" x14ac:dyDescent="0.3"/>
    <row r="48" ht="10.95" customHeight="1" x14ac:dyDescent="0.3"/>
    <row r="49" ht="10.95" customHeight="1" x14ac:dyDescent="0.3"/>
    <row r="50" ht="10.95" customHeight="1" x14ac:dyDescent="0.3"/>
    <row r="51" ht="10.95" customHeight="1" x14ac:dyDescent="0.3"/>
    <row r="52" ht="10.95" customHeight="1" x14ac:dyDescent="0.3"/>
    <row r="53" ht="10.95" customHeight="1" x14ac:dyDescent="0.3"/>
    <row r="54" ht="10.95" customHeight="1" x14ac:dyDescent="0.3"/>
    <row r="55" ht="10.95" customHeight="1" x14ac:dyDescent="0.3"/>
    <row r="56" ht="10.95" customHeight="1" x14ac:dyDescent="0.3"/>
    <row r="57" ht="10.95" customHeight="1" x14ac:dyDescent="0.3"/>
    <row r="58" ht="10.95" customHeight="1" x14ac:dyDescent="0.3"/>
    <row r="59" ht="10.95" customHeight="1" x14ac:dyDescent="0.3"/>
    <row r="60" ht="10.95" customHeight="1" x14ac:dyDescent="0.3"/>
    <row r="61" ht="10.95" customHeight="1" x14ac:dyDescent="0.3"/>
    <row r="62" ht="10.95" customHeight="1" x14ac:dyDescent="0.3"/>
    <row r="63" ht="10.95" customHeight="1" x14ac:dyDescent="0.3"/>
    <row r="64" ht="10.95" customHeight="1" x14ac:dyDescent="0.3"/>
    <row r="65" ht="10.95" customHeight="1" x14ac:dyDescent="0.3"/>
    <row r="66" ht="10.95" customHeight="1" x14ac:dyDescent="0.3"/>
    <row r="67" ht="10.95" customHeight="1" x14ac:dyDescent="0.3"/>
    <row r="68" ht="10.95" customHeight="1" x14ac:dyDescent="0.3"/>
    <row r="69" ht="10.95" customHeight="1" x14ac:dyDescent="0.3"/>
    <row r="70" ht="10.95" customHeight="1" x14ac:dyDescent="0.3"/>
    <row r="71" ht="10.95" customHeight="1" x14ac:dyDescent="0.3"/>
    <row r="72" ht="10.95" customHeight="1" x14ac:dyDescent="0.3"/>
    <row r="73" ht="10.95" customHeight="1" x14ac:dyDescent="0.3"/>
    <row r="74" ht="10.95" customHeight="1" x14ac:dyDescent="0.3"/>
    <row r="75" ht="10.95" customHeight="1" x14ac:dyDescent="0.3"/>
    <row r="76" ht="10.95" customHeight="1" x14ac:dyDescent="0.3"/>
    <row r="77" ht="10.95" customHeight="1" x14ac:dyDescent="0.3"/>
    <row r="78" ht="10.95" customHeight="1" x14ac:dyDescent="0.3"/>
    <row r="79" ht="10.95" customHeight="1" x14ac:dyDescent="0.3"/>
    <row r="80" ht="10.95" customHeight="1" x14ac:dyDescent="0.3"/>
    <row r="81" ht="10.95" customHeight="1" x14ac:dyDescent="0.3"/>
    <row r="82" ht="10.95" customHeight="1" x14ac:dyDescent="0.3"/>
    <row r="83" ht="10.95" customHeight="1" x14ac:dyDescent="0.3"/>
    <row r="84" ht="10.95" customHeight="1" x14ac:dyDescent="0.3"/>
    <row r="85" ht="10.95" customHeight="1" x14ac:dyDescent="0.3"/>
    <row r="86" ht="10.95" customHeight="1" x14ac:dyDescent="0.3"/>
    <row r="87" ht="10.95" customHeight="1" x14ac:dyDescent="0.3"/>
    <row r="88" ht="10.95" customHeight="1" x14ac:dyDescent="0.3"/>
    <row r="89" ht="10.95" customHeight="1" x14ac:dyDescent="0.3"/>
    <row r="90" ht="10.95" customHeight="1" x14ac:dyDescent="0.3"/>
    <row r="91" ht="10.95" customHeight="1" x14ac:dyDescent="0.3"/>
    <row r="92" ht="10.95" customHeight="1" x14ac:dyDescent="0.3"/>
    <row r="93" ht="10.95" customHeight="1" x14ac:dyDescent="0.3"/>
    <row r="94" ht="10.95" customHeight="1" x14ac:dyDescent="0.3"/>
    <row r="95" ht="10.95" customHeight="1" x14ac:dyDescent="0.3"/>
    <row r="96" ht="10.95" customHeight="1" x14ac:dyDescent="0.3"/>
    <row r="97" ht="10.95" customHeight="1" x14ac:dyDescent="0.3"/>
    <row r="98" ht="10.95" customHeight="1" x14ac:dyDescent="0.3"/>
    <row r="99" ht="10.95" customHeight="1" x14ac:dyDescent="0.3"/>
    <row r="100" ht="10.95" customHeight="1" x14ac:dyDescent="0.3"/>
    <row r="101" ht="10.95" customHeight="1" x14ac:dyDescent="0.3"/>
    <row r="102" ht="10.95" customHeight="1" x14ac:dyDescent="0.3"/>
    <row r="103" ht="10.95" customHeight="1" x14ac:dyDescent="0.3"/>
    <row r="104" ht="10.95" customHeight="1" x14ac:dyDescent="0.3"/>
    <row r="105" ht="10.95" customHeight="1" x14ac:dyDescent="0.3"/>
    <row r="106" ht="10.95" customHeight="1" x14ac:dyDescent="0.3"/>
    <row r="107" ht="10.95" customHeight="1" x14ac:dyDescent="0.3"/>
    <row r="108" ht="10.95" customHeight="1" x14ac:dyDescent="0.3"/>
    <row r="109" ht="10.95" customHeight="1" x14ac:dyDescent="0.3"/>
    <row r="110" ht="10.95" customHeight="1" x14ac:dyDescent="0.3"/>
    <row r="111" ht="10.95" customHeight="1" x14ac:dyDescent="0.3"/>
    <row r="112" ht="10.95" customHeight="1" x14ac:dyDescent="0.3"/>
    <row r="113" ht="10.95" customHeight="1" x14ac:dyDescent="0.3"/>
    <row r="114" ht="10.95" customHeight="1" x14ac:dyDescent="0.3"/>
    <row r="115" ht="10.95" customHeight="1" x14ac:dyDescent="0.3"/>
    <row r="116" ht="10.95" customHeight="1" x14ac:dyDescent="0.3"/>
    <row r="117" ht="10.95" customHeight="1" x14ac:dyDescent="0.3"/>
    <row r="118" ht="10.95" customHeight="1" x14ac:dyDescent="0.3"/>
    <row r="119" ht="10.95" customHeight="1" x14ac:dyDescent="0.3"/>
    <row r="120" ht="10.95" customHeight="1" x14ac:dyDescent="0.3"/>
    <row r="121" ht="10.95" customHeight="1" x14ac:dyDescent="0.3"/>
    <row r="122" ht="10.95" customHeight="1" x14ac:dyDescent="0.3"/>
    <row r="123" ht="10.95" customHeight="1" x14ac:dyDescent="0.3"/>
    <row r="124" ht="10.95" customHeight="1" x14ac:dyDescent="0.3"/>
    <row r="125" ht="10.95" customHeight="1" x14ac:dyDescent="0.3"/>
    <row r="126" ht="10.95" customHeight="1" x14ac:dyDescent="0.3"/>
    <row r="127" ht="10.95" customHeight="1" x14ac:dyDescent="0.3"/>
    <row r="128" ht="10.95" customHeight="1" x14ac:dyDescent="0.3"/>
    <row r="129" ht="10.95" customHeight="1" x14ac:dyDescent="0.3"/>
    <row r="130" ht="10.95" customHeight="1" x14ac:dyDescent="0.3"/>
    <row r="131" ht="10.95" customHeight="1" x14ac:dyDescent="0.3"/>
    <row r="132" ht="10.95" customHeight="1" x14ac:dyDescent="0.3"/>
    <row r="133" ht="10.95" customHeight="1" x14ac:dyDescent="0.3"/>
    <row r="134" ht="10.95" customHeight="1" x14ac:dyDescent="0.3"/>
    <row r="135" ht="10.95" customHeight="1" x14ac:dyDescent="0.3"/>
    <row r="136" ht="10.95" customHeight="1" x14ac:dyDescent="0.3"/>
    <row r="137" ht="10.95" customHeight="1" x14ac:dyDescent="0.3"/>
    <row r="138" ht="10.95" customHeight="1" x14ac:dyDescent="0.3"/>
    <row r="139" ht="10.95" customHeight="1" x14ac:dyDescent="0.3"/>
    <row r="140" ht="10.95" customHeight="1" x14ac:dyDescent="0.3"/>
    <row r="141" ht="10.95" customHeight="1" x14ac:dyDescent="0.3"/>
    <row r="142" ht="10.95" customHeight="1" x14ac:dyDescent="0.3"/>
    <row r="143" ht="10.95" customHeight="1" x14ac:dyDescent="0.3"/>
    <row r="144" ht="10.95" customHeight="1" x14ac:dyDescent="0.3"/>
    <row r="145" ht="10.95" customHeight="1" x14ac:dyDescent="0.3"/>
    <row r="146" ht="10.95" customHeight="1" x14ac:dyDescent="0.3"/>
    <row r="147" ht="10.95" customHeight="1" x14ac:dyDescent="0.3"/>
    <row r="148" ht="10.95" customHeight="1" x14ac:dyDescent="0.3"/>
    <row r="149" ht="10.95" customHeight="1" x14ac:dyDescent="0.3"/>
    <row r="150" ht="10.95" customHeight="1" x14ac:dyDescent="0.3"/>
    <row r="151" ht="10.95" customHeight="1" x14ac:dyDescent="0.3"/>
    <row r="152" ht="10.95" customHeight="1" x14ac:dyDescent="0.3"/>
    <row r="153" ht="10.95" customHeight="1" x14ac:dyDescent="0.3"/>
    <row r="154" ht="10.95" customHeight="1" x14ac:dyDescent="0.3"/>
    <row r="155" ht="10.95" customHeight="1" x14ac:dyDescent="0.3"/>
    <row r="156" ht="10.95" customHeight="1" x14ac:dyDescent="0.3"/>
    <row r="157" ht="10.95" customHeight="1" x14ac:dyDescent="0.3"/>
    <row r="158" ht="10.95" customHeight="1" x14ac:dyDescent="0.3"/>
    <row r="159" ht="10.95" customHeight="1" x14ac:dyDescent="0.3"/>
    <row r="160" ht="10.95" customHeight="1" x14ac:dyDescent="0.3"/>
    <row r="161" ht="10.95" customHeight="1" x14ac:dyDescent="0.3"/>
    <row r="162" ht="10.95" customHeight="1" x14ac:dyDescent="0.3"/>
    <row r="163" ht="10.95" customHeight="1" x14ac:dyDescent="0.3"/>
    <row r="164" ht="10.95" customHeight="1" x14ac:dyDescent="0.3"/>
    <row r="165" ht="10.95" customHeight="1" x14ac:dyDescent="0.3"/>
    <row r="166" ht="10.95" customHeight="1" x14ac:dyDescent="0.3"/>
    <row r="167" ht="10.95" customHeight="1" x14ac:dyDescent="0.3"/>
    <row r="168" ht="10.95" customHeight="1" x14ac:dyDescent="0.3"/>
    <row r="169" ht="10.95" customHeight="1" x14ac:dyDescent="0.3"/>
  </sheetData>
  <sheetProtection algorithmName="SHA-512" hashValue="HiUaF22dMsYNP5ekRFCj4ApWZLuFrJBP/v2coP/E7i5UUV7TuzyBM7K53Vf9/bSZxKIgyvy67gBzZo7XmL1TPA==" saltValue="J4fXyAoZhfhC4+oVBMTWpQ==" spinCount="100000" formatCells="0" selectLockedCells="1"/>
  <mergeCells count="29">
    <mergeCell ref="AS4:AZ4"/>
    <mergeCell ref="B6:C7"/>
    <mergeCell ref="A6:A7"/>
    <mergeCell ref="M6:AA6"/>
    <mergeCell ref="X4:AC4"/>
    <mergeCell ref="I4:M4"/>
    <mergeCell ref="A4:C4"/>
    <mergeCell ref="AJ4:AM4"/>
    <mergeCell ref="AN4:AO4"/>
    <mergeCell ref="AD4:AG4"/>
    <mergeCell ref="N4:V4"/>
    <mergeCell ref="D4:G4"/>
    <mergeCell ref="AT6:AZ6"/>
    <mergeCell ref="AR10:AS10"/>
    <mergeCell ref="A10:C10"/>
    <mergeCell ref="AS1:AZ2"/>
    <mergeCell ref="A3:AZ3"/>
    <mergeCell ref="AR6:AS7"/>
    <mergeCell ref="AR8:AS8"/>
    <mergeCell ref="A5:AZ5"/>
    <mergeCell ref="AB6:AH6"/>
    <mergeCell ref="A1:D2"/>
    <mergeCell ref="E1:AR1"/>
    <mergeCell ref="AO6:AQ6"/>
    <mergeCell ref="E2:AR2"/>
    <mergeCell ref="D6:L6"/>
    <mergeCell ref="AR9:AS9"/>
    <mergeCell ref="AI6:AN6"/>
    <mergeCell ref="AQ4:AR4"/>
  </mergeCells>
  <pageMargins left="0.47244094488188981" right="0.47244094488188981" top="0.59055118110236227" bottom="0.47244094488188981" header="0.31496062992125984" footer="0.31496062992125984"/>
  <pageSetup paperSize="9" scale="99" fitToHeight="0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736"/>
  <sheetViews>
    <sheetView workbookViewId="0">
      <selection activeCell="E4" sqref="E4"/>
    </sheetView>
  </sheetViews>
  <sheetFormatPr baseColWidth="10" defaultColWidth="11.44140625" defaultRowHeight="14.4" x14ac:dyDescent="0.3"/>
  <sheetData>
    <row r="1" spans="1:3" x14ac:dyDescent="0.3">
      <c r="A1" t="s">
        <v>47</v>
      </c>
      <c r="B1" t="s">
        <v>46</v>
      </c>
      <c r="C1" t="s">
        <v>45</v>
      </c>
    </row>
    <row r="2" spans="1:3" x14ac:dyDescent="0.3">
      <c r="A2">
        <v>1</v>
      </c>
      <c r="B2">
        <v>-16.485533100000001</v>
      </c>
      <c r="C2">
        <v>-68.223345469999998</v>
      </c>
    </row>
    <row r="3" spans="1:3" x14ac:dyDescent="0.3">
      <c r="A3">
        <v>2</v>
      </c>
      <c r="B3">
        <v>-16.485457050000001</v>
      </c>
      <c r="C3">
        <v>-68.223439970000001</v>
      </c>
    </row>
    <row r="4" spans="1:3" x14ac:dyDescent="0.3">
      <c r="A4">
        <v>3</v>
      </c>
      <c r="B4">
        <v>-16.48493036</v>
      </c>
      <c r="C4">
        <v>-68.22332394</v>
      </c>
    </row>
    <row r="5" spans="1:3" x14ac:dyDescent="0.3">
      <c r="A5">
        <v>4</v>
      </c>
      <c r="B5">
        <v>-16.48473491</v>
      </c>
      <c r="C5">
        <v>-68.223271460000007</v>
      </c>
    </row>
    <row r="6" spans="1:3" x14ac:dyDescent="0.3">
      <c r="A6">
        <v>5</v>
      </c>
      <c r="B6">
        <v>-16.484570959999999</v>
      </c>
      <c r="C6">
        <v>-68.223664229999997</v>
      </c>
    </row>
    <row r="7" spans="1:3" x14ac:dyDescent="0.3">
      <c r="A7">
        <v>6</v>
      </c>
      <c r="B7">
        <v>-16.48443966</v>
      </c>
      <c r="C7">
        <v>-68.223965759999999</v>
      </c>
    </row>
    <row r="8" spans="1:3" x14ac:dyDescent="0.3">
      <c r="A8">
        <v>7</v>
      </c>
      <c r="B8">
        <v>-16.484300130000001</v>
      </c>
      <c r="C8">
        <v>-68.224310529999997</v>
      </c>
    </row>
    <row r="9" spans="1:3" x14ac:dyDescent="0.3">
      <c r="A9">
        <v>8</v>
      </c>
      <c r="B9">
        <v>-16.484206220000001</v>
      </c>
      <c r="C9">
        <v>-68.224589769999994</v>
      </c>
    </row>
    <row r="10" spans="1:3" x14ac:dyDescent="0.3">
      <c r="A10">
        <v>9</v>
      </c>
      <c r="B10">
        <v>-16.484007559999998</v>
      </c>
      <c r="C10">
        <v>-68.224680550000002</v>
      </c>
    </row>
    <row r="11" spans="1:3" x14ac:dyDescent="0.3">
      <c r="A11">
        <v>10</v>
      </c>
      <c r="B11">
        <v>-16.483925410000001</v>
      </c>
      <c r="C11">
        <v>-68.224872739999995</v>
      </c>
    </row>
    <row r="12" spans="1:3" x14ac:dyDescent="0.3">
      <c r="A12">
        <v>11</v>
      </c>
      <c r="B12">
        <v>-16.483619690000001</v>
      </c>
      <c r="C12">
        <v>-68.224682720000004</v>
      </c>
    </row>
    <row r="13" spans="1:3" x14ac:dyDescent="0.3">
      <c r="A13">
        <v>12</v>
      </c>
      <c r="B13">
        <v>-16.48330159</v>
      </c>
      <c r="C13">
        <v>-68.224481839999996</v>
      </c>
    </row>
    <row r="14" spans="1:3" x14ac:dyDescent="0.3">
      <c r="A14">
        <v>13</v>
      </c>
      <c r="B14">
        <v>-16.482974509999998</v>
      </c>
      <c r="C14">
        <v>-68.224262920000001</v>
      </c>
    </row>
    <row r="15" spans="1:3" x14ac:dyDescent="0.3">
      <c r="A15">
        <v>14</v>
      </c>
      <c r="B15">
        <v>-16.48282537</v>
      </c>
      <c r="C15">
        <v>-68.224186309999993</v>
      </c>
    </row>
    <row r="16" spans="1:3" x14ac:dyDescent="0.3">
      <c r="A16">
        <v>15</v>
      </c>
      <c r="B16">
        <v>-16.482638489999999</v>
      </c>
      <c r="C16">
        <v>-68.224067890000001</v>
      </c>
    </row>
    <row r="17" spans="1:3" x14ac:dyDescent="0.3">
      <c r="A17">
        <v>16</v>
      </c>
      <c r="B17">
        <v>-16.482376720000001</v>
      </c>
      <c r="C17">
        <v>-68.223894169999994</v>
      </c>
    </row>
    <row r="18" spans="1:3" x14ac:dyDescent="0.3">
      <c r="A18">
        <v>17</v>
      </c>
      <c r="B18">
        <v>-16.482088789999999</v>
      </c>
      <c r="C18">
        <v>-68.223703180000001</v>
      </c>
    </row>
    <row r="19" spans="1:3" x14ac:dyDescent="0.3">
      <c r="A19">
        <v>18</v>
      </c>
      <c r="B19">
        <v>-16.48171241</v>
      </c>
      <c r="C19">
        <v>-68.223459329999997</v>
      </c>
    </row>
    <row r="20" spans="1:3" x14ac:dyDescent="0.3">
      <c r="A20">
        <v>19</v>
      </c>
      <c r="B20">
        <v>-16.481348780000001</v>
      </c>
      <c r="C20">
        <v>-68.223225200000002</v>
      </c>
    </row>
    <row r="21" spans="1:3" x14ac:dyDescent="0.3">
      <c r="A21">
        <v>20</v>
      </c>
      <c r="B21">
        <v>-16.48104579</v>
      </c>
      <c r="C21">
        <v>-68.223032849999996</v>
      </c>
    </row>
    <row r="22" spans="1:3" x14ac:dyDescent="0.3">
      <c r="A22">
        <v>21</v>
      </c>
      <c r="B22">
        <v>-16.480663249999999</v>
      </c>
      <c r="C22">
        <v>-68.222789329999998</v>
      </c>
    </row>
    <row r="23" spans="1:3" x14ac:dyDescent="0.3">
      <c r="A23">
        <v>22</v>
      </c>
      <c r="B23">
        <v>-16.480326139999999</v>
      </c>
      <c r="C23">
        <v>-68.222556470000001</v>
      </c>
    </row>
    <row r="24" spans="1:3" x14ac:dyDescent="0.3">
      <c r="A24">
        <v>23</v>
      </c>
      <c r="B24">
        <v>-16.480510679999998</v>
      </c>
      <c r="C24">
        <v>-68.222230859999996</v>
      </c>
    </row>
    <row r="25" spans="1:3" x14ac:dyDescent="0.3">
      <c r="A25">
        <v>24</v>
      </c>
      <c r="B25">
        <v>-16.480635589999999</v>
      </c>
      <c r="C25">
        <v>-68.222021040000001</v>
      </c>
    </row>
    <row r="26" spans="1:3" x14ac:dyDescent="0.3">
      <c r="A26">
        <v>25</v>
      </c>
      <c r="B26">
        <v>-16.48096146</v>
      </c>
      <c r="C26">
        <v>-68.221518090000004</v>
      </c>
    </row>
    <row r="27" spans="1:3" x14ac:dyDescent="0.3">
      <c r="A27">
        <v>26</v>
      </c>
      <c r="B27">
        <v>-16.481232739999999</v>
      </c>
      <c r="C27">
        <v>-68.221545109999994</v>
      </c>
    </row>
    <row r="28" spans="1:3" x14ac:dyDescent="0.3">
      <c r="A28">
        <v>27</v>
      </c>
      <c r="B28">
        <v>-16.48153117</v>
      </c>
      <c r="C28">
        <v>-68.221581389999997</v>
      </c>
    </row>
    <row r="29" spans="1:3" x14ac:dyDescent="0.3">
      <c r="A29">
        <v>28</v>
      </c>
      <c r="B29">
        <v>-16.48159854</v>
      </c>
      <c r="C29">
        <v>-68.221321829999994</v>
      </c>
    </row>
    <row r="30" spans="1:3" x14ac:dyDescent="0.3">
      <c r="A30">
        <v>29</v>
      </c>
      <c r="B30">
        <v>-16.481709519999999</v>
      </c>
      <c r="C30">
        <v>-68.220924879999998</v>
      </c>
    </row>
    <row r="31" spans="1:3" x14ac:dyDescent="0.3">
      <c r="A31">
        <v>30</v>
      </c>
      <c r="B31">
        <v>-16.481809009999999</v>
      </c>
      <c r="C31">
        <v>-68.220541580000003</v>
      </c>
    </row>
    <row r="32" spans="1:3" x14ac:dyDescent="0.3">
      <c r="A32">
        <v>31</v>
      </c>
      <c r="B32">
        <v>-16.481862599999999</v>
      </c>
      <c r="C32">
        <v>-68.220339449999997</v>
      </c>
    </row>
    <row r="33" spans="1:3" x14ac:dyDescent="0.3">
      <c r="A33">
        <v>32</v>
      </c>
      <c r="B33">
        <v>-16.481436819999999</v>
      </c>
      <c r="C33">
        <v>-68.220197729999995</v>
      </c>
    </row>
    <row r="34" spans="1:3" x14ac:dyDescent="0.3">
      <c r="A34">
        <v>33</v>
      </c>
      <c r="B34">
        <v>-16.481092180000001</v>
      </c>
      <c r="C34">
        <v>-68.220101020000001</v>
      </c>
    </row>
    <row r="35" spans="1:3" x14ac:dyDescent="0.3">
      <c r="A35">
        <v>34</v>
      </c>
      <c r="B35">
        <v>-16.480739790000001</v>
      </c>
      <c r="C35">
        <v>-68.220010380000005</v>
      </c>
    </row>
    <row r="36" spans="1:3" x14ac:dyDescent="0.3">
      <c r="A36">
        <v>35</v>
      </c>
      <c r="B36">
        <v>-16.480320209999999</v>
      </c>
      <c r="C36">
        <v>-68.219875369999997</v>
      </c>
    </row>
    <row r="37" spans="1:3" x14ac:dyDescent="0.3">
      <c r="A37">
        <v>36</v>
      </c>
      <c r="B37">
        <v>-16.48003439</v>
      </c>
      <c r="C37">
        <v>-68.219788629999996</v>
      </c>
    </row>
    <row r="38" spans="1:3" x14ac:dyDescent="0.3">
      <c r="A38">
        <v>37</v>
      </c>
      <c r="B38">
        <v>-16.479718370000001</v>
      </c>
      <c r="C38">
        <v>-68.219644919999993</v>
      </c>
    </row>
    <row r="39" spans="1:3" x14ac:dyDescent="0.3">
      <c r="A39">
        <v>38</v>
      </c>
      <c r="B39">
        <v>-16.479519719999999</v>
      </c>
      <c r="C39">
        <v>-68.21955457</v>
      </c>
    </row>
    <row r="40" spans="1:3" x14ac:dyDescent="0.3">
      <c r="A40">
        <v>39</v>
      </c>
      <c r="B40">
        <v>-16.47900323</v>
      </c>
      <c r="C40">
        <v>-68.219354510000002</v>
      </c>
    </row>
    <row r="41" spans="1:3" x14ac:dyDescent="0.3">
      <c r="A41">
        <v>40</v>
      </c>
      <c r="B41">
        <v>-16.478684149999999</v>
      </c>
      <c r="C41">
        <v>-68.219191019999997</v>
      </c>
    </row>
    <row r="42" spans="1:3" x14ac:dyDescent="0.3">
      <c r="A42">
        <v>41</v>
      </c>
      <c r="B42">
        <v>-16.478365360000002</v>
      </c>
      <c r="C42">
        <v>-68.219026709999994</v>
      </c>
    </row>
    <row r="43" spans="1:3" x14ac:dyDescent="0.3">
      <c r="A43">
        <v>42</v>
      </c>
      <c r="B43">
        <v>-16.478185570000001</v>
      </c>
      <c r="C43">
        <v>-68.218868549999996</v>
      </c>
    </row>
    <row r="44" spans="1:3" x14ac:dyDescent="0.3">
      <c r="A44">
        <v>43</v>
      </c>
      <c r="B44">
        <v>-16.477759890000002</v>
      </c>
      <c r="C44">
        <v>-68.218645409999993</v>
      </c>
    </row>
    <row r="45" spans="1:3" x14ac:dyDescent="0.3">
      <c r="A45">
        <v>44</v>
      </c>
      <c r="B45">
        <v>-16.477515310000001</v>
      </c>
      <c r="C45">
        <v>-68.218505870000001</v>
      </c>
    </row>
    <row r="46" spans="1:3" x14ac:dyDescent="0.3">
      <c r="A46">
        <v>45</v>
      </c>
      <c r="B46">
        <v>-16.477268259999999</v>
      </c>
      <c r="C46">
        <v>-68.218363780000004</v>
      </c>
    </row>
    <row r="47" spans="1:3" x14ac:dyDescent="0.3">
      <c r="A47">
        <v>46</v>
      </c>
      <c r="B47">
        <v>-16.476935610000002</v>
      </c>
      <c r="C47">
        <v>-68.218189670000001</v>
      </c>
    </row>
    <row r="48" spans="1:3" x14ac:dyDescent="0.3">
      <c r="A48">
        <v>47</v>
      </c>
      <c r="B48">
        <v>-16.476627650000001</v>
      </c>
      <c r="C48">
        <v>-68.21802228</v>
      </c>
    </row>
    <row r="49" spans="1:3" x14ac:dyDescent="0.3">
      <c r="A49">
        <v>48</v>
      </c>
      <c r="B49">
        <v>-16.476322270000001</v>
      </c>
      <c r="C49">
        <v>-68.217846370000004</v>
      </c>
    </row>
    <row r="50" spans="1:3" x14ac:dyDescent="0.3">
      <c r="A50">
        <v>49</v>
      </c>
      <c r="B50">
        <v>-16.476007259999999</v>
      </c>
      <c r="C50">
        <v>-68.217677359999996</v>
      </c>
    </row>
    <row r="51" spans="1:3" x14ac:dyDescent="0.3">
      <c r="A51">
        <v>50</v>
      </c>
      <c r="B51">
        <v>-16.475667470000001</v>
      </c>
      <c r="C51">
        <v>-68.217525910000006</v>
      </c>
    </row>
    <row r="52" spans="1:3" x14ac:dyDescent="0.3">
      <c r="A52">
        <v>51</v>
      </c>
      <c r="B52">
        <v>-16.47536538</v>
      </c>
      <c r="C52">
        <v>-68.217330599999997</v>
      </c>
    </row>
    <row r="53" spans="1:3" x14ac:dyDescent="0.3">
      <c r="A53">
        <v>52</v>
      </c>
      <c r="B53">
        <v>-16.475579710000002</v>
      </c>
      <c r="C53">
        <v>-68.216893999999996</v>
      </c>
    </row>
    <row r="54" spans="1:3" x14ac:dyDescent="0.3">
      <c r="A54">
        <v>53</v>
      </c>
      <c r="B54">
        <v>-16.475741639999999</v>
      </c>
      <c r="C54">
        <v>-68.216579260000003</v>
      </c>
    </row>
    <row r="55" spans="1:3" x14ac:dyDescent="0.3">
      <c r="A55">
        <v>54</v>
      </c>
      <c r="B55">
        <v>-16.475863530000002</v>
      </c>
      <c r="C55">
        <v>-68.216323799999998</v>
      </c>
    </row>
    <row r="56" spans="1:3" x14ac:dyDescent="0.3">
      <c r="A56">
        <v>55</v>
      </c>
      <c r="B56">
        <v>-16.475521659999998</v>
      </c>
      <c r="C56">
        <v>-68.216130320000005</v>
      </c>
    </row>
    <row r="57" spans="1:3" x14ac:dyDescent="0.3">
      <c r="A57">
        <v>56</v>
      </c>
      <c r="B57">
        <v>-16.475181589999998</v>
      </c>
      <c r="C57">
        <v>-68.215940649999993</v>
      </c>
    </row>
    <row r="58" spans="1:3" x14ac:dyDescent="0.3">
      <c r="A58">
        <v>57</v>
      </c>
      <c r="B58">
        <v>-16.474881199999999</v>
      </c>
      <c r="C58">
        <v>-68.215793730000001</v>
      </c>
    </row>
    <row r="59" spans="1:3" x14ac:dyDescent="0.3">
      <c r="A59">
        <v>58</v>
      </c>
      <c r="B59">
        <v>-16.47479946</v>
      </c>
      <c r="C59">
        <v>-68.215737709999999</v>
      </c>
    </row>
    <row r="60" spans="1:3" x14ac:dyDescent="0.3">
      <c r="A60">
        <v>59</v>
      </c>
      <c r="B60">
        <v>-16.474392900000002</v>
      </c>
      <c r="C60">
        <v>-68.215535579999994</v>
      </c>
    </row>
    <row r="61" spans="1:3" x14ac:dyDescent="0.3">
      <c r="A61">
        <v>60</v>
      </c>
      <c r="B61">
        <v>-16.474114239999999</v>
      </c>
      <c r="C61">
        <v>-68.21538889</v>
      </c>
    </row>
    <row r="62" spans="1:3" x14ac:dyDescent="0.3">
      <c r="A62">
        <v>61</v>
      </c>
      <c r="B62">
        <v>-16.473830920000001</v>
      </c>
      <c r="C62">
        <v>-68.215225899999993</v>
      </c>
    </row>
    <row r="63" spans="1:3" x14ac:dyDescent="0.3">
      <c r="A63">
        <v>62</v>
      </c>
      <c r="B63">
        <v>-16.473478180000001</v>
      </c>
      <c r="C63">
        <v>-68.215048159999995</v>
      </c>
    </row>
    <row r="64" spans="1:3" x14ac:dyDescent="0.3">
      <c r="A64">
        <v>63</v>
      </c>
      <c r="B64">
        <v>-16.473137999999999</v>
      </c>
      <c r="C64">
        <v>-68.214859809999993</v>
      </c>
    </row>
    <row r="65" spans="1:3" x14ac:dyDescent="0.3">
      <c r="A65">
        <v>64</v>
      </c>
      <c r="B65">
        <v>-16.472783830000001</v>
      </c>
      <c r="C65">
        <v>-68.21503989</v>
      </c>
    </row>
    <row r="66" spans="1:3" x14ac:dyDescent="0.3">
      <c r="A66">
        <v>65</v>
      </c>
      <c r="B66">
        <v>-16.47297313</v>
      </c>
      <c r="C66">
        <v>-68.214665589999996</v>
      </c>
    </row>
    <row r="67" spans="1:3" x14ac:dyDescent="0.3">
      <c r="A67">
        <v>66</v>
      </c>
      <c r="B67">
        <v>-16.473314640000002</v>
      </c>
      <c r="C67">
        <v>-68.213986000000006</v>
      </c>
    </row>
    <row r="68" spans="1:3" x14ac:dyDescent="0.3">
      <c r="A68">
        <v>67</v>
      </c>
      <c r="B68">
        <v>-16.473493900000001</v>
      </c>
      <c r="C68">
        <v>-68.213643419999997</v>
      </c>
    </row>
    <row r="69" spans="1:3" x14ac:dyDescent="0.3">
      <c r="A69">
        <v>68</v>
      </c>
      <c r="B69">
        <v>-16.47368556</v>
      </c>
      <c r="C69">
        <v>-68.213226629999994</v>
      </c>
    </row>
    <row r="70" spans="1:3" x14ac:dyDescent="0.3">
      <c r="A70">
        <v>69</v>
      </c>
      <c r="B70">
        <v>-16.473858589999999</v>
      </c>
      <c r="C70">
        <v>-68.212870640000006</v>
      </c>
    </row>
    <row r="71" spans="1:3" x14ac:dyDescent="0.3">
      <c r="A71">
        <v>70</v>
      </c>
      <c r="B71">
        <v>-16.47404384</v>
      </c>
      <c r="C71">
        <v>-68.212495200000006</v>
      </c>
    </row>
    <row r="72" spans="1:3" x14ac:dyDescent="0.3">
      <c r="A72">
        <v>71</v>
      </c>
      <c r="B72">
        <v>-16.47439099</v>
      </c>
      <c r="C72">
        <v>-68.211788040000002</v>
      </c>
    </row>
    <row r="73" spans="1:3" x14ac:dyDescent="0.3">
      <c r="A73">
        <v>72</v>
      </c>
      <c r="B73">
        <v>-16.474200530000001</v>
      </c>
      <c r="C73">
        <v>-68.211666829999999</v>
      </c>
    </row>
    <row r="74" spans="1:3" x14ac:dyDescent="0.3">
      <c r="A74">
        <v>73</v>
      </c>
      <c r="B74">
        <v>-16.47438112</v>
      </c>
      <c r="C74">
        <v>-68.21130703</v>
      </c>
    </row>
    <row r="75" spans="1:3" x14ac:dyDescent="0.3">
      <c r="A75">
        <v>74</v>
      </c>
      <c r="B75">
        <v>-16.474554019999999</v>
      </c>
      <c r="C75">
        <v>-68.210955709999993</v>
      </c>
    </row>
    <row r="76" spans="1:3" x14ac:dyDescent="0.3">
      <c r="A76">
        <v>75</v>
      </c>
      <c r="B76">
        <v>-16.474756159999998</v>
      </c>
      <c r="C76">
        <v>-68.210572650000003</v>
      </c>
    </row>
    <row r="77" spans="1:3" x14ac:dyDescent="0.3">
      <c r="A77">
        <v>76</v>
      </c>
      <c r="B77">
        <v>-16.474967729999999</v>
      </c>
      <c r="C77">
        <v>-68.210192919999997</v>
      </c>
    </row>
    <row r="78" spans="1:3" x14ac:dyDescent="0.3">
      <c r="A78">
        <v>77</v>
      </c>
      <c r="B78">
        <v>-16.475131990000001</v>
      </c>
      <c r="C78">
        <v>-68.209837100000001</v>
      </c>
    </row>
    <row r="79" spans="1:3" x14ac:dyDescent="0.3">
      <c r="A79">
        <v>78</v>
      </c>
      <c r="B79">
        <v>-16.475360519999999</v>
      </c>
      <c r="C79">
        <v>-68.209385710000006</v>
      </c>
    </row>
    <row r="80" spans="1:3" x14ac:dyDescent="0.3">
      <c r="A80">
        <v>79</v>
      </c>
      <c r="B80">
        <v>-16.475609240000001</v>
      </c>
      <c r="C80">
        <v>-68.208818039999997</v>
      </c>
    </row>
    <row r="81" spans="1:3" x14ac:dyDescent="0.3">
      <c r="A81">
        <v>80</v>
      </c>
      <c r="B81">
        <v>-16.475320050000001</v>
      </c>
      <c r="C81">
        <v>-68.208617930000003</v>
      </c>
    </row>
    <row r="82" spans="1:3" x14ac:dyDescent="0.3">
      <c r="A82">
        <v>81</v>
      </c>
      <c r="B82">
        <v>-16.475016629999999</v>
      </c>
      <c r="C82">
        <v>-68.208450529999993</v>
      </c>
    </row>
    <row r="83" spans="1:3" x14ac:dyDescent="0.3">
      <c r="A83">
        <v>82</v>
      </c>
      <c r="B83">
        <v>-16.47471715</v>
      </c>
      <c r="C83">
        <v>-68.208289989999997</v>
      </c>
    </row>
    <row r="84" spans="1:3" x14ac:dyDescent="0.3">
      <c r="A84">
        <v>83</v>
      </c>
      <c r="B84">
        <v>-16.48389641</v>
      </c>
      <c r="C84">
        <v>-68.224325669999999</v>
      </c>
    </row>
    <row r="85" spans="1:3" x14ac:dyDescent="0.3">
      <c r="A85">
        <v>84</v>
      </c>
      <c r="B85">
        <v>-16.483712189999999</v>
      </c>
      <c r="C85">
        <v>-68.224201699999995</v>
      </c>
    </row>
    <row r="86" spans="1:3" x14ac:dyDescent="0.3">
      <c r="A86">
        <v>85</v>
      </c>
      <c r="B86">
        <v>-16.483434339999999</v>
      </c>
      <c r="C86">
        <v>-68.224026539999997</v>
      </c>
    </row>
    <row r="87" spans="1:3" x14ac:dyDescent="0.3">
      <c r="A87">
        <v>86</v>
      </c>
      <c r="B87">
        <v>-16.48313254</v>
      </c>
      <c r="C87">
        <v>-68.223903140000004</v>
      </c>
    </row>
    <row r="88" spans="1:3" x14ac:dyDescent="0.3">
      <c r="A88">
        <v>87</v>
      </c>
      <c r="B88">
        <v>-16.483247510000002</v>
      </c>
      <c r="C88">
        <v>-68.223710589999996</v>
      </c>
    </row>
    <row r="89" spans="1:3" x14ac:dyDescent="0.3">
      <c r="A89">
        <v>88</v>
      </c>
      <c r="B89">
        <v>-16.4833094</v>
      </c>
      <c r="C89">
        <v>-68.223407570000006</v>
      </c>
    </row>
    <row r="90" spans="1:3" x14ac:dyDescent="0.3">
      <c r="A90">
        <v>89</v>
      </c>
      <c r="B90">
        <v>-16.482965719999999</v>
      </c>
      <c r="C90">
        <v>-68.223186330000004</v>
      </c>
    </row>
    <row r="91" spans="1:3" x14ac:dyDescent="0.3">
      <c r="A91">
        <v>90</v>
      </c>
      <c r="B91">
        <v>-16.48266031</v>
      </c>
      <c r="C91">
        <v>-68.222996539999997</v>
      </c>
    </row>
    <row r="92" spans="1:3" x14ac:dyDescent="0.3">
      <c r="A92">
        <v>91</v>
      </c>
      <c r="B92">
        <v>-16.482624609999998</v>
      </c>
      <c r="C92">
        <v>-68.22282242</v>
      </c>
    </row>
    <row r="93" spans="1:3" x14ac:dyDescent="0.3">
      <c r="A93">
        <v>92</v>
      </c>
      <c r="B93">
        <v>-16.482451229999999</v>
      </c>
      <c r="C93">
        <v>-68.223104500000005</v>
      </c>
    </row>
    <row r="94" spans="1:3" x14ac:dyDescent="0.3">
      <c r="A94">
        <v>93</v>
      </c>
      <c r="B94">
        <v>-16.482284450000002</v>
      </c>
      <c r="C94">
        <v>-68.223395319999995</v>
      </c>
    </row>
    <row r="95" spans="1:3" x14ac:dyDescent="0.3">
      <c r="A95">
        <v>94</v>
      </c>
      <c r="B95">
        <v>-16.4811537</v>
      </c>
      <c r="C95">
        <v>-68.223550790000004</v>
      </c>
    </row>
    <row r="96" spans="1:3" x14ac:dyDescent="0.3">
      <c r="A96">
        <v>95</v>
      </c>
      <c r="B96">
        <v>-16.480972210000001</v>
      </c>
      <c r="C96">
        <v>-68.223855990000004</v>
      </c>
    </row>
    <row r="97" spans="1:3" x14ac:dyDescent="0.3">
      <c r="A97">
        <v>96</v>
      </c>
      <c r="B97">
        <v>-16.48082063</v>
      </c>
      <c r="C97">
        <v>-68.224099789999997</v>
      </c>
    </row>
    <row r="98" spans="1:3" x14ac:dyDescent="0.3">
      <c r="A98">
        <v>97</v>
      </c>
      <c r="B98">
        <v>-16.480646069999999</v>
      </c>
      <c r="C98">
        <v>-68.224411140000001</v>
      </c>
    </row>
    <row r="99" spans="1:3" x14ac:dyDescent="0.3">
      <c r="A99">
        <v>98</v>
      </c>
      <c r="B99">
        <v>-16.480521270000001</v>
      </c>
      <c r="C99">
        <v>-68.22462822</v>
      </c>
    </row>
    <row r="100" spans="1:3" x14ac:dyDescent="0.3">
      <c r="A100">
        <v>99</v>
      </c>
      <c r="B100">
        <v>-16.48041186</v>
      </c>
      <c r="C100">
        <v>-68.224917239999996</v>
      </c>
    </row>
    <row r="101" spans="1:3" x14ac:dyDescent="0.3">
      <c r="A101">
        <v>100</v>
      </c>
      <c r="B101">
        <v>-16.480751560000002</v>
      </c>
      <c r="C101">
        <v>-68.225139389999995</v>
      </c>
    </row>
    <row r="102" spans="1:3" x14ac:dyDescent="0.3">
      <c r="A102">
        <v>101</v>
      </c>
      <c r="B102">
        <v>-16.481104269999999</v>
      </c>
      <c r="C102">
        <v>-68.225365789999998</v>
      </c>
    </row>
    <row r="103" spans="1:3" x14ac:dyDescent="0.3">
      <c r="A103">
        <v>102</v>
      </c>
      <c r="B103">
        <v>-16.480900479999999</v>
      </c>
      <c r="C103">
        <v>-68.225705239999996</v>
      </c>
    </row>
    <row r="104" spans="1:3" x14ac:dyDescent="0.3">
      <c r="A104">
        <v>103</v>
      </c>
      <c r="B104">
        <v>-16.480480029999999</v>
      </c>
      <c r="C104">
        <v>-68.225448790000002</v>
      </c>
    </row>
    <row r="105" spans="1:3" x14ac:dyDescent="0.3">
      <c r="A105">
        <v>104</v>
      </c>
      <c r="B105">
        <v>-16.48015784</v>
      </c>
      <c r="C105">
        <v>-68.225251999999998</v>
      </c>
    </row>
    <row r="106" spans="1:3" x14ac:dyDescent="0.3">
      <c r="A106">
        <v>105</v>
      </c>
      <c r="B106">
        <v>-16.479840800000002</v>
      </c>
      <c r="C106">
        <v>-68.225062149999999</v>
      </c>
    </row>
    <row r="107" spans="1:3" x14ac:dyDescent="0.3">
      <c r="A107">
        <v>106</v>
      </c>
      <c r="B107">
        <v>-16.479611340000002</v>
      </c>
      <c r="C107">
        <v>-68.2254401</v>
      </c>
    </row>
    <row r="108" spans="1:3" x14ac:dyDescent="0.3">
      <c r="A108">
        <v>107</v>
      </c>
      <c r="B108">
        <v>-16.479960640000002</v>
      </c>
      <c r="C108">
        <v>-68.225652760000003</v>
      </c>
    </row>
    <row r="109" spans="1:3" x14ac:dyDescent="0.3">
      <c r="A109">
        <v>108</v>
      </c>
      <c r="B109">
        <v>-16.480331509999999</v>
      </c>
      <c r="C109">
        <v>-68.225877229999995</v>
      </c>
    </row>
    <row r="110" spans="1:3" x14ac:dyDescent="0.3">
      <c r="A110">
        <v>109</v>
      </c>
      <c r="B110">
        <v>-16.480665380000001</v>
      </c>
      <c r="C110">
        <v>-68.22607275</v>
      </c>
    </row>
    <row r="111" spans="1:3" x14ac:dyDescent="0.3">
      <c r="A111">
        <v>110</v>
      </c>
      <c r="B111">
        <v>-16.48090496</v>
      </c>
      <c r="C111">
        <v>-68.226232690000003</v>
      </c>
    </row>
    <row r="112" spans="1:3" x14ac:dyDescent="0.3">
      <c r="A112">
        <v>111</v>
      </c>
      <c r="B112">
        <v>-16.481076940000001</v>
      </c>
      <c r="C112">
        <v>-68.226350839999995</v>
      </c>
    </row>
    <row r="113" spans="1:3" x14ac:dyDescent="0.3">
      <c r="A113">
        <v>112</v>
      </c>
      <c r="B113">
        <v>-16.481364460000002</v>
      </c>
      <c r="C113">
        <v>-68.226539430000003</v>
      </c>
    </row>
    <row r="114" spans="1:3" x14ac:dyDescent="0.3">
      <c r="A114">
        <v>113</v>
      </c>
      <c r="B114">
        <v>-16.481570479999998</v>
      </c>
      <c r="C114">
        <v>-68.222884739999998</v>
      </c>
    </row>
    <row r="115" spans="1:3" x14ac:dyDescent="0.3">
      <c r="A115">
        <v>114</v>
      </c>
      <c r="B115">
        <v>-16.481225989999999</v>
      </c>
      <c r="C115">
        <v>-68.222656720000003</v>
      </c>
    </row>
    <row r="116" spans="1:3" x14ac:dyDescent="0.3">
      <c r="A116">
        <v>115</v>
      </c>
      <c r="B116">
        <v>-16.481038470000001</v>
      </c>
      <c r="C116">
        <v>-68.222541930000006</v>
      </c>
    </row>
    <row r="117" spans="1:3" x14ac:dyDescent="0.3">
      <c r="A117">
        <v>116</v>
      </c>
      <c r="B117">
        <v>-16.48003632</v>
      </c>
      <c r="C117">
        <v>-68.224690219999999</v>
      </c>
    </row>
    <row r="118" spans="1:3" x14ac:dyDescent="0.3">
      <c r="A118">
        <v>117</v>
      </c>
      <c r="B118">
        <v>-16.479674889999998</v>
      </c>
      <c r="C118">
        <v>-68.224466359999994</v>
      </c>
    </row>
    <row r="119" spans="1:3" x14ac:dyDescent="0.3">
      <c r="A119">
        <v>118</v>
      </c>
      <c r="B119">
        <v>-16.479346360000001</v>
      </c>
      <c r="C119">
        <v>-68.224244690000006</v>
      </c>
    </row>
    <row r="120" spans="1:3" x14ac:dyDescent="0.3">
      <c r="A120">
        <v>119</v>
      </c>
      <c r="B120">
        <v>-16.479585279999998</v>
      </c>
      <c r="C120">
        <v>-68.223845490000002</v>
      </c>
    </row>
    <row r="121" spans="1:3" x14ac:dyDescent="0.3">
      <c r="A121">
        <v>120</v>
      </c>
      <c r="B121">
        <v>-16.47981296</v>
      </c>
      <c r="C121">
        <v>-68.223428470000002</v>
      </c>
    </row>
    <row r="122" spans="1:3" x14ac:dyDescent="0.3">
      <c r="A122">
        <v>121</v>
      </c>
      <c r="B122">
        <v>-16.480154219999999</v>
      </c>
      <c r="C122">
        <v>-68.22363575</v>
      </c>
    </row>
    <row r="123" spans="1:3" x14ac:dyDescent="0.3">
      <c r="A123">
        <v>122</v>
      </c>
      <c r="B123">
        <v>-16.48031392</v>
      </c>
      <c r="C123">
        <v>-68.223370290000005</v>
      </c>
    </row>
    <row r="124" spans="1:3" x14ac:dyDescent="0.3">
      <c r="A124">
        <v>123</v>
      </c>
      <c r="B124">
        <v>-16.479472730000001</v>
      </c>
      <c r="C124">
        <v>-68.224822250000003</v>
      </c>
    </row>
    <row r="125" spans="1:3" x14ac:dyDescent="0.3">
      <c r="A125">
        <v>124</v>
      </c>
      <c r="B125">
        <v>-16.481209249999999</v>
      </c>
      <c r="C125">
        <v>-68.225917370000005</v>
      </c>
    </row>
    <row r="126" spans="1:3" x14ac:dyDescent="0.3">
      <c r="A126">
        <v>125</v>
      </c>
      <c r="B126">
        <v>-16.481515869999999</v>
      </c>
      <c r="C126">
        <v>-68.226102729999994</v>
      </c>
    </row>
    <row r="127" spans="1:3" x14ac:dyDescent="0.3">
      <c r="A127">
        <v>126</v>
      </c>
      <c r="B127">
        <v>-16.48210564</v>
      </c>
      <c r="C127">
        <v>-68.220401910000007</v>
      </c>
    </row>
    <row r="128" spans="1:3" x14ac:dyDescent="0.3">
      <c r="A128">
        <v>127</v>
      </c>
      <c r="B128">
        <v>-16.482203389999999</v>
      </c>
      <c r="C128">
        <v>-68.22004226</v>
      </c>
    </row>
    <row r="129" spans="1:3" x14ac:dyDescent="0.3">
      <c r="A129">
        <v>128</v>
      </c>
      <c r="B129">
        <v>-16.482301459999999</v>
      </c>
      <c r="C129">
        <v>-68.219676489999998</v>
      </c>
    </row>
    <row r="130" spans="1:3" x14ac:dyDescent="0.3">
      <c r="A130">
        <v>129</v>
      </c>
      <c r="B130">
        <v>-16.482406350000002</v>
      </c>
      <c r="C130">
        <v>-68.219287159999993</v>
      </c>
    </row>
    <row r="131" spans="1:3" x14ac:dyDescent="0.3">
      <c r="A131">
        <v>130</v>
      </c>
      <c r="B131">
        <v>-16.482727199999999</v>
      </c>
      <c r="C131">
        <v>-68.219376859999997</v>
      </c>
    </row>
    <row r="132" spans="1:3" x14ac:dyDescent="0.3">
      <c r="A132">
        <v>131</v>
      </c>
      <c r="B132">
        <v>-16.48307222</v>
      </c>
      <c r="C132">
        <v>-68.219483580000002</v>
      </c>
    </row>
    <row r="133" spans="1:3" x14ac:dyDescent="0.3">
      <c r="A133">
        <v>132</v>
      </c>
      <c r="B133">
        <v>-16.483436480000002</v>
      </c>
      <c r="C133">
        <v>-68.219583569999998</v>
      </c>
    </row>
    <row r="134" spans="1:3" x14ac:dyDescent="0.3">
      <c r="A134">
        <v>133</v>
      </c>
      <c r="B134">
        <v>-16.483880930000002</v>
      </c>
      <c r="C134">
        <v>-68.219713549999994</v>
      </c>
    </row>
    <row r="135" spans="1:3" x14ac:dyDescent="0.3">
      <c r="A135">
        <v>134</v>
      </c>
      <c r="B135">
        <v>-16.484264750000001</v>
      </c>
      <c r="C135">
        <v>-68.219816649999999</v>
      </c>
    </row>
    <row r="136" spans="1:3" x14ac:dyDescent="0.3">
      <c r="A136">
        <v>135</v>
      </c>
      <c r="B136">
        <v>-16.484502490000001</v>
      </c>
      <c r="C136">
        <v>-68.219884429999993</v>
      </c>
    </row>
    <row r="137" spans="1:3" x14ac:dyDescent="0.3">
      <c r="A137">
        <v>136</v>
      </c>
      <c r="B137">
        <v>-16.484641889999999</v>
      </c>
      <c r="C137">
        <v>-68.219925900000007</v>
      </c>
    </row>
    <row r="138" spans="1:3" x14ac:dyDescent="0.3">
      <c r="A138">
        <v>137</v>
      </c>
      <c r="B138">
        <v>-16.484546420000001</v>
      </c>
      <c r="C138">
        <v>-68.22028349</v>
      </c>
    </row>
    <row r="139" spans="1:3" x14ac:dyDescent="0.3">
      <c r="A139">
        <v>138</v>
      </c>
      <c r="B139">
        <v>-16.484427449999998</v>
      </c>
      <c r="C139">
        <v>-68.220685639999999</v>
      </c>
    </row>
    <row r="140" spans="1:3" x14ac:dyDescent="0.3">
      <c r="A140">
        <v>139</v>
      </c>
      <c r="B140">
        <v>-16.4843315</v>
      </c>
      <c r="C140">
        <v>-68.221083030000003</v>
      </c>
    </row>
    <row r="141" spans="1:3" x14ac:dyDescent="0.3">
      <c r="A141">
        <v>140</v>
      </c>
      <c r="B141">
        <v>-16.484269059999999</v>
      </c>
      <c r="C141">
        <v>-68.221308129999997</v>
      </c>
    </row>
    <row r="142" spans="1:3" x14ac:dyDescent="0.3">
      <c r="A142">
        <v>141</v>
      </c>
      <c r="B142">
        <v>-16.4846325</v>
      </c>
      <c r="C142">
        <v>-68.221115479999995</v>
      </c>
    </row>
    <row r="143" spans="1:3" x14ac:dyDescent="0.3">
      <c r="A143">
        <v>142</v>
      </c>
      <c r="B143">
        <v>-16.484922000000001</v>
      </c>
      <c r="C143">
        <v>-68.221205010000006</v>
      </c>
    </row>
    <row r="144" spans="1:3" x14ac:dyDescent="0.3">
      <c r="A144">
        <v>143</v>
      </c>
      <c r="B144">
        <v>-16.482459200000001</v>
      </c>
      <c r="C144">
        <v>-68.220505750000001</v>
      </c>
    </row>
    <row r="145" spans="1:3" x14ac:dyDescent="0.3">
      <c r="A145">
        <v>144</v>
      </c>
      <c r="B145">
        <v>-16.482830620000001</v>
      </c>
      <c r="C145">
        <v>-68.220611590000004</v>
      </c>
    </row>
    <row r="146" spans="1:3" x14ac:dyDescent="0.3">
      <c r="A146">
        <v>145</v>
      </c>
      <c r="B146">
        <v>-16.483236309999999</v>
      </c>
      <c r="C146">
        <v>-68.220733280000005</v>
      </c>
    </row>
    <row r="147" spans="1:3" x14ac:dyDescent="0.3">
      <c r="A147">
        <v>146</v>
      </c>
      <c r="B147">
        <v>-16.48365283</v>
      </c>
      <c r="C147">
        <v>-68.220889</v>
      </c>
    </row>
    <row r="148" spans="1:3" x14ac:dyDescent="0.3">
      <c r="A148">
        <v>147</v>
      </c>
      <c r="B148">
        <v>-16.483715159999999</v>
      </c>
      <c r="C148">
        <v>-68.221015449999996</v>
      </c>
    </row>
    <row r="149" spans="1:3" x14ac:dyDescent="0.3">
      <c r="A149">
        <v>148</v>
      </c>
      <c r="B149">
        <v>-16.48379645</v>
      </c>
      <c r="C149">
        <v>-68.220616739999997</v>
      </c>
    </row>
    <row r="150" spans="1:3" x14ac:dyDescent="0.3">
      <c r="A150">
        <v>149</v>
      </c>
      <c r="B150">
        <v>-16.48388555</v>
      </c>
      <c r="C150">
        <v>-68.220269740000006</v>
      </c>
    </row>
    <row r="151" spans="1:3" x14ac:dyDescent="0.3">
      <c r="A151">
        <v>150</v>
      </c>
      <c r="B151">
        <v>-16.483505520000001</v>
      </c>
      <c r="C151">
        <v>-68.220168200000003</v>
      </c>
    </row>
    <row r="152" spans="1:3" x14ac:dyDescent="0.3">
      <c r="A152">
        <v>151</v>
      </c>
      <c r="B152">
        <v>-16.483605399999998</v>
      </c>
      <c r="C152">
        <v>-68.221407799999994</v>
      </c>
    </row>
    <row r="153" spans="1:3" x14ac:dyDescent="0.3">
      <c r="A153">
        <v>152</v>
      </c>
      <c r="B153">
        <v>-16.483217190000001</v>
      </c>
      <c r="C153">
        <v>-68.221284859999997</v>
      </c>
    </row>
    <row r="154" spans="1:3" x14ac:dyDescent="0.3">
      <c r="A154">
        <v>153</v>
      </c>
      <c r="B154">
        <v>-16.48277977</v>
      </c>
      <c r="C154">
        <v>-68.221153040000004</v>
      </c>
    </row>
    <row r="155" spans="1:3" x14ac:dyDescent="0.3">
      <c r="A155">
        <v>154</v>
      </c>
      <c r="B155">
        <v>-16.480708960000001</v>
      </c>
      <c r="C155">
        <v>-68.220187289999998</v>
      </c>
    </row>
    <row r="156" spans="1:3" x14ac:dyDescent="0.3">
      <c r="A156">
        <v>155</v>
      </c>
      <c r="B156">
        <v>-16.48055068</v>
      </c>
      <c r="C156">
        <v>-68.220534900000004</v>
      </c>
    </row>
    <row r="157" spans="1:3" x14ac:dyDescent="0.3">
      <c r="A157">
        <v>156</v>
      </c>
      <c r="B157">
        <v>-16.480931099999999</v>
      </c>
      <c r="C157">
        <v>-68.220646930000001</v>
      </c>
    </row>
    <row r="158" spans="1:3" x14ac:dyDescent="0.3">
      <c r="A158">
        <v>157</v>
      </c>
      <c r="B158">
        <v>-16.481256900000002</v>
      </c>
      <c r="C158">
        <v>-68.220748689999994</v>
      </c>
    </row>
    <row r="159" spans="1:3" x14ac:dyDescent="0.3">
      <c r="A159">
        <v>158</v>
      </c>
      <c r="B159">
        <v>-16.480412730000001</v>
      </c>
      <c r="C159">
        <v>-68.220791120000001</v>
      </c>
    </row>
    <row r="160" spans="1:3" x14ac:dyDescent="0.3">
      <c r="A160">
        <v>159</v>
      </c>
      <c r="B160">
        <v>-16.480288760000001</v>
      </c>
      <c r="C160">
        <v>-68.221026859999995</v>
      </c>
    </row>
    <row r="161" spans="1:3" x14ac:dyDescent="0.3">
      <c r="A161">
        <v>160</v>
      </c>
      <c r="B161">
        <v>-16.47993439</v>
      </c>
      <c r="C161">
        <v>-68.220916939999995</v>
      </c>
    </row>
    <row r="162" spans="1:3" x14ac:dyDescent="0.3">
      <c r="A162">
        <v>161</v>
      </c>
      <c r="B162">
        <v>-16.479309000000001</v>
      </c>
      <c r="C162">
        <v>-68.220673009999999</v>
      </c>
    </row>
    <row r="163" spans="1:3" x14ac:dyDescent="0.3">
      <c r="A163">
        <v>162</v>
      </c>
      <c r="B163">
        <v>-16.479395480000001</v>
      </c>
      <c r="C163">
        <v>-68.220503609999994</v>
      </c>
    </row>
    <row r="164" spans="1:3" x14ac:dyDescent="0.3">
      <c r="A164">
        <v>163</v>
      </c>
      <c r="B164">
        <v>-16.479561839999999</v>
      </c>
      <c r="C164">
        <v>-68.220153800000006</v>
      </c>
    </row>
    <row r="165" spans="1:3" x14ac:dyDescent="0.3">
      <c r="A165">
        <v>164</v>
      </c>
      <c r="B165">
        <v>-16.47973468</v>
      </c>
      <c r="C165">
        <v>-68.219824720000005</v>
      </c>
    </row>
    <row r="166" spans="1:3" x14ac:dyDescent="0.3">
      <c r="A166">
        <v>165</v>
      </c>
      <c r="B166">
        <v>-16.479896310000001</v>
      </c>
      <c r="C166">
        <v>-68.219489379999999</v>
      </c>
    </row>
    <row r="167" spans="1:3" x14ac:dyDescent="0.3">
      <c r="A167">
        <v>166</v>
      </c>
      <c r="B167">
        <v>-16.4800617</v>
      </c>
      <c r="C167">
        <v>-68.219144270000001</v>
      </c>
    </row>
    <row r="168" spans="1:3" x14ac:dyDescent="0.3">
      <c r="A168">
        <v>167</v>
      </c>
      <c r="B168">
        <v>-16.480223710000001</v>
      </c>
      <c r="C168">
        <v>-68.21881587</v>
      </c>
    </row>
    <row r="169" spans="1:3" x14ac:dyDescent="0.3">
      <c r="A169">
        <v>168</v>
      </c>
      <c r="B169">
        <v>-16.480307310000001</v>
      </c>
      <c r="C169">
        <v>-68.218667170000003</v>
      </c>
    </row>
    <row r="170" spans="1:3" x14ac:dyDescent="0.3">
      <c r="A170">
        <v>169</v>
      </c>
      <c r="B170">
        <v>-16.48015122</v>
      </c>
      <c r="C170">
        <v>-68.218601039999996</v>
      </c>
    </row>
    <row r="171" spans="1:3" x14ac:dyDescent="0.3">
      <c r="A171">
        <v>170</v>
      </c>
      <c r="B171">
        <v>-16.479817010000001</v>
      </c>
      <c r="C171">
        <v>-68.218461489999996</v>
      </c>
    </row>
    <row r="172" spans="1:3" x14ac:dyDescent="0.3">
      <c r="A172">
        <v>171</v>
      </c>
      <c r="B172">
        <v>-16.479739429999999</v>
      </c>
      <c r="C172">
        <v>-68.218628109999997</v>
      </c>
    </row>
    <row r="173" spans="1:3" x14ac:dyDescent="0.3">
      <c r="A173">
        <v>172</v>
      </c>
      <c r="B173">
        <v>-16.479568910000001</v>
      </c>
      <c r="C173">
        <v>-68.218956689999999</v>
      </c>
    </row>
    <row r="174" spans="1:3" x14ac:dyDescent="0.3">
      <c r="A174">
        <v>173</v>
      </c>
      <c r="B174">
        <v>-16.479399390000001</v>
      </c>
      <c r="C174">
        <v>-68.219293370000003</v>
      </c>
    </row>
    <row r="175" spans="1:3" x14ac:dyDescent="0.3">
      <c r="A175">
        <v>174</v>
      </c>
      <c r="B175">
        <v>-16.479222979999999</v>
      </c>
      <c r="C175">
        <v>-68.219618690000004</v>
      </c>
    </row>
    <row r="176" spans="1:3" x14ac:dyDescent="0.3">
      <c r="A176">
        <v>175</v>
      </c>
      <c r="B176">
        <v>-16.479062649999999</v>
      </c>
      <c r="C176">
        <v>-68.219942570000001</v>
      </c>
    </row>
    <row r="177" spans="1:3" x14ac:dyDescent="0.3">
      <c r="A177">
        <v>176</v>
      </c>
      <c r="B177">
        <v>-16.478872079999999</v>
      </c>
      <c r="C177">
        <v>-68.220297579999993</v>
      </c>
    </row>
    <row r="178" spans="1:3" x14ac:dyDescent="0.3">
      <c r="A178">
        <v>177</v>
      </c>
      <c r="B178">
        <v>-16.478702009999999</v>
      </c>
      <c r="C178">
        <v>-68.220627590000007</v>
      </c>
    </row>
    <row r="179" spans="1:3" x14ac:dyDescent="0.3">
      <c r="A179">
        <v>178</v>
      </c>
      <c r="B179">
        <v>-16.478679580000001</v>
      </c>
      <c r="C179">
        <v>-68.220449830000007</v>
      </c>
    </row>
    <row r="180" spans="1:3" x14ac:dyDescent="0.3">
      <c r="A180">
        <v>179</v>
      </c>
      <c r="B180">
        <v>-16.478589020000001</v>
      </c>
      <c r="C180">
        <v>-68.220403349999998</v>
      </c>
    </row>
    <row r="181" spans="1:3" x14ac:dyDescent="0.3">
      <c r="A181">
        <v>180</v>
      </c>
      <c r="B181">
        <v>-16.47834447</v>
      </c>
      <c r="C181">
        <v>-68.220273169999999</v>
      </c>
    </row>
    <row r="182" spans="1:3" x14ac:dyDescent="0.3">
      <c r="A182">
        <v>181</v>
      </c>
      <c r="B182">
        <v>-16.477879940000001</v>
      </c>
      <c r="C182">
        <v>-68.220030170000001</v>
      </c>
    </row>
    <row r="183" spans="1:3" x14ac:dyDescent="0.3">
      <c r="A183">
        <v>182</v>
      </c>
      <c r="B183">
        <v>-16.47844357</v>
      </c>
      <c r="C183">
        <v>-68.220013269999995</v>
      </c>
    </row>
    <row r="184" spans="1:3" x14ac:dyDescent="0.3">
      <c r="A184">
        <v>183</v>
      </c>
      <c r="B184">
        <v>-16.478603320000001</v>
      </c>
      <c r="C184">
        <v>-68.219684529999995</v>
      </c>
    </row>
    <row r="185" spans="1:3" x14ac:dyDescent="0.3">
      <c r="A185">
        <v>184</v>
      </c>
      <c r="B185">
        <v>-16.47877471</v>
      </c>
      <c r="C185">
        <v>-68.219349840000007</v>
      </c>
    </row>
    <row r="186" spans="1:3" x14ac:dyDescent="0.3">
      <c r="A186">
        <v>185</v>
      </c>
      <c r="B186">
        <v>-16.478944810000002</v>
      </c>
      <c r="C186">
        <v>-68.219011629999997</v>
      </c>
    </row>
    <row r="187" spans="1:3" x14ac:dyDescent="0.3">
      <c r="A187">
        <v>186</v>
      </c>
      <c r="B187">
        <v>-16.479112069999999</v>
      </c>
      <c r="C187">
        <v>-68.218672209999994</v>
      </c>
    </row>
    <row r="188" spans="1:3" x14ac:dyDescent="0.3">
      <c r="A188">
        <v>187</v>
      </c>
      <c r="B188">
        <v>-16.479233820000001</v>
      </c>
      <c r="C188">
        <v>-68.218445299999999</v>
      </c>
    </row>
    <row r="189" spans="1:3" x14ac:dyDescent="0.3">
      <c r="A189">
        <v>188</v>
      </c>
      <c r="B189">
        <v>-16.47934455</v>
      </c>
      <c r="C189">
        <v>-68.218239199999999</v>
      </c>
    </row>
    <row r="190" spans="1:3" x14ac:dyDescent="0.3">
      <c r="A190">
        <v>189</v>
      </c>
      <c r="B190">
        <v>-16.48167518</v>
      </c>
      <c r="C190">
        <v>-68.220844229999997</v>
      </c>
    </row>
    <row r="191" spans="1:3" x14ac:dyDescent="0.3">
      <c r="A191">
        <v>190</v>
      </c>
      <c r="B191">
        <v>-16.481943869999998</v>
      </c>
      <c r="C191">
        <v>-68.221434470000005</v>
      </c>
    </row>
    <row r="192" spans="1:3" x14ac:dyDescent="0.3">
      <c r="A192">
        <v>191</v>
      </c>
      <c r="B192">
        <v>-16.479757299999999</v>
      </c>
      <c r="C192">
        <v>-68.220998260000002</v>
      </c>
    </row>
    <row r="193" spans="1:3" x14ac:dyDescent="0.3">
      <c r="A193">
        <v>192</v>
      </c>
      <c r="B193">
        <v>-16.479922689999999</v>
      </c>
      <c r="C193">
        <v>-68.220650489999997</v>
      </c>
    </row>
    <row r="194" spans="1:3" x14ac:dyDescent="0.3">
      <c r="A194">
        <v>193</v>
      </c>
      <c r="B194">
        <v>-16.48008226</v>
      </c>
      <c r="C194">
        <v>-68.220310470000001</v>
      </c>
    </row>
    <row r="195" spans="1:3" x14ac:dyDescent="0.3">
      <c r="A195">
        <v>194</v>
      </c>
      <c r="B195">
        <v>-16.480420429999999</v>
      </c>
      <c r="C195">
        <v>-68.21966784</v>
      </c>
    </row>
    <row r="196" spans="1:3" x14ac:dyDescent="0.3">
      <c r="A196">
        <v>195</v>
      </c>
      <c r="B196">
        <v>-16.480611700000001</v>
      </c>
      <c r="C196">
        <v>-68.219290540000003</v>
      </c>
    </row>
    <row r="197" spans="1:3" x14ac:dyDescent="0.3">
      <c r="A197">
        <v>196</v>
      </c>
      <c r="B197">
        <v>-16.480794620000001</v>
      </c>
      <c r="C197">
        <v>-68.218912290000006</v>
      </c>
    </row>
    <row r="198" spans="1:3" x14ac:dyDescent="0.3">
      <c r="A198">
        <v>197</v>
      </c>
      <c r="B198">
        <v>-16.480921739999999</v>
      </c>
      <c r="C198">
        <v>-68.218656010000004</v>
      </c>
    </row>
    <row r="199" spans="1:3" x14ac:dyDescent="0.3">
      <c r="A199">
        <v>198</v>
      </c>
      <c r="B199">
        <v>-16.481081589999999</v>
      </c>
      <c r="C199">
        <v>-68.218325879999995</v>
      </c>
    </row>
    <row r="200" spans="1:3" x14ac:dyDescent="0.3">
      <c r="A200">
        <v>199</v>
      </c>
      <c r="B200">
        <v>-16.481257450000001</v>
      </c>
      <c r="C200">
        <v>-68.217993489999998</v>
      </c>
    </row>
    <row r="201" spans="1:3" x14ac:dyDescent="0.3">
      <c r="A201">
        <v>200</v>
      </c>
      <c r="B201">
        <v>-16.48135705</v>
      </c>
      <c r="C201">
        <v>-68.217869640000004</v>
      </c>
    </row>
    <row r="202" spans="1:3" x14ac:dyDescent="0.3">
      <c r="A202">
        <v>201</v>
      </c>
      <c r="B202">
        <v>-16.48142618</v>
      </c>
      <c r="C202">
        <v>-68.217665749999995</v>
      </c>
    </row>
    <row r="203" spans="1:3" x14ac:dyDescent="0.3">
      <c r="A203">
        <v>202</v>
      </c>
      <c r="B203">
        <v>-16.480983720000001</v>
      </c>
      <c r="C203">
        <v>-68.217789319999994</v>
      </c>
    </row>
    <row r="204" spans="1:3" x14ac:dyDescent="0.3">
      <c r="A204">
        <v>203</v>
      </c>
      <c r="B204">
        <v>-16.480757740000001</v>
      </c>
      <c r="C204">
        <v>-68.217790230000006</v>
      </c>
    </row>
    <row r="205" spans="1:3" x14ac:dyDescent="0.3">
      <c r="A205">
        <v>204</v>
      </c>
      <c r="B205">
        <v>-16.480666930000002</v>
      </c>
      <c r="C205">
        <v>-68.217678169999999</v>
      </c>
    </row>
    <row r="206" spans="1:3" x14ac:dyDescent="0.3">
      <c r="A206">
        <v>205</v>
      </c>
      <c r="B206">
        <v>-16.480939029999998</v>
      </c>
      <c r="C206">
        <v>-68.217419340000006</v>
      </c>
    </row>
    <row r="207" spans="1:3" x14ac:dyDescent="0.3">
      <c r="A207">
        <v>206</v>
      </c>
      <c r="B207">
        <v>-16.48110767</v>
      </c>
      <c r="C207">
        <v>-68.217095549999996</v>
      </c>
    </row>
    <row r="208" spans="1:3" x14ac:dyDescent="0.3">
      <c r="A208">
        <v>207</v>
      </c>
      <c r="B208">
        <v>-16.481187850000001</v>
      </c>
      <c r="C208">
        <v>-68.216923690000002</v>
      </c>
    </row>
    <row r="209" spans="1:3" x14ac:dyDescent="0.3">
      <c r="A209">
        <v>208</v>
      </c>
      <c r="B209">
        <v>-16.481276430000001</v>
      </c>
      <c r="C209">
        <v>-68.21674118</v>
      </c>
    </row>
    <row r="210" spans="1:3" x14ac:dyDescent="0.3">
      <c r="A210">
        <v>209</v>
      </c>
      <c r="B210">
        <v>-16.481511579999999</v>
      </c>
      <c r="C210">
        <v>-68.216810659999993</v>
      </c>
    </row>
    <row r="211" spans="1:3" x14ac:dyDescent="0.3">
      <c r="A211">
        <v>210</v>
      </c>
      <c r="B211">
        <v>-16.481809640000002</v>
      </c>
      <c r="C211">
        <v>-68.216891529999998</v>
      </c>
    </row>
    <row r="212" spans="1:3" x14ac:dyDescent="0.3">
      <c r="A212">
        <v>211</v>
      </c>
      <c r="B212">
        <v>-16.4822785</v>
      </c>
      <c r="C212">
        <v>-68.216993070000001</v>
      </c>
    </row>
    <row r="213" spans="1:3" x14ac:dyDescent="0.3">
      <c r="A213">
        <v>212</v>
      </c>
      <c r="B213">
        <v>-16.482560660000001</v>
      </c>
      <c r="C213">
        <v>-68.217021380000006</v>
      </c>
    </row>
    <row r="214" spans="1:3" x14ac:dyDescent="0.3">
      <c r="A214">
        <v>213</v>
      </c>
      <c r="B214">
        <v>-16.48289321</v>
      </c>
      <c r="C214">
        <v>-68.217069409999993</v>
      </c>
    </row>
    <row r="215" spans="1:3" x14ac:dyDescent="0.3">
      <c r="A215">
        <v>214</v>
      </c>
      <c r="B215">
        <v>-16.482850549999998</v>
      </c>
      <c r="C215">
        <v>-68.217493970000007</v>
      </c>
    </row>
    <row r="216" spans="1:3" x14ac:dyDescent="0.3">
      <c r="A216">
        <v>215</v>
      </c>
      <c r="B216">
        <v>-16.482784030000001</v>
      </c>
      <c r="C216">
        <v>-68.217868580000001</v>
      </c>
    </row>
    <row r="217" spans="1:3" x14ac:dyDescent="0.3">
      <c r="A217">
        <v>216</v>
      </c>
      <c r="B217">
        <v>-16.482691620000001</v>
      </c>
      <c r="C217">
        <v>-68.218261999999996</v>
      </c>
    </row>
    <row r="218" spans="1:3" x14ac:dyDescent="0.3">
      <c r="A218">
        <v>217</v>
      </c>
      <c r="B218">
        <v>-16.482923899999999</v>
      </c>
      <c r="C218">
        <v>-68.218321779999997</v>
      </c>
    </row>
    <row r="219" spans="1:3" x14ac:dyDescent="0.3">
      <c r="A219">
        <v>218</v>
      </c>
      <c r="B219">
        <v>-16.48313053</v>
      </c>
      <c r="C219">
        <v>-68.218387230000005</v>
      </c>
    </row>
    <row r="220" spans="1:3" x14ac:dyDescent="0.3">
      <c r="A220">
        <v>219</v>
      </c>
      <c r="B220">
        <v>-16.483413120000002</v>
      </c>
      <c r="C220">
        <v>-68.218453920000002</v>
      </c>
    </row>
    <row r="221" spans="1:3" x14ac:dyDescent="0.3">
      <c r="A221">
        <v>220</v>
      </c>
      <c r="B221">
        <v>-16.483720869999999</v>
      </c>
      <c r="C221">
        <v>-68.218555710000004</v>
      </c>
    </row>
    <row r="222" spans="1:3" x14ac:dyDescent="0.3">
      <c r="A222">
        <v>221</v>
      </c>
      <c r="B222">
        <v>-16.483814150000001</v>
      </c>
      <c r="C222">
        <v>-68.218269739999997</v>
      </c>
    </row>
    <row r="223" spans="1:3" x14ac:dyDescent="0.3">
      <c r="A223">
        <v>222</v>
      </c>
      <c r="B223">
        <v>-16.48404231</v>
      </c>
      <c r="C223">
        <v>-68.218656929999995</v>
      </c>
    </row>
    <row r="224" spans="1:3" x14ac:dyDescent="0.3">
      <c r="A224">
        <v>223</v>
      </c>
      <c r="B224">
        <v>-16.484421789999999</v>
      </c>
      <c r="C224">
        <v>-68.218781890000002</v>
      </c>
    </row>
    <row r="225" spans="1:3" x14ac:dyDescent="0.3">
      <c r="A225">
        <v>224</v>
      </c>
      <c r="B225">
        <v>-16.48477222</v>
      </c>
      <c r="C225">
        <v>-68.218883410000004</v>
      </c>
    </row>
    <row r="226" spans="1:3" x14ac:dyDescent="0.3">
      <c r="A226">
        <v>225</v>
      </c>
      <c r="B226">
        <v>-16.484278</v>
      </c>
      <c r="C226">
        <v>-68.218853490000001</v>
      </c>
    </row>
    <row r="227" spans="1:3" x14ac:dyDescent="0.3">
      <c r="A227">
        <v>226</v>
      </c>
      <c r="B227">
        <v>-16.484364679999999</v>
      </c>
      <c r="C227">
        <v>-68.218509879999999</v>
      </c>
    </row>
    <row r="228" spans="1:3" x14ac:dyDescent="0.3">
      <c r="A228">
        <v>227</v>
      </c>
      <c r="B228">
        <v>-16.48447402</v>
      </c>
      <c r="C228">
        <v>-68.218093839999995</v>
      </c>
    </row>
    <row r="229" spans="1:3" x14ac:dyDescent="0.3">
      <c r="A229">
        <v>228</v>
      </c>
      <c r="B229">
        <v>-16.481706020000001</v>
      </c>
      <c r="C229">
        <v>-68.217974369999993</v>
      </c>
    </row>
    <row r="230" spans="1:3" x14ac:dyDescent="0.3">
      <c r="A230">
        <v>229</v>
      </c>
      <c r="B230">
        <v>-16.481911490000002</v>
      </c>
      <c r="C230">
        <v>-68.217900799999995</v>
      </c>
    </row>
    <row r="231" spans="1:3" x14ac:dyDescent="0.3">
      <c r="A231">
        <v>230</v>
      </c>
      <c r="B231">
        <v>-16.481996169999999</v>
      </c>
      <c r="C231">
        <v>-68.218052009999994</v>
      </c>
    </row>
    <row r="232" spans="1:3" x14ac:dyDescent="0.3">
      <c r="A232">
        <v>231</v>
      </c>
      <c r="B232">
        <v>-16.481748369999998</v>
      </c>
      <c r="C232">
        <v>-68.218245670000002</v>
      </c>
    </row>
    <row r="233" spans="1:3" x14ac:dyDescent="0.3">
      <c r="A233">
        <v>232</v>
      </c>
      <c r="B233">
        <v>-16.48234047</v>
      </c>
      <c r="C233">
        <v>-68.218149510000003</v>
      </c>
    </row>
    <row r="234" spans="1:3" x14ac:dyDescent="0.3">
      <c r="A234">
        <v>233</v>
      </c>
      <c r="B234">
        <v>-16.480605189999999</v>
      </c>
      <c r="C234">
        <v>-68.218090630000006</v>
      </c>
    </row>
    <row r="235" spans="1:3" x14ac:dyDescent="0.3">
      <c r="A235">
        <v>234</v>
      </c>
      <c r="B235">
        <v>-16.480991790000001</v>
      </c>
      <c r="C235">
        <v>-68.21662499</v>
      </c>
    </row>
    <row r="236" spans="1:3" x14ac:dyDescent="0.3">
      <c r="A236">
        <v>235</v>
      </c>
      <c r="B236">
        <v>-16.480760350000001</v>
      </c>
      <c r="C236">
        <v>-68.216557320000007</v>
      </c>
    </row>
    <row r="237" spans="1:3" x14ac:dyDescent="0.3">
      <c r="A237">
        <v>236</v>
      </c>
      <c r="B237">
        <v>-16.480566020000001</v>
      </c>
      <c r="C237">
        <v>-68.216926659999999</v>
      </c>
    </row>
    <row r="238" spans="1:3" x14ac:dyDescent="0.3">
      <c r="A238">
        <v>237</v>
      </c>
      <c r="B238">
        <v>-16.480421190000001</v>
      </c>
      <c r="C238">
        <v>-68.217230459999996</v>
      </c>
    </row>
    <row r="239" spans="1:3" x14ac:dyDescent="0.3">
      <c r="A239">
        <v>238</v>
      </c>
      <c r="B239">
        <v>-16.48301288</v>
      </c>
      <c r="C239">
        <v>-68.218823720000003</v>
      </c>
    </row>
    <row r="240" spans="1:3" x14ac:dyDescent="0.3">
      <c r="A240">
        <v>239</v>
      </c>
      <c r="B240">
        <v>-16.48292335</v>
      </c>
      <c r="C240">
        <v>-68.219186829999998</v>
      </c>
    </row>
    <row r="241" spans="1:3" x14ac:dyDescent="0.3">
      <c r="A241">
        <v>240</v>
      </c>
      <c r="B241">
        <v>-16.48323705</v>
      </c>
      <c r="C241">
        <v>-68.218928910000002</v>
      </c>
    </row>
    <row r="242" spans="1:3" x14ac:dyDescent="0.3">
      <c r="A242">
        <v>241</v>
      </c>
      <c r="B242">
        <v>-16.483573790000001</v>
      </c>
      <c r="C242">
        <v>-68.219019509999995</v>
      </c>
    </row>
    <row r="243" spans="1:3" x14ac:dyDescent="0.3">
      <c r="A243">
        <v>242</v>
      </c>
      <c r="B243">
        <v>-16.483874490000002</v>
      </c>
      <c r="C243">
        <v>-68.219107820000005</v>
      </c>
    </row>
    <row r="244" spans="1:3" x14ac:dyDescent="0.3">
      <c r="A244">
        <v>243</v>
      </c>
      <c r="B244">
        <v>-16.484162059999999</v>
      </c>
      <c r="C244">
        <v>-68.219275550000006</v>
      </c>
    </row>
    <row r="245" spans="1:3" x14ac:dyDescent="0.3">
      <c r="A245">
        <v>244</v>
      </c>
      <c r="B245">
        <v>-16.483901889999999</v>
      </c>
      <c r="C245">
        <v>-68.217917080000007</v>
      </c>
    </row>
    <row r="246" spans="1:3" x14ac:dyDescent="0.3">
      <c r="A246">
        <v>245</v>
      </c>
      <c r="B246">
        <v>-16.48396576</v>
      </c>
      <c r="C246">
        <v>-68.217543129999996</v>
      </c>
    </row>
    <row r="247" spans="1:3" x14ac:dyDescent="0.3">
      <c r="A247">
        <v>246</v>
      </c>
      <c r="B247">
        <v>-16.483973679999998</v>
      </c>
      <c r="C247">
        <v>-68.217243300000007</v>
      </c>
    </row>
    <row r="248" spans="1:3" x14ac:dyDescent="0.3">
      <c r="A248">
        <v>247</v>
      </c>
      <c r="B248">
        <v>-16.484026369999999</v>
      </c>
      <c r="C248">
        <v>-68.217105739999994</v>
      </c>
    </row>
    <row r="249" spans="1:3" x14ac:dyDescent="0.3">
      <c r="A249">
        <v>248</v>
      </c>
      <c r="B249">
        <v>-16.483664229999999</v>
      </c>
      <c r="C249">
        <v>-68.217096060000003</v>
      </c>
    </row>
    <row r="250" spans="1:3" x14ac:dyDescent="0.3">
      <c r="A250">
        <v>249</v>
      </c>
      <c r="B250">
        <v>-16.483293289999999</v>
      </c>
      <c r="C250">
        <v>-68.217081480000004</v>
      </c>
    </row>
    <row r="251" spans="1:3" x14ac:dyDescent="0.3">
      <c r="A251">
        <v>250</v>
      </c>
      <c r="B251">
        <v>-16.478522720000001</v>
      </c>
      <c r="C251">
        <v>-68.218684879999998</v>
      </c>
    </row>
    <row r="252" spans="1:3" x14ac:dyDescent="0.3">
      <c r="A252">
        <v>251</v>
      </c>
      <c r="B252">
        <v>-16.478663059999999</v>
      </c>
      <c r="C252">
        <v>-68.218398179999994</v>
      </c>
    </row>
    <row r="253" spans="1:3" x14ac:dyDescent="0.3">
      <c r="A253">
        <v>252</v>
      </c>
      <c r="B253">
        <v>-16.478854340000002</v>
      </c>
      <c r="C253">
        <v>-68.217997609999998</v>
      </c>
    </row>
    <row r="254" spans="1:3" x14ac:dyDescent="0.3">
      <c r="A254">
        <v>253</v>
      </c>
      <c r="B254">
        <v>-16.479037099999999</v>
      </c>
      <c r="C254">
        <v>-68.217659519999998</v>
      </c>
    </row>
    <row r="255" spans="1:3" x14ac:dyDescent="0.3">
      <c r="A255">
        <v>254</v>
      </c>
      <c r="B255">
        <v>-16.479267419999999</v>
      </c>
      <c r="C255">
        <v>-68.217236869999994</v>
      </c>
    </row>
    <row r="256" spans="1:3" x14ac:dyDescent="0.3">
      <c r="A256">
        <v>255</v>
      </c>
      <c r="B256">
        <v>-16.479367929999999</v>
      </c>
      <c r="C256">
        <v>-68.217055389999999</v>
      </c>
    </row>
    <row r="257" spans="1:3" x14ac:dyDescent="0.3">
      <c r="A257">
        <v>256</v>
      </c>
      <c r="B257">
        <v>-16.479445890000001</v>
      </c>
      <c r="C257">
        <v>-68.216879460000001</v>
      </c>
    </row>
    <row r="258" spans="1:3" x14ac:dyDescent="0.3">
      <c r="A258">
        <v>257</v>
      </c>
      <c r="B258">
        <v>-16.479629190000001</v>
      </c>
      <c r="C258">
        <v>-68.216500550000006</v>
      </c>
    </row>
    <row r="259" spans="1:3" x14ac:dyDescent="0.3">
      <c r="A259">
        <v>258</v>
      </c>
      <c r="B259">
        <v>-16.479459670000001</v>
      </c>
      <c r="C259">
        <v>-68.21633396</v>
      </c>
    </row>
    <row r="260" spans="1:3" x14ac:dyDescent="0.3">
      <c r="A260">
        <v>259</v>
      </c>
      <c r="B260">
        <v>-16.47924231</v>
      </c>
      <c r="C260">
        <v>-68.21622241</v>
      </c>
    </row>
    <row r="261" spans="1:3" x14ac:dyDescent="0.3">
      <c r="A261">
        <v>260</v>
      </c>
      <c r="B261">
        <v>-16.479021589999999</v>
      </c>
      <c r="C261">
        <v>-68.216098369999997</v>
      </c>
    </row>
    <row r="262" spans="1:3" x14ac:dyDescent="0.3">
      <c r="A262">
        <v>261</v>
      </c>
      <c r="B262">
        <v>-16.47880666</v>
      </c>
      <c r="C262">
        <v>-68.216507859999993</v>
      </c>
    </row>
    <row r="263" spans="1:3" x14ac:dyDescent="0.3">
      <c r="A263">
        <v>262</v>
      </c>
      <c r="B263">
        <v>-16.478659260000001</v>
      </c>
      <c r="C263">
        <v>-68.216815220000001</v>
      </c>
    </row>
    <row r="264" spans="1:3" x14ac:dyDescent="0.3">
      <c r="A264">
        <v>263</v>
      </c>
      <c r="B264">
        <v>-16.478507749999999</v>
      </c>
      <c r="C264">
        <v>-68.2171156</v>
      </c>
    </row>
    <row r="265" spans="1:3" x14ac:dyDescent="0.3">
      <c r="A265">
        <v>264</v>
      </c>
      <c r="B265">
        <v>-16.47826903</v>
      </c>
      <c r="C265">
        <v>-68.217013269999995</v>
      </c>
    </row>
    <row r="266" spans="1:3" x14ac:dyDescent="0.3">
      <c r="A266">
        <v>265</v>
      </c>
      <c r="B266">
        <v>-16.478019549999999</v>
      </c>
      <c r="C266">
        <v>-68.216856890000003</v>
      </c>
    </row>
    <row r="267" spans="1:3" x14ac:dyDescent="0.3">
      <c r="A267">
        <v>266</v>
      </c>
      <c r="B267">
        <v>-16.477877329999998</v>
      </c>
      <c r="C267">
        <v>-68.217134729999998</v>
      </c>
    </row>
    <row r="268" spans="1:3" x14ac:dyDescent="0.3">
      <c r="A268">
        <v>267</v>
      </c>
      <c r="B268">
        <v>-16.477763190000001</v>
      </c>
      <c r="C268">
        <v>-68.217353340000003</v>
      </c>
    </row>
    <row r="269" spans="1:3" x14ac:dyDescent="0.3">
      <c r="A269">
        <v>268</v>
      </c>
      <c r="B269">
        <v>-16.477513559999998</v>
      </c>
      <c r="C269">
        <v>-68.217226999999994</v>
      </c>
    </row>
    <row r="270" spans="1:3" x14ac:dyDescent="0.3">
      <c r="A270">
        <v>269</v>
      </c>
      <c r="B270">
        <v>-16.47722314</v>
      </c>
      <c r="C270">
        <v>-68.217061729999998</v>
      </c>
    </row>
    <row r="271" spans="1:3" x14ac:dyDescent="0.3">
      <c r="A271">
        <v>270</v>
      </c>
      <c r="B271">
        <v>-16.476810230000002</v>
      </c>
      <c r="C271">
        <v>-68.216854549999994</v>
      </c>
    </row>
    <row r="272" spans="1:3" x14ac:dyDescent="0.3">
      <c r="A272">
        <v>271</v>
      </c>
      <c r="B272">
        <v>-16.476511810000002</v>
      </c>
      <c r="C272">
        <v>-68.216686330000002</v>
      </c>
    </row>
    <row r="273" spans="1:3" x14ac:dyDescent="0.3">
      <c r="A273">
        <v>272</v>
      </c>
      <c r="B273">
        <v>-16.47617005</v>
      </c>
      <c r="C273">
        <v>-68.216515819999998</v>
      </c>
    </row>
    <row r="274" spans="1:3" x14ac:dyDescent="0.3">
      <c r="A274">
        <v>273</v>
      </c>
      <c r="B274">
        <v>-16.4760575</v>
      </c>
      <c r="C274">
        <v>-68.215891459999995</v>
      </c>
    </row>
    <row r="275" spans="1:3" x14ac:dyDescent="0.3">
      <c r="A275">
        <v>274</v>
      </c>
      <c r="B275">
        <v>-16.476239629999998</v>
      </c>
      <c r="C275">
        <v>-68.2159944</v>
      </c>
    </row>
    <row r="276" spans="1:3" x14ac:dyDescent="0.3">
      <c r="A276">
        <v>275</v>
      </c>
      <c r="B276">
        <v>-16.479816230000001</v>
      </c>
      <c r="C276">
        <v>-68.217310909999995</v>
      </c>
    </row>
    <row r="277" spans="1:3" x14ac:dyDescent="0.3">
      <c r="A277">
        <v>276</v>
      </c>
      <c r="B277">
        <v>-16.479932510000001</v>
      </c>
      <c r="C277">
        <v>-68.217081539999995</v>
      </c>
    </row>
    <row r="278" spans="1:3" x14ac:dyDescent="0.3">
      <c r="A278">
        <v>277</v>
      </c>
      <c r="B278">
        <v>-16.47929186</v>
      </c>
      <c r="C278">
        <v>-68.216627590000002</v>
      </c>
    </row>
    <row r="279" spans="1:3" x14ac:dyDescent="0.3">
      <c r="A279">
        <v>278</v>
      </c>
      <c r="B279">
        <v>-16.479143659999998</v>
      </c>
      <c r="C279">
        <v>-68.216916069999996</v>
      </c>
    </row>
    <row r="280" spans="1:3" x14ac:dyDescent="0.3">
      <c r="A280">
        <v>279</v>
      </c>
      <c r="B280">
        <v>-16.47853851</v>
      </c>
      <c r="C280">
        <v>-68.215838450000007</v>
      </c>
    </row>
    <row r="281" spans="1:3" x14ac:dyDescent="0.3">
      <c r="A281">
        <v>280</v>
      </c>
      <c r="B281">
        <v>-16.47821866</v>
      </c>
      <c r="C281">
        <v>-68.216458279999998</v>
      </c>
    </row>
    <row r="282" spans="1:3" x14ac:dyDescent="0.3">
      <c r="A282">
        <v>281</v>
      </c>
      <c r="B282">
        <v>-16.478347119999999</v>
      </c>
      <c r="C282">
        <v>-68.218558740000006</v>
      </c>
    </row>
    <row r="283" spans="1:3" x14ac:dyDescent="0.3">
      <c r="A283">
        <v>282</v>
      </c>
      <c r="B283">
        <v>-16.478499670000001</v>
      </c>
      <c r="C283">
        <v>-68.218258340000006</v>
      </c>
    </row>
    <row r="284" spans="1:3" x14ac:dyDescent="0.3">
      <c r="A284">
        <v>283</v>
      </c>
      <c r="B284">
        <v>-16.478598359999999</v>
      </c>
      <c r="C284">
        <v>-68.218061210000002</v>
      </c>
    </row>
    <row r="285" spans="1:3" x14ac:dyDescent="0.3">
      <c r="A285">
        <v>284</v>
      </c>
      <c r="B285">
        <v>-16.47867901</v>
      </c>
      <c r="C285">
        <v>-68.217873519999998</v>
      </c>
    </row>
    <row r="286" spans="1:3" x14ac:dyDescent="0.3">
      <c r="A286">
        <v>285</v>
      </c>
      <c r="B286">
        <v>-16.47847973</v>
      </c>
      <c r="C286">
        <v>-68.217761899999999</v>
      </c>
    </row>
    <row r="287" spans="1:3" x14ac:dyDescent="0.3">
      <c r="A287">
        <v>286</v>
      </c>
      <c r="B287">
        <v>-16.47824322</v>
      </c>
      <c r="C287">
        <v>-68.217635259999994</v>
      </c>
    </row>
    <row r="288" spans="1:3" x14ac:dyDescent="0.3">
      <c r="A288">
        <v>287</v>
      </c>
      <c r="B288">
        <v>-16.478080200000001</v>
      </c>
      <c r="C288">
        <v>-68.217962889999995</v>
      </c>
    </row>
    <row r="289" spans="1:3" x14ac:dyDescent="0.3">
      <c r="A289">
        <v>288</v>
      </c>
      <c r="B289">
        <v>-16.477928469999998</v>
      </c>
      <c r="C289">
        <v>-68.218262330000002</v>
      </c>
    </row>
    <row r="290" spans="1:3" x14ac:dyDescent="0.3">
      <c r="A290">
        <v>289</v>
      </c>
      <c r="B290">
        <v>-16.47749168</v>
      </c>
      <c r="C290">
        <v>-68.2179249</v>
      </c>
    </row>
    <row r="291" spans="1:3" x14ac:dyDescent="0.3">
      <c r="A291">
        <v>290</v>
      </c>
      <c r="B291">
        <v>-16.477173530000002</v>
      </c>
      <c r="C291">
        <v>-68.217757820000003</v>
      </c>
    </row>
    <row r="292" spans="1:3" x14ac:dyDescent="0.3">
      <c r="A292">
        <v>291</v>
      </c>
      <c r="B292">
        <v>-16.476562170000001</v>
      </c>
      <c r="C292">
        <v>-68.217432329999994</v>
      </c>
    </row>
    <row r="293" spans="1:3" x14ac:dyDescent="0.3">
      <c r="A293">
        <v>292</v>
      </c>
      <c r="B293">
        <v>-16.476217980000001</v>
      </c>
      <c r="C293">
        <v>-68.217246349999996</v>
      </c>
    </row>
    <row r="294" spans="1:3" x14ac:dyDescent="0.3">
      <c r="A294">
        <v>293</v>
      </c>
      <c r="B294">
        <v>-16.475910150000001</v>
      </c>
      <c r="C294">
        <v>-68.217065860000005</v>
      </c>
    </row>
    <row r="295" spans="1:3" x14ac:dyDescent="0.3">
      <c r="A295">
        <v>294</v>
      </c>
      <c r="B295">
        <v>-16.47529467</v>
      </c>
      <c r="C295">
        <v>-68.216727300000002</v>
      </c>
    </row>
    <row r="296" spans="1:3" x14ac:dyDescent="0.3">
      <c r="A296">
        <v>295</v>
      </c>
      <c r="B296">
        <v>-16.474945529999999</v>
      </c>
      <c r="C296">
        <v>-68.216517049999993</v>
      </c>
    </row>
    <row r="297" spans="1:3" x14ac:dyDescent="0.3">
      <c r="A297">
        <v>296</v>
      </c>
      <c r="B297">
        <v>-16.474670450000001</v>
      </c>
      <c r="C297">
        <v>-68.216366120000004</v>
      </c>
    </row>
    <row r="298" spans="1:3" x14ac:dyDescent="0.3">
      <c r="A298">
        <v>297</v>
      </c>
      <c r="B298">
        <v>-16.474318889999999</v>
      </c>
      <c r="C298">
        <v>-68.216192190000001</v>
      </c>
    </row>
    <row r="299" spans="1:3" x14ac:dyDescent="0.3">
      <c r="A299">
        <v>298</v>
      </c>
      <c r="B299">
        <v>-16.473917910000001</v>
      </c>
      <c r="C299">
        <v>-68.215985009999997</v>
      </c>
    </row>
    <row r="300" spans="1:3" x14ac:dyDescent="0.3">
      <c r="A300">
        <v>299</v>
      </c>
      <c r="B300">
        <v>-16.473622299999999</v>
      </c>
      <c r="C300">
        <v>-68.215829479999996</v>
      </c>
    </row>
    <row r="301" spans="1:3" x14ac:dyDescent="0.3">
      <c r="A301">
        <v>300</v>
      </c>
      <c r="B301">
        <v>-16.473402449999998</v>
      </c>
      <c r="C301">
        <v>-68.216272520000004</v>
      </c>
    </row>
    <row r="302" spans="1:3" x14ac:dyDescent="0.3">
      <c r="A302">
        <v>301</v>
      </c>
      <c r="B302">
        <v>-16.473850970000001</v>
      </c>
      <c r="C302">
        <v>-68.216512179999995</v>
      </c>
    </row>
    <row r="303" spans="1:3" x14ac:dyDescent="0.3">
      <c r="A303">
        <v>302</v>
      </c>
      <c r="B303">
        <v>-16.474084600000001</v>
      </c>
      <c r="C303">
        <v>-68.216639670000006</v>
      </c>
    </row>
    <row r="304" spans="1:3" x14ac:dyDescent="0.3">
      <c r="A304">
        <v>303</v>
      </c>
      <c r="B304">
        <v>-16.47437674</v>
      </c>
      <c r="C304">
        <v>-68.216786630000001</v>
      </c>
    </row>
    <row r="305" spans="1:3" x14ac:dyDescent="0.3">
      <c r="A305">
        <v>304</v>
      </c>
      <c r="B305">
        <v>-16.474704419999998</v>
      </c>
      <c r="C305">
        <v>-68.216963079999999</v>
      </c>
    </row>
    <row r="306" spans="1:3" x14ac:dyDescent="0.3">
      <c r="A306">
        <v>305</v>
      </c>
      <c r="B306">
        <v>-16.475021170000002</v>
      </c>
      <c r="C306">
        <v>-68.217135150000004</v>
      </c>
    </row>
    <row r="307" spans="1:3" x14ac:dyDescent="0.3">
      <c r="A307">
        <v>306</v>
      </c>
      <c r="B307">
        <v>-16.475223010000001</v>
      </c>
      <c r="C307">
        <v>-68.217625440000006</v>
      </c>
    </row>
    <row r="308" spans="1:3" x14ac:dyDescent="0.3">
      <c r="A308">
        <v>307</v>
      </c>
      <c r="B308">
        <v>-16.475088329999998</v>
      </c>
      <c r="C308">
        <v>-68.217875710000001</v>
      </c>
    </row>
    <row r="309" spans="1:3" x14ac:dyDescent="0.3">
      <c r="A309">
        <v>308</v>
      </c>
      <c r="B309">
        <v>-16.47545234</v>
      </c>
      <c r="C309">
        <v>-68.218065240000001</v>
      </c>
    </row>
    <row r="310" spans="1:3" x14ac:dyDescent="0.3">
      <c r="A310">
        <v>309</v>
      </c>
      <c r="B310">
        <v>-16.475757510000001</v>
      </c>
      <c r="C310">
        <v>-68.218232760000006</v>
      </c>
    </row>
    <row r="311" spans="1:3" x14ac:dyDescent="0.3">
      <c r="A311">
        <v>310</v>
      </c>
      <c r="B311">
        <v>-16.476034720000001</v>
      </c>
      <c r="C311">
        <v>-68.218401159999999</v>
      </c>
    </row>
    <row r="312" spans="1:3" x14ac:dyDescent="0.3">
      <c r="A312">
        <v>311</v>
      </c>
      <c r="B312">
        <v>-16.47646495</v>
      </c>
      <c r="C312">
        <v>-68.218637099999995</v>
      </c>
    </row>
    <row r="313" spans="1:3" x14ac:dyDescent="0.3">
      <c r="A313">
        <v>312</v>
      </c>
      <c r="B313">
        <v>-16.476698809999998</v>
      </c>
      <c r="C313">
        <v>-68.218761560000004</v>
      </c>
    </row>
    <row r="314" spans="1:3" x14ac:dyDescent="0.3">
      <c r="A314">
        <v>313</v>
      </c>
      <c r="B314">
        <v>-16.476953930000001</v>
      </c>
      <c r="C314">
        <v>-68.218905359999994</v>
      </c>
    </row>
    <row r="315" spans="1:3" x14ac:dyDescent="0.3">
      <c r="A315">
        <v>314</v>
      </c>
      <c r="B315">
        <v>-16.4774621</v>
      </c>
      <c r="C315">
        <v>-68.219182590000003</v>
      </c>
    </row>
    <row r="316" spans="1:3" x14ac:dyDescent="0.3">
      <c r="A316">
        <v>315</v>
      </c>
      <c r="B316">
        <v>-16.477297409999998</v>
      </c>
      <c r="C316">
        <v>-68.219512359999996</v>
      </c>
    </row>
    <row r="317" spans="1:3" x14ac:dyDescent="0.3">
      <c r="A317">
        <v>316</v>
      </c>
      <c r="B317">
        <v>-16.47314768</v>
      </c>
      <c r="C317">
        <v>-68.216138610000002</v>
      </c>
    </row>
    <row r="318" spans="1:3" x14ac:dyDescent="0.3">
      <c r="A318">
        <v>317</v>
      </c>
      <c r="B318">
        <v>-16.472854850000001</v>
      </c>
      <c r="C318">
        <v>-68.215975639999996</v>
      </c>
    </row>
    <row r="319" spans="1:3" x14ac:dyDescent="0.3">
      <c r="A319">
        <v>318</v>
      </c>
      <c r="B319">
        <v>-16.472660869999999</v>
      </c>
      <c r="C319">
        <v>-68.215879099999995</v>
      </c>
    </row>
    <row r="320" spans="1:3" x14ac:dyDescent="0.3">
      <c r="A320">
        <v>319</v>
      </c>
      <c r="B320">
        <v>-16.472440379999998</v>
      </c>
      <c r="C320">
        <v>-68.215753579999998</v>
      </c>
    </row>
    <row r="321" spans="1:3" x14ac:dyDescent="0.3">
      <c r="A321">
        <v>320</v>
      </c>
      <c r="B321">
        <v>-16.47220437</v>
      </c>
      <c r="C321">
        <v>-68.216234150000005</v>
      </c>
    </row>
    <row r="322" spans="1:3" x14ac:dyDescent="0.3">
      <c r="A322">
        <v>321</v>
      </c>
      <c r="B322">
        <v>-16.47238986</v>
      </c>
      <c r="C322">
        <v>-68.216425419999993</v>
      </c>
    </row>
    <row r="323" spans="1:3" x14ac:dyDescent="0.3">
      <c r="A323">
        <v>322</v>
      </c>
      <c r="B323">
        <v>-16.472759159999999</v>
      </c>
      <c r="C323">
        <v>-68.216624539999998</v>
      </c>
    </row>
    <row r="324" spans="1:3" x14ac:dyDescent="0.3">
      <c r="A324">
        <v>323</v>
      </c>
      <c r="B324">
        <v>-16.473135589999998</v>
      </c>
      <c r="C324">
        <v>-68.216822280000002</v>
      </c>
    </row>
    <row r="325" spans="1:3" x14ac:dyDescent="0.3">
      <c r="A325">
        <v>324</v>
      </c>
      <c r="B325">
        <v>-16.474233250000001</v>
      </c>
      <c r="C325">
        <v>-68.217058690000002</v>
      </c>
    </row>
    <row r="326" spans="1:3" x14ac:dyDescent="0.3">
      <c r="A326">
        <v>325</v>
      </c>
      <c r="B326">
        <v>-16.474094050000001</v>
      </c>
      <c r="C326">
        <v>-68.21733184</v>
      </c>
    </row>
    <row r="327" spans="1:3" x14ac:dyDescent="0.3">
      <c r="A327">
        <v>326</v>
      </c>
      <c r="B327">
        <v>-16.474316030000001</v>
      </c>
      <c r="C327">
        <v>-68.217456229999996</v>
      </c>
    </row>
    <row r="328" spans="1:3" x14ac:dyDescent="0.3">
      <c r="A328">
        <v>327</v>
      </c>
      <c r="B328">
        <v>-16.474509520000002</v>
      </c>
      <c r="C328">
        <v>-68.217584560000006</v>
      </c>
    </row>
    <row r="329" spans="1:3" x14ac:dyDescent="0.3">
      <c r="A329">
        <v>328</v>
      </c>
      <c r="B329">
        <v>-16.474954749999998</v>
      </c>
      <c r="C329">
        <v>-68.218142900000004</v>
      </c>
    </row>
    <row r="330" spans="1:3" x14ac:dyDescent="0.3">
      <c r="A330">
        <v>329</v>
      </c>
      <c r="B330">
        <v>-16.474858619999999</v>
      </c>
      <c r="C330">
        <v>-68.218334299999995</v>
      </c>
    </row>
    <row r="331" spans="1:3" x14ac:dyDescent="0.3">
      <c r="A331">
        <v>330</v>
      </c>
      <c r="B331">
        <v>-16.475091800000001</v>
      </c>
      <c r="C331">
        <v>-68.215350849999993</v>
      </c>
    </row>
    <row r="332" spans="1:3" x14ac:dyDescent="0.3">
      <c r="A332">
        <v>331</v>
      </c>
      <c r="B332">
        <v>-16.47523305</v>
      </c>
      <c r="C332">
        <v>-68.215042159999996</v>
      </c>
    </row>
    <row r="333" spans="1:3" x14ac:dyDescent="0.3">
      <c r="A333">
        <v>332</v>
      </c>
      <c r="B333">
        <v>-16.475345690000001</v>
      </c>
      <c r="C333">
        <v>-68.214803450000005</v>
      </c>
    </row>
    <row r="334" spans="1:3" x14ac:dyDescent="0.3">
      <c r="A334">
        <v>333</v>
      </c>
      <c r="B334">
        <v>-16.475448220000001</v>
      </c>
      <c r="C334">
        <v>-68.214617219999994</v>
      </c>
    </row>
    <row r="335" spans="1:3" x14ac:dyDescent="0.3">
      <c r="A335">
        <v>334</v>
      </c>
      <c r="B335">
        <v>-16.475614360000002</v>
      </c>
      <c r="C335">
        <v>-68.214264880000002</v>
      </c>
    </row>
    <row r="336" spans="1:3" x14ac:dyDescent="0.3">
      <c r="A336">
        <v>335</v>
      </c>
      <c r="B336">
        <v>-16.47578979</v>
      </c>
      <c r="C336">
        <v>-68.213941070000004</v>
      </c>
    </row>
    <row r="337" spans="1:3" x14ac:dyDescent="0.3">
      <c r="A337">
        <v>336</v>
      </c>
      <c r="B337">
        <v>-16.475888040000001</v>
      </c>
      <c r="C337">
        <v>-68.213761840000004</v>
      </c>
    </row>
    <row r="338" spans="1:3" x14ac:dyDescent="0.3">
      <c r="A338">
        <v>337</v>
      </c>
      <c r="B338">
        <v>-16.475395339999999</v>
      </c>
      <c r="C338">
        <v>-68.213507000000007</v>
      </c>
    </row>
    <row r="339" spans="1:3" x14ac:dyDescent="0.3">
      <c r="A339">
        <v>338</v>
      </c>
      <c r="B339">
        <v>-16.475498219999999</v>
      </c>
      <c r="C339">
        <v>-68.213323939999995</v>
      </c>
    </row>
    <row r="340" spans="1:3" x14ac:dyDescent="0.3">
      <c r="A340">
        <v>339</v>
      </c>
      <c r="B340">
        <v>-16.475686660000001</v>
      </c>
      <c r="C340">
        <v>-68.212957810000006</v>
      </c>
    </row>
    <row r="341" spans="1:3" x14ac:dyDescent="0.3">
      <c r="A341">
        <v>340</v>
      </c>
      <c r="B341">
        <v>-16.47585918</v>
      </c>
      <c r="C341">
        <v>-68.212584590000006</v>
      </c>
    </row>
    <row r="342" spans="1:3" x14ac:dyDescent="0.3">
      <c r="A342">
        <v>341</v>
      </c>
      <c r="B342">
        <v>-16.475615229999999</v>
      </c>
      <c r="C342">
        <v>-68.212425600000003</v>
      </c>
    </row>
    <row r="343" spans="1:3" x14ac:dyDescent="0.3">
      <c r="A343">
        <v>342</v>
      </c>
      <c r="B343">
        <v>-16.47531957</v>
      </c>
      <c r="C343">
        <v>-68.212279629999998</v>
      </c>
    </row>
    <row r="344" spans="1:3" x14ac:dyDescent="0.3">
      <c r="A344">
        <v>343</v>
      </c>
      <c r="B344">
        <v>-16.475197170000001</v>
      </c>
      <c r="C344">
        <v>-68.212538760000001</v>
      </c>
    </row>
    <row r="345" spans="1:3" x14ac:dyDescent="0.3">
      <c r="A345">
        <v>344</v>
      </c>
      <c r="B345">
        <v>-16.475087899999998</v>
      </c>
      <c r="C345">
        <v>-68.212742430000006</v>
      </c>
    </row>
    <row r="346" spans="1:3" x14ac:dyDescent="0.3">
      <c r="A346">
        <v>345</v>
      </c>
      <c r="B346">
        <v>-16.474945909999999</v>
      </c>
      <c r="C346">
        <v>-68.213082589999999</v>
      </c>
    </row>
    <row r="347" spans="1:3" x14ac:dyDescent="0.3">
      <c r="A347">
        <v>346</v>
      </c>
      <c r="B347">
        <v>-16.4747664</v>
      </c>
      <c r="C347">
        <v>-68.213420569999997</v>
      </c>
    </row>
    <row r="348" spans="1:3" x14ac:dyDescent="0.3">
      <c r="A348">
        <v>347</v>
      </c>
      <c r="B348">
        <v>-16.474613130000002</v>
      </c>
      <c r="C348">
        <v>-68.213726390000005</v>
      </c>
    </row>
    <row r="349" spans="1:3" x14ac:dyDescent="0.3">
      <c r="A349">
        <v>348</v>
      </c>
      <c r="B349">
        <v>-16.474161089999999</v>
      </c>
      <c r="C349">
        <v>-68.213507329999999</v>
      </c>
    </row>
    <row r="350" spans="1:3" x14ac:dyDescent="0.3">
      <c r="A350">
        <v>349</v>
      </c>
      <c r="B350">
        <v>-16.473990109999999</v>
      </c>
      <c r="C350">
        <v>-68.213859740000004</v>
      </c>
    </row>
    <row r="351" spans="1:3" x14ac:dyDescent="0.3">
      <c r="A351">
        <v>350</v>
      </c>
      <c r="B351">
        <v>-16.47382309</v>
      </c>
      <c r="C351">
        <v>-68.214214560000002</v>
      </c>
    </row>
    <row r="352" spans="1:3" x14ac:dyDescent="0.3">
      <c r="A352">
        <v>351</v>
      </c>
      <c r="B352">
        <v>-16.473314890000001</v>
      </c>
      <c r="C352">
        <v>-68.214438189999996</v>
      </c>
    </row>
    <row r="353" spans="1:3" x14ac:dyDescent="0.3">
      <c r="A353">
        <v>352</v>
      </c>
      <c r="B353">
        <v>-16.473675650000001</v>
      </c>
      <c r="C353">
        <v>-68.214599870000001</v>
      </c>
    </row>
    <row r="354" spans="1:3" x14ac:dyDescent="0.3">
      <c r="A354">
        <v>353</v>
      </c>
      <c r="B354">
        <v>-16.4740468</v>
      </c>
      <c r="C354">
        <v>-68.214811170000004</v>
      </c>
    </row>
    <row r="355" spans="1:3" x14ac:dyDescent="0.3">
      <c r="A355">
        <v>354</v>
      </c>
      <c r="B355">
        <v>-16.474221539999998</v>
      </c>
      <c r="C355">
        <v>-68.214473709999993</v>
      </c>
    </row>
    <row r="356" spans="1:3" x14ac:dyDescent="0.3">
      <c r="A356">
        <v>355</v>
      </c>
      <c r="B356">
        <v>-16.474391529999998</v>
      </c>
      <c r="C356">
        <v>-68.214148120000004</v>
      </c>
    </row>
    <row r="357" spans="1:3" x14ac:dyDescent="0.3">
      <c r="A357">
        <v>356</v>
      </c>
      <c r="B357">
        <v>-16.47583667</v>
      </c>
      <c r="C357">
        <v>-68.214390550000005</v>
      </c>
    </row>
    <row r="358" spans="1:3" x14ac:dyDescent="0.3">
      <c r="A358">
        <v>357</v>
      </c>
      <c r="B358">
        <v>-16.476045030000002</v>
      </c>
      <c r="C358">
        <v>-68.2145115</v>
      </c>
    </row>
    <row r="359" spans="1:3" x14ac:dyDescent="0.3">
      <c r="A359">
        <v>358</v>
      </c>
      <c r="B359">
        <v>-16.476334850000001</v>
      </c>
      <c r="C359">
        <v>-68.214660230000007</v>
      </c>
    </row>
    <row r="360" spans="1:3" x14ac:dyDescent="0.3">
      <c r="A360">
        <v>359</v>
      </c>
      <c r="B360">
        <v>-16.476592719999999</v>
      </c>
      <c r="C360">
        <v>-68.214794389999994</v>
      </c>
    </row>
    <row r="361" spans="1:3" x14ac:dyDescent="0.3">
      <c r="A361">
        <v>360</v>
      </c>
      <c r="B361">
        <v>-16.476769650000001</v>
      </c>
      <c r="C361">
        <v>-68.214434220000001</v>
      </c>
    </row>
    <row r="362" spans="1:3" x14ac:dyDescent="0.3">
      <c r="A362">
        <v>361</v>
      </c>
      <c r="B362">
        <v>-16.476936500000001</v>
      </c>
      <c r="C362">
        <v>-68.214098879999995</v>
      </c>
    </row>
    <row r="363" spans="1:3" x14ac:dyDescent="0.3">
      <c r="A363">
        <v>362</v>
      </c>
      <c r="B363">
        <v>-16.47708355</v>
      </c>
      <c r="C363">
        <v>-68.213787010000004</v>
      </c>
    </row>
    <row r="364" spans="1:3" x14ac:dyDescent="0.3">
      <c r="A364">
        <v>363</v>
      </c>
      <c r="B364">
        <v>-16.477593550000002</v>
      </c>
      <c r="C364">
        <v>-68.214061020000003</v>
      </c>
    </row>
    <row r="365" spans="1:3" x14ac:dyDescent="0.3">
      <c r="A365">
        <v>364</v>
      </c>
      <c r="B365">
        <v>-16.4774204</v>
      </c>
      <c r="C365">
        <v>-68.214403520000005</v>
      </c>
    </row>
    <row r="366" spans="1:3" x14ac:dyDescent="0.3">
      <c r="A366">
        <v>365</v>
      </c>
      <c r="B366">
        <v>-16.477252369999999</v>
      </c>
      <c r="C366">
        <v>-68.214735649999994</v>
      </c>
    </row>
    <row r="367" spans="1:3" x14ac:dyDescent="0.3">
      <c r="A367">
        <v>366</v>
      </c>
      <c r="B367">
        <v>-16.477086700000001</v>
      </c>
      <c r="C367">
        <v>-68.215057849999994</v>
      </c>
    </row>
    <row r="368" spans="1:3" x14ac:dyDescent="0.3">
      <c r="A368">
        <v>367</v>
      </c>
      <c r="B368">
        <v>-16.47732212</v>
      </c>
      <c r="C368">
        <v>-68.215190250000006</v>
      </c>
    </row>
    <row r="369" spans="1:3" x14ac:dyDescent="0.3">
      <c r="A369">
        <v>368</v>
      </c>
      <c r="B369">
        <v>-16.47753951</v>
      </c>
      <c r="C369">
        <v>-68.215311159999999</v>
      </c>
    </row>
    <row r="370" spans="1:3" x14ac:dyDescent="0.3">
      <c r="A370">
        <v>369</v>
      </c>
      <c r="B370">
        <v>-16.477360059999999</v>
      </c>
      <c r="C370">
        <v>-68.215667879999998</v>
      </c>
    </row>
    <row r="371" spans="1:3" x14ac:dyDescent="0.3">
      <c r="A371">
        <v>370</v>
      </c>
      <c r="B371">
        <v>-16.474917489999999</v>
      </c>
      <c r="C371">
        <v>-68.209715590000002</v>
      </c>
    </row>
    <row r="372" spans="1:3" x14ac:dyDescent="0.3">
      <c r="A372">
        <v>371</v>
      </c>
      <c r="B372">
        <v>-16.47479629</v>
      </c>
      <c r="C372">
        <v>-68.209683269999999</v>
      </c>
    </row>
    <row r="373" spans="1:3" x14ac:dyDescent="0.3">
      <c r="A373">
        <v>372</v>
      </c>
      <c r="B373">
        <v>-16.47426978</v>
      </c>
      <c r="C373">
        <v>-68.209400930000001</v>
      </c>
    </row>
    <row r="374" spans="1:3" x14ac:dyDescent="0.3">
      <c r="A374">
        <v>373</v>
      </c>
      <c r="B374">
        <v>-16.473948530000001</v>
      </c>
      <c r="C374">
        <v>-68.20924101</v>
      </c>
    </row>
    <row r="375" spans="1:3" x14ac:dyDescent="0.3">
      <c r="A375">
        <v>374</v>
      </c>
      <c r="B375">
        <v>-16.473609660000001</v>
      </c>
      <c r="C375">
        <v>-68.209058810000002</v>
      </c>
    </row>
    <row r="376" spans="1:3" x14ac:dyDescent="0.3">
      <c r="A376">
        <v>375</v>
      </c>
      <c r="B376">
        <v>-16.473508410000001</v>
      </c>
      <c r="C376">
        <v>-68.209267969999999</v>
      </c>
    </row>
    <row r="377" spans="1:3" x14ac:dyDescent="0.3">
      <c r="A377">
        <v>376</v>
      </c>
      <c r="B377">
        <v>-16.47341836</v>
      </c>
      <c r="C377">
        <v>-68.209469060000004</v>
      </c>
    </row>
    <row r="378" spans="1:3" x14ac:dyDescent="0.3">
      <c r="A378">
        <v>377</v>
      </c>
      <c r="B378">
        <v>-16.473612410000001</v>
      </c>
      <c r="C378">
        <v>-68.209578160000007</v>
      </c>
    </row>
    <row r="379" spans="1:3" x14ac:dyDescent="0.3">
      <c r="A379">
        <v>378</v>
      </c>
      <c r="B379">
        <v>-16.473823750000001</v>
      </c>
      <c r="C379">
        <v>-68.209703500000003</v>
      </c>
    </row>
    <row r="380" spans="1:3" x14ac:dyDescent="0.3">
      <c r="A380">
        <v>379</v>
      </c>
      <c r="B380">
        <v>-16.47366216</v>
      </c>
      <c r="C380">
        <v>-68.21006088</v>
      </c>
    </row>
    <row r="381" spans="1:3" x14ac:dyDescent="0.3">
      <c r="A381">
        <v>380</v>
      </c>
      <c r="B381">
        <v>-16.47349796</v>
      </c>
      <c r="C381">
        <v>-68.210358130000003</v>
      </c>
    </row>
    <row r="382" spans="1:3" x14ac:dyDescent="0.3">
      <c r="A382">
        <v>381</v>
      </c>
      <c r="B382">
        <v>-16.473384750000001</v>
      </c>
      <c r="C382">
        <v>-68.210574260000001</v>
      </c>
    </row>
    <row r="383" spans="1:3" x14ac:dyDescent="0.3">
      <c r="A383">
        <v>382</v>
      </c>
      <c r="B383">
        <v>-16.47356452</v>
      </c>
      <c r="C383">
        <v>-68.210616119999997</v>
      </c>
    </row>
    <row r="384" spans="1:3" x14ac:dyDescent="0.3">
      <c r="A384">
        <v>383</v>
      </c>
      <c r="B384">
        <v>-16.473442009999999</v>
      </c>
      <c r="C384">
        <v>-68.210881540000003</v>
      </c>
    </row>
    <row r="385" spans="1:3" x14ac:dyDescent="0.3">
      <c r="A385">
        <v>384</v>
      </c>
      <c r="B385">
        <v>-16.47329564</v>
      </c>
      <c r="C385">
        <v>-68.211177890000002</v>
      </c>
    </row>
    <row r="386" spans="1:3" x14ac:dyDescent="0.3">
      <c r="A386">
        <v>385</v>
      </c>
      <c r="B386">
        <v>-16.473158600000001</v>
      </c>
      <c r="C386">
        <v>-68.211474870000004</v>
      </c>
    </row>
    <row r="387" spans="1:3" x14ac:dyDescent="0.3">
      <c r="A387">
        <v>386</v>
      </c>
      <c r="B387">
        <v>-16.473067530000002</v>
      </c>
      <c r="C387">
        <v>-68.211662709999999</v>
      </c>
    </row>
    <row r="388" spans="1:3" x14ac:dyDescent="0.3">
      <c r="A388">
        <v>387</v>
      </c>
      <c r="B388">
        <v>-16.472903389999999</v>
      </c>
      <c r="C388">
        <v>-68.211980740000001</v>
      </c>
    </row>
    <row r="389" spans="1:3" x14ac:dyDescent="0.3">
      <c r="A389">
        <v>388</v>
      </c>
      <c r="B389">
        <v>-16.472792609999999</v>
      </c>
      <c r="C389">
        <v>-68.212197320000001</v>
      </c>
    </row>
    <row r="390" spans="1:3" x14ac:dyDescent="0.3">
      <c r="A390">
        <v>389</v>
      </c>
      <c r="B390">
        <v>-16.4726398</v>
      </c>
      <c r="C390">
        <v>-68.212521319999993</v>
      </c>
    </row>
    <row r="391" spans="1:3" x14ac:dyDescent="0.3">
      <c r="A391">
        <v>390</v>
      </c>
      <c r="B391">
        <v>-16.47253963</v>
      </c>
      <c r="C391">
        <v>-68.212713179999994</v>
      </c>
    </row>
    <row r="392" spans="1:3" x14ac:dyDescent="0.3">
      <c r="A392">
        <v>391</v>
      </c>
      <c r="B392">
        <v>-16.47286021</v>
      </c>
      <c r="C392">
        <v>-68.212885439999994</v>
      </c>
    </row>
    <row r="393" spans="1:3" x14ac:dyDescent="0.3">
      <c r="A393">
        <v>392</v>
      </c>
      <c r="B393">
        <v>-16.473127059999999</v>
      </c>
      <c r="C393">
        <v>-68.213026569999997</v>
      </c>
    </row>
    <row r="394" spans="1:3" x14ac:dyDescent="0.3">
      <c r="A394">
        <v>393</v>
      </c>
      <c r="B394">
        <v>-16.473432670000001</v>
      </c>
      <c r="C394">
        <v>-68.213189389999997</v>
      </c>
    </row>
    <row r="395" spans="1:3" x14ac:dyDescent="0.3">
      <c r="A395">
        <v>394</v>
      </c>
      <c r="B395">
        <v>-16.473751270000001</v>
      </c>
      <c r="C395">
        <v>-68.208769860000004</v>
      </c>
    </row>
    <row r="396" spans="1:3" x14ac:dyDescent="0.3">
      <c r="A396">
        <v>395</v>
      </c>
      <c r="B396">
        <v>-16.47390541</v>
      </c>
      <c r="C396">
        <v>-68.208491739999999</v>
      </c>
    </row>
    <row r="397" spans="1:3" x14ac:dyDescent="0.3">
      <c r="A397">
        <v>396</v>
      </c>
      <c r="B397">
        <v>-16.474224339999999</v>
      </c>
      <c r="C397">
        <v>-68.208653220000002</v>
      </c>
    </row>
    <row r="398" spans="1:3" x14ac:dyDescent="0.3">
      <c r="A398">
        <v>397</v>
      </c>
      <c r="B398">
        <v>-16.47451027</v>
      </c>
      <c r="C398">
        <v>-68.208794240000003</v>
      </c>
    </row>
    <row r="399" spans="1:3" x14ac:dyDescent="0.3">
      <c r="A399">
        <v>398</v>
      </c>
      <c r="B399">
        <v>-16.47474725</v>
      </c>
      <c r="C399">
        <v>-68.208926489999996</v>
      </c>
    </row>
    <row r="400" spans="1:3" x14ac:dyDescent="0.3">
      <c r="A400">
        <v>399</v>
      </c>
      <c r="B400">
        <v>-16.474447720000001</v>
      </c>
      <c r="C400">
        <v>-68.208146859999999</v>
      </c>
    </row>
    <row r="401" spans="1:3" x14ac:dyDescent="0.3">
      <c r="A401">
        <v>400</v>
      </c>
      <c r="B401">
        <v>-16.474159419999999</v>
      </c>
      <c r="C401">
        <v>-68.207995990000001</v>
      </c>
    </row>
    <row r="402" spans="1:3" x14ac:dyDescent="0.3">
      <c r="A402">
        <v>401</v>
      </c>
      <c r="B402">
        <v>-16.474023639999999</v>
      </c>
      <c r="C402">
        <v>-68.20823686</v>
      </c>
    </row>
    <row r="403" spans="1:3" x14ac:dyDescent="0.3">
      <c r="A403">
        <v>402</v>
      </c>
      <c r="B403">
        <v>-16.473812259999999</v>
      </c>
      <c r="C403">
        <v>-68.207934850000001</v>
      </c>
    </row>
    <row r="404" spans="1:3" x14ac:dyDescent="0.3">
      <c r="A404">
        <v>403</v>
      </c>
      <c r="B404">
        <v>-16.473482480000001</v>
      </c>
      <c r="C404">
        <v>-68.207752540000001</v>
      </c>
    </row>
    <row r="405" spans="1:3" x14ac:dyDescent="0.3">
      <c r="A405">
        <v>404</v>
      </c>
      <c r="B405">
        <v>-16.473204939999999</v>
      </c>
      <c r="C405">
        <v>-68.207613069999994</v>
      </c>
    </row>
    <row r="406" spans="1:3" x14ac:dyDescent="0.3">
      <c r="A406">
        <v>405</v>
      </c>
      <c r="B406">
        <v>-16.472882179999999</v>
      </c>
      <c r="C406">
        <v>-68.207459229999998</v>
      </c>
    </row>
    <row r="407" spans="1:3" x14ac:dyDescent="0.3">
      <c r="A407">
        <v>406</v>
      </c>
      <c r="B407">
        <v>-16.4727073</v>
      </c>
      <c r="C407">
        <v>-68.207798519999997</v>
      </c>
    </row>
    <row r="408" spans="1:3" x14ac:dyDescent="0.3">
      <c r="A408">
        <v>407</v>
      </c>
      <c r="B408">
        <v>-16.472505420000001</v>
      </c>
      <c r="C408">
        <v>-68.207694570000001</v>
      </c>
    </row>
    <row r="409" spans="1:3" x14ac:dyDescent="0.3">
      <c r="A409">
        <v>408</v>
      </c>
      <c r="B409">
        <v>-16.472244069999999</v>
      </c>
      <c r="C409">
        <v>-68.207560770000001</v>
      </c>
    </row>
    <row r="410" spans="1:3" x14ac:dyDescent="0.3">
      <c r="A410">
        <v>409</v>
      </c>
      <c r="B410">
        <v>-16.47196486</v>
      </c>
      <c r="C410">
        <v>-68.207411480000005</v>
      </c>
    </row>
    <row r="411" spans="1:3" x14ac:dyDescent="0.3">
      <c r="A411">
        <v>410</v>
      </c>
      <c r="B411">
        <v>-16.47176163</v>
      </c>
      <c r="C411">
        <v>-68.207287339999993</v>
      </c>
    </row>
    <row r="412" spans="1:3" x14ac:dyDescent="0.3">
      <c r="A412">
        <v>411</v>
      </c>
      <c r="B412">
        <v>-16.471530959999999</v>
      </c>
      <c r="C412">
        <v>-68.207151670000002</v>
      </c>
    </row>
    <row r="413" spans="1:3" x14ac:dyDescent="0.3">
      <c r="A413">
        <v>412</v>
      </c>
      <c r="B413">
        <v>-16.471339260000001</v>
      </c>
      <c r="C413">
        <v>-68.207044749999994</v>
      </c>
    </row>
    <row r="414" spans="1:3" x14ac:dyDescent="0.3">
      <c r="A414">
        <v>413</v>
      </c>
      <c r="B414">
        <v>-16.471124289999999</v>
      </c>
      <c r="C414">
        <v>-68.206934700000005</v>
      </c>
    </row>
    <row r="415" spans="1:3" x14ac:dyDescent="0.3">
      <c r="A415">
        <v>414</v>
      </c>
      <c r="B415">
        <v>-16.471281680000001</v>
      </c>
      <c r="C415">
        <v>-68.206599639999993</v>
      </c>
    </row>
    <row r="416" spans="1:3" x14ac:dyDescent="0.3">
      <c r="A416">
        <v>415</v>
      </c>
      <c r="B416">
        <v>-16.471490259999999</v>
      </c>
      <c r="C416">
        <v>-68.206239019999998</v>
      </c>
    </row>
    <row r="417" spans="1:3" x14ac:dyDescent="0.3">
      <c r="A417">
        <v>416</v>
      </c>
      <c r="B417">
        <v>-16.471852859999998</v>
      </c>
      <c r="C417">
        <v>-68.206380269999997</v>
      </c>
    </row>
    <row r="418" spans="1:3" x14ac:dyDescent="0.3">
      <c r="A418">
        <v>417</v>
      </c>
      <c r="B418">
        <v>-16.47161959</v>
      </c>
      <c r="C418">
        <v>-68.205974819999994</v>
      </c>
    </row>
    <row r="419" spans="1:3" x14ac:dyDescent="0.3">
      <c r="A419">
        <v>418</v>
      </c>
      <c r="B419">
        <v>-16.471784830000001</v>
      </c>
      <c r="C419">
        <v>-68.205663580000007</v>
      </c>
    </row>
    <row r="420" spans="1:3" x14ac:dyDescent="0.3">
      <c r="A420">
        <v>419</v>
      </c>
      <c r="B420">
        <v>-16.47228381</v>
      </c>
      <c r="C420">
        <v>-68.205864840000004</v>
      </c>
    </row>
    <row r="421" spans="1:3" x14ac:dyDescent="0.3">
      <c r="A421">
        <v>420</v>
      </c>
      <c r="B421">
        <v>-16.47249952</v>
      </c>
      <c r="C421">
        <v>-68.205431129999994</v>
      </c>
    </row>
    <row r="422" spans="1:3" x14ac:dyDescent="0.3">
      <c r="A422">
        <v>421</v>
      </c>
      <c r="B422">
        <v>-16.472658580000001</v>
      </c>
      <c r="C422">
        <v>-68.205075460000003</v>
      </c>
    </row>
    <row r="423" spans="1:3" x14ac:dyDescent="0.3">
      <c r="A423">
        <v>422</v>
      </c>
      <c r="B423">
        <v>-16.472853489999999</v>
      </c>
      <c r="C423">
        <v>-68.204753400000001</v>
      </c>
    </row>
    <row r="424" spans="1:3" x14ac:dyDescent="0.3">
      <c r="A424">
        <v>423</v>
      </c>
      <c r="B424">
        <v>-16.473068789999999</v>
      </c>
      <c r="C424">
        <v>-68.204321590000006</v>
      </c>
    </row>
    <row r="425" spans="1:3" x14ac:dyDescent="0.3">
      <c r="A425">
        <v>424</v>
      </c>
      <c r="B425">
        <v>-16.47324811</v>
      </c>
      <c r="C425">
        <v>-68.203936769999999</v>
      </c>
    </row>
    <row r="426" spans="1:3" x14ac:dyDescent="0.3">
      <c r="A426">
        <v>425</v>
      </c>
      <c r="B426">
        <v>-16.473101710000002</v>
      </c>
      <c r="C426">
        <v>-68.203594420000002</v>
      </c>
    </row>
    <row r="427" spans="1:3" x14ac:dyDescent="0.3">
      <c r="A427">
        <v>426</v>
      </c>
      <c r="B427">
        <v>-16.473328410000001</v>
      </c>
      <c r="C427">
        <v>-68.20371222</v>
      </c>
    </row>
    <row r="428" spans="1:3" x14ac:dyDescent="0.3">
      <c r="A428">
        <v>427</v>
      </c>
      <c r="B428">
        <v>-16.473699629999999</v>
      </c>
      <c r="C428">
        <v>-68.203900520000005</v>
      </c>
    </row>
    <row r="429" spans="1:3" x14ac:dyDescent="0.3">
      <c r="A429">
        <v>428</v>
      </c>
      <c r="B429">
        <v>-16.473618550000001</v>
      </c>
      <c r="C429">
        <v>-68.204072229999994</v>
      </c>
    </row>
    <row r="430" spans="1:3" x14ac:dyDescent="0.3">
      <c r="A430">
        <v>429</v>
      </c>
      <c r="B430">
        <v>-16.473450400000001</v>
      </c>
      <c r="C430">
        <v>-68.20440112</v>
      </c>
    </row>
    <row r="431" spans="1:3" x14ac:dyDescent="0.3">
      <c r="A431">
        <v>430</v>
      </c>
      <c r="B431">
        <v>-16.473753810000002</v>
      </c>
      <c r="C431">
        <v>-68.204580230000005</v>
      </c>
    </row>
    <row r="432" spans="1:3" x14ac:dyDescent="0.3">
      <c r="A432">
        <v>431</v>
      </c>
      <c r="B432">
        <v>-16.474078030000001</v>
      </c>
      <c r="C432">
        <v>-68.204747789999999</v>
      </c>
    </row>
    <row r="433" spans="1:3" x14ac:dyDescent="0.3">
      <c r="A433">
        <v>432</v>
      </c>
      <c r="B433">
        <v>-16.474355920000001</v>
      </c>
      <c r="C433">
        <v>-68.204906350000002</v>
      </c>
    </row>
    <row r="434" spans="1:3" x14ac:dyDescent="0.3">
      <c r="A434">
        <v>433</v>
      </c>
      <c r="B434">
        <v>-16.474640310000002</v>
      </c>
      <c r="C434">
        <v>-68.205077250000002</v>
      </c>
    </row>
    <row r="435" spans="1:3" x14ac:dyDescent="0.3">
      <c r="A435">
        <v>434</v>
      </c>
      <c r="B435">
        <v>-16.47486026</v>
      </c>
      <c r="C435">
        <v>-68.204556550000007</v>
      </c>
    </row>
    <row r="436" spans="1:3" x14ac:dyDescent="0.3">
      <c r="A436">
        <v>435</v>
      </c>
      <c r="B436">
        <v>-16.475247360000001</v>
      </c>
      <c r="C436">
        <v>-68.204752999999997</v>
      </c>
    </row>
    <row r="437" spans="1:3" x14ac:dyDescent="0.3">
      <c r="A437">
        <v>436</v>
      </c>
      <c r="B437">
        <v>-16.47208964</v>
      </c>
      <c r="C437">
        <v>-68.207064160000002</v>
      </c>
    </row>
    <row r="438" spans="1:3" x14ac:dyDescent="0.3">
      <c r="A438">
        <v>437</v>
      </c>
      <c r="B438">
        <v>-16.472617580000001</v>
      </c>
      <c r="C438">
        <v>-68.206023329999994</v>
      </c>
    </row>
    <row r="439" spans="1:3" x14ac:dyDescent="0.3">
      <c r="A439">
        <v>438</v>
      </c>
      <c r="B439">
        <v>-16.472791019999999</v>
      </c>
      <c r="C439">
        <v>-68.205677530000003</v>
      </c>
    </row>
    <row r="440" spans="1:3" x14ac:dyDescent="0.3">
      <c r="A440">
        <v>439</v>
      </c>
      <c r="B440">
        <v>-16.47291061</v>
      </c>
      <c r="C440">
        <v>-68.205452179999995</v>
      </c>
    </row>
    <row r="441" spans="1:3" x14ac:dyDescent="0.3">
      <c r="A441">
        <v>440</v>
      </c>
      <c r="B441">
        <v>-16.472997899999999</v>
      </c>
      <c r="C441">
        <v>-68.205285110000005</v>
      </c>
    </row>
    <row r="442" spans="1:3" x14ac:dyDescent="0.3">
      <c r="A442">
        <v>441</v>
      </c>
      <c r="B442">
        <v>-16.473124120000001</v>
      </c>
      <c r="C442">
        <v>-68.205039159999998</v>
      </c>
    </row>
    <row r="443" spans="1:3" x14ac:dyDescent="0.3">
      <c r="A443">
        <v>442</v>
      </c>
      <c r="B443">
        <v>-16.473249240000001</v>
      </c>
      <c r="C443">
        <v>-68.204777800000002</v>
      </c>
    </row>
    <row r="444" spans="1:3" x14ac:dyDescent="0.3">
      <c r="A444">
        <v>443</v>
      </c>
      <c r="B444">
        <v>-16.473558140000002</v>
      </c>
      <c r="C444">
        <v>-68.204931770000002</v>
      </c>
    </row>
    <row r="445" spans="1:3" x14ac:dyDescent="0.3">
      <c r="A445">
        <v>444</v>
      </c>
      <c r="B445">
        <v>-16.473858</v>
      </c>
      <c r="C445">
        <v>-68.205065410000003</v>
      </c>
    </row>
    <row r="446" spans="1:3" x14ac:dyDescent="0.3">
      <c r="A446">
        <v>445</v>
      </c>
      <c r="B446">
        <v>-16.474297780000001</v>
      </c>
      <c r="C446">
        <v>-68.20532403</v>
      </c>
    </row>
    <row r="447" spans="1:3" x14ac:dyDescent="0.3">
      <c r="A447">
        <v>446</v>
      </c>
      <c r="B447">
        <v>-16.474230429999999</v>
      </c>
      <c r="C447">
        <v>-68.205532550000001</v>
      </c>
    </row>
    <row r="448" spans="1:3" x14ac:dyDescent="0.3">
      <c r="A448">
        <v>447</v>
      </c>
      <c r="B448">
        <v>-16.473965230000001</v>
      </c>
      <c r="C448">
        <v>-68.205766550000007</v>
      </c>
    </row>
    <row r="449" spans="1:3" x14ac:dyDescent="0.3">
      <c r="A449">
        <v>448</v>
      </c>
      <c r="B449">
        <v>-16.47371652</v>
      </c>
      <c r="C449">
        <v>-68.205600439999998</v>
      </c>
    </row>
    <row r="450" spans="1:3" x14ac:dyDescent="0.3">
      <c r="A450">
        <v>449</v>
      </c>
      <c r="B450">
        <v>-16.47287437</v>
      </c>
      <c r="C450">
        <v>-68.206154789999999</v>
      </c>
    </row>
    <row r="451" spans="1:3" x14ac:dyDescent="0.3">
      <c r="A451">
        <v>450</v>
      </c>
      <c r="B451">
        <v>-16.473177849999999</v>
      </c>
      <c r="C451">
        <v>-68.206310149999993</v>
      </c>
    </row>
    <row r="452" spans="1:3" x14ac:dyDescent="0.3">
      <c r="A452">
        <v>451</v>
      </c>
      <c r="B452">
        <v>-16.47342063</v>
      </c>
      <c r="C452">
        <v>-68.206434450000003</v>
      </c>
    </row>
    <row r="453" spans="1:3" x14ac:dyDescent="0.3">
      <c r="A453">
        <v>452</v>
      </c>
      <c r="B453">
        <v>-16.47318254</v>
      </c>
      <c r="C453">
        <v>-68.206901000000002</v>
      </c>
    </row>
    <row r="454" spans="1:3" x14ac:dyDescent="0.3">
      <c r="A454">
        <v>453</v>
      </c>
      <c r="B454">
        <v>-16.473384249999999</v>
      </c>
      <c r="C454">
        <v>-68.207008569999999</v>
      </c>
    </row>
    <row r="455" spans="1:3" x14ac:dyDescent="0.3">
      <c r="A455">
        <v>454</v>
      </c>
      <c r="B455">
        <v>-16.47367977</v>
      </c>
      <c r="C455">
        <v>-68.207172810000003</v>
      </c>
    </row>
    <row r="456" spans="1:3" x14ac:dyDescent="0.3">
      <c r="A456">
        <v>455</v>
      </c>
      <c r="B456">
        <v>-16.474263090000001</v>
      </c>
      <c r="C456">
        <v>-68.207761509999997</v>
      </c>
    </row>
    <row r="457" spans="1:3" x14ac:dyDescent="0.3">
      <c r="A457">
        <v>456</v>
      </c>
      <c r="B457">
        <v>-16.474393200000002</v>
      </c>
      <c r="C457">
        <v>-68.207519199999993</v>
      </c>
    </row>
    <row r="458" spans="1:3" x14ac:dyDescent="0.3">
      <c r="A458">
        <v>457</v>
      </c>
      <c r="B458">
        <v>-16.474613949999998</v>
      </c>
      <c r="C458">
        <v>-68.207077299999995</v>
      </c>
    </row>
    <row r="459" spans="1:3" x14ac:dyDescent="0.3">
      <c r="A459">
        <v>458</v>
      </c>
      <c r="B459">
        <v>-16.474573960000001</v>
      </c>
      <c r="C459">
        <v>-68.206809989999996</v>
      </c>
    </row>
    <row r="460" spans="1:3" x14ac:dyDescent="0.3">
      <c r="A460">
        <v>459</v>
      </c>
      <c r="B460">
        <v>-16.474847520000001</v>
      </c>
      <c r="C460">
        <v>-68.207190389999994</v>
      </c>
    </row>
    <row r="461" spans="1:3" x14ac:dyDescent="0.3">
      <c r="A461">
        <v>460</v>
      </c>
      <c r="B461">
        <v>-16.47515181</v>
      </c>
      <c r="C461">
        <v>-68.207359210000007</v>
      </c>
    </row>
    <row r="462" spans="1:3" x14ac:dyDescent="0.3">
      <c r="A462">
        <v>461</v>
      </c>
      <c r="B462">
        <v>-16.475417019999998</v>
      </c>
      <c r="C462">
        <v>-68.207500800000005</v>
      </c>
    </row>
    <row r="463" spans="1:3" x14ac:dyDescent="0.3">
      <c r="A463">
        <v>462</v>
      </c>
      <c r="B463">
        <v>-16.475626930000001</v>
      </c>
      <c r="C463">
        <v>-68.207745610000003</v>
      </c>
    </row>
    <row r="464" spans="1:3" x14ac:dyDescent="0.3">
      <c r="A464">
        <v>463</v>
      </c>
      <c r="B464">
        <v>-16.475791940000001</v>
      </c>
      <c r="C464">
        <v>-68.2074499</v>
      </c>
    </row>
    <row r="465" spans="1:3" x14ac:dyDescent="0.3">
      <c r="A465">
        <v>464</v>
      </c>
      <c r="B465">
        <v>-16.47587897</v>
      </c>
      <c r="C465">
        <v>-68.207244790000004</v>
      </c>
    </row>
    <row r="466" spans="1:3" x14ac:dyDescent="0.3">
      <c r="A466">
        <v>465</v>
      </c>
      <c r="B466">
        <v>-16.475971909999998</v>
      </c>
      <c r="C466">
        <v>-68.207061440000004</v>
      </c>
    </row>
    <row r="467" spans="1:3" x14ac:dyDescent="0.3">
      <c r="A467">
        <v>466</v>
      </c>
      <c r="B467">
        <v>-16.475718100000002</v>
      </c>
      <c r="C467">
        <v>-68.206937780000004</v>
      </c>
    </row>
    <row r="468" spans="1:3" x14ac:dyDescent="0.3">
      <c r="A468">
        <v>467</v>
      </c>
      <c r="B468">
        <v>-16.475469520000001</v>
      </c>
      <c r="C468">
        <v>-68.206795409999998</v>
      </c>
    </row>
    <row r="469" spans="1:3" x14ac:dyDescent="0.3">
      <c r="A469">
        <v>468</v>
      </c>
      <c r="B469">
        <v>-16.47515731</v>
      </c>
      <c r="C469">
        <v>-68.206613509999997</v>
      </c>
    </row>
    <row r="470" spans="1:3" x14ac:dyDescent="0.3">
      <c r="A470">
        <v>469</v>
      </c>
      <c r="B470">
        <v>-16.474789189999999</v>
      </c>
      <c r="C470">
        <v>-68.206433070000003</v>
      </c>
    </row>
    <row r="471" spans="1:3" x14ac:dyDescent="0.3">
      <c r="A471">
        <v>470</v>
      </c>
      <c r="B471">
        <v>-16.474962430000001</v>
      </c>
      <c r="C471">
        <v>-68.206098979999993</v>
      </c>
    </row>
    <row r="472" spans="1:3" x14ac:dyDescent="0.3">
      <c r="A472">
        <v>471</v>
      </c>
      <c r="B472">
        <v>-16.475054149999998</v>
      </c>
      <c r="C472">
        <v>-68.205922790000002</v>
      </c>
    </row>
    <row r="473" spans="1:3" x14ac:dyDescent="0.3">
      <c r="A473">
        <v>472</v>
      </c>
      <c r="B473">
        <v>-16.475350630000001</v>
      </c>
      <c r="C473">
        <v>-68.206091959999995</v>
      </c>
    </row>
    <row r="474" spans="1:3" x14ac:dyDescent="0.3">
      <c r="A474">
        <v>473</v>
      </c>
      <c r="B474">
        <v>-16.475653550000001</v>
      </c>
      <c r="C474">
        <v>-68.206263010000001</v>
      </c>
    </row>
    <row r="475" spans="1:3" x14ac:dyDescent="0.3">
      <c r="A475">
        <v>474</v>
      </c>
      <c r="B475">
        <v>-16.475984740000001</v>
      </c>
      <c r="C475">
        <v>-68.206441949999999</v>
      </c>
    </row>
    <row r="476" spans="1:3" x14ac:dyDescent="0.3">
      <c r="A476">
        <v>475</v>
      </c>
      <c r="B476">
        <v>-16.476216109999999</v>
      </c>
      <c r="C476">
        <v>-68.206575079999993</v>
      </c>
    </row>
    <row r="477" spans="1:3" x14ac:dyDescent="0.3">
      <c r="A477">
        <v>476</v>
      </c>
      <c r="B477">
        <v>-16.476479619999999</v>
      </c>
      <c r="C477">
        <v>-68.206066149999998</v>
      </c>
    </row>
    <row r="478" spans="1:3" x14ac:dyDescent="0.3">
      <c r="A478">
        <v>477</v>
      </c>
      <c r="B478">
        <v>-16.476231420000001</v>
      </c>
      <c r="C478">
        <v>-68.205932610000005</v>
      </c>
    </row>
    <row r="479" spans="1:3" x14ac:dyDescent="0.3">
      <c r="A479">
        <v>478</v>
      </c>
      <c r="B479">
        <v>-16.475912430000001</v>
      </c>
      <c r="C479">
        <v>-68.205769739999994</v>
      </c>
    </row>
    <row r="480" spans="1:3" x14ac:dyDescent="0.3">
      <c r="A480">
        <v>479</v>
      </c>
      <c r="B480">
        <v>-16.475580220000001</v>
      </c>
      <c r="C480">
        <v>-68.205585110000001</v>
      </c>
    </row>
    <row r="481" spans="1:3" x14ac:dyDescent="0.3">
      <c r="A481">
        <v>480</v>
      </c>
      <c r="B481">
        <v>-16.4747141</v>
      </c>
      <c r="C481">
        <v>-68.207685979999994</v>
      </c>
    </row>
    <row r="482" spans="1:3" x14ac:dyDescent="0.3">
      <c r="A482">
        <v>481</v>
      </c>
      <c r="B482">
        <v>-16.475069309999999</v>
      </c>
      <c r="C482">
        <v>-68.207887409999998</v>
      </c>
    </row>
    <row r="483" spans="1:3" x14ac:dyDescent="0.3">
      <c r="A483">
        <v>482</v>
      </c>
      <c r="B483">
        <v>-16.485386640000002</v>
      </c>
      <c r="C483">
        <v>-68.223822470000002</v>
      </c>
    </row>
    <row r="484" spans="1:3" x14ac:dyDescent="0.3">
      <c r="A484">
        <v>483</v>
      </c>
      <c r="B484">
        <v>-16.485306210000001</v>
      </c>
      <c r="C484">
        <v>-68.224158340000002</v>
      </c>
    </row>
    <row r="485" spans="1:3" x14ac:dyDescent="0.3">
      <c r="A485">
        <v>484</v>
      </c>
      <c r="B485">
        <v>-16.485238110000001</v>
      </c>
      <c r="C485">
        <v>-68.224495630000007</v>
      </c>
    </row>
    <row r="486" spans="1:3" x14ac:dyDescent="0.3">
      <c r="A486">
        <v>485</v>
      </c>
      <c r="B486">
        <v>-16.485167709999999</v>
      </c>
      <c r="C486">
        <v>-68.224820109999996</v>
      </c>
    </row>
    <row r="487" spans="1:3" x14ac:dyDescent="0.3">
      <c r="A487">
        <v>486</v>
      </c>
      <c r="B487">
        <v>-16.484894539999999</v>
      </c>
      <c r="C487">
        <v>-68.224756420000006</v>
      </c>
    </row>
    <row r="488" spans="1:3" x14ac:dyDescent="0.3">
      <c r="A488">
        <v>487</v>
      </c>
      <c r="B488">
        <v>-16.48463817</v>
      </c>
      <c r="C488">
        <v>-68.224703599999998</v>
      </c>
    </row>
    <row r="489" spans="1:3" x14ac:dyDescent="0.3">
      <c r="A489">
        <v>488</v>
      </c>
      <c r="B489">
        <v>-16.48454679</v>
      </c>
      <c r="C489">
        <v>-68.225091719999995</v>
      </c>
    </row>
    <row r="490" spans="1:3" x14ac:dyDescent="0.3">
      <c r="A490">
        <v>489</v>
      </c>
      <c r="B490">
        <v>-16.484426200000001</v>
      </c>
      <c r="C490">
        <v>-68.225643910000002</v>
      </c>
    </row>
    <row r="491" spans="1:3" x14ac:dyDescent="0.3">
      <c r="A491">
        <v>490</v>
      </c>
      <c r="B491">
        <v>-16.484383449999999</v>
      </c>
      <c r="C491">
        <v>-68.225853360000002</v>
      </c>
    </row>
    <row r="492" spans="1:3" x14ac:dyDescent="0.3">
      <c r="A492">
        <v>491</v>
      </c>
      <c r="B492">
        <v>-16.48432553</v>
      </c>
      <c r="C492">
        <v>-68.226093219999996</v>
      </c>
    </row>
    <row r="493" spans="1:3" x14ac:dyDescent="0.3">
      <c r="A493">
        <v>492</v>
      </c>
      <c r="B493">
        <v>-16.48427861</v>
      </c>
      <c r="C493">
        <v>-68.226321589999998</v>
      </c>
    </row>
    <row r="494" spans="1:3" x14ac:dyDescent="0.3">
      <c r="A494">
        <v>493</v>
      </c>
      <c r="B494">
        <v>-16.484226499999998</v>
      </c>
      <c r="C494">
        <v>-68.226510570000002</v>
      </c>
    </row>
    <row r="495" spans="1:3" x14ac:dyDescent="0.3">
      <c r="A495">
        <v>494</v>
      </c>
      <c r="B495">
        <v>-16.484266160000001</v>
      </c>
      <c r="C495">
        <v>-68.226744299999993</v>
      </c>
    </row>
    <row r="496" spans="1:3" x14ac:dyDescent="0.3">
      <c r="A496">
        <v>495</v>
      </c>
      <c r="B496">
        <v>-16.484154350000001</v>
      </c>
      <c r="C496">
        <v>-68.226939180000002</v>
      </c>
    </row>
    <row r="497" spans="1:3" x14ac:dyDescent="0.3">
      <c r="A497">
        <v>496</v>
      </c>
      <c r="B497">
        <v>-16.484074419999999</v>
      </c>
      <c r="C497">
        <v>-68.227323609999999</v>
      </c>
    </row>
    <row r="498" spans="1:3" x14ac:dyDescent="0.3">
      <c r="A498">
        <v>497</v>
      </c>
      <c r="B498">
        <v>-16.484001190000001</v>
      </c>
      <c r="C498">
        <v>-68.227634170000002</v>
      </c>
    </row>
    <row r="499" spans="1:3" x14ac:dyDescent="0.3">
      <c r="A499">
        <v>498</v>
      </c>
      <c r="B499">
        <v>-16.484216960000001</v>
      </c>
      <c r="C499">
        <v>-68.227606789999996</v>
      </c>
    </row>
    <row r="500" spans="1:3" x14ac:dyDescent="0.3">
      <c r="A500">
        <v>499</v>
      </c>
      <c r="B500">
        <v>-16.48410702</v>
      </c>
      <c r="C500">
        <v>-68.228495859999995</v>
      </c>
    </row>
    <row r="501" spans="1:3" x14ac:dyDescent="0.3">
      <c r="A501">
        <v>500</v>
      </c>
      <c r="B501">
        <v>-16.484052380000001</v>
      </c>
      <c r="C501">
        <v>-68.228700900000007</v>
      </c>
    </row>
    <row r="502" spans="1:3" x14ac:dyDescent="0.3">
      <c r="A502">
        <v>501</v>
      </c>
      <c r="B502">
        <v>-16.483972380000001</v>
      </c>
      <c r="C502">
        <v>-68.229066590000002</v>
      </c>
    </row>
    <row r="503" spans="1:3" x14ac:dyDescent="0.3">
      <c r="A503">
        <v>502</v>
      </c>
      <c r="B503">
        <v>-16.483895369999999</v>
      </c>
      <c r="C503">
        <v>-68.229410590000001</v>
      </c>
    </row>
    <row r="504" spans="1:3" x14ac:dyDescent="0.3">
      <c r="A504">
        <v>503</v>
      </c>
      <c r="B504">
        <v>-16.483803600000002</v>
      </c>
      <c r="C504">
        <v>-68.229882570000001</v>
      </c>
    </row>
    <row r="505" spans="1:3" x14ac:dyDescent="0.3">
      <c r="A505">
        <v>504</v>
      </c>
      <c r="B505">
        <v>-16.483739409999998</v>
      </c>
      <c r="C505">
        <v>-68.230168129999996</v>
      </c>
    </row>
    <row r="506" spans="1:3" x14ac:dyDescent="0.3">
      <c r="A506">
        <v>505</v>
      </c>
      <c r="B506">
        <v>-16.483668160000001</v>
      </c>
      <c r="C506">
        <v>-68.230493109999998</v>
      </c>
    </row>
    <row r="507" spans="1:3" x14ac:dyDescent="0.3">
      <c r="A507">
        <v>506</v>
      </c>
      <c r="B507">
        <v>-16.48359057</v>
      </c>
      <c r="C507">
        <v>-68.230780129999999</v>
      </c>
    </row>
    <row r="508" spans="1:3" x14ac:dyDescent="0.3">
      <c r="A508">
        <v>507</v>
      </c>
      <c r="B508">
        <v>-16.483190669999999</v>
      </c>
      <c r="C508">
        <v>-68.230693779999996</v>
      </c>
    </row>
    <row r="509" spans="1:3" x14ac:dyDescent="0.3">
      <c r="A509">
        <v>508</v>
      </c>
      <c r="B509">
        <v>-16.482932730000002</v>
      </c>
      <c r="C509">
        <v>-68.230639690000004</v>
      </c>
    </row>
    <row r="510" spans="1:3" x14ac:dyDescent="0.3">
      <c r="A510">
        <v>509</v>
      </c>
      <c r="B510">
        <v>-16.48267165</v>
      </c>
      <c r="C510">
        <v>-68.23057541</v>
      </c>
    </row>
    <row r="511" spans="1:3" x14ac:dyDescent="0.3">
      <c r="A511">
        <v>510</v>
      </c>
      <c r="B511">
        <v>-16.48228937</v>
      </c>
      <c r="C511">
        <v>-68.230508729999997</v>
      </c>
    </row>
    <row r="512" spans="1:3" x14ac:dyDescent="0.3">
      <c r="A512">
        <v>511</v>
      </c>
      <c r="B512">
        <v>-16.481905019999999</v>
      </c>
      <c r="C512">
        <v>-68.230407920000005</v>
      </c>
    </row>
    <row r="513" spans="1:3" x14ac:dyDescent="0.3">
      <c r="A513">
        <v>512</v>
      </c>
      <c r="B513">
        <v>-16.48175719</v>
      </c>
      <c r="C513">
        <v>-68.230792350000002</v>
      </c>
    </row>
    <row r="514" spans="1:3" x14ac:dyDescent="0.3">
      <c r="A514">
        <v>513</v>
      </c>
      <c r="B514">
        <v>-16.481657850000001</v>
      </c>
      <c r="C514">
        <v>-68.231078589999996</v>
      </c>
    </row>
    <row r="515" spans="1:3" x14ac:dyDescent="0.3">
      <c r="A515">
        <v>514</v>
      </c>
      <c r="B515">
        <v>-16.481597449999999</v>
      </c>
      <c r="C515">
        <v>-68.231286109999999</v>
      </c>
    </row>
    <row r="516" spans="1:3" x14ac:dyDescent="0.3">
      <c r="A516">
        <v>515</v>
      </c>
      <c r="B516">
        <v>-16.481539380000001</v>
      </c>
      <c r="C516">
        <v>-68.231509889999998</v>
      </c>
    </row>
    <row r="517" spans="1:3" x14ac:dyDescent="0.3">
      <c r="A517">
        <v>516</v>
      </c>
      <c r="B517">
        <v>-16.481478689999999</v>
      </c>
      <c r="C517">
        <v>-68.231728079999996</v>
      </c>
    </row>
    <row r="518" spans="1:3" x14ac:dyDescent="0.3">
      <c r="A518">
        <v>517</v>
      </c>
      <c r="B518">
        <v>-16.48140652</v>
      </c>
      <c r="C518">
        <v>-68.231992059999996</v>
      </c>
    </row>
    <row r="519" spans="1:3" x14ac:dyDescent="0.3">
      <c r="A519">
        <v>518</v>
      </c>
      <c r="B519">
        <v>-16.481299230000001</v>
      </c>
      <c r="C519">
        <v>-68.232336610000004</v>
      </c>
    </row>
    <row r="520" spans="1:3" x14ac:dyDescent="0.3">
      <c r="A520">
        <v>519</v>
      </c>
      <c r="B520">
        <v>-16.481216069999999</v>
      </c>
      <c r="C520">
        <v>-68.232627960000002</v>
      </c>
    </row>
    <row r="521" spans="1:3" x14ac:dyDescent="0.3">
      <c r="A521">
        <v>520</v>
      </c>
      <c r="B521">
        <v>-16.481110739999998</v>
      </c>
      <c r="C521">
        <v>-68.23300845</v>
      </c>
    </row>
    <row r="522" spans="1:3" x14ac:dyDescent="0.3">
      <c r="A522">
        <v>521</v>
      </c>
      <c r="B522">
        <v>-16.4810503</v>
      </c>
      <c r="C522">
        <v>-68.233340850000005</v>
      </c>
    </row>
    <row r="523" spans="1:3" x14ac:dyDescent="0.3">
      <c r="A523">
        <v>522</v>
      </c>
      <c r="B523">
        <v>-16.48100728</v>
      </c>
      <c r="C523">
        <v>-68.233662969999997</v>
      </c>
    </row>
    <row r="524" spans="1:3" x14ac:dyDescent="0.3">
      <c r="A524">
        <v>523</v>
      </c>
      <c r="B524">
        <v>-16.480958919999999</v>
      </c>
      <c r="C524">
        <v>-68.234062719999997</v>
      </c>
    </row>
    <row r="525" spans="1:3" x14ac:dyDescent="0.3">
      <c r="A525">
        <v>524</v>
      </c>
      <c r="B525">
        <v>-16.480931210000001</v>
      </c>
      <c r="C525">
        <v>-68.234342510000005</v>
      </c>
    </row>
    <row r="526" spans="1:3" x14ac:dyDescent="0.3">
      <c r="A526">
        <v>525</v>
      </c>
      <c r="B526">
        <v>-16.48090573</v>
      </c>
      <c r="C526">
        <v>-68.234536469999995</v>
      </c>
    </row>
    <row r="527" spans="1:3" x14ac:dyDescent="0.3">
      <c r="A527">
        <v>526</v>
      </c>
      <c r="B527">
        <v>-16.48078104</v>
      </c>
      <c r="C527">
        <v>-68.235002289999997</v>
      </c>
    </row>
    <row r="528" spans="1:3" x14ac:dyDescent="0.3">
      <c r="A528">
        <v>527</v>
      </c>
      <c r="B528">
        <v>-16.48080727</v>
      </c>
      <c r="C528">
        <v>-68.235337599999994</v>
      </c>
    </row>
    <row r="529" spans="1:3" x14ac:dyDescent="0.3">
      <c r="A529">
        <v>528</v>
      </c>
      <c r="B529">
        <v>-16.480737550000001</v>
      </c>
      <c r="C529">
        <v>-68.235507069999997</v>
      </c>
    </row>
    <row r="530" spans="1:3" x14ac:dyDescent="0.3">
      <c r="A530">
        <v>529</v>
      </c>
      <c r="B530">
        <v>-16.481090170000002</v>
      </c>
      <c r="C530">
        <v>-68.235614139999996</v>
      </c>
    </row>
    <row r="531" spans="1:3" x14ac:dyDescent="0.3">
      <c r="A531">
        <v>530</v>
      </c>
      <c r="B531">
        <v>-16.48442824</v>
      </c>
      <c r="C531">
        <v>-68.227571240000003</v>
      </c>
    </row>
    <row r="532" spans="1:3" x14ac:dyDescent="0.3">
      <c r="A532">
        <v>531</v>
      </c>
      <c r="B532">
        <v>-16.48517116</v>
      </c>
      <c r="C532">
        <v>-68.227440299999998</v>
      </c>
    </row>
    <row r="533" spans="1:3" x14ac:dyDescent="0.3">
      <c r="A533">
        <v>532</v>
      </c>
      <c r="B533">
        <v>-16.485248760000001</v>
      </c>
      <c r="C533">
        <v>-68.227112480000002</v>
      </c>
    </row>
    <row r="534" spans="1:3" x14ac:dyDescent="0.3">
      <c r="A534">
        <v>533</v>
      </c>
      <c r="B534">
        <v>-16.48531032</v>
      </c>
      <c r="C534">
        <v>-68.22678363</v>
      </c>
    </row>
    <row r="535" spans="1:3" x14ac:dyDescent="0.3">
      <c r="A535">
        <v>534</v>
      </c>
      <c r="B535">
        <v>-16.48501109</v>
      </c>
      <c r="C535">
        <v>-68.226666739999999</v>
      </c>
    </row>
    <row r="536" spans="1:3" x14ac:dyDescent="0.3">
      <c r="A536">
        <v>535</v>
      </c>
      <c r="B536">
        <v>-16.484767510000001</v>
      </c>
      <c r="C536">
        <v>-68.226620060000002</v>
      </c>
    </row>
    <row r="537" spans="1:3" x14ac:dyDescent="0.3">
      <c r="A537">
        <v>536</v>
      </c>
      <c r="B537">
        <v>-16.48448269</v>
      </c>
      <c r="C537">
        <v>-68.22656087</v>
      </c>
    </row>
    <row r="538" spans="1:3" x14ac:dyDescent="0.3">
      <c r="A538">
        <v>537</v>
      </c>
      <c r="B538">
        <v>-16.483871990000001</v>
      </c>
      <c r="C538">
        <v>-68.226427630000003</v>
      </c>
    </row>
    <row r="539" spans="1:3" x14ac:dyDescent="0.3">
      <c r="A539">
        <v>538</v>
      </c>
      <c r="B539">
        <v>-16.4834535</v>
      </c>
      <c r="C539">
        <v>-68.22632188</v>
      </c>
    </row>
    <row r="540" spans="1:3" x14ac:dyDescent="0.3">
      <c r="A540">
        <v>539</v>
      </c>
      <c r="B540">
        <v>-16.483125739999998</v>
      </c>
      <c r="C540">
        <v>-68.226240599999997</v>
      </c>
    </row>
    <row r="541" spans="1:3" x14ac:dyDescent="0.3">
      <c r="A541">
        <v>540</v>
      </c>
      <c r="B541">
        <v>-16.482970460000001</v>
      </c>
      <c r="C541">
        <v>-68.226208369999995</v>
      </c>
    </row>
    <row r="542" spans="1:3" x14ac:dyDescent="0.3">
      <c r="A542">
        <v>541</v>
      </c>
      <c r="B542">
        <v>-16.48288419</v>
      </c>
      <c r="C542">
        <v>-68.226513420000003</v>
      </c>
    </row>
    <row r="543" spans="1:3" x14ac:dyDescent="0.3">
      <c r="A543">
        <v>542</v>
      </c>
      <c r="B543">
        <v>-16.48278329</v>
      </c>
      <c r="C543">
        <v>-68.226927700000005</v>
      </c>
    </row>
    <row r="544" spans="1:3" x14ac:dyDescent="0.3">
      <c r="A544">
        <v>543</v>
      </c>
      <c r="B544">
        <v>-16.48246863</v>
      </c>
      <c r="C544">
        <v>-68.226732699999999</v>
      </c>
    </row>
    <row r="545" spans="1:3" x14ac:dyDescent="0.3">
      <c r="A545">
        <v>544</v>
      </c>
      <c r="B545">
        <v>-16.482117379999998</v>
      </c>
      <c r="C545">
        <v>-68.226494119999998</v>
      </c>
    </row>
    <row r="546" spans="1:3" x14ac:dyDescent="0.3">
      <c r="A546">
        <v>545</v>
      </c>
      <c r="B546">
        <v>-16.482205350000001</v>
      </c>
      <c r="C546">
        <v>-68.226267410000005</v>
      </c>
    </row>
    <row r="547" spans="1:3" x14ac:dyDescent="0.3">
      <c r="A547">
        <v>546</v>
      </c>
      <c r="B547">
        <v>-16.482308840000002</v>
      </c>
      <c r="C547">
        <v>-68.226000119999995</v>
      </c>
    </row>
    <row r="548" spans="1:3" x14ac:dyDescent="0.3">
      <c r="A548">
        <v>547</v>
      </c>
      <c r="B548">
        <v>-16.482448439999999</v>
      </c>
      <c r="C548">
        <v>-68.225646839999996</v>
      </c>
    </row>
    <row r="549" spans="1:3" x14ac:dyDescent="0.3">
      <c r="A549">
        <v>548</v>
      </c>
      <c r="B549">
        <v>-16.482570939999999</v>
      </c>
      <c r="C549">
        <v>-68.225472350000004</v>
      </c>
    </row>
    <row r="550" spans="1:3" x14ac:dyDescent="0.3">
      <c r="A550">
        <v>549</v>
      </c>
      <c r="B550">
        <v>-16.482672969999999</v>
      </c>
      <c r="C550">
        <v>-68.225192919999998</v>
      </c>
    </row>
    <row r="551" spans="1:3" x14ac:dyDescent="0.3">
      <c r="A551">
        <v>550</v>
      </c>
      <c r="B551">
        <v>-16.482745120000001</v>
      </c>
      <c r="C551">
        <v>-68.225025049999999</v>
      </c>
    </row>
    <row r="552" spans="1:3" x14ac:dyDescent="0.3">
      <c r="A552">
        <v>551</v>
      </c>
      <c r="B552">
        <v>-16.482801810000002</v>
      </c>
      <c r="C552">
        <v>-68.224711580000005</v>
      </c>
    </row>
    <row r="553" spans="1:3" x14ac:dyDescent="0.3">
      <c r="A553">
        <v>552</v>
      </c>
      <c r="B553">
        <v>-16.482878060000001</v>
      </c>
      <c r="C553">
        <v>-68.224518099999997</v>
      </c>
    </row>
    <row r="554" spans="1:3" x14ac:dyDescent="0.3">
      <c r="A554">
        <v>553</v>
      </c>
      <c r="B554">
        <v>-16.485557119999999</v>
      </c>
      <c r="C554">
        <v>-68.226847919999997</v>
      </c>
    </row>
    <row r="555" spans="1:3" x14ac:dyDescent="0.3">
      <c r="A555">
        <v>554</v>
      </c>
      <c r="B555">
        <v>-16.485836110000001</v>
      </c>
      <c r="C555">
        <v>-68.226912659999996</v>
      </c>
    </row>
    <row r="556" spans="1:3" x14ac:dyDescent="0.3">
      <c r="A556">
        <v>555</v>
      </c>
      <c r="B556">
        <v>-16.48595194</v>
      </c>
      <c r="C556">
        <v>-68.226481609999993</v>
      </c>
    </row>
    <row r="557" spans="1:3" x14ac:dyDescent="0.3">
      <c r="A557">
        <v>556</v>
      </c>
      <c r="B557">
        <v>-16.48602751</v>
      </c>
      <c r="C557">
        <v>-68.226130310000002</v>
      </c>
    </row>
    <row r="558" spans="1:3" x14ac:dyDescent="0.3">
      <c r="A558">
        <v>557</v>
      </c>
      <c r="B558">
        <v>-16.486103440000001</v>
      </c>
      <c r="C558">
        <v>-68.225801829999995</v>
      </c>
    </row>
    <row r="559" spans="1:3" x14ac:dyDescent="0.3">
      <c r="A559">
        <v>558</v>
      </c>
      <c r="B559">
        <v>-16.48617441</v>
      </c>
      <c r="C559">
        <v>-68.225411730000005</v>
      </c>
    </row>
    <row r="560" spans="1:3" x14ac:dyDescent="0.3">
      <c r="A560">
        <v>559</v>
      </c>
      <c r="B560">
        <v>-16.485758799999999</v>
      </c>
      <c r="C560">
        <v>-68.225349750000007</v>
      </c>
    </row>
    <row r="561" spans="1:3" x14ac:dyDescent="0.3">
      <c r="A561">
        <v>560</v>
      </c>
      <c r="B561">
        <v>-16.485695580000002</v>
      </c>
      <c r="C561">
        <v>-68.225724490000005</v>
      </c>
    </row>
    <row r="562" spans="1:3" x14ac:dyDescent="0.3">
      <c r="A562">
        <v>561</v>
      </c>
      <c r="B562">
        <v>-16.485634050000002</v>
      </c>
      <c r="C562">
        <v>-68.226036390000004</v>
      </c>
    </row>
    <row r="563" spans="1:3" x14ac:dyDescent="0.3">
      <c r="A563">
        <v>562</v>
      </c>
      <c r="B563">
        <v>-16.485560079999999</v>
      </c>
      <c r="C563">
        <v>-68.226380259999999</v>
      </c>
    </row>
    <row r="564" spans="1:3" x14ac:dyDescent="0.3">
      <c r="A564">
        <v>563</v>
      </c>
      <c r="B564">
        <v>-16.48549521</v>
      </c>
      <c r="C564">
        <v>-68.224902490000005</v>
      </c>
    </row>
    <row r="565" spans="1:3" x14ac:dyDescent="0.3">
      <c r="A565">
        <v>564</v>
      </c>
      <c r="B565">
        <v>-16.485228500000002</v>
      </c>
      <c r="C565">
        <v>-68.2262992</v>
      </c>
    </row>
    <row r="566" spans="1:3" x14ac:dyDescent="0.3">
      <c r="A566">
        <v>565</v>
      </c>
      <c r="B566">
        <v>-16.485758919999999</v>
      </c>
      <c r="C566">
        <v>-68.224933030000003</v>
      </c>
    </row>
    <row r="567" spans="1:3" x14ac:dyDescent="0.3">
      <c r="A567">
        <v>566</v>
      </c>
      <c r="B567">
        <v>-16.484691479999999</v>
      </c>
      <c r="C567">
        <v>-68.226180170000006</v>
      </c>
    </row>
    <row r="568" spans="1:3" x14ac:dyDescent="0.3">
      <c r="A568">
        <v>567</v>
      </c>
      <c r="B568">
        <v>-16.485832779999999</v>
      </c>
      <c r="C568">
        <v>-68.224577440000004</v>
      </c>
    </row>
    <row r="569" spans="1:3" x14ac:dyDescent="0.3">
      <c r="A569">
        <v>568</v>
      </c>
      <c r="B569">
        <v>-16.484705250000001</v>
      </c>
      <c r="C569">
        <v>-68.224360590000003</v>
      </c>
    </row>
    <row r="570" spans="1:3" x14ac:dyDescent="0.3">
      <c r="A570">
        <v>569</v>
      </c>
      <c r="B570">
        <v>-16.484785280000001</v>
      </c>
      <c r="C570">
        <v>-68.224004260000001</v>
      </c>
    </row>
    <row r="571" spans="1:3" x14ac:dyDescent="0.3">
      <c r="A571">
        <v>570</v>
      </c>
      <c r="B571">
        <v>-16.484285079999999</v>
      </c>
      <c r="C571">
        <v>-68.229507229999996</v>
      </c>
    </row>
    <row r="572" spans="1:3" x14ac:dyDescent="0.3">
      <c r="A572">
        <v>571</v>
      </c>
      <c r="B572">
        <v>-16.484201630000001</v>
      </c>
      <c r="C572">
        <v>-68.229955709999999</v>
      </c>
    </row>
    <row r="573" spans="1:3" x14ac:dyDescent="0.3">
      <c r="A573">
        <v>572</v>
      </c>
      <c r="B573">
        <v>-16.484568320000001</v>
      </c>
      <c r="C573">
        <v>-68.229571449999995</v>
      </c>
    </row>
    <row r="574" spans="1:3" x14ac:dyDescent="0.3">
      <c r="A574">
        <v>573</v>
      </c>
      <c r="B574">
        <v>-16.484802590000001</v>
      </c>
      <c r="C574">
        <v>-68.229627480000005</v>
      </c>
    </row>
    <row r="575" spans="1:3" x14ac:dyDescent="0.3">
      <c r="A575">
        <v>574</v>
      </c>
      <c r="B575">
        <v>-16.485011719999999</v>
      </c>
      <c r="C575">
        <v>-68.229675080000007</v>
      </c>
    </row>
    <row r="576" spans="1:3" x14ac:dyDescent="0.3">
      <c r="A576">
        <v>575</v>
      </c>
      <c r="B576">
        <v>-16.485244909999999</v>
      </c>
      <c r="C576">
        <v>-68.229729109999994</v>
      </c>
    </row>
    <row r="577" spans="1:3" x14ac:dyDescent="0.3">
      <c r="A577">
        <v>576</v>
      </c>
      <c r="B577">
        <v>-16.485165729999999</v>
      </c>
      <c r="C577">
        <v>-68.230143400000003</v>
      </c>
    </row>
    <row r="578" spans="1:3" x14ac:dyDescent="0.3">
      <c r="A578">
        <v>577</v>
      </c>
      <c r="B578">
        <v>-16.485060090000001</v>
      </c>
      <c r="C578">
        <v>-68.230597860000003</v>
      </c>
    </row>
    <row r="579" spans="1:3" x14ac:dyDescent="0.3">
      <c r="A579">
        <v>578</v>
      </c>
      <c r="B579">
        <v>-16.484964850000001</v>
      </c>
      <c r="C579">
        <v>-68.231020729999997</v>
      </c>
    </row>
    <row r="580" spans="1:3" x14ac:dyDescent="0.3">
      <c r="A580">
        <v>579</v>
      </c>
      <c r="B580">
        <v>-16.48487587</v>
      </c>
      <c r="C580">
        <v>-68.231405199999998</v>
      </c>
    </row>
    <row r="581" spans="1:3" x14ac:dyDescent="0.3">
      <c r="A581">
        <v>580</v>
      </c>
      <c r="B581">
        <v>-16.484787059999999</v>
      </c>
      <c r="C581">
        <v>-68.231836520000002</v>
      </c>
    </row>
    <row r="582" spans="1:3" x14ac:dyDescent="0.3">
      <c r="A582">
        <v>581</v>
      </c>
      <c r="B582">
        <v>-16.48469815</v>
      </c>
      <c r="C582">
        <v>-68.232239719999995</v>
      </c>
    </row>
    <row r="583" spans="1:3" x14ac:dyDescent="0.3">
      <c r="A583">
        <v>582</v>
      </c>
      <c r="B583">
        <v>-16.484591330000001</v>
      </c>
      <c r="C583">
        <v>-68.232689840000006</v>
      </c>
    </row>
    <row r="584" spans="1:3" x14ac:dyDescent="0.3">
      <c r="A584">
        <v>583</v>
      </c>
      <c r="B584">
        <v>-16.48452181</v>
      </c>
      <c r="C584">
        <v>-68.233041940000007</v>
      </c>
    </row>
    <row r="585" spans="1:3" x14ac:dyDescent="0.3">
      <c r="A585">
        <v>584</v>
      </c>
      <c r="B585">
        <v>-16.484434619999998</v>
      </c>
      <c r="C585">
        <v>-68.233414740000001</v>
      </c>
    </row>
    <row r="586" spans="1:3" x14ac:dyDescent="0.3">
      <c r="A586">
        <v>585</v>
      </c>
      <c r="B586">
        <v>-16.48421609</v>
      </c>
      <c r="C586">
        <v>-68.233357889999994</v>
      </c>
    </row>
    <row r="587" spans="1:3" x14ac:dyDescent="0.3">
      <c r="A587">
        <v>586</v>
      </c>
      <c r="B587">
        <v>-16.483981480000001</v>
      </c>
      <c r="C587">
        <v>-68.233301220000001</v>
      </c>
    </row>
    <row r="588" spans="1:3" x14ac:dyDescent="0.3">
      <c r="A588">
        <v>587</v>
      </c>
      <c r="B588">
        <v>-16.48353934</v>
      </c>
      <c r="C588">
        <v>-68.233197099999998</v>
      </c>
    </row>
    <row r="589" spans="1:3" x14ac:dyDescent="0.3">
      <c r="A589">
        <v>588</v>
      </c>
      <c r="B589">
        <v>-16.483092589999998</v>
      </c>
      <c r="C589">
        <v>-68.23307973</v>
      </c>
    </row>
    <row r="590" spans="1:3" x14ac:dyDescent="0.3">
      <c r="A590">
        <v>589</v>
      </c>
      <c r="B590">
        <v>-16.4841573</v>
      </c>
      <c r="C590">
        <v>-68.230190109999995</v>
      </c>
    </row>
    <row r="591" spans="1:3" x14ac:dyDescent="0.3">
      <c r="A591">
        <v>590</v>
      </c>
      <c r="B591">
        <v>-16.48410389</v>
      </c>
      <c r="C591">
        <v>-68.230415170000001</v>
      </c>
    </row>
    <row r="592" spans="1:3" x14ac:dyDescent="0.3">
      <c r="A592">
        <v>591</v>
      </c>
      <c r="B592">
        <v>-16.484050549999999</v>
      </c>
      <c r="C592">
        <v>-68.23065896</v>
      </c>
    </row>
    <row r="593" spans="1:3" x14ac:dyDescent="0.3">
      <c r="A593">
        <v>592</v>
      </c>
      <c r="B593">
        <v>-16.483989650000002</v>
      </c>
      <c r="C593">
        <v>-68.230886049999995</v>
      </c>
    </row>
    <row r="594" spans="1:3" x14ac:dyDescent="0.3">
      <c r="A594">
        <v>593</v>
      </c>
      <c r="B594">
        <v>-16.48309965</v>
      </c>
      <c r="C594">
        <v>-68.231093229999999</v>
      </c>
    </row>
    <row r="595" spans="1:3" x14ac:dyDescent="0.3">
      <c r="A595">
        <v>594</v>
      </c>
      <c r="B595">
        <v>-16.483042650000002</v>
      </c>
      <c r="C595">
        <v>-68.231368079999996</v>
      </c>
    </row>
    <row r="596" spans="1:3" x14ac:dyDescent="0.3">
      <c r="A596">
        <v>595</v>
      </c>
      <c r="B596">
        <v>-16.482980189999999</v>
      </c>
      <c r="C596">
        <v>-68.231633709999997</v>
      </c>
    </row>
    <row r="597" spans="1:3" x14ac:dyDescent="0.3">
      <c r="A597">
        <v>596</v>
      </c>
      <c r="B597">
        <v>-16.4829005</v>
      </c>
      <c r="C597">
        <v>-68.232023280000007</v>
      </c>
    </row>
    <row r="598" spans="1:3" x14ac:dyDescent="0.3">
      <c r="A598">
        <v>597</v>
      </c>
      <c r="B598">
        <v>-16.483164299999999</v>
      </c>
      <c r="C598">
        <v>-68.232088820000001</v>
      </c>
    </row>
    <row r="599" spans="1:3" x14ac:dyDescent="0.3">
      <c r="A599">
        <v>598</v>
      </c>
      <c r="B599">
        <v>-16.483453340000001</v>
      </c>
      <c r="C599">
        <v>-68.232160489999998</v>
      </c>
    </row>
    <row r="600" spans="1:3" x14ac:dyDescent="0.3">
      <c r="A600">
        <v>599</v>
      </c>
      <c r="B600">
        <v>-16.483701889999999</v>
      </c>
      <c r="C600">
        <v>-68.232207360000004</v>
      </c>
    </row>
    <row r="601" spans="1:3" x14ac:dyDescent="0.3">
      <c r="A601">
        <v>600</v>
      </c>
      <c r="B601">
        <v>-16.4839713</v>
      </c>
      <c r="C601">
        <v>-68.231230769999996</v>
      </c>
    </row>
    <row r="602" spans="1:3" x14ac:dyDescent="0.3">
      <c r="A602">
        <v>601</v>
      </c>
      <c r="B602">
        <v>-16.48390916</v>
      </c>
      <c r="C602">
        <v>-68.231540179999996</v>
      </c>
    </row>
    <row r="603" spans="1:3" x14ac:dyDescent="0.3">
      <c r="A603">
        <v>602</v>
      </c>
      <c r="B603">
        <v>-16.48348038</v>
      </c>
      <c r="C603">
        <v>-68.229822189999993</v>
      </c>
    </row>
    <row r="604" spans="1:3" x14ac:dyDescent="0.3">
      <c r="A604">
        <v>603</v>
      </c>
      <c r="B604">
        <v>-16.48319133</v>
      </c>
      <c r="C604">
        <v>-68.229753889999998</v>
      </c>
    </row>
    <row r="605" spans="1:3" x14ac:dyDescent="0.3">
      <c r="A605">
        <v>604</v>
      </c>
      <c r="B605">
        <v>-16.482936389999999</v>
      </c>
      <c r="C605">
        <v>-68.229435769999995</v>
      </c>
    </row>
    <row r="606" spans="1:3" x14ac:dyDescent="0.3">
      <c r="A606">
        <v>605</v>
      </c>
      <c r="B606">
        <v>-16.482871939999999</v>
      </c>
      <c r="C606">
        <v>-68.229708009999996</v>
      </c>
    </row>
    <row r="607" spans="1:3" x14ac:dyDescent="0.3">
      <c r="A607">
        <v>606</v>
      </c>
      <c r="B607">
        <v>-16.482780089999999</v>
      </c>
      <c r="C607">
        <v>-68.230082839999994</v>
      </c>
    </row>
    <row r="608" spans="1:3" x14ac:dyDescent="0.3">
      <c r="A608">
        <v>607</v>
      </c>
      <c r="B608">
        <v>-16.482729689999999</v>
      </c>
      <c r="C608">
        <v>-68.230355009999997</v>
      </c>
    </row>
    <row r="609" spans="1:3" x14ac:dyDescent="0.3">
      <c r="A609">
        <v>608</v>
      </c>
      <c r="B609">
        <v>-16.482629280000001</v>
      </c>
      <c r="C609">
        <v>-68.230794590000002</v>
      </c>
    </row>
    <row r="610" spans="1:3" x14ac:dyDescent="0.3">
      <c r="A610">
        <v>609</v>
      </c>
      <c r="B610">
        <v>-16.482584639999999</v>
      </c>
      <c r="C610">
        <v>-68.230995350000001</v>
      </c>
    </row>
    <row r="611" spans="1:3" x14ac:dyDescent="0.3">
      <c r="A611">
        <v>610</v>
      </c>
      <c r="B611">
        <v>-16.481187210000002</v>
      </c>
      <c r="C611">
        <v>-68.232187409999995</v>
      </c>
    </row>
    <row r="612" spans="1:3" x14ac:dyDescent="0.3">
      <c r="A612">
        <v>611</v>
      </c>
      <c r="B612">
        <v>-16.482318580000001</v>
      </c>
      <c r="C612">
        <v>-68.230931130000002</v>
      </c>
    </row>
    <row r="613" spans="1:3" x14ac:dyDescent="0.3">
      <c r="A613">
        <v>612</v>
      </c>
      <c r="B613">
        <v>-16.480924470000001</v>
      </c>
      <c r="C613">
        <v>-68.232019280000003</v>
      </c>
    </row>
    <row r="614" spans="1:3" x14ac:dyDescent="0.3">
      <c r="A614">
        <v>613</v>
      </c>
      <c r="B614">
        <v>-16.482052450000001</v>
      </c>
      <c r="C614">
        <v>-68.230871260000001</v>
      </c>
    </row>
    <row r="615" spans="1:3" x14ac:dyDescent="0.3">
      <c r="A615">
        <v>614</v>
      </c>
      <c r="B615">
        <v>-16.480649499999998</v>
      </c>
      <c r="C615">
        <v>-68.23182353</v>
      </c>
    </row>
    <row r="616" spans="1:3" x14ac:dyDescent="0.3">
      <c r="A616">
        <v>615</v>
      </c>
      <c r="B616">
        <v>-16.481472159999999</v>
      </c>
      <c r="C616">
        <v>-68.231192519999993</v>
      </c>
    </row>
    <row r="617" spans="1:3" x14ac:dyDescent="0.3">
      <c r="A617">
        <v>616</v>
      </c>
      <c r="B617">
        <v>-16.482990310000002</v>
      </c>
      <c r="C617">
        <v>-68.229196909999999</v>
      </c>
    </row>
    <row r="618" spans="1:3" x14ac:dyDescent="0.3">
      <c r="A618">
        <v>617</v>
      </c>
      <c r="B618">
        <v>-16.48302979</v>
      </c>
      <c r="C618">
        <v>-68.228956319999995</v>
      </c>
    </row>
    <row r="619" spans="1:3" x14ac:dyDescent="0.3">
      <c r="A619">
        <v>618</v>
      </c>
      <c r="B619">
        <v>-16.483082490000001</v>
      </c>
      <c r="C619">
        <v>-68.228693980000003</v>
      </c>
    </row>
    <row r="620" spans="1:3" x14ac:dyDescent="0.3">
      <c r="A620">
        <v>619</v>
      </c>
      <c r="B620">
        <v>-16.48269968</v>
      </c>
      <c r="C620">
        <v>-68.228609259999999</v>
      </c>
    </row>
    <row r="621" spans="1:3" x14ac:dyDescent="0.3">
      <c r="A621">
        <v>620</v>
      </c>
      <c r="B621">
        <v>-16.482540539999999</v>
      </c>
      <c r="C621">
        <v>-68.228645180000001</v>
      </c>
    </row>
    <row r="622" spans="1:3" x14ac:dyDescent="0.3">
      <c r="A622">
        <v>621</v>
      </c>
      <c r="B622">
        <v>-16.48227138</v>
      </c>
      <c r="C622">
        <v>-68.228455010000005</v>
      </c>
    </row>
    <row r="623" spans="1:3" x14ac:dyDescent="0.3">
      <c r="A623">
        <v>622</v>
      </c>
      <c r="B623">
        <v>-16.481939400000002</v>
      </c>
      <c r="C623">
        <v>-68.228234110000002</v>
      </c>
    </row>
    <row r="624" spans="1:3" x14ac:dyDescent="0.3">
      <c r="A624">
        <v>623</v>
      </c>
      <c r="B624">
        <v>-16.481593820000001</v>
      </c>
      <c r="C624">
        <v>-68.227986040000005</v>
      </c>
    </row>
    <row r="625" spans="1:3" x14ac:dyDescent="0.3">
      <c r="A625">
        <v>624</v>
      </c>
      <c r="B625">
        <v>-16.481447169999999</v>
      </c>
      <c r="C625">
        <v>-68.228359060000003</v>
      </c>
    </row>
    <row r="626" spans="1:3" x14ac:dyDescent="0.3">
      <c r="A626">
        <v>625</v>
      </c>
      <c r="B626">
        <v>-16.481559279999999</v>
      </c>
      <c r="C626">
        <v>-68.228526549999998</v>
      </c>
    </row>
    <row r="627" spans="1:3" x14ac:dyDescent="0.3">
      <c r="A627">
        <v>626</v>
      </c>
      <c r="B627">
        <v>-16.481827979999998</v>
      </c>
      <c r="C627">
        <v>-68.228701439999995</v>
      </c>
    </row>
    <row r="628" spans="1:3" x14ac:dyDescent="0.3">
      <c r="A628">
        <v>627</v>
      </c>
      <c r="B628">
        <v>-16.482099640000001</v>
      </c>
      <c r="C628">
        <v>-68.228881729999998</v>
      </c>
    </row>
    <row r="629" spans="1:3" x14ac:dyDescent="0.3">
      <c r="A629">
        <v>628</v>
      </c>
      <c r="B629">
        <v>-16.48236537</v>
      </c>
      <c r="C629">
        <v>-68.229083360000004</v>
      </c>
    </row>
    <row r="630" spans="1:3" x14ac:dyDescent="0.3">
      <c r="A630">
        <v>629</v>
      </c>
      <c r="B630">
        <v>-16.48360022</v>
      </c>
      <c r="C630">
        <v>-68.228646470000001</v>
      </c>
    </row>
    <row r="631" spans="1:3" x14ac:dyDescent="0.3">
      <c r="A631">
        <v>630</v>
      </c>
      <c r="B631">
        <v>-16.483520110000001</v>
      </c>
      <c r="C631">
        <v>-68.228984060000002</v>
      </c>
    </row>
    <row r="632" spans="1:3" x14ac:dyDescent="0.3">
      <c r="A632">
        <v>631</v>
      </c>
      <c r="B632">
        <v>-16.482475910000002</v>
      </c>
      <c r="C632">
        <v>-68.230010519999993</v>
      </c>
    </row>
    <row r="633" spans="1:3" x14ac:dyDescent="0.3">
      <c r="A633">
        <v>632</v>
      </c>
      <c r="B633">
        <v>-16.482143059999999</v>
      </c>
      <c r="C633">
        <v>-68.229935150000003</v>
      </c>
    </row>
    <row r="634" spans="1:3" x14ac:dyDescent="0.3">
      <c r="A634">
        <v>633</v>
      </c>
      <c r="B634">
        <v>-16.481971040000001</v>
      </c>
      <c r="C634">
        <v>-68.229835690000002</v>
      </c>
    </row>
    <row r="635" spans="1:3" x14ac:dyDescent="0.3">
      <c r="A635">
        <v>634</v>
      </c>
      <c r="B635">
        <v>-16.481672700000001</v>
      </c>
      <c r="C635">
        <v>-68.229644469999997</v>
      </c>
    </row>
    <row r="636" spans="1:3" x14ac:dyDescent="0.3">
      <c r="A636">
        <v>635</v>
      </c>
      <c r="B636">
        <v>-16.48159231</v>
      </c>
      <c r="C636">
        <v>-68.230781089999994</v>
      </c>
    </row>
    <row r="637" spans="1:3" x14ac:dyDescent="0.3">
      <c r="A637">
        <v>636</v>
      </c>
      <c r="B637">
        <v>-16.481329479999999</v>
      </c>
      <c r="C637">
        <v>-68.230594760000002</v>
      </c>
    </row>
    <row r="638" spans="1:3" x14ac:dyDescent="0.3">
      <c r="A638">
        <v>637</v>
      </c>
      <c r="B638">
        <v>-16.48107736</v>
      </c>
      <c r="C638">
        <v>-68.235940400000004</v>
      </c>
    </row>
    <row r="639" spans="1:3" x14ac:dyDescent="0.3">
      <c r="A639">
        <v>638</v>
      </c>
      <c r="B639">
        <v>-16.481007949999999</v>
      </c>
      <c r="C639">
        <v>-68.236331280000002</v>
      </c>
    </row>
    <row r="640" spans="1:3" x14ac:dyDescent="0.3">
      <c r="A640">
        <v>639</v>
      </c>
      <c r="B640">
        <v>-16.480929750000001</v>
      </c>
      <c r="C640">
        <v>-68.236724240000001</v>
      </c>
    </row>
    <row r="641" spans="1:3" x14ac:dyDescent="0.3">
      <c r="A641">
        <v>640</v>
      </c>
      <c r="B641">
        <v>-16.48065501</v>
      </c>
      <c r="C641">
        <v>-68.236480869999994</v>
      </c>
    </row>
    <row r="642" spans="1:3" x14ac:dyDescent="0.3">
      <c r="A642">
        <v>641</v>
      </c>
      <c r="B642">
        <v>-16.480453709999999</v>
      </c>
      <c r="C642">
        <v>-68.236294490000006</v>
      </c>
    </row>
    <row r="643" spans="1:3" x14ac:dyDescent="0.3">
      <c r="A643">
        <v>642</v>
      </c>
      <c r="B643">
        <v>-16.48060701</v>
      </c>
      <c r="C643">
        <v>-68.236002020000001</v>
      </c>
    </row>
    <row r="644" spans="1:3" x14ac:dyDescent="0.3">
      <c r="A644">
        <v>643</v>
      </c>
      <c r="B644">
        <v>-16.480324570000001</v>
      </c>
      <c r="C644">
        <v>-68.235789859999997</v>
      </c>
    </row>
    <row r="645" spans="1:3" x14ac:dyDescent="0.3">
      <c r="A645">
        <v>644</v>
      </c>
      <c r="B645">
        <v>-16.480001049999998</v>
      </c>
      <c r="C645">
        <v>-68.235565149999999</v>
      </c>
    </row>
    <row r="646" spans="1:3" x14ac:dyDescent="0.3">
      <c r="A646">
        <v>645</v>
      </c>
      <c r="B646">
        <v>-16.479694569999999</v>
      </c>
      <c r="C646">
        <v>-68.235365459999997</v>
      </c>
    </row>
    <row r="647" spans="1:3" x14ac:dyDescent="0.3">
      <c r="A647">
        <v>646</v>
      </c>
      <c r="B647">
        <v>-16.4798078</v>
      </c>
      <c r="C647">
        <v>-68.235177100000001</v>
      </c>
    </row>
    <row r="648" spans="1:3" x14ac:dyDescent="0.3">
      <c r="A648">
        <v>647</v>
      </c>
      <c r="B648">
        <v>-16.479920580000002</v>
      </c>
      <c r="C648">
        <v>-68.235011779999994</v>
      </c>
    </row>
    <row r="649" spans="1:3" x14ac:dyDescent="0.3">
      <c r="A649">
        <v>648</v>
      </c>
      <c r="B649">
        <v>-16.480070699999999</v>
      </c>
      <c r="C649">
        <v>-68.234869529999997</v>
      </c>
    </row>
    <row r="650" spans="1:3" x14ac:dyDescent="0.3">
      <c r="A650">
        <v>649</v>
      </c>
      <c r="B650">
        <v>-16.480232709999999</v>
      </c>
      <c r="C650">
        <v>-68.234524500000006</v>
      </c>
    </row>
    <row r="651" spans="1:3" x14ac:dyDescent="0.3">
      <c r="A651">
        <v>650</v>
      </c>
      <c r="B651">
        <v>-16.480437850000001</v>
      </c>
      <c r="C651">
        <v>-68.234203820000005</v>
      </c>
    </row>
    <row r="652" spans="1:3" x14ac:dyDescent="0.3">
      <c r="A652">
        <v>651</v>
      </c>
      <c r="B652">
        <v>-16.480547439999999</v>
      </c>
      <c r="C652">
        <v>-68.2340339</v>
      </c>
    </row>
    <row r="653" spans="1:3" x14ac:dyDescent="0.3">
      <c r="A653">
        <v>652</v>
      </c>
      <c r="B653">
        <v>-16.480674100000002</v>
      </c>
      <c r="C653">
        <v>-68.233838259999999</v>
      </c>
    </row>
    <row r="654" spans="1:3" x14ac:dyDescent="0.3">
      <c r="A654">
        <v>653</v>
      </c>
      <c r="B654">
        <v>-16.480872000000002</v>
      </c>
      <c r="C654">
        <v>-68.23353084</v>
      </c>
    </row>
    <row r="655" spans="1:3" x14ac:dyDescent="0.3">
      <c r="A655">
        <v>654</v>
      </c>
      <c r="B655">
        <v>-16.481360680000002</v>
      </c>
      <c r="C655">
        <v>-68.233745940000006</v>
      </c>
    </row>
    <row r="656" spans="1:3" x14ac:dyDescent="0.3">
      <c r="A656">
        <v>655</v>
      </c>
      <c r="B656">
        <v>-16.48182821</v>
      </c>
      <c r="C656">
        <v>-68.23385227</v>
      </c>
    </row>
    <row r="657" spans="1:3" x14ac:dyDescent="0.3">
      <c r="A657">
        <v>656</v>
      </c>
      <c r="B657">
        <v>-16.482100460000002</v>
      </c>
      <c r="C657">
        <v>-68.233900869999999</v>
      </c>
    </row>
    <row r="658" spans="1:3" x14ac:dyDescent="0.3">
      <c r="A658">
        <v>657</v>
      </c>
      <c r="B658">
        <v>-16.482415660000001</v>
      </c>
      <c r="C658">
        <v>-68.233968669999996</v>
      </c>
    </row>
    <row r="659" spans="1:3" x14ac:dyDescent="0.3">
      <c r="A659">
        <v>658</v>
      </c>
      <c r="B659">
        <v>-16.482586560000001</v>
      </c>
      <c r="C659">
        <v>-68.23393136</v>
      </c>
    </row>
    <row r="660" spans="1:3" x14ac:dyDescent="0.3">
      <c r="A660">
        <v>659</v>
      </c>
      <c r="B660">
        <v>-16.482632540000001</v>
      </c>
      <c r="C660">
        <v>-68.233712120000007</v>
      </c>
    </row>
    <row r="661" spans="1:3" x14ac:dyDescent="0.3">
      <c r="A661">
        <v>660</v>
      </c>
      <c r="B661">
        <v>-16.48268753</v>
      </c>
      <c r="C661">
        <v>-68.233433759999997</v>
      </c>
    </row>
    <row r="662" spans="1:3" x14ac:dyDescent="0.3">
      <c r="A662">
        <v>661</v>
      </c>
      <c r="B662">
        <v>-16.482726799999998</v>
      </c>
      <c r="C662">
        <v>-68.233226430000002</v>
      </c>
    </row>
    <row r="663" spans="1:3" x14ac:dyDescent="0.3">
      <c r="A663">
        <v>662</v>
      </c>
      <c r="B663">
        <v>-16.482767769999999</v>
      </c>
      <c r="C663">
        <v>-68.233000270000005</v>
      </c>
    </row>
    <row r="664" spans="1:3" x14ac:dyDescent="0.3">
      <c r="A664">
        <v>663</v>
      </c>
      <c r="B664">
        <v>-16.48254975</v>
      </c>
      <c r="C664">
        <v>-68.232941240000002</v>
      </c>
    </row>
    <row r="665" spans="1:3" x14ac:dyDescent="0.3">
      <c r="A665">
        <v>664</v>
      </c>
      <c r="B665">
        <v>-16.482328320000001</v>
      </c>
      <c r="C665">
        <v>-68.232891670000001</v>
      </c>
    </row>
    <row r="666" spans="1:3" x14ac:dyDescent="0.3">
      <c r="A666">
        <v>665</v>
      </c>
      <c r="B666">
        <v>-16.48194702</v>
      </c>
      <c r="C666">
        <v>-68.232812580000001</v>
      </c>
    </row>
    <row r="667" spans="1:3" x14ac:dyDescent="0.3">
      <c r="A667">
        <v>666</v>
      </c>
      <c r="B667">
        <v>-16.481633859999999</v>
      </c>
      <c r="C667">
        <v>-68.232736299999999</v>
      </c>
    </row>
    <row r="668" spans="1:3" x14ac:dyDescent="0.3">
      <c r="A668">
        <v>667</v>
      </c>
      <c r="B668">
        <v>-16.480940100000002</v>
      </c>
      <c r="C668">
        <v>-68.233070380000001</v>
      </c>
    </row>
    <row r="669" spans="1:3" x14ac:dyDescent="0.3">
      <c r="A669">
        <v>668</v>
      </c>
      <c r="B669">
        <v>-16.480714389999999</v>
      </c>
      <c r="C669">
        <v>-68.232917369999996</v>
      </c>
    </row>
    <row r="670" spans="1:3" x14ac:dyDescent="0.3">
      <c r="A670">
        <v>669</v>
      </c>
      <c r="B670">
        <v>-16.480439390000001</v>
      </c>
      <c r="C670">
        <v>-68.232720599999993</v>
      </c>
    </row>
    <row r="671" spans="1:3" x14ac:dyDescent="0.3">
      <c r="A671">
        <v>670</v>
      </c>
      <c r="B671">
        <v>-16.48016595</v>
      </c>
      <c r="C671">
        <v>-68.232529400000004</v>
      </c>
    </row>
    <row r="672" spans="1:3" x14ac:dyDescent="0.3">
      <c r="A672">
        <v>671</v>
      </c>
      <c r="B672">
        <v>-16.481002239999999</v>
      </c>
      <c r="C672">
        <v>-68.236097520000001</v>
      </c>
    </row>
    <row r="673" spans="1:3" x14ac:dyDescent="0.3">
      <c r="A673">
        <v>672</v>
      </c>
      <c r="B673">
        <v>-16.4814978</v>
      </c>
      <c r="C673">
        <v>-68.236174649999995</v>
      </c>
    </row>
    <row r="674" spans="1:3" x14ac:dyDescent="0.3">
      <c r="A674">
        <v>673</v>
      </c>
      <c r="B674">
        <v>-16.481432519999998</v>
      </c>
      <c r="C674">
        <v>-68.236515299999994</v>
      </c>
    </row>
    <row r="675" spans="1:3" x14ac:dyDescent="0.3">
      <c r="A675">
        <v>674</v>
      </c>
      <c r="B675">
        <v>-16.481361329999999</v>
      </c>
      <c r="C675">
        <v>-68.236824740000003</v>
      </c>
    </row>
    <row r="676" spans="1:3" x14ac:dyDescent="0.3">
      <c r="A676">
        <v>675</v>
      </c>
      <c r="B676">
        <v>-16.48130905</v>
      </c>
      <c r="C676">
        <v>-68.237049060000004</v>
      </c>
    </row>
    <row r="677" spans="1:3" x14ac:dyDescent="0.3">
      <c r="A677">
        <v>676</v>
      </c>
      <c r="B677">
        <v>-16.481252470000001</v>
      </c>
      <c r="C677">
        <v>-68.237341409999999</v>
      </c>
    </row>
    <row r="678" spans="1:3" x14ac:dyDescent="0.3">
      <c r="A678">
        <v>677</v>
      </c>
      <c r="B678">
        <v>-16.481063559999999</v>
      </c>
      <c r="C678">
        <v>-68.237169609999995</v>
      </c>
    </row>
    <row r="679" spans="1:3" x14ac:dyDescent="0.3">
      <c r="A679">
        <v>678</v>
      </c>
      <c r="B679">
        <v>-16.480869479999999</v>
      </c>
      <c r="C679">
        <v>-68.236991880000005</v>
      </c>
    </row>
    <row r="680" spans="1:3" x14ac:dyDescent="0.3">
      <c r="A680">
        <v>679</v>
      </c>
      <c r="B680">
        <v>-16.48080848</v>
      </c>
      <c r="C680">
        <v>-68.237266869999999</v>
      </c>
    </row>
    <row r="681" spans="1:3" x14ac:dyDescent="0.3">
      <c r="A681">
        <v>680</v>
      </c>
      <c r="B681">
        <v>-16.480759039999999</v>
      </c>
      <c r="C681">
        <v>-68.237462809999997</v>
      </c>
    </row>
    <row r="682" spans="1:3" x14ac:dyDescent="0.3">
      <c r="A682">
        <v>681</v>
      </c>
      <c r="B682">
        <v>-16.480697540000001</v>
      </c>
      <c r="C682">
        <v>-68.237761370000001</v>
      </c>
    </row>
    <row r="683" spans="1:3" x14ac:dyDescent="0.3">
      <c r="A683">
        <v>682</v>
      </c>
      <c r="B683">
        <v>-16.480663230000001</v>
      </c>
      <c r="C683">
        <v>-68.237964360000007</v>
      </c>
    </row>
    <row r="684" spans="1:3" x14ac:dyDescent="0.3">
      <c r="A684">
        <v>683</v>
      </c>
      <c r="B684">
        <v>-16.48036471</v>
      </c>
      <c r="C684">
        <v>-68.237871429999998</v>
      </c>
    </row>
    <row r="685" spans="1:3" x14ac:dyDescent="0.3">
      <c r="A685">
        <v>684</v>
      </c>
      <c r="B685">
        <v>-16.480048440000001</v>
      </c>
      <c r="C685">
        <v>-68.237807090000004</v>
      </c>
    </row>
    <row r="686" spans="1:3" x14ac:dyDescent="0.3">
      <c r="A686">
        <v>685</v>
      </c>
      <c r="B686">
        <v>-16.480539189999998</v>
      </c>
      <c r="C686">
        <v>-68.237409459999995</v>
      </c>
    </row>
    <row r="687" spans="1:3" x14ac:dyDescent="0.3">
      <c r="A687">
        <v>686</v>
      </c>
      <c r="B687">
        <v>-16.480277860000001</v>
      </c>
      <c r="C687">
        <v>-68.237347679999999</v>
      </c>
    </row>
    <row r="688" spans="1:3" x14ac:dyDescent="0.3">
      <c r="A688">
        <v>687</v>
      </c>
      <c r="B688">
        <v>-16.4801778</v>
      </c>
      <c r="C688">
        <v>-68.23403313</v>
      </c>
    </row>
    <row r="689" spans="1:3" x14ac:dyDescent="0.3">
      <c r="A689">
        <v>688</v>
      </c>
      <c r="B689">
        <v>-16.482898309999999</v>
      </c>
      <c r="C689">
        <v>-68.234079170000001</v>
      </c>
    </row>
    <row r="690" spans="1:3" x14ac:dyDescent="0.3">
      <c r="A690">
        <v>689</v>
      </c>
      <c r="B690">
        <v>-16.479926259999999</v>
      </c>
      <c r="C690">
        <v>-68.233872160000004</v>
      </c>
    </row>
    <row r="691" spans="1:3" x14ac:dyDescent="0.3">
      <c r="A691">
        <v>690</v>
      </c>
      <c r="B691">
        <v>-16.48324135</v>
      </c>
      <c r="C691">
        <v>-68.23416933</v>
      </c>
    </row>
    <row r="692" spans="1:3" x14ac:dyDescent="0.3">
      <c r="A692">
        <v>691</v>
      </c>
      <c r="B692">
        <v>-16.479683560000002</v>
      </c>
      <c r="C692">
        <v>-68.233694020000002</v>
      </c>
    </row>
    <row r="693" spans="1:3" x14ac:dyDescent="0.3">
      <c r="A693">
        <v>692</v>
      </c>
      <c r="B693">
        <v>-16.481505729999999</v>
      </c>
      <c r="C693">
        <v>-68.23570995</v>
      </c>
    </row>
    <row r="694" spans="1:3" x14ac:dyDescent="0.3">
      <c r="A694">
        <v>693</v>
      </c>
      <c r="B694">
        <v>-16.481961120000001</v>
      </c>
      <c r="C694">
        <v>-68.235812469999999</v>
      </c>
    </row>
    <row r="695" spans="1:3" x14ac:dyDescent="0.3">
      <c r="A695">
        <v>694</v>
      </c>
      <c r="B695">
        <v>-16.482189030000001</v>
      </c>
      <c r="C695">
        <v>-68.235863379999998</v>
      </c>
    </row>
    <row r="696" spans="1:3" x14ac:dyDescent="0.3">
      <c r="A696">
        <v>695</v>
      </c>
      <c r="B696">
        <v>-16.482436710000002</v>
      </c>
      <c r="C696">
        <v>-68.235921619999999</v>
      </c>
    </row>
    <row r="697" spans="1:3" x14ac:dyDescent="0.3">
      <c r="A697">
        <v>696</v>
      </c>
      <c r="B697">
        <v>-16.482633199999999</v>
      </c>
      <c r="C697">
        <v>-68.235966480000002</v>
      </c>
    </row>
    <row r="698" spans="1:3" x14ac:dyDescent="0.3">
      <c r="A698">
        <v>697</v>
      </c>
      <c r="B698">
        <v>-16.482929309999999</v>
      </c>
      <c r="C698">
        <v>-68.236044820000004</v>
      </c>
    </row>
    <row r="699" spans="1:3" x14ac:dyDescent="0.3">
      <c r="A699">
        <v>698</v>
      </c>
      <c r="B699">
        <v>-16.48305676</v>
      </c>
      <c r="C699">
        <v>-68.236073959999999</v>
      </c>
    </row>
    <row r="700" spans="1:3" x14ac:dyDescent="0.3">
      <c r="A700">
        <v>699</v>
      </c>
      <c r="B700">
        <v>-16.48285478</v>
      </c>
      <c r="C700">
        <v>-68.236346650000002</v>
      </c>
    </row>
    <row r="701" spans="1:3" x14ac:dyDescent="0.3">
      <c r="A701">
        <v>700</v>
      </c>
      <c r="B701">
        <v>-16.482813650000001</v>
      </c>
      <c r="C701">
        <v>-68.236529790000006</v>
      </c>
    </row>
    <row r="702" spans="1:3" x14ac:dyDescent="0.3">
      <c r="A702">
        <v>701</v>
      </c>
      <c r="B702">
        <v>-16.482757400000001</v>
      </c>
      <c r="C702">
        <v>-68.236781269999994</v>
      </c>
    </row>
    <row r="703" spans="1:3" x14ac:dyDescent="0.3">
      <c r="A703">
        <v>702</v>
      </c>
      <c r="B703">
        <v>-16.482706230000002</v>
      </c>
      <c r="C703">
        <v>-68.237023980000004</v>
      </c>
    </row>
    <row r="704" spans="1:3" x14ac:dyDescent="0.3">
      <c r="A704">
        <v>703</v>
      </c>
      <c r="B704">
        <v>-16.48240191</v>
      </c>
      <c r="C704">
        <v>-68.236938260000002</v>
      </c>
    </row>
    <row r="705" spans="1:3" x14ac:dyDescent="0.3">
      <c r="A705">
        <v>704</v>
      </c>
      <c r="B705">
        <v>-16.482312159999999</v>
      </c>
      <c r="C705">
        <v>-68.237298679999995</v>
      </c>
    </row>
    <row r="706" spans="1:3" x14ac:dyDescent="0.3">
      <c r="A706">
        <v>705</v>
      </c>
      <c r="B706">
        <v>-16.48224763</v>
      </c>
      <c r="C706">
        <v>-68.237577990000005</v>
      </c>
    </row>
    <row r="707" spans="1:3" x14ac:dyDescent="0.3">
      <c r="A707">
        <v>706</v>
      </c>
      <c r="B707">
        <v>-16.48220203</v>
      </c>
      <c r="C707">
        <v>-68.237842409999999</v>
      </c>
    </row>
    <row r="708" spans="1:3" x14ac:dyDescent="0.3">
      <c r="A708">
        <v>707</v>
      </c>
      <c r="B708">
        <v>-16.48252776</v>
      </c>
      <c r="C708">
        <v>-68.2378626</v>
      </c>
    </row>
    <row r="709" spans="1:3" x14ac:dyDescent="0.3">
      <c r="A709">
        <v>708</v>
      </c>
      <c r="B709">
        <v>-16.482808729999999</v>
      </c>
      <c r="C709">
        <v>-68.237935309999997</v>
      </c>
    </row>
    <row r="710" spans="1:3" x14ac:dyDescent="0.3">
      <c r="A710">
        <v>709</v>
      </c>
      <c r="B710">
        <v>-16.48313611</v>
      </c>
      <c r="C710">
        <v>-68.238011369999995</v>
      </c>
    </row>
    <row r="711" spans="1:3" x14ac:dyDescent="0.3">
      <c r="A711">
        <v>710</v>
      </c>
      <c r="B711">
        <v>-16.483403939999999</v>
      </c>
      <c r="C711">
        <v>-68.238061450000004</v>
      </c>
    </row>
    <row r="712" spans="1:3" x14ac:dyDescent="0.3">
      <c r="A712">
        <v>711</v>
      </c>
      <c r="B712">
        <v>-16.483335799999999</v>
      </c>
      <c r="C712">
        <v>-68.238350870000005</v>
      </c>
    </row>
    <row r="713" spans="1:3" x14ac:dyDescent="0.3">
      <c r="A713">
        <v>712</v>
      </c>
      <c r="B713">
        <v>-16.483259589999999</v>
      </c>
      <c r="C713">
        <v>-68.238652650000006</v>
      </c>
    </row>
    <row r="714" spans="1:3" x14ac:dyDescent="0.3">
      <c r="A714">
        <v>713</v>
      </c>
      <c r="B714">
        <v>-16.48298076</v>
      </c>
      <c r="C714">
        <v>-68.238893039999994</v>
      </c>
    </row>
    <row r="715" spans="1:3" x14ac:dyDescent="0.3">
      <c r="A715">
        <v>714</v>
      </c>
      <c r="B715">
        <v>-16.482727390000001</v>
      </c>
      <c r="C715">
        <v>-68.238657919999994</v>
      </c>
    </row>
    <row r="716" spans="1:3" x14ac:dyDescent="0.3">
      <c r="A716">
        <v>715</v>
      </c>
      <c r="B716">
        <v>-16.482432110000001</v>
      </c>
      <c r="C716">
        <v>-68.238377819999997</v>
      </c>
    </row>
    <row r="717" spans="1:3" x14ac:dyDescent="0.3">
      <c r="A717">
        <v>716</v>
      </c>
      <c r="B717">
        <v>-16.482225880000001</v>
      </c>
      <c r="C717">
        <v>-68.238191630000003</v>
      </c>
    </row>
    <row r="718" spans="1:3" x14ac:dyDescent="0.3">
      <c r="A718">
        <v>717</v>
      </c>
      <c r="B718">
        <v>-16.48199657</v>
      </c>
      <c r="C718">
        <v>-68.23798687</v>
      </c>
    </row>
    <row r="719" spans="1:3" x14ac:dyDescent="0.3">
      <c r="A719">
        <v>718</v>
      </c>
      <c r="B719">
        <v>-16.48179696</v>
      </c>
      <c r="C719">
        <v>-68.237789620000001</v>
      </c>
    </row>
    <row r="720" spans="1:3" x14ac:dyDescent="0.3">
      <c r="A720">
        <v>719</v>
      </c>
      <c r="B720">
        <v>-16.48188515</v>
      </c>
      <c r="C720">
        <v>-68.236150940000002</v>
      </c>
    </row>
    <row r="721" spans="1:3" x14ac:dyDescent="0.3">
      <c r="A721">
        <v>720</v>
      </c>
      <c r="B721">
        <v>-16.481812229999999</v>
      </c>
      <c r="C721">
        <v>-68.236532550000007</v>
      </c>
    </row>
    <row r="722" spans="1:3" x14ac:dyDescent="0.3">
      <c r="A722">
        <v>721</v>
      </c>
      <c r="B722">
        <v>-16.482264390000001</v>
      </c>
      <c r="C722">
        <v>-68.236340990000002</v>
      </c>
    </row>
    <row r="723" spans="1:3" x14ac:dyDescent="0.3">
      <c r="A723">
        <v>722</v>
      </c>
      <c r="B723">
        <v>-16.48249792</v>
      </c>
      <c r="C723">
        <v>-68.236400660000001</v>
      </c>
    </row>
    <row r="724" spans="1:3" x14ac:dyDescent="0.3">
      <c r="A724">
        <v>723</v>
      </c>
      <c r="B724">
        <v>-16.483366700000001</v>
      </c>
      <c r="C724">
        <v>-68.236144269999997</v>
      </c>
    </row>
    <row r="725" spans="1:3" x14ac:dyDescent="0.3">
      <c r="A725">
        <v>724</v>
      </c>
      <c r="B725">
        <v>-16.483426349999998</v>
      </c>
      <c r="C725">
        <v>-68.235824210000004</v>
      </c>
    </row>
    <row r="726" spans="1:3" x14ac:dyDescent="0.3">
      <c r="A726">
        <v>725</v>
      </c>
      <c r="B726">
        <v>-16.483500320000001</v>
      </c>
      <c r="C726">
        <v>-68.235487770000006</v>
      </c>
    </row>
    <row r="727" spans="1:3" x14ac:dyDescent="0.3">
      <c r="A727">
        <v>726</v>
      </c>
      <c r="B727">
        <v>-16.483538939999999</v>
      </c>
      <c r="C727">
        <v>-68.235317350000003</v>
      </c>
    </row>
    <row r="728" spans="1:3" x14ac:dyDescent="0.3">
      <c r="A728">
        <v>727</v>
      </c>
      <c r="B728">
        <v>-16.483601870000001</v>
      </c>
      <c r="C728">
        <v>-68.234978749999996</v>
      </c>
    </row>
    <row r="729" spans="1:3" x14ac:dyDescent="0.3">
      <c r="A729">
        <v>728</v>
      </c>
      <c r="B729">
        <v>-16.483109169999999</v>
      </c>
      <c r="C729">
        <v>-68.237114439999999</v>
      </c>
    </row>
    <row r="730" spans="1:3" x14ac:dyDescent="0.3">
      <c r="A730">
        <v>729</v>
      </c>
      <c r="B730">
        <v>-16.483371730000002</v>
      </c>
      <c r="C730">
        <v>-68.237181509999999</v>
      </c>
    </row>
    <row r="731" spans="1:3" x14ac:dyDescent="0.3">
      <c r="A731">
        <v>730</v>
      </c>
      <c r="B731">
        <v>-16.483602279999999</v>
      </c>
      <c r="C731">
        <v>-68.237233329999995</v>
      </c>
    </row>
    <row r="732" spans="1:3" x14ac:dyDescent="0.3">
      <c r="A732">
        <v>731</v>
      </c>
      <c r="B732">
        <v>-16.483657829999999</v>
      </c>
      <c r="C732">
        <v>-68.236965639999994</v>
      </c>
    </row>
    <row r="733" spans="1:3" x14ac:dyDescent="0.3">
      <c r="A733">
        <v>732</v>
      </c>
      <c r="B733">
        <v>-16.483742589999999</v>
      </c>
      <c r="C733">
        <v>-68.236611909999993</v>
      </c>
    </row>
    <row r="734" spans="1:3" x14ac:dyDescent="0.3">
      <c r="A734">
        <v>733</v>
      </c>
      <c r="B734">
        <v>-16.483812409999999</v>
      </c>
      <c r="C734">
        <v>-68.236257879999997</v>
      </c>
    </row>
    <row r="735" spans="1:3" x14ac:dyDescent="0.3">
      <c r="A735">
        <v>734</v>
      </c>
      <c r="B735">
        <v>-16.48386541</v>
      </c>
      <c r="C735">
        <v>-68.235999100000001</v>
      </c>
    </row>
    <row r="736" spans="1:3" x14ac:dyDescent="0.3">
      <c r="A736" t="s">
        <v>44</v>
      </c>
      <c r="B736">
        <v>-16.485542070000001</v>
      </c>
      <c r="C736">
        <v>-68.223326689999993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BB64"/>
  <sheetViews>
    <sheetView showGridLines="0" zoomScaleNormal="100" workbookViewId="0">
      <pane xSplit="2" ySplit="6" topLeftCell="AM40" activePane="bottomRight" state="frozen"/>
      <selection pane="topRight" activeCell="C1" sqref="C1"/>
      <selection pane="bottomLeft" activeCell="A7" sqref="A7"/>
      <selection pane="bottomRight" activeCell="AP47" sqref="AP47"/>
    </sheetView>
  </sheetViews>
  <sheetFormatPr baseColWidth="10" defaultColWidth="9.109375" defaultRowHeight="12" x14ac:dyDescent="0.3"/>
  <cols>
    <col min="1" max="1" width="3.88671875" style="1" bestFit="1" customWidth="1"/>
    <col min="2" max="2" width="4.6640625" style="1" bestFit="1" customWidth="1"/>
    <col min="3" max="5" width="3.109375" style="1" bestFit="1" customWidth="1"/>
    <col min="6" max="8" width="4.44140625" style="1" bestFit="1" customWidth="1"/>
    <col min="9" max="9" width="4.109375" style="1" customWidth="1"/>
    <col min="10" max="11" width="3.109375" style="1" bestFit="1" customWidth="1"/>
    <col min="12" max="12" width="4.44140625" style="1" bestFit="1" customWidth="1"/>
    <col min="13" max="14" width="3.44140625" style="1" bestFit="1" customWidth="1"/>
    <col min="15" max="15" width="3.44140625" style="1" customWidth="1"/>
    <col min="16" max="16" width="3.44140625" style="1" bestFit="1" customWidth="1"/>
    <col min="17" max="17" width="5" style="1" customWidth="1"/>
    <col min="18" max="18" width="3.44140625" style="1" bestFit="1" customWidth="1"/>
    <col min="19" max="19" width="3.44140625" style="1" customWidth="1"/>
    <col min="20" max="20" width="3.44140625" style="1" bestFit="1" customWidth="1"/>
    <col min="21" max="21" width="3.109375" style="1" bestFit="1" customWidth="1"/>
    <col min="22" max="22" width="4.44140625" style="1" bestFit="1" customWidth="1"/>
    <col min="23" max="23" width="3.109375" style="1" bestFit="1" customWidth="1"/>
    <col min="24" max="24" width="3.44140625" style="1" bestFit="1" customWidth="1"/>
    <col min="25" max="25" width="3.109375" style="1" bestFit="1" customWidth="1"/>
    <col min="26" max="26" width="2.88671875" style="1" customWidth="1"/>
    <col min="27" max="29" width="3.109375" style="1" bestFit="1" customWidth="1"/>
    <col min="30" max="30" width="3.109375" style="1" customWidth="1"/>
    <col min="31" max="33" width="3.109375" style="1" bestFit="1" customWidth="1"/>
    <col min="34" max="34" width="5.5546875" style="1" bestFit="1" customWidth="1"/>
    <col min="35" max="35" width="3.109375" style="1" bestFit="1" customWidth="1"/>
    <col min="36" max="36" width="3.44140625" style="1" bestFit="1" customWidth="1"/>
    <col min="37" max="39" width="4.44140625" style="1" bestFit="1" customWidth="1"/>
    <col min="40" max="40" width="13.109375" style="1" customWidth="1"/>
    <col min="41" max="41" width="12" style="1" customWidth="1"/>
    <col min="42" max="43" width="6.109375" style="1" bestFit="1" customWidth="1"/>
    <col min="44" max="44" width="5.44140625" style="1" bestFit="1" customWidth="1"/>
    <col min="45" max="45" width="7.44140625" style="1" customWidth="1"/>
    <col min="46" max="46" width="15.33203125" style="2" customWidth="1"/>
    <col min="47" max="47" width="2.109375" style="2" customWidth="1"/>
    <col min="48" max="48" width="3.109375" style="2" bestFit="1" customWidth="1"/>
    <col min="49" max="49" width="3.44140625" style="2" bestFit="1" customWidth="1"/>
    <col min="50" max="50" width="4.44140625" style="1" bestFit="1" customWidth="1"/>
    <col min="51" max="52" width="5.44140625" style="1" bestFit="1" customWidth="1"/>
    <col min="53" max="53" width="3.44140625" style="1" bestFit="1" customWidth="1"/>
    <col min="54" max="54" width="3.109375" style="1" bestFit="1" customWidth="1"/>
    <col min="55" max="55" width="9.109375" style="1" customWidth="1"/>
    <col min="56" max="16384" width="9.109375" style="1"/>
  </cols>
  <sheetData>
    <row r="1" spans="1:54" s="3" customFormat="1" ht="30" customHeight="1" x14ac:dyDescent="0.3">
      <c r="A1" s="69"/>
      <c r="B1" s="69"/>
      <c r="C1" s="69"/>
      <c r="D1" s="69"/>
      <c r="F1" s="18"/>
      <c r="G1" s="76" t="s">
        <v>77</v>
      </c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76"/>
      <c r="X1" s="76"/>
      <c r="Y1" s="76"/>
      <c r="Z1" s="76"/>
      <c r="AA1" s="76"/>
      <c r="AB1" s="76"/>
      <c r="AC1" s="76"/>
      <c r="AD1" s="76"/>
      <c r="AE1" s="76"/>
      <c r="AF1" s="76"/>
      <c r="AG1" s="76"/>
      <c r="AH1" s="76"/>
      <c r="AI1" s="76"/>
      <c r="AJ1" s="76"/>
      <c r="AK1" s="76"/>
      <c r="AL1" s="76"/>
      <c r="AM1" s="76"/>
      <c r="AN1" s="76"/>
      <c r="AO1" s="76"/>
      <c r="AP1" s="76"/>
      <c r="AQ1" s="76"/>
      <c r="AR1" s="76"/>
      <c r="AS1" s="76"/>
      <c r="AT1" s="76"/>
      <c r="AU1" s="17"/>
      <c r="AV1" s="17"/>
      <c r="AW1" s="17"/>
      <c r="AX1" s="17"/>
      <c r="AY1" s="17"/>
      <c r="AZ1" s="17"/>
    </row>
    <row r="2" spans="1:54" s="3" customFormat="1" ht="33" customHeight="1" x14ac:dyDescent="0.3">
      <c r="A2" s="69"/>
      <c r="B2" s="69"/>
      <c r="C2" s="69"/>
      <c r="D2" s="69"/>
      <c r="F2" s="19"/>
      <c r="G2" s="77" t="s">
        <v>71</v>
      </c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  <c r="AA2" s="77"/>
      <c r="AB2" s="77"/>
      <c r="AC2" s="77"/>
      <c r="AD2" s="77"/>
      <c r="AE2" s="77"/>
      <c r="AF2" s="77"/>
      <c r="AG2" s="77"/>
      <c r="AH2" s="77"/>
      <c r="AI2" s="77"/>
      <c r="AJ2" s="77"/>
      <c r="AK2" s="77"/>
      <c r="AL2" s="77"/>
      <c r="AM2" s="77"/>
      <c r="AN2" s="77"/>
      <c r="AO2" s="77"/>
      <c r="AP2" s="77"/>
      <c r="AQ2" s="77"/>
      <c r="AR2" s="77"/>
      <c r="AS2" s="77"/>
      <c r="AT2" s="77"/>
      <c r="AU2" s="17"/>
      <c r="AV2" s="17"/>
      <c r="AW2" s="17"/>
      <c r="AX2" s="17"/>
      <c r="AY2" s="17"/>
      <c r="AZ2" s="17"/>
    </row>
    <row r="3" spans="1:54" s="3" customFormat="1" ht="10.5" customHeight="1" x14ac:dyDescent="0.3">
      <c r="A3" s="69"/>
      <c r="B3" s="69"/>
      <c r="C3" s="69"/>
      <c r="D3" s="69"/>
      <c r="E3" s="69"/>
      <c r="F3" s="69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V3" s="69"/>
      <c r="W3" s="69"/>
      <c r="X3" s="69"/>
      <c r="Y3" s="69"/>
      <c r="Z3" s="69"/>
      <c r="AA3" s="69"/>
      <c r="AB3" s="69"/>
      <c r="AC3" s="69"/>
      <c r="AD3" s="69"/>
      <c r="AE3" s="69"/>
      <c r="AF3" s="69"/>
      <c r="AG3" s="69"/>
      <c r="AH3" s="69"/>
      <c r="AI3" s="69"/>
      <c r="AJ3" s="69"/>
      <c r="AK3" s="69"/>
      <c r="AL3" s="69"/>
      <c r="AM3" s="69"/>
      <c r="AN3" s="69"/>
      <c r="AO3" s="69"/>
      <c r="AP3" s="69"/>
      <c r="AQ3" s="69"/>
      <c r="AR3" s="69"/>
      <c r="AS3" s="69"/>
      <c r="AT3" s="69"/>
      <c r="AU3" s="69"/>
      <c r="AV3" s="69"/>
      <c r="AW3" s="69"/>
      <c r="AX3" s="69"/>
      <c r="AY3" s="69"/>
      <c r="AZ3" s="69"/>
    </row>
    <row r="4" spans="1:54" s="3" customFormat="1" ht="20.25" customHeight="1" x14ac:dyDescent="0.3">
      <c r="A4" s="78" t="s">
        <v>53</v>
      </c>
      <c r="B4" s="78"/>
      <c r="C4" s="78"/>
      <c r="D4" s="78"/>
      <c r="E4" s="91"/>
      <c r="F4" s="92" t="s">
        <v>117</v>
      </c>
      <c r="G4" s="93"/>
      <c r="H4" s="93"/>
      <c r="I4" s="93"/>
      <c r="J4" s="93"/>
      <c r="K4" s="93"/>
      <c r="L4" s="93"/>
      <c r="M4" s="94"/>
      <c r="Q4" s="78" t="s">
        <v>52</v>
      </c>
      <c r="R4" s="78"/>
      <c r="S4" s="78"/>
      <c r="T4" s="78"/>
      <c r="U4" s="78"/>
      <c r="V4" s="91"/>
      <c r="W4" s="95" t="s">
        <v>118</v>
      </c>
      <c r="X4" s="96"/>
      <c r="Y4" s="96"/>
      <c r="Z4" s="96"/>
      <c r="AA4" s="96"/>
      <c r="AB4" s="96"/>
      <c r="AC4" s="96"/>
      <c r="AD4" s="96"/>
      <c r="AE4" s="97"/>
      <c r="AG4" s="78" t="s">
        <v>66</v>
      </c>
      <c r="AH4" s="78"/>
      <c r="AI4" s="78"/>
      <c r="AJ4" s="91"/>
      <c r="AK4" s="95"/>
      <c r="AL4" s="96"/>
      <c r="AM4" s="97"/>
      <c r="AN4" s="8"/>
      <c r="AO4" s="20" t="s">
        <v>72</v>
      </c>
      <c r="AP4" s="79" t="s">
        <v>121</v>
      </c>
      <c r="AQ4" s="80"/>
      <c r="AR4" s="81"/>
      <c r="AT4" s="25" t="s">
        <v>70</v>
      </c>
      <c r="AU4" s="79" t="s">
        <v>67</v>
      </c>
      <c r="AV4" s="80"/>
      <c r="AW4" s="80"/>
      <c r="AX4" s="80"/>
      <c r="AY4" s="80"/>
      <c r="AZ4" s="80"/>
      <c r="BA4" s="80"/>
      <c r="BB4" s="81"/>
    </row>
    <row r="5" spans="1:54" s="3" customFormat="1" ht="5.25" customHeight="1" x14ac:dyDescent="0.3">
      <c r="A5" s="69"/>
      <c r="B5" s="69"/>
      <c r="C5" s="69"/>
      <c r="D5" s="69"/>
      <c r="E5" s="69"/>
      <c r="F5" s="69"/>
      <c r="G5" s="69"/>
      <c r="H5" s="69"/>
      <c r="I5" s="69"/>
      <c r="J5" s="69"/>
      <c r="K5" s="69"/>
      <c r="L5" s="69"/>
      <c r="M5" s="69"/>
      <c r="N5" s="69"/>
      <c r="O5" s="69"/>
      <c r="P5" s="69"/>
      <c r="Q5" s="69"/>
      <c r="R5" s="69"/>
      <c r="S5" s="69"/>
      <c r="T5" s="69"/>
      <c r="U5" s="69"/>
      <c r="V5" s="69"/>
      <c r="W5" s="69"/>
      <c r="X5" s="69"/>
      <c r="Y5" s="69"/>
      <c r="Z5" s="69"/>
      <c r="AA5" s="69"/>
      <c r="AB5" s="69"/>
      <c r="AC5" s="69"/>
      <c r="AD5" s="69"/>
      <c r="AE5" s="69"/>
      <c r="AF5" s="69"/>
      <c r="AG5" s="69"/>
      <c r="AH5" s="69"/>
      <c r="AI5" s="69"/>
      <c r="AJ5" s="69"/>
      <c r="AK5" s="69"/>
      <c r="AL5" s="69"/>
      <c r="AM5" s="69"/>
      <c r="AN5" s="69"/>
      <c r="AO5" s="69"/>
      <c r="AP5" s="69"/>
      <c r="AQ5" s="69"/>
      <c r="AR5" s="69"/>
      <c r="AS5" s="69"/>
      <c r="AT5" s="69"/>
      <c r="AU5" s="69"/>
      <c r="AV5" s="69"/>
      <c r="AW5" s="69"/>
      <c r="AX5" s="69"/>
      <c r="AY5" s="69"/>
      <c r="AZ5" s="69"/>
    </row>
    <row r="6" spans="1:54" s="3" customFormat="1" ht="20.25" customHeight="1" x14ac:dyDescent="0.3">
      <c r="A6" s="78" t="s">
        <v>75</v>
      </c>
      <c r="B6" s="78"/>
      <c r="C6" s="78"/>
      <c r="D6" s="78"/>
      <c r="E6" s="91"/>
      <c r="F6" s="92" t="s">
        <v>132</v>
      </c>
      <c r="G6" s="93"/>
      <c r="H6" s="93"/>
      <c r="I6" s="93"/>
      <c r="J6" s="93"/>
      <c r="K6" s="93"/>
      <c r="L6" s="93"/>
      <c r="M6" s="94"/>
      <c r="Q6" s="78" t="s">
        <v>76</v>
      </c>
      <c r="R6" s="78"/>
      <c r="S6" s="78"/>
      <c r="T6" s="78"/>
      <c r="U6" s="78"/>
      <c r="V6" s="91"/>
      <c r="W6" s="95" t="s">
        <v>122</v>
      </c>
      <c r="X6" s="96"/>
      <c r="Y6" s="96"/>
      <c r="Z6" s="96"/>
      <c r="AA6" s="96"/>
      <c r="AB6" s="96"/>
      <c r="AC6" s="96"/>
      <c r="AD6" s="96"/>
      <c r="AE6" s="97"/>
    </row>
    <row r="7" spans="1:54" s="3" customFormat="1" ht="14.4" x14ac:dyDescent="0.3">
      <c r="A7" s="26"/>
      <c r="B7" s="26"/>
      <c r="C7" s="26"/>
      <c r="D7" s="8"/>
      <c r="E7" s="8"/>
      <c r="F7" s="8"/>
      <c r="G7" s="8"/>
      <c r="H7" s="8"/>
      <c r="I7" s="8"/>
      <c r="J7" s="8"/>
      <c r="K7" s="8"/>
      <c r="L7" s="26"/>
      <c r="M7" s="26"/>
      <c r="N7" s="26"/>
      <c r="O7" s="26"/>
      <c r="P7" s="26"/>
      <c r="Q7" s="26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6"/>
      <c r="AF7" s="26"/>
      <c r="AG7" s="26"/>
      <c r="AH7" s="26"/>
      <c r="AI7" s="26"/>
      <c r="AJ7" s="26"/>
      <c r="AK7" s="26"/>
      <c r="AL7" s="24"/>
      <c r="AM7" s="24"/>
      <c r="AN7" s="24"/>
      <c r="AO7" s="24"/>
      <c r="AP7" s="8"/>
      <c r="AQ7" s="26"/>
      <c r="AR7" s="26"/>
      <c r="AS7" s="24"/>
      <c r="AT7" s="24"/>
      <c r="AU7" s="24"/>
      <c r="AV7" s="24"/>
      <c r="AW7" s="24"/>
      <c r="AX7" s="24"/>
      <c r="AY7" s="24"/>
      <c r="AZ7" s="24"/>
      <c r="BA7" s="8"/>
      <c r="BB7" s="8"/>
    </row>
    <row r="8" spans="1:54" ht="22.5" customHeight="1" x14ac:dyDescent="0.2">
      <c r="A8" s="112" t="s">
        <v>58</v>
      </c>
      <c r="B8" s="98" t="s">
        <v>56</v>
      </c>
      <c r="C8" s="98"/>
      <c r="D8" s="98"/>
      <c r="E8" s="98"/>
      <c r="F8" s="98"/>
      <c r="G8" s="98"/>
      <c r="H8" s="98"/>
      <c r="I8" s="98"/>
      <c r="J8" s="98"/>
      <c r="K8" s="98"/>
      <c r="L8" s="88" t="s">
        <v>55</v>
      </c>
      <c r="M8" s="89"/>
      <c r="N8" s="89"/>
      <c r="O8" s="89"/>
      <c r="P8" s="89"/>
      <c r="Q8" s="89"/>
      <c r="R8" s="89"/>
      <c r="S8" s="89"/>
      <c r="T8" s="89"/>
      <c r="U8" s="89"/>
      <c r="V8" s="89"/>
      <c r="W8" s="89"/>
      <c r="X8" s="89"/>
      <c r="Y8" s="89"/>
      <c r="Z8" s="90"/>
      <c r="AA8" s="98" t="s">
        <v>59</v>
      </c>
      <c r="AB8" s="98"/>
      <c r="AC8" s="98"/>
      <c r="AD8" s="98"/>
      <c r="AE8" s="98"/>
      <c r="AF8" s="98"/>
      <c r="AG8" s="98"/>
      <c r="AH8" s="98" t="s">
        <v>51</v>
      </c>
      <c r="AI8" s="98"/>
      <c r="AJ8" s="98"/>
      <c r="AK8" s="98"/>
      <c r="AL8" s="98"/>
      <c r="AM8" s="98"/>
      <c r="AN8" s="98" t="s">
        <v>105</v>
      </c>
      <c r="AO8" s="98"/>
      <c r="AP8" s="98" t="s">
        <v>57</v>
      </c>
      <c r="AQ8" s="98"/>
      <c r="AR8" s="98"/>
      <c r="AS8" s="98"/>
      <c r="AT8" s="113" t="s">
        <v>0</v>
      </c>
      <c r="AU8" s="114"/>
      <c r="AV8" s="99" t="s">
        <v>60</v>
      </c>
      <c r="AW8" s="100"/>
      <c r="AX8" s="100"/>
      <c r="AY8" s="100"/>
      <c r="AZ8" s="100"/>
      <c r="BA8" s="100"/>
      <c r="BB8" s="101"/>
    </row>
    <row r="9" spans="1:54" ht="139.5" customHeight="1" x14ac:dyDescent="0.3">
      <c r="A9" s="108"/>
      <c r="B9" s="22" t="s">
        <v>1</v>
      </c>
      <c r="C9" s="22" t="s">
        <v>2</v>
      </c>
      <c r="D9" s="22" t="s">
        <v>3</v>
      </c>
      <c r="E9" s="22" t="s">
        <v>4</v>
      </c>
      <c r="F9" s="22" t="s">
        <v>5</v>
      </c>
      <c r="G9" s="22" t="s">
        <v>110</v>
      </c>
      <c r="H9" s="22" t="s">
        <v>7</v>
      </c>
      <c r="I9" s="22" t="s">
        <v>6</v>
      </c>
      <c r="J9" s="22" t="s">
        <v>8</v>
      </c>
      <c r="K9" s="22" t="s">
        <v>41</v>
      </c>
      <c r="L9" s="9" t="s">
        <v>9</v>
      </c>
      <c r="M9" s="9" t="s">
        <v>10</v>
      </c>
      <c r="N9" s="9" t="s">
        <v>11</v>
      </c>
      <c r="O9" s="9" t="s">
        <v>108</v>
      </c>
      <c r="P9" s="9" t="s">
        <v>109</v>
      </c>
      <c r="Q9" s="9" t="s">
        <v>64</v>
      </c>
      <c r="R9" s="9" t="s">
        <v>78</v>
      </c>
      <c r="S9" s="9" t="s">
        <v>104</v>
      </c>
      <c r="T9" s="9" t="s">
        <v>12</v>
      </c>
      <c r="U9" s="9" t="s">
        <v>29</v>
      </c>
      <c r="V9" s="9" t="s">
        <v>26</v>
      </c>
      <c r="W9" s="9" t="s">
        <v>31</v>
      </c>
      <c r="X9" s="9" t="s">
        <v>13</v>
      </c>
      <c r="Y9" s="9" t="s">
        <v>14</v>
      </c>
      <c r="Z9" s="9" t="s">
        <v>69</v>
      </c>
      <c r="AA9" s="9" t="s">
        <v>16</v>
      </c>
      <c r="AB9" s="9" t="s">
        <v>15</v>
      </c>
      <c r="AC9" s="22" t="s">
        <v>79</v>
      </c>
      <c r="AD9" s="22" t="s">
        <v>80</v>
      </c>
      <c r="AE9" s="9" t="s">
        <v>43</v>
      </c>
      <c r="AF9" s="9" t="s">
        <v>42</v>
      </c>
      <c r="AG9" s="9" t="s">
        <v>30</v>
      </c>
      <c r="AH9" s="12" t="s">
        <v>48</v>
      </c>
      <c r="AI9" s="22" t="s">
        <v>17</v>
      </c>
      <c r="AJ9" s="12" t="s">
        <v>49</v>
      </c>
      <c r="AK9" s="12" t="s">
        <v>50</v>
      </c>
      <c r="AL9" s="22" t="s">
        <v>18</v>
      </c>
      <c r="AM9" s="22" t="s">
        <v>28</v>
      </c>
      <c r="AN9" s="22" t="s">
        <v>19</v>
      </c>
      <c r="AO9" s="22" t="s">
        <v>20</v>
      </c>
      <c r="AP9" s="108" t="s">
        <v>23</v>
      </c>
      <c r="AQ9" s="108"/>
      <c r="AR9" s="22" t="s">
        <v>22</v>
      </c>
      <c r="AS9" s="22" t="s">
        <v>27</v>
      </c>
      <c r="AT9" s="115"/>
      <c r="AU9" s="116"/>
      <c r="AV9" s="22" t="s">
        <v>106</v>
      </c>
      <c r="AW9" s="22" t="s">
        <v>107</v>
      </c>
      <c r="AX9" s="22" t="s">
        <v>34</v>
      </c>
      <c r="AY9" s="23" t="s">
        <v>35</v>
      </c>
      <c r="AZ9" s="23" t="s">
        <v>36</v>
      </c>
      <c r="BA9" s="23" t="s">
        <v>62</v>
      </c>
      <c r="BB9" s="23" t="s">
        <v>63</v>
      </c>
    </row>
    <row r="10" spans="1:54" x14ac:dyDescent="0.3">
      <c r="A10" s="28"/>
      <c r="B10" s="28">
        <v>0</v>
      </c>
      <c r="C10" s="28" t="s">
        <v>111</v>
      </c>
      <c r="D10" s="28">
        <v>0</v>
      </c>
      <c r="E10" s="28"/>
      <c r="F10" s="28">
        <v>0</v>
      </c>
      <c r="G10" s="28">
        <v>0</v>
      </c>
      <c r="H10" s="28">
        <v>0</v>
      </c>
      <c r="I10" s="28" t="s">
        <v>111</v>
      </c>
      <c r="J10" s="28">
        <v>0</v>
      </c>
      <c r="K10" s="28">
        <v>0</v>
      </c>
      <c r="L10" s="28">
        <v>0</v>
      </c>
      <c r="M10" s="28">
        <v>0</v>
      </c>
      <c r="N10" s="28">
        <v>0</v>
      </c>
      <c r="O10" s="28">
        <v>0</v>
      </c>
      <c r="P10" s="28">
        <v>0</v>
      </c>
      <c r="Q10" s="28">
        <v>0</v>
      </c>
      <c r="R10" s="28">
        <v>0</v>
      </c>
      <c r="S10" s="28">
        <v>0</v>
      </c>
      <c r="T10" s="28">
        <v>0</v>
      </c>
      <c r="U10" s="28">
        <v>0</v>
      </c>
      <c r="V10" s="28">
        <v>0</v>
      </c>
      <c r="W10" s="28">
        <v>0</v>
      </c>
      <c r="X10" s="28">
        <v>0</v>
      </c>
      <c r="Y10" s="28">
        <v>0</v>
      </c>
      <c r="Z10" s="28">
        <v>0</v>
      </c>
      <c r="AA10" s="28">
        <v>0</v>
      </c>
      <c r="AB10" s="28">
        <v>0</v>
      </c>
      <c r="AC10" s="28">
        <v>0</v>
      </c>
      <c r="AD10" s="28">
        <v>0</v>
      </c>
      <c r="AE10" s="28">
        <v>0</v>
      </c>
      <c r="AF10" s="28">
        <v>0</v>
      </c>
      <c r="AG10" s="28">
        <v>0</v>
      </c>
      <c r="AH10" s="28" t="s">
        <v>111</v>
      </c>
      <c r="AI10" s="28">
        <v>0</v>
      </c>
      <c r="AJ10" s="28">
        <v>0</v>
      </c>
      <c r="AK10" s="28">
        <v>0</v>
      </c>
      <c r="AL10" s="28">
        <v>0</v>
      </c>
      <c r="AM10" s="28">
        <v>0</v>
      </c>
      <c r="AN10" s="29">
        <v>-14.821117340687</v>
      </c>
      <c r="AO10" s="29">
        <v>-64.901776126936994</v>
      </c>
      <c r="AP10" s="28">
        <v>2040</v>
      </c>
      <c r="AQ10" s="28"/>
      <c r="AR10" s="28">
        <v>0</v>
      </c>
      <c r="AS10" s="28"/>
      <c r="AT10" s="42"/>
      <c r="AU10" s="43"/>
      <c r="AV10" s="28">
        <v>0</v>
      </c>
      <c r="AW10" s="28">
        <v>0</v>
      </c>
      <c r="AX10" s="28">
        <v>0</v>
      </c>
      <c r="AY10" s="28">
        <v>0</v>
      </c>
      <c r="AZ10" s="28">
        <v>0</v>
      </c>
      <c r="BA10" s="28">
        <v>0</v>
      </c>
      <c r="BB10" s="28">
        <v>0</v>
      </c>
    </row>
    <row r="11" spans="1:54" x14ac:dyDescent="0.3">
      <c r="A11" s="28" t="s">
        <v>131</v>
      </c>
      <c r="B11" s="28">
        <v>0</v>
      </c>
      <c r="C11" s="28" t="s">
        <v>111</v>
      </c>
      <c r="D11" s="28">
        <v>0</v>
      </c>
      <c r="E11" s="28"/>
      <c r="F11" s="28">
        <v>0</v>
      </c>
      <c r="G11" s="28">
        <v>0</v>
      </c>
      <c r="H11" s="28">
        <v>0</v>
      </c>
      <c r="I11" s="28" t="s">
        <v>111</v>
      </c>
      <c r="J11" s="28">
        <v>0</v>
      </c>
      <c r="K11" s="28">
        <v>0</v>
      </c>
      <c r="L11" s="28">
        <v>0</v>
      </c>
      <c r="M11" s="28">
        <v>0</v>
      </c>
      <c r="N11" s="28">
        <v>0</v>
      </c>
      <c r="O11" s="28">
        <v>0</v>
      </c>
      <c r="P11" s="28">
        <v>0</v>
      </c>
      <c r="Q11" s="28">
        <v>0</v>
      </c>
      <c r="R11" s="28">
        <v>0</v>
      </c>
      <c r="S11" s="28">
        <v>0</v>
      </c>
      <c r="T11" s="28">
        <v>0</v>
      </c>
      <c r="U11" s="28">
        <v>0</v>
      </c>
      <c r="V11" s="28">
        <v>0</v>
      </c>
      <c r="W11" s="28">
        <v>0</v>
      </c>
      <c r="X11" s="28">
        <v>0</v>
      </c>
      <c r="Y11" s="28">
        <v>0</v>
      </c>
      <c r="Z11" s="28">
        <v>0</v>
      </c>
      <c r="AA11" s="28">
        <v>0</v>
      </c>
      <c r="AB11" s="28">
        <v>0</v>
      </c>
      <c r="AC11" s="28">
        <v>0</v>
      </c>
      <c r="AD11" s="28">
        <v>0</v>
      </c>
      <c r="AE11" s="28">
        <v>0</v>
      </c>
      <c r="AF11" s="28">
        <v>0</v>
      </c>
      <c r="AG11" s="28">
        <v>0</v>
      </c>
      <c r="AH11" s="28" t="s">
        <v>111</v>
      </c>
      <c r="AI11" s="28">
        <v>0</v>
      </c>
      <c r="AJ11" s="28">
        <v>0</v>
      </c>
      <c r="AK11" s="28">
        <v>0</v>
      </c>
      <c r="AL11" s="28">
        <v>0</v>
      </c>
      <c r="AM11" s="28">
        <v>0</v>
      </c>
      <c r="AN11" s="29">
        <v>-14.821117340687</v>
      </c>
      <c r="AO11" s="29">
        <v>-64.901776126936994</v>
      </c>
      <c r="AP11" s="28">
        <v>2095</v>
      </c>
      <c r="AQ11" s="28"/>
      <c r="AR11" s="28">
        <v>0</v>
      </c>
      <c r="AS11" s="28">
        <f>AP11-AP10</f>
        <v>55</v>
      </c>
      <c r="AT11" s="42" t="s">
        <v>133</v>
      </c>
      <c r="AU11" s="43"/>
      <c r="AV11" s="28">
        <v>0</v>
      </c>
      <c r="AW11" s="28">
        <v>0</v>
      </c>
      <c r="AX11" s="28">
        <v>0</v>
      </c>
      <c r="AY11" s="28">
        <v>0</v>
      </c>
      <c r="AZ11" s="28">
        <v>0</v>
      </c>
      <c r="BA11" s="28">
        <v>0</v>
      </c>
      <c r="BB11" s="28">
        <v>0</v>
      </c>
    </row>
    <row r="12" spans="1:54" x14ac:dyDescent="0.3">
      <c r="A12" s="28">
        <v>1</v>
      </c>
      <c r="B12" s="28">
        <v>1</v>
      </c>
      <c r="C12" s="28" t="s">
        <v>111</v>
      </c>
      <c r="D12" s="28">
        <v>0</v>
      </c>
      <c r="E12" s="28">
        <v>1</v>
      </c>
      <c r="F12" s="28">
        <v>0</v>
      </c>
      <c r="G12" s="28"/>
      <c r="H12" s="28">
        <v>1</v>
      </c>
      <c r="I12" s="28" t="s">
        <v>111</v>
      </c>
      <c r="J12" s="28">
        <v>0</v>
      </c>
      <c r="K12" s="28">
        <v>0</v>
      </c>
      <c r="L12" s="28">
        <v>0</v>
      </c>
      <c r="M12" s="28">
        <v>0</v>
      </c>
      <c r="N12" s="28">
        <v>1</v>
      </c>
      <c r="O12" s="28">
        <v>0</v>
      </c>
      <c r="P12" s="28">
        <v>0</v>
      </c>
      <c r="Q12" s="28">
        <v>0</v>
      </c>
      <c r="R12" s="28">
        <v>0</v>
      </c>
      <c r="S12" s="28">
        <v>0</v>
      </c>
      <c r="T12" s="28">
        <v>0</v>
      </c>
      <c r="U12" s="28">
        <v>0</v>
      </c>
      <c r="V12" s="28">
        <v>0</v>
      </c>
      <c r="W12" s="28">
        <v>0</v>
      </c>
      <c r="X12" s="28">
        <v>0</v>
      </c>
      <c r="Y12" s="28">
        <v>0</v>
      </c>
      <c r="Z12" s="28">
        <v>0</v>
      </c>
      <c r="AA12" s="28">
        <v>0</v>
      </c>
      <c r="AB12" s="28">
        <v>0</v>
      </c>
      <c r="AC12" s="28">
        <v>0</v>
      </c>
      <c r="AD12" s="28">
        <v>0</v>
      </c>
      <c r="AE12" s="28">
        <v>0</v>
      </c>
      <c r="AF12" s="28">
        <v>0</v>
      </c>
      <c r="AG12" s="28">
        <v>0</v>
      </c>
      <c r="AH12" s="28" t="s">
        <v>111</v>
      </c>
      <c r="AI12" s="28">
        <v>0</v>
      </c>
      <c r="AJ12" s="28">
        <v>0</v>
      </c>
      <c r="AK12" s="28">
        <v>0</v>
      </c>
      <c r="AL12" s="28">
        <v>0</v>
      </c>
      <c r="AM12" s="28">
        <v>0</v>
      </c>
      <c r="AN12" s="29">
        <v>-14.821252488944999</v>
      </c>
      <c r="AO12" s="29">
        <v>-64.901889469474</v>
      </c>
      <c r="AP12" s="28">
        <v>2132</v>
      </c>
      <c r="AQ12" s="28">
        <v>2100</v>
      </c>
      <c r="AR12" s="44">
        <f>AP12-AQ12</f>
        <v>32</v>
      </c>
      <c r="AS12" s="28">
        <f>AQ12-AP11</f>
        <v>5</v>
      </c>
      <c r="AT12" s="106"/>
      <c r="AU12" s="107"/>
      <c r="AV12" s="28">
        <v>0</v>
      </c>
      <c r="AW12" s="28">
        <v>0</v>
      </c>
      <c r="AX12" s="28">
        <v>0</v>
      </c>
      <c r="AY12" s="28">
        <v>0</v>
      </c>
      <c r="AZ12" s="28">
        <v>0</v>
      </c>
      <c r="BA12" s="28">
        <v>0</v>
      </c>
      <c r="BB12" s="28">
        <v>0</v>
      </c>
    </row>
    <row r="13" spans="1:54" x14ac:dyDescent="0.3">
      <c r="A13" s="28">
        <v>2</v>
      </c>
      <c r="B13" s="28">
        <v>2</v>
      </c>
      <c r="C13" s="28" t="s">
        <v>111</v>
      </c>
      <c r="D13" s="28">
        <v>0</v>
      </c>
      <c r="E13" s="28">
        <v>0</v>
      </c>
      <c r="F13" s="28">
        <v>1</v>
      </c>
      <c r="G13" s="28">
        <v>1</v>
      </c>
      <c r="H13" s="28">
        <v>1</v>
      </c>
      <c r="I13" s="28" t="s">
        <v>111</v>
      </c>
      <c r="J13" s="28">
        <v>0</v>
      </c>
      <c r="K13" s="28">
        <v>0</v>
      </c>
      <c r="L13" s="28"/>
      <c r="M13" s="28" t="s">
        <v>111</v>
      </c>
      <c r="N13" s="28">
        <v>2</v>
      </c>
      <c r="O13" s="28">
        <v>0</v>
      </c>
      <c r="P13" s="28">
        <v>0</v>
      </c>
      <c r="Q13" s="28">
        <v>0</v>
      </c>
      <c r="R13" s="28">
        <v>0</v>
      </c>
      <c r="S13" s="28">
        <v>0</v>
      </c>
      <c r="T13" s="28">
        <v>0</v>
      </c>
      <c r="U13" s="28">
        <v>0</v>
      </c>
      <c r="V13" s="28">
        <v>0</v>
      </c>
      <c r="W13" s="28">
        <v>0</v>
      </c>
      <c r="X13" s="28">
        <v>0</v>
      </c>
      <c r="Y13" s="28">
        <v>0</v>
      </c>
      <c r="Z13" s="28">
        <v>0</v>
      </c>
      <c r="AA13" s="28">
        <v>0</v>
      </c>
      <c r="AB13" s="28">
        <v>0</v>
      </c>
      <c r="AC13" s="28">
        <v>0</v>
      </c>
      <c r="AD13" s="28">
        <v>0</v>
      </c>
      <c r="AE13" s="28">
        <v>0</v>
      </c>
      <c r="AF13" s="28">
        <v>0</v>
      </c>
      <c r="AG13" s="28">
        <v>0</v>
      </c>
      <c r="AH13" s="28" t="s">
        <v>111</v>
      </c>
      <c r="AI13" s="28">
        <v>0</v>
      </c>
      <c r="AJ13" s="28">
        <v>0</v>
      </c>
      <c r="AK13" s="28">
        <v>0</v>
      </c>
      <c r="AL13" s="28">
        <v>0</v>
      </c>
      <c r="AM13" s="28">
        <v>0</v>
      </c>
      <c r="AN13" s="29">
        <v>-14.821524103131001</v>
      </c>
      <c r="AO13" s="29">
        <v>-64.901955518871006</v>
      </c>
      <c r="AP13" s="28">
        <v>2160</v>
      </c>
      <c r="AQ13" s="28"/>
      <c r="AR13" s="28">
        <v>0</v>
      </c>
      <c r="AS13" s="28">
        <f>AP13-AP12</f>
        <v>28</v>
      </c>
      <c r="AT13" s="106"/>
      <c r="AU13" s="107"/>
      <c r="AV13" s="28">
        <v>0</v>
      </c>
      <c r="AW13" s="28">
        <v>0</v>
      </c>
      <c r="AX13" s="28">
        <v>0</v>
      </c>
      <c r="AY13" s="28">
        <v>0</v>
      </c>
      <c r="AZ13" s="28">
        <v>0</v>
      </c>
      <c r="BA13" s="28">
        <v>0</v>
      </c>
      <c r="BB13" s="28">
        <v>0</v>
      </c>
    </row>
    <row r="14" spans="1:54" x14ac:dyDescent="0.3">
      <c r="A14" s="28">
        <v>3</v>
      </c>
      <c r="B14" s="28">
        <v>3</v>
      </c>
      <c r="C14" s="28" t="s">
        <v>111</v>
      </c>
      <c r="D14" s="28">
        <v>0</v>
      </c>
      <c r="E14" s="28">
        <v>0</v>
      </c>
      <c r="F14" s="28">
        <v>1</v>
      </c>
      <c r="G14" s="28">
        <v>1</v>
      </c>
      <c r="H14" s="28">
        <v>1</v>
      </c>
      <c r="I14" s="28" t="s">
        <v>111</v>
      </c>
      <c r="J14" s="28">
        <v>0</v>
      </c>
      <c r="K14" s="28">
        <v>0</v>
      </c>
      <c r="L14" s="28" t="s">
        <v>111</v>
      </c>
      <c r="M14" s="28">
        <v>1</v>
      </c>
      <c r="N14" s="28" t="s">
        <v>111</v>
      </c>
      <c r="O14" s="28">
        <v>0</v>
      </c>
      <c r="P14" s="28">
        <v>0</v>
      </c>
      <c r="Q14" s="28">
        <v>0</v>
      </c>
      <c r="R14" s="28">
        <v>0</v>
      </c>
      <c r="S14" s="28">
        <v>0</v>
      </c>
      <c r="T14" s="28">
        <v>0</v>
      </c>
      <c r="U14" s="28">
        <v>0</v>
      </c>
      <c r="V14" s="28">
        <v>0</v>
      </c>
      <c r="W14" s="28">
        <v>0</v>
      </c>
      <c r="X14" s="28">
        <v>0</v>
      </c>
      <c r="Y14" s="28">
        <v>0</v>
      </c>
      <c r="Z14" s="28">
        <v>0</v>
      </c>
      <c r="AA14" s="28">
        <v>0</v>
      </c>
      <c r="AB14" s="28">
        <v>0</v>
      </c>
      <c r="AC14" s="28">
        <v>0</v>
      </c>
      <c r="AD14" s="28">
        <v>0</v>
      </c>
      <c r="AE14" s="28">
        <v>0</v>
      </c>
      <c r="AF14" s="28">
        <v>0</v>
      </c>
      <c r="AG14" s="28">
        <v>0</v>
      </c>
      <c r="AH14" s="28" t="s">
        <v>111</v>
      </c>
      <c r="AI14" s="28">
        <v>0</v>
      </c>
      <c r="AJ14" s="28">
        <v>0</v>
      </c>
      <c r="AK14" s="28">
        <v>0</v>
      </c>
      <c r="AL14" s="28">
        <v>0</v>
      </c>
      <c r="AM14" s="28">
        <v>0</v>
      </c>
      <c r="AN14" s="29">
        <v>-14.821555218408999</v>
      </c>
      <c r="AO14" s="29">
        <v>-64.901628289371004</v>
      </c>
      <c r="AP14" s="28">
        <v>2189</v>
      </c>
      <c r="AQ14" s="28"/>
      <c r="AR14" s="28">
        <v>0</v>
      </c>
      <c r="AS14" s="28">
        <f>AP14-AP13</f>
        <v>29</v>
      </c>
      <c r="AT14" s="106"/>
      <c r="AU14" s="107"/>
      <c r="AV14" s="28">
        <v>0</v>
      </c>
      <c r="AW14" s="28">
        <v>0</v>
      </c>
      <c r="AX14" s="28">
        <v>0</v>
      </c>
      <c r="AY14" s="28">
        <v>0</v>
      </c>
      <c r="AZ14" s="28">
        <v>0</v>
      </c>
      <c r="BA14" s="28">
        <v>0</v>
      </c>
      <c r="BB14" s="28">
        <v>0</v>
      </c>
    </row>
    <row r="15" spans="1:54" x14ac:dyDescent="0.3">
      <c r="A15" s="28">
        <v>4</v>
      </c>
      <c r="B15" s="28">
        <v>4</v>
      </c>
      <c r="C15" s="28">
        <v>0</v>
      </c>
      <c r="D15" s="28">
        <v>0</v>
      </c>
      <c r="E15" s="28">
        <v>0</v>
      </c>
      <c r="F15" s="28">
        <v>1</v>
      </c>
      <c r="G15" s="28">
        <v>1</v>
      </c>
      <c r="H15" s="28">
        <v>1</v>
      </c>
      <c r="I15" s="28" t="s">
        <v>111</v>
      </c>
      <c r="J15" s="28">
        <v>0</v>
      </c>
      <c r="K15" s="28">
        <v>0</v>
      </c>
      <c r="L15" s="28">
        <v>1</v>
      </c>
      <c r="M15" s="28" t="s">
        <v>111</v>
      </c>
      <c r="N15" s="28" t="s">
        <v>111</v>
      </c>
      <c r="O15" s="28">
        <v>0</v>
      </c>
      <c r="P15" s="28">
        <v>0</v>
      </c>
      <c r="Q15" s="28">
        <v>0</v>
      </c>
      <c r="R15" s="28">
        <v>0</v>
      </c>
      <c r="S15" s="28">
        <v>0</v>
      </c>
      <c r="T15" s="28">
        <v>0</v>
      </c>
      <c r="U15" s="28">
        <v>0</v>
      </c>
      <c r="V15" s="28">
        <v>0</v>
      </c>
      <c r="W15" s="28">
        <v>0</v>
      </c>
      <c r="X15" s="28">
        <v>0</v>
      </c>
      <c r="Y15" s="28">
        <v>0</v>
      </c>
      <c r="Z15" s="28">
        <v>0</v>
      </c>
      <c r="AA15" s="28">
        <v>0</v>
      </c>
      <c r="AB15" s="28">
        <v>0</v>
      </c>
      <c r="AC15" s="28">
        <v>0</v>
      </c>
      <c r="AD15" s="28">
        <v>0</v>
      </c>
      <c r="AE15" s="28">
        <v>0</v>
      </c>
      <c r="AF15" s="28">
        <v>0</v>
      </c>
      <c r="AG15" s="28">
        <v>0</v>
      </c>
      <c r="AH15" s="28" t="s">
        <v>111</v>
      </c>
      <c r="AI15" s="28">
        <v>0</v>
      </c>
      <c r="AJ15" s="28">
        <v>0</v>
      </c>
      <c r="AK15" s="28">
        <v>0</v>
      </c>
      <c r="AL15" s="28">
        <v>0</v>
      </c>
      <c r="AM15" s="28">
        <v>0</v>
      </c>
      <c r="AN15" s="29">
        <v>-14.821580824002</v>
      </c>
      <c r="AO15" s="29">
        <v>-64.901392254978006</v>
      </c>
      <c r="AP15" s="28">
        <v>2220</v>
      </c>
      <c r="AQ15" s="28"/>
      <c r="AR15" s="28">
        <v>0</v>
      </c>
      <c r="AS15" s="28">
        <f t="shared" ref="AS15:AS26" si="0">AP15-AP14</f>
        <v>31</v>
      </c>
      <c r="AT15" s="106"/>
      <c r="AU15" s="107"/>
      <c r="AV15" s="28">
        <v>0</v>
      </c>
      <c r="AW15" s="28">
        <v>0</v>
      </c>
      <c r="AX15" s="28">
        <v>0</v>
      </c>
      <c r="AY15" s="28">
        <v>0</v>
      </c>
      <c r="AZ15" s="28">
        <v>0</v>
      </c>
      <c r="BA15" s="28">
        <v>0</v>
      </c>
      <c r="BB15" s="28">
        <v>0</v>
      </c>
    </row>
    <row r="16" spans="1:54" x14ac:dyDescent="0.3">
      <c r="A16" s="28">
        <v>5</v>
      </c>
      <c r="B16" s="28">
        <v>5</v>
      </c>
      <c r="C16" s="28">
        <v>0</v>
      </c>
      <c r="D16" s="28">
        <v>0</v>
      </c>
      <c r="E16" s="28">
        <v>0</v>
      </c>
      <c r="F16" s="28">
        <v>1</v>
      </c>
      <c r="G16" s="28">
        <v>1</v>
      </c>
      <c r="H16" s="28">
        <v>1</v>
      </c>
      <c r="I16" s="28" t="s">
        <v>111</v>
      </c>
      <c r="J16" s="28">
        <v>0</v>
      </c>
      <c r="K16" s="28">
        <v>0</v>
      </c>
      <c r="L16" s="28">
        <v>1</v>
      </c>
      <c r="M16" s="28" t="s">
        <v>111</v>
      </c>
      <c r="N16" s="28" t="s">
        <v>111</v>
      </c>
      <c r="O16" s="28">
        <v>0</v>
      </c>
      <c r="P16" s="28">
        <v>0</v>
      </c>
      <c r="Q16" s="28">
        <v>0</v>
      </c>
      <c r="R16" s="28">
        <v>0</v>
      </c>
      <c r="S16" s="28">
        <v>0</v>
      </c>
      <c r="T16" s="28">
        <v>0</v>
      </c>
      <c r="U16" s="28">
        <v>0</v>
      </c>
      <c r="V16" s="28">
        <v>0</v>
      </c>
      <c r="W16" s="28">
        <v>0</v>
      </c>
      <c r="X16" s="28">
        <v>0</v>
      </c>
      <c r="Y16" s="28">
        <v>0</v>
      </c>
      <c r="Z16" s="28">
        <v>0</v>
      </c>
      <c r="AA16" s="28">
        <v>0</v>
      </c>
      <c r="AB16" s="28">
        <v>0</v>
      </c>
      <c r="AC16" s="28">
        <v>0</v>
      </c>
      <c r="AD16" s="28">
        <v>0</v>
      </c>
      <c r="AE16" s="28">
        <v>0</v>
      </c>
      <c r="AF16" s="28">
        <v>0</v>
      </c>
      <c r="AG16" s="28">
        <v>0</v>
      </c>
      <c r="AH16" s="28" t="s">
        <v>111</v>
      </c>
      <c r="AI16" s="28">
        <v>0</v>
      </c>
      <c r="AJ16" s="28">
        <v>0</v>
      </c>
      <c r="AK16" s="28">
        <v>0</v>
      </c>
      <c r="AL16" s="28">
        <v>0</v>
      </c>
      <c r="AM16" s="28">
        <v>0</v>
      </c>
      <c r="AN16" s="29">
        <v>-14.821603512707</v>
      </c>
      <c r="AO16" s="29">
        <v>-64.901117999106006</v>
      </c>
      <c r="AP16" s="28">
        <v>2255</v>
      </c>
      <c r="AQ16" s="28"/>
      <c r="AR16" s="28">
        <v>0</v>
      </c>
      <c r="AS16" s="28">
        <f t="shared" si="0"/>
        <v>35</v>
      </c>
      <c r="AT16" s="106"/>
      <c r="AU16" s="107"/>
      <c r="AV16" s="28">
        <v>0</v>
      </c>
      <c r="AW16" s="28">
        <v>0</v>
      </c>
      <c r="AX16" s="28">
        <v>0</v>
      </c>
      <c r="AY16" s="28">
        <v>0</v>
      </c>
      <c r="AZ16" s="28">
        <v>0</v>
      </c>
      <c r="BA16" s="28">
        <v>0</v>
      </c>
      <c r="BB16" s="28">
        <v>0</v>
      </c>
    </row>
    <row r="17" spans="1:54" x14ac:dyDescent="0.3">
      <c r="A17" s="28">
        <v>6</v>
      </c>
      <c r="B17" s="28">
        <v>6</v>
      </c>
      <c r="C17" s="28">
        <v>0</v>
      </c>
      <c r="D17" s="28">
        <v>0</v>
      </c>
      <c r="E17" s="28">
        <v>0</v>
      </c>
      <c r="F17" s="28">
        <v>1</v>
      </c>
      <c r="G17" s="28">
        <v>1</v>
      </c>
      <c r="H17" s="28">
        <v>1</v>
      </c>
      <c r="I17" s="28" t="s">
        <v>111</v>
      </c>
      <c r="J17" s="28">
        <v>0</v>
      </c>
      <c r="K17" s="28">
        <v>0</v>
      </c>
      <c r="L17" s="28">
        <v>1</v>
      </c>
      <c r="M17" s="28" t="s">
        <v>111</v>
      </c>
      <c r="N17" s="28" t="s">
        <v>111</v>
      </c>
      <c r="O17" s="28">
        <v>0</v>
      </c>
      <c r="P17" s="28">
        <v>0</v>
      </c>
      <c r="Q17" s="28">
        <v>0</v>
      </c>
      <c r="R17" s="28">
        <v>0</v>
      </c>
      <c r="S17" s="28">
        <v>0</v>
      </c>
      <c r="T17" s="28">
        <v>0</v>
      </c>
      <c r="U17" s="28">
        <v>0</v>
      </c>
      <c r="V17" s="28">
        <v>0</v>
      </c>
      <c r="W17" s="28">
        <v>0</v>
      </c>
      <c r="X17" s="28">
        <v>0</v>
      </c>
      <c r="Y17" s="28">
        <v>0</v>
      </c>
      <c r="Z17" s="28">
        <v>0</v>
      </c>
      <c r="AA17" s="28">
        <v>0</v>
      </c>
      <c r="AB17" s="28">
        <v>0</v>
      </c>
      <c r="AC17" s="28">
        <v>0</v>
      </c>
      <c r="AD17" s="28">
        <v>0</v>
      </c>
      <c r="AE17" s="28">
        <v>0</v>
      </c>
      <c r="AF17" s="28">
        <v>0</v>
      </c>
      <c r="AG17" s="28">
        <v>0</v>
      </c>
      <c r="AH17" s="28" t="s">
        <v>111</v>
      </c>
      <c r="AI17" s="28">
        <v>0</v>
      </c>
      <c r="AJ17" s="28">
        <v>0</v>
      </c>
      <c r="AK17" s="28">
        <v>0</v>
      </c>
      <c r="AL17" s="28">
        <v>0</v>
      </c>
      <c r="AM17" s="28">
        <v>0</v>
      </c>
      <c r="AN17" s="29">
        <v>-14.821646620333</v>
      </c>
      <c r="AO17" s="29">
        <v>-64.901020433753004</v>
      </c>
      <c r="AP17" s="28">
        <v>2262</v>
      </c>
      <c r="AQ17" s="28"/>
      <c r="AR17" s="28">
        <v>0</v>
      </c>
      <c r="AS17" s="28">
        <f t="shared" si="0"/>
        <v>7</v>
      </c>
      <c r="AT17" s="106"/>
      <c r="AU17" s="107"/>
      <c r="AV17" s="28">
        <v>0</v>
      </c>
      <c r="AW17" s="28">
        <v>0</v>
      </c>
      <c r="AX17" s="28">
        <v>0</v>
      </c>
      <c r="AY17" s="28">
        <v>0</v>
      </c>
      <c r="AZ17" s="28">
        <v>0</v>
      </c>
      <c r="BA17" s="28">
        <v>0</v>
      </c>
      <c r="BB17" s="28">
        <v>0</v>
      </c>
    </row>
    <row r="18" spans="1:54" x14ac:dyDescent="0.3">
      <c r="A18" s="28">
        <v>7</v>
      </c>
      <c r="B18" s="28">
        <v>7</v>
      </c>
      <c r="C18" s="28">
        <v>0</v>
      </c>
      <c r="D18" s="28">
        <v>0</v>
      </c>
      <c r="E18" s="28">
        <v>0</v>
      </c>
      <c r="F18" s="28">
        <v>1</v>
      </c>
      <c r="G18" s="28">
        <v>1</v>
      </c>
      <c r="H18" s="28">
        <v>1</v>
      </c>
      <c r="I18" s="28" t="s">
        <v>111</v>
      </c>
      <c r="J18" s="28">
        <v>0</v>
      </c>
      <c r="K18" s="28">
        <v>0</v>
      </c>
      <c r="L18" s="28">
        <v>1</v>
      </c>
      <c r="M18" s="28" t="s">
        <v>111</v>
      </c>
      <c r="N18" s="28" t="s">
        <v>111</v>
      </c>
      <c r="O18" s="28">
        <v>0</v>
      </c>
      <c r="P18" s="28">
        <v>0</v>
      </c>
      <c r="Q18" s="28">
        <v>1</v>
      </c>
      <c r="R18" s="28">
        <v>0</v>
      </c>
      <c r="S18" s="28">
        <v>0</v>
      </c>
      <c r="T18" s="28">
        <v>0</v>
      </c>
      <c r="U18" s="28">
        <v>0</v>
      </c>
      <c r="V18" s="28">
        <v>0</v>
      </c>
      <c r="W18" s="28">
        <v>0</v>
      </c>
      <c r="X18" s="28">
        <v>0</v>
      </c>
      <c r="Y18" s="28">
        <v>0</v>
      </c>
      <c r="Z18" s="28">
        <v>0</v>
      </c>
      <c r="AA18" s="28">
        <v>0</v>
      </c>
      <c r="AB18" s="28">
        <v>0</v>
      </c>
      <c r="AC18" s="28">
        <v>0</v>
      </c>
      <c r="AD18" s="28">
        <v>0</v>
      </c>
      <c r="AE18" s="28">
        <v>0</v>
      </c>
      <c r="AF18" s="28">
        <v>0</v>
      </c>
      <c r="AG18" s="28">
        <v>0</v>
      </c>
      <c r="AH18" s="28" t="s">
        <v>111</v>
      </c>
      <c r="AI18" s="28">
        <v>0</v>
      </c>
      <c r="AJ18" s="28">
        <v>0</v>
      </c>
      <c r="AK18" s="28">
        <v>0</v>
      </c>
      <c r="AL18" s="28">
        <v>0</v>
      </c>
      <c r="AM18" s="28">
        <v>0</v>
      </c>
      <c r="AN18" s="29">
        <v>-14.822150951502</v>
      </c>
      <c r="AO18" s="29">
        <v>-64.901088494806999</v>
      </c>
      <c r="AP18" s="28">
        <v>2318</v>
      </c>
      <c r="AQ18" s="28"/>
      <c r="AR18" s="28">
        <v>0</v>
      </c>
      <c r="AS18" s="28">
        <f t="shared" si="0"/>
        <v>56</v>
      </c>
      <c r="AT18" s="106"/>
      <c r="AU18" s="107"/>
      <c r="AV18" s="28">
        <v>0</v>
      </c>
      <c r="AW18" s="28">
        <v>0</v>
      </c>
      <c r="AX18" s="28">
        <v>0</v>
      </c>
      <c r="AY18" s="28">
        <v>0</v>
      </c>
      <c r="AZ18" s="28">
        <v>0</v>
      </c>
      <c r="BA18" s="28">
        <v>0</v>
      </c>
      <c r="BB18" s="28">
        <v>0</v>
      </c>
    </row>
    <row r="19" spans="1:54" x14ac:dyDescent="0.3">
      <c r="A19" s="28">
        <v>8</v>
      </c>
      <c r="B19" s="28">
        <v>8</v>
      </c>
      <c r="C19" s="28">
        <v>0</v>
      </c>
      <c r="D19" s="28">
        <v>0</v>
      </c>
      <c r="E19" s="28">
        <v>0</v>
      </c>
      <c r="F19" s="28">
        <v>1</v>
      </c>
      <c r="G19" s="28">
        <v>1</v>
      </c>
      <c r="H19" s="28">
        <v>1</v>
      </c>
      <c r="I19" s="28" t="s">
        <v>111</v>
      </c>
      <c r="J19" s="28">
        <v>0</v>
      </c>
      <c r="K19" s="28">
        <v>0</v>
      </c>
      <c r="L19" s="28" t="s">
        <v>111</v>
      </c>
      <c r="M19" s="28">
        <v>1</v>
      </c>
      <c r="N19" s="28" t="s">
        <v>111</v>
      </c>
      <c r="O19" s="28">
        <v>0</v>
      </c>
      <c r="P19" s="28">
        <v>0</v>
      </c>
      <c r="Q19" s="28">
        <v>0</v>
      </c>
      <c r="R19" s="28">
        <v>0</v>
      </c>
      <c r="S19" s="28">
        <v>0</v>
      </c>
      <c r="T19" s="28">
        <v>0</v>
      </c>
      <c r="U19" s="28">
        <v>0</v>
      </c>
      <c r="V19" s="28">
        <v>0</v>
      </c>
      <c r="W19" s="28">
        <v>0</v>
      </c>
      <c r="X19" s="28">
        <v>0</v>
      </c>
      <c r="Y19" s="28">
        <v>0</v>
      </c>
      <c r="Z19" s="28">
        <v>0</v>
      </c>
      <c r="AA19" s="28">
        <v>0</v>
      </c>
      <c r="AB19" s="28">
        <v>0</v>
      </c>
      <c r="AC19" s="28">
        <v>0</v>
      </c>
      <c r="AD19" s="28">
        <v>0</v>
      </c>
      <c r="AE19" s="28">
        <v>0</v>
      </c>
      <c r="AF19" s="28">
        <v>0</v>
      </c>
      <c r="AG19" s="28">
        <v>0</v>
      </c>
      <c r="AH19" s="28" t="s">
        <v>111</v>
      </c>
      <c r="AI19" s="28">
        <v>0</v>
      </c>
      <c r="AJ19" s="28">
        <v>0</v>
      </c>
      <c r="AK19" s="28">
        <v>0</v>
      </c>
      <c r="AL19" s="28">
        <v>0</v>
      </c>
      <c r="AM19" s="28">
        <v>0</v>
      </c>
      <c r="AN19" s="29">
        <v>-14.822513641024999</v>
      </c>
      <c r="AO19" s="29">
        <v>-64.901128392665996</v>
      </c>
      <c r="AP19" s="28">
        <v>2358</v>
      </c>
      <c r="AQ19" s="28"/>
      <c r="AR19" s="28">
        <v>0</v>
      </c>
      <c r="AS19" s="28">
        <f t="shared" si="0"/>
        <v>40</v>
      </c>
      <c r="AT19" s="106"/>
      <c r="AU19" s="107"/>
      <c r="AV19" s="28">
        <v>0</v>
      </c>
      <c r="AW19" s="28">
        <v>0</v>
      </c>
      <c r="AX19" s="28">
        <v>0</v>
      </c>
      <c r="AY19" s="28">
        <v>0</v>
      </c>
      <c r="AZ19" s="28">
        <v>0</v>
      </c>
      <c r="BA19" s="28">
        <v>0</v>
      </c>
      <c r="BB19" s="28">
        <v>0</v>
      </c>
    </row>
    <row r="20" spans="1:54" x14ac:dyDescent="0.3">
      <c r="A20" s="44">
        <v>9</v>
      </c>
      <c r="B20" s="28">
        <v>9</v>
      </c>
      <c r="C20" s="44">
        <v>0</v>
      </c>
      <c r="D20" s="44">
        <v>0</v>
      </c>
      <c r="E20" s="44">
        <v>0</v>
      </c>
      <c r="F20" s="28">
        <v>1</v>
      </c>
      <c r="G20" s="28">
        <v>1</v>
      </c>
      <c r="H20" s="28">
        <v>1</v>
      </c>
      <c r="I20" s="28" t="s">
        <v>111</v>
      </c>
      <c r="J20" s="28">
        <v>0</v>
      </c>
      <c r="K20" s="28">
        <v>0</v>
      </c>
      <c r="L20" s="44">
        <v>1</v>
      </c>
      <c r="M20" s="44" t="s">
        <v>111</v>
      </c>
      <c r="N20" s="28" t="s">
        <v>111</v>
      </c>
      <c r="O20" s="28">
        <v>0</v>
      </c>
      <c r="P20" s="28">
        <v>0</v>
      </c>
      <c r="Q20" s="28">
        <v>1</v>
      </c>
      <c r="R20" s="28">
        <v>0</v>
      </c>
      <c r="S20" s="28">
        <v>0</v>
      </c>
      <c r="T20" s="28">
        <v>0</v>
      </c>
      <c r="U20" s="28">
        <v>0</v>
      </c>
      <c r="V20" s="28">
        <v>0</v>
      </c>
      <c r="W20" s="28">
        <v>0</v>
      </c>
      <c r="X20" s="28">
        <v>0</v>
      </c>
      <c r="Y20" s="28">
        <v>0</v>
      </c>
      <c r="Z20" s="28">
        <v>0</v>
      </c>
      <c r="AA20" s="28">
        <v>0</v>
      </c>
      <c r="AB20" s="28">
        <v>0</v>
      </c>
      <c r="AC20" s="28">
        <v>0</v>
      </c>
      <c r="AD20" s="28">
        <v>0</v>
      </c>
      <c r="AE20" s="28">
        <v>0</v>
      </c>
      <c r="AF20" s="28">
        <v>0</v>
      </c>
      <c r="AG20" s="28">
        <v>0</v>
      </c>
      <c r="AH20" s="28" t="s">
        <v>111</v>
      </c>
      <c r="AI20" s="28">
        <v>0</v>
      </c>
      <c r="AJ20" s="28">
        <v>0</v>
      </c>
      <c r="AK20" s="28">
        <v>0</v>
      </c>
      <c r="AL20" s="28">
        <v>0</v>
      </c>
      <c r="AM20" s="28">
        <v>0</v>
      </c>
      <c r="AN20" s="47">
        <v>-14.822828684660999</v>
      </c>
      <c r="AO20" s="47">
        <v>-64.901157896965003</v>
      </c>
      <c r="AP20" s="44">
        <v>2394</v>
      </c>
      <c r="AQ20" s="44"/>
      <c r="AR20" s="28">
        <v>0</v>
      </c>
      <c r="AS20" s="28">
        <f t="shared" si="0"/>
        <v>36</v>
      </c>
      <c r="AT20" s="102"/>
      <c r="AU20" s="103"/>
      <c r="AV20" s="28">
        <v>0</v>
      </c>
      <c r="AW20" s="28">
        <v>0</v>
      </c>
      <c r="AX20" s="28">
        <v>0</v>
      </c>
      <c r="AY20" s="28">
        <v>0</v>
      </c>
      <c r="AZ20" s="28">
        <v>0</v>
      </c>
      <c r="BA20" s="28">
        <v>0</v>
      </c>
      <c r="BB20" s="28">
        <v>0</v>
      </c>
    </row>
    <row r="21" spans="1:54" x14ac:dyDescent="0.3">
      <c r="A21" s="28">
        <v>10</v>
      </c>
      <c r="B21" s="28">
        <v>10</v>
      </c>
      <c r="C21" s="44">
        <v>0</v>
      </c>
      <c r="D21" s="44">
        <v>0</v>
      </c>
      <c r="E21" s="44">
        <v>0</v>
      </c>
      <c r="F21" s="28">
        <v>1</v>
      </c>
      <c r="G21" s="28">
        <v>1</v>
      </c>
      <c r="H21" s="28">
        <v>1</v>
      </c>
      <c r="I21" s="28" t="s">
        <v>111</v>
      </c>
      <c r="J21" s="28">
        <v>0</v>
      </c>
      <c r="K21" s="28">
        <v>0</v>
      </c>
      <c r="L21" s="44">
        <v>1</v>
      </c>
      <c r="M21" s="44" t="s">
        <v>111</v>
      </c>
      <c r="N21" s="28" t="s">
        <v>111</v>
      </c>
      <c r="O21" s="28">
        <v>0</v>
      </c>
      <c r="P21" s="28">
        <v>0</v>
      </c>
      <c r="Q21" s="28">
        <v>0</v>
      </c>
      <c r="R21" s="28">
        <v>0</v>
      </c>
      <c r="S21" s="28">
        <v>0</v>
      </c>
      <c r="T21" s="28">
        <v>0</v>
      </c>
      <c r="U21" s="28">
        <v>0</v>
      </c>
      <c r="V21" s="44">
        <v>1</v>
      </c>
      <c r="W21" s="28">
        <v>0</v>
      </c>
      <c r="X21" s="28">
        <v>0</v>
      </c>
      <c r="Y21" s="28">
        <v>0</v>
      </c>
      <c r="Z21" s="28">
        <v>0</v>
      </c>
      <c r="AA21" s="28">
        <v>0</v>
      </c>
      <c r="AB21" s="28">
        <v>0</v>
      </c>
      <c r="AC21" s="28">
        <v>0</v>
      </c>
      <c r="AD21" s="28">
        <v>0</v>
      </c>
      <c r="AE21" s="28">
        <v>0</v>
      </c>
      <c r="AF21" s="28">
        <v>0</v>
      </c>
      <c r="AG21" s="28">
        <v>0</v>
      </c>
      <c r="AH21" s="28" t="s">
        <v>111</v>
      </c>
      <c r="AI21" s="28">
        <v>0</v>
      </c>
      <c r="AJ21" s="28">
        <v>0</v>
      </c>
      <c r="AK21" s="28">
        <v>0</v>
      </c>
      <c r="AL21" s="28">
        <v>0</v>
      </c>
      <c r="AM21" s="28">
        <v>0</v>
      </c>
      <c r="AN21" s="47">
        <v>-14.823158961508</v>
      </c>
      <c r="AO21" s="47">
        <v>-64.901203829794994</v>
      </c>
      <c r="AP21" s="44">
        <v>2431</v>
      </c>
      <c r="AQ21" s="44"/>
      <c r="AR21" s="44"/>
      <c r="AS21" s="28">
        <f t="shared" si="0"/>
        <v>37</v>
      </c>
      <c r="AT21" s="104"/>
      <c r="AU21" s="105"/>
      <c r="AV21" s="28">
        <v>0</v>
      </c>
      <c r="AW21" s="28">
        <v>0</v>
      </c>
      <c r="AX21" s="28">
        <v>0</v>
      </c>
      <c r="AY21" s="28">
        <v>0</v>
      </c>
      <c r="AZ21" s="28">
        <v>0</v>
      </c>
      <c r="BA21" s="28">
        <v>0</v>
      </c>
      <c r="BB21" s="28">
        <v>0</v>
      </c>
    </row>
    <row r="22" spans="1:54" x14ac:dyDescent="0.3">
      <c r="A22" s="28">
        <v>11</v>
      </c>
      <c r="B22" s="28">
        <v>11</v>
      </c>
      <c r="C22" s="44">
        <v>0</v>
      </c>
      <c r="D22" s="44">
        <v>0</v>
      </c>
      <c r="E22" s="44">
        <v>0</v>
      </c>
      <c r="F22" s="28">
        <v>1</v>
      </c>
      <c r="G22" s="28">
        <v>1</v>
      </c>
      <c r="H22" s="28">
        <v>1</v>
      </c>
      <c r="I22" s="28" t="s">
        <v>111</v>
      </c>
      <c r="J22" s="28">
        <v>0</v>
      </c>
      <c r="K22" s="28">
        <v>0</v>
      </c>
      <c r="L22" s="44">
        <v>1</v>
      </c>
      <c r="M22" s="44" t="s">
        <v>111</v>
      </c>
      <c r="N22" s="28" t="s">
        <v>111</v>
      </c>
      <c r="O22" s="28">
        <v>0</v>
      </c>
      <c r="P22" s="28">
        <v>0</v>
      </c>
      <c r="Q22" s="28">
        <v>1</v>
      </c>
      <c r="R22" s="28">
        <v>0</v>
      </c>
      <c r="S22" s="28">
        <v>0</v>
      </c>
      <c r="T22" s="28">
        <v>0</v>
      </c>
      <c r="U22" s="28">
        <v>0</v>
      </c>
      <c r="V22" s="44" t="s">
        <v>111</v>
      </c>
      <c r="W22" s="28">
        <v>0</v>
      </c>
      <c r="X22" s="28">
        <v>0</v>
      </c>
      <c r="Y22" s="28">
        <v>0</v>
      </c>
      <c r="Z22" s="28">
        <v>0</v>
      </c>
      <c r="AA22" s="28">
        <v>0</v>
      </c>
      <c r="AB22" s="28">
        <v>0</v>
      </c>
      <c r="AC22" s="28">
        <v>0</v>
      </c>
      <c r="AD22" s="28">
        <v>0</v>
      </c>
      <c r="AE22" s="28">
        <v>0</v>
      </c>
      <c r="AF22" s="28">
        <v>0</v>
      </c>
      <c r="AG22" s="28">
        <v>0</v>
      </c>
      <c r="AH22" s="28" t="s">
        <v>111</v>
      </c>
      <c r="AI22" s="28">
        <v>0</v>
      </c>
      <c r="AJ22" s="28">
        <v>0</v>
      </c>
      <c r="AK22" s="28">
        <v>0</v>
      </c>
      <c r="AL22" s="28">
        <v>0</v>
      </c>
      <c r="AM22" s="28">
        <v>0</v>
      </c>
      <c r="AN22" s="47">
        <v>-14.823525214534</v>
      </c>
      <c r="AO22" s="47">
        <v>-64.901246074586993</v>
      </c>
      <c r="AP22" s="44">
        <v>2469</v>
      </c>
      <c r="AQ22" s="44"/>
      <c r="AR22" s="44">
        <v>0</v>
      </c>
      <c r="AS22" s="28">
        <f t="shared" si="0"/>
        <v>38</v>
      </c>
      <c r="AT22" s="102" t="s">
        <v>129</v>
      </c>
      <c r="AU22" s="103"/>
      <c r="AV22" s="28">
        <v>0</v>
      </c>
      <c r="AW22" s="28">
        <v>0</v>
      </c>
      <c r="AX22" s="28">
        <v>0</v>
      </c>
      <c r="AY22" s="28">
        <v>0</v>
      </c>
      <c r="AZ22" s="28">
        <v>0</v>
      </c>
      <c r="BA22" s="28">
        <v>0</v>
      </c>
      <c r="BB22" s="28">
        <v>0</v>
      </c>
    </row>
    <row r="23" spans="1:54" x14ac:dyDescent="0.3">
      <c r="A23" s="28">
        <v>12</v>
      </c>
      <c r="B23" s="28">
        <v>12</v>
      </c>
      <c r="C23" s="44">
        <v>0</v>
      </c>
      <c r="D23" s="44">
        <v>0</v>
      </c>
      <c r="E23" s="44">
        <v>0</v>
      </c>
      <c r="F23" s="28">
        <v>1</v>
      </c>
      <c r="G23" s="28">
        <v>1</v>
      </c>
      <c r="H23" s="28">
        <v>1</v>
      </c>
      <c r="I23" s="28" t="s">
        <v>111</v>
      </c>
      <c r="J23" s="28">
        <v>0</v>
      </c>
      <c r="K23" s="28">
        <v>0</v>
      </c>
      <c r="L23" s="44">
        <v>1</v>
      </c>
      <c r="M23" s="44" t="s">
        <v>111</v>
      </c>
      <c r="N23" s="28" t="s">
        <v>111</v>
      </c>
      <c r="O23" s="28">
        <v>0</v>
      </c>
      <c r="P23" s="28">
        <v>0</v>
      </c>
      <c r="Q23" s="28">
        <v>0</v>
      </c>
      <c r="R23" s="28">
        <v>0</v>
      </c>
      <c r="S23" s="28">
        <v>0</v>
      </c>
      <c r="T23" s="28">
        <v>0</v>
      </c>
      <c r="U23" s="28">
        <v>0</v>
      </c>
      <c r="V23" s="44" t="s">
        <v>111</v>
      </c>
      <c r="W23" s="28">
        <v>0</v>
      </c>
      <c r="X23" s="28">
        <v>0</v>
      </c>
      <c r="Y23" s="28">
        <v>0</v>
      </c>
      <c r="Z23" s="28">
        <v>0</v>
      </c>
      <c r="AA23" s="28">
        <v>0</v>
      </c>
      <c r="AB23" s="28">
        <v>0</v>
      </c>
      <c r="AC23" s="28">
        <v>0</v>
      </c>
      <c r="AD23" s="28">
        <v>0</v>
      </c>
      <c r="AE23" s="28">
        <v>0</v>
      </c>
      <c r="AF23" s="28">
        <v>0</v>
      </c>
      <c r="AG23" s="28">
        <v>0</v>
      </c>
      <c r="AH23" s="28" t="s">
        <v>111</v>
      </c>
      <c r="AI23" s="28">
        <v>0</v>
      </c>
      <c r="AJ23" s="28">
        <v>0</v>
      </c>
      <c r="AK23" s="28">
        <v>0</v>
      </c>
      <c r="AL23" s="28">
        <v>0</v>
      </c>
      <c r="AM23" s="28">
        <v>0</v>
      </c>
      <c r="AN23" s="47">
        <v>-14.823785156882</v>
      </c>
      <c r="AO23" s="47">
        <v>-64.901260491459993</v>
      </c>
      <c r="AP23" s="44">
        <v>2499</v>
      </c>
      <c r="AQ23" s="44"/>
      <c r="AR23" s="44">
        <v>0</v>
      </c>
      <c r="AS23" s="28">
        <f t="shared" si="0"/>
        <v>30</v>
      </c>
      <c r="AT23" s="102"/>
      <c r="AU23" s="103"/>
      <c r="AV23" s="28">
        <v>0</v>
      </c>
      <c r="AW23" s="28">
        <v>0</v>
      </c>
      <c r="AX23" s="28">
        <v>0</v>
      </c>
      <c r="AY23" s="28">
        <v>0</v>
      </c>
      <c r="AZ23" s="28">
        <v>0</v>
      </c>
      <c r="BA23" s="28">
        <v>0</v>
      </c>
      <c r="BB23" s="28">
        <v>0</v>
      </c>
    </row>
    <row r="24" spans="1:54" x14ac:dyDescent="0.3">
      <c r="A24" s="28">
        <v>13</v>
      </c>
      <c r="B24" s="28">
        <v>13</v>
      </c>
      <c r="C24" s="44">
        <v>0</v>
      </c>
      <c r="D24" s="44">
        <v>0</v>
      </c>
      <c r="E24" s="44">
        <v>0</v>
      </c>
      <c r="F24" s="28">
        <v>1</v>
      </c>
      <c r="G24" s="28">
        <v>1</v>
      </c>
      <c r="H24" s="28">
        <v>1</v>
      </c>
      <c r="I24" s="28" t="s">
        <v>111</v>
      </c>
      <c r="J24" s="28">
        <v>0</v>
      </c>
      <c r="K24" s="28">
        <v>0</v>
      </c>
      <c r="L24" s="44" t="s">
        <v>111</v>
      </c>
      <c r="M24" s="44">
        <v>1</v>
      </c>
      <c r="N24" s="28" t="s">
        <v>111</v>
      </c>
      <c r="O24" s="28">
        <v>0</v>
      </c>
      <c r="P24" s="28">
        <v>0</v>
      </c>
      <c r="Q24" s="28">
        <v>0</v>
      </c>
      <c r="R24" s="28">
        <v>0</v>
      </c>
      <c r="S24" s="28">
        <v>0</v>
      </c>
      <c r="T24" s="28">
        <v>0</v>
      </c>
      <c r="U24" s="28">
        <v>0</v>
      </c>
      <c r="V24" s="44" t="s">
        <v>111</v>
      </c>
      <c r="W24" s="28">
        <v>0</v>
      </c>
      <c r="X24" s="28">
        <v>0</v>
      </c>
      <c r="Y24" s="28">
        <v>0</v>
      </c>
      <c r="Z24" s="28">
        <v>0</v>
      </c>
      <c r="AA24" s="28">
        <v>0</v>
      </c>
      <c r="AB24" s="28">
        <v>0</v>
      </c>
      <c r="AC24" s="28">
        <v>0</v>
      </c>
      <c r="AD24" s="28">
        <v>0</v>
      </c>
      <c r="AE24" s="28">
        <v>0</v>
      </c>
      <c r="AF24" s="28">
        <v>0</v>
      </c>
      <c r="AG24" s="28">
        <v>0</v>
      </c>
      <c r="AH24" s="28" t="s">
        <v>111</v>
      </c>
      <c r="AI24" s="28">
        <v>0</v>
      </c>
      <c r="AJ24" s="28">
        <v>0</v>
      </c>
      <c r="AK24" s="28">
        <v>0</v>
      </c>
      <c r="AL24" s="28">
        <v>0</v>
      </c>
      <c r="AM24" s="28">
        <v>0</v>
      </c>
      <c r="AN24" s="47">
        <v>-14.824073296526</v>
      </c>
      <c r="AO24" s="47">
        <v>-64.901294689625004</v>
      </c>
      <c r="AP24" s="44">
        <v>2532</v>
      </c>
      <c r="AQ24" s="44"/>
      <c r="AR24" s="44">
        <v>0</v>
      </c>
      <c r="AS24" s="28">
        <f t="shared" si="0"/>
        <v>33</v>
      </c>
      <c r="AT24" s="102"/>
      <c r="AU24" s="103"/>
      <c r="AV24" s="28">
        <v>0</v>
      </c>
      <c r="AW24" s="28">
        <v>0</v>
      </c>
      <c r="AX24" s="28">
        <v>0</v>
      </c>
      <c r="AY24" s="28">
        <v>0</v>
      </c>
      <c r="AZ24" s="28">
        <v>0</v>
      </c>
      <c r="BA24" s="28">
        <v>0</v>
      </c>
      <c r="BB24" s="28">
        <v>0</v>
      </c>
    </row>
    <row r="25" spans="1:54" x14ac:dyDescent="0.3">
      <c r="A25" s="28">
        <v>14</v>
      </c>
      <c r="B25" s="28">
        <v>14</v>
      </c>
      <c r="C25" s="44">
        <v>0</v>
      </c>
      <c r="D25" s="44">
        <v>0</v>
      </c>
      <c r="E25" s="44">
        <v>0</v>
      </c>
      <c r="F25" s="28">
        <v>1</v>
      </c>
      <c r="G25" s="28">
        <v>1</v>
      </c>
      <c r="H25" s="28">
        <v>1</v>
      </c>
      <c r="I25" s="28" t="s">
        <v>111</v>
      </c>
      <c r="J25" s="28">
        <v>0</v>
      </c>
      <c r="K25" s="28">
        <v>0</v>
      </c>
      <c r="L25" s="44">
        <v>1</v>
      </c>
      <c r="M25" s="44" t="s">
        <v>111</v>
      </c>
      <c r="N25" s="28" t="s">
        <v>111</v>
      </c>
      <c r="O25" s="28">
        <v>0</v>
      </c>
      <c r="P25" s="28">
        <v>0</v>
      </c>
      <c r="Q25" s="28">
        <v>1</v>
      </c>
      <c r="R25" s="28">
        <v>0</v>
      </c>
      <c r="S25" s="28">
        <v>0</v>
      </c>
      <c r="T25" s="28">
        <v>0</v>
      </c>
      <c r="U25" s="28">
        <v>0</v>
      </c>
      <c r="V25" s="44" t="s">
        <v>111</v>
      </c>
      <c r="W25" s="28">
        <v>0</v>
      </c>
      <c r="X25" s="28">
        <v>0</v>
      </c>
      <c r="Y25" s="28">
        <v>0</v>
      </c>
      <c r="Z25" s="28">
        <v>0</v>
      </c>
      <c r="AA25" s="28">
        <v>0</v>
      </c>
      <c r="AB25" s="28">
        <v>0</v>
      </c>
      <c r="AC25" s="28">
        <v>0</v>
      </c>
      <c r="AD25" s="28">
        <v>0</v>
      </c>
      <c r="AE25" s="28">
        <v>0</v>
      </c>
      <c r="AF25" s="28">
        <v>0</v>
      </c>
      <c r="AG25" s="28">
        <v>0</v>
      </c>
      <c r="AH25" s="28" t="s">
        <v>111</v>
      </c>
      <c r="AI25" s="28">
        <v>0</v>
      </c>
      <c r="AJ25" s="28">
        <v>0</v>
      </c>
      <c r="AK25" s="28">
        <v>0</v>
      </c>
      <c r="AL25" s="28">
        <v>0</v>
      </c>
      <c r="AM25" s="28">
        <v>0</v>
      </c>
      <c r="AN25" s="47">
        <v>-14.824392227565999</v>
      </c>
      <c r="AO25" s="47">
        <v>-64.901331905275001</v>
      </c>
      <c r="AP25" s="44">
        <v>2567</v>
      </c>
      <c r="AQ25" s="44"/>
      <c r="AR25" s="44">
        <v>0</v>
      </c>
      <c r="AS25" s="28">
        <f t="shared" si="0"/>
        <v>35</v>
      </c>
      <c r="AT25" s="102" t="s">
        <v>130</v>
      </c>
      <c r="AU25" s="103"/>
      <c r="AV25" s="28">
        <v>0</v>
      </c>
      <c r="AW25" s="28">
        <v>0</v>
      </c>
      <c r="AX25" s="28">
        <v>0</v>
      </c>
      <c r="AY25" s="28">
        <v>0</v>
      </c>
      <c r="AZ25" s="28">
        <v>0</v>
      </c>
      <c r="BA25" s="28">
        <v>0</v>
      </c>
      <c r="BB25" s="28">
        <v>0</v>
      </c>
    </row>
    <row r="26" spans="1:54" x14ac:dyDescent="0.3">
      <c r="A26" s="28">
        <v>15</v>
      </c>
      <c r="B26" s="28">
        <v>15</v>
      </c>
      <c r="C26" s="44">
        <v>0</v>
      </c>
      <c r="D26" s="44">
        <v>0</v>
      </c>
      <c r="E26" s="44">
        <v>0</v>
      </c>
      <c r="F26" s="28">
        <v>1</v>
      </c>
      <c r="G26" s="28">
        <v>1</v>
      </c>
      <c r="H26" s="28">
        <v>1</v>
      </c>
      <c r="I26" s="28" t="s">
        <v>111</v>
      </c>
      <c r="J26" s="28">
        <v>0</v>
      </c>
      <c r="K26" s="28">
        <v>0</v>
      </c>
      <c r="L26" s="44">
        <v>1</v>
      </c>
      <c r="M26" s="44" t="s">
        <v>111</v>
      </c>
      <c r="N26" s="28" t="s">
        <v>111</v>
      </c>
      <c r="O26" s="28">
        <v>0</v>
      </c>
      <c r="P26" s="28">
        <v>0</v>
      </c>
      <c r="Q26" s="28">
        <v>1</v>
      </c>
      <c r="R26" s="28">
        <v>0</v>
      </c>
      <c r="S26" s="28">
        <v>0</v>
      </c>
      <c r="T26" s="28">
        <v>0</v>
      </c>
      <c r="U26" s="28">
        <v>0</v>
      </c>
      <c r="V26" s="44" t="s">
        <v>111</v>
      </c>
      <c r="W26" s="28">
        <v>0</v>
      </c>
      <c r="X26" s="28">
        <v>0</v>
      </c>
      <c r="Y26" s="28">
        <v>0</v>
      </c>
      <c r="Z26" s="28">
        <v>0</v>
      </c>
      <c r="AA26" s="28">
        <v>0</v>
      </c>
      <c r="AB26" s="28">
        <v>0</v>
      </c>
      <c r="AC26" s="28">
        <v>0</v>
      </c>
      <c r="AD26" s="28">
        <v>0</v>
      </c>
      <c r="AE26" s="28">
        <v>0</v>
      </c>
      <c r="AF26" s="28">
        <v>0</v>
      </c>
      <c r="AG26" s="28">
        <v>0</v>
      </c>
      <c r="AH26" s="28" t="s">
        <v>111</v>
      </c>
      <c r="AI26" s="28">
        <v>0</v>
      </c>
      <c r="AJ26" s="28">
        <v>0</v>
      </c>
      <c r="AK26" s="28">
        <v>0</v>
      </c>
      <c r="AL26" s="28">
        <v>0</v>
      </c>
      <c r="AM26" s="28">
        <v>0</v>
      </c>
      <c r="AN26" s="47">
        <v>-14.824924101613</v>
      </c>
      <c r="AO26" s="47">
        <v>-64.901378843933003</v>
      </c>
      <c r="AP26" s="44">
        <v>2626</v>
      </c>
      <c r="AQ26" s="44"/>
      <c r="AR26" s="44">
        <v>0</v>
      </c>
      <c r="AS26" s="28">
        <f t="shared" si="0"/>
        <v>59</v>
      </c>
      <c r="AT26" s="102"/>
      <c r="AU26" s="103"/>
      <c r="AV26" s="28">
        <v>0</v>
      </c>
      <c r="AW26" s="28">
        <v>0</v>
      </c>
      <c r="AX26" s="28">
        <v>0</v>
      </c>
      <c r="AY26" s="28">
        <v>0</v>
      </c>
      <c r="AZ26" s="28">
        <v>0</v>
      </c>
      <c r="BA26" s="28">
        <v>0</v>
      </c>
      <c r="BB26" s="28">
        <v>0</v>
      </c>
    </row>
    <row r="27" spans="1:54" x14ac:dyDescent="0.3">
      <c r="A27" s="28">
        <v>16</v>
      </c>
      <c r="B27" s="28">
        <v>16</v>
      </c>
      <c r="C27" s="44">
        <v>0</v>
      </c>
      <c r="D27" s="44">
        <v>0</v>
      </c>
      <c r="E27" s="44">
        <v>0</v>
      </c>
      <c r="F27" s="28">
        <v>1</v>
      </c>
      <c r="G27" s="28">
        <v>1</v>
      </c>
      <c r="H27" s="28">
        <v>0</v>
      </c>
      <c r="I27" s="28">
        <v>1</v>
      </c>
      <c r="J27" s="28">
        <v>0</v>
      </c>
      <c r="K27" s="28">
        <v>0</v>
      </c>
      <c r="L27" s="44">
        <v>0</v>
      </c>
      <c r="M27" s="44">
        <v>1</v>
      </c>
      <c r="N27" s="28">
        <v>0</v>
      </c>
      <c r="O27" s="28">
        <v>0</v>
      </c>
      <c r="P27" s="28">
        <v>0</v>
      </c>
      <c r="Q27" s="28">
        <v>1</v>
      </c>
      <c r="R27" s="28">
        <v>0</v>
      </c>
      <c r="S27" s="28"/>
      <c r="T27" s="28">
        <v>0</v>
      </c>
      <c r="U27" s="28">
        <v>0</v>
      </c>
      <c r="V27" s="44"/>
      <c r="W27" s="28">
        <v>0</v>
      </c>
      <c r="X27" s="28">
        <v>0</v>
      </c>
      <c r="Y27" s="28">
        <v>0</v>
      </c>
      <c r="Z27" s="28">
        <v>0</v>
      </c>
      <c r="AA27" s="28">
        <v>0</v>
      </c>
      <c r="AB27" s="28">
        <v>0</v>
      </c>
      <c r="AC27" s="28">
        <v>0</v>
      </c>
      <c r="AD27" s="28">
        <v>0</v>
      </c>
      <c r="AE27" s="28">
        <v>0</v>
      </c>
      <c r="AF27" s="28">
        <v>0</v>
      </c>
      <c r="AG27" s="28">
        <v>0</v>
      </c>
      <c r="AH27" s="28">
        <v>0</v>
      </c>
      <c r="AI27" s="28">
        <v>0</v>
      </c>
      <c r="AJ27" s="28">
        <v>0</v>
      </c>
      <c r="AK27" s="28">
        <v>0</v>
      </c>
      <c r="AL27" s="28">
        <v>0</v>
      </c>
      <c r="AM27" s="28">
        <v>0</v>
      </c>
      <c r="AN27" s="47">
        <v>-14.825243</v>
      </c>
      <c r="AO27" s="47">
        <v>-64.901394999999994</v>
      </c>
      <c r="AP27" s="44">
        <v>2659</v>
      </c>
      <c r="AQ27" s="44"/>
      <c r="AR27" s="44">
        <v>0</v>
      </c>
      <c r="AS27" s="28">
        <f>AP27-AP26</f>
        <v>33</v>
      </c>
      <c r="AT27" s="45">
        <v>0</v>
      </c>
      <c r="AU27" s="46">
        <v>0</v>
      </c>
      <c r="AV27" s="28">
        <v>0</v>
      </c>
      <c r="AW27" s="28">
        <v>0</v>
      </c>
      <c r="AX27" s="28">
        <v>0</v>
      </c>
      <c r="AY27" s="28">
        <v>0</v>
      </c>
      <c r="AZ27" s="28">
        <v>0</v>
      </c>
      <c r="BA27" s="28">
        <v>0</v>
      </c>
      <c r="BB27" s="28">
        <v>0</v>
      </c>
    </row>
    <row r="28" spans="1:54" x14ac:dyDescent="0.3">
      <c r="A28" s="28">
        <v>17</v>
      </c>
      <c r="B28" s="28">
        <v>17</v>
      </c>
      <c r="C28" s="44">
        <v>0</v>
      </c>
      <c r="D28" s="44">
        <v>0</v>
      </c>
      <c r="E28" s="44">
        <v>0</v>
      </c>
      <c r="F28" s="28">
        <v>1</v>
      </c>
      <c r="G28" s="28">
        <v>1</v>
      </c>
      <c r="H28" s="28">
        <v>1</v>
      </c>
      <c r="I28" s="28" t="s">
        <v>111</v>
      </c>
      <c r="J28" s="28">
        <v>0</v>
      </c>
      <c r="K28" s="28">
        <v>0</v>
      </c>
      <c r="L28" s="44">
        <v>1</v>
      </c>
      <c r="M28" s="44" t="s">
        <v>111</v>
      </c>
      <c r="N28" s="28" t="s">
        <v>111</v>
      </c>
      <c r="O28" s="28">
        <v>0</v>
      </c>
      <c r="P28" s="28">
        <v>0</v>
      </c>
      <c r="Q28" s="28">
        <v>1</v>
      </c>
      <c r="R28" s="28">
        <v>0</v>
      </c>
      <c r="S28" s="28">
        <v>0</v>
      </c>
      <c r="T28" s="28">
        <v>0</v>
      </c>
      <c r="U28" s="28">
        <v>0</v>
      </c>
      <c r="V28" s="44">
        <v>1</v>
      </c>
      <c r="W28" s="28">
        <v>0</v>
      </c>
      <c r="X28" s="28">
        <v>0</v>
      </c>
      <c r="Y28" s="28">
        <v>0</v>
      </c>
      <c r="Z28" s="28">
        <v>0</v>
      </c>
      <c r="AA28" s="28">
        <v>0</v>
      </c>
      <c r="AB28" s="28">
        <v>0</v>
      </c>
      <c r="AC28" s="28">
        <v>0</v>
      </c>
      <c r="AD28" s="28">
        <v>0</v>
      </c>
      <c r="AE28" s="28">
        <v>0</v>
      </c>
      <c r="AF28" s="28">
        <v>0</v>
      </c>
      <c r="AG28" s="28">
        <v>0</v>
      </c>
      <c r="AH28" s="28" t="s">
        <v>111</v>
      </c>
      <c r="AI28" s="28">
        <v>0</v>
      </c>
      <c r="AJ28" s="28">
        <v>0</v>
      </c>
      <c r="AK28" s="28">
        <v>0</v>
      </c>
      <c r="AL28" s="28">
        <v>0</v>
      </c>
      <c r="AM28" s="28">
        <v>0</v>
      </c>
      <c r="AN28" s="47">
        <v>-14.825465049510999</v>
      </c>
      <c r="AO28" s="47">
        <v>-64.901421424001001</v>
      </c>
      <c r="AP28" s="44">
        <v>2718</v>
      </c>
      <c r="AQ28" s="44">
        <v>2688</v>
      </c>
      <c r="AR28" s="44">
        <f>AP28-AQ28</f>
        <v>30</v>
      </c>
      <c r="AS28" s="44">
        <f>AQ28-AP27</f>
        <v>29</v>
      </c>
      <c r="AT28" s="102"/>
      <c r="AU28" s="103"/>
      <c r="AV28" s="28">
        <v>0</v>
      </c>
      <c r="AW28" s="28">
        <v>0</v>
      </c>
      <c r="AX28" s="28">
        <v>0</v>
      </c>
      <c r="AY28" s="28">
        <v>0</v>
      </c>
      <c r="AZ28" s="28">
        <v>0</v>
      </c>
      <c r="BA28" s="28">
        <v>0</v>
      </c>
      <c r="BB28" s="28">
        <v>0</v>
      </c>
    </row>
    <row r="29" spans="1:54" x14ac:dyDescent="0.3">
      <c r="A29" s="44">
        <v>18</v>
      </c>
      <c r="B29" s="28">
        <v>18</v>
      </c>
      <c r="C29" s="44">
        <v>0</v>
      </c>
      <c r="D29" s="44">
        <v>0</v>
      </c>
      <c r="E29" s="44">
        <v>0</v>
      </c>
      <c r="F29" s="28">
        <v>1</v>
      </c>
      <c r="G29" s="28">
        <v>1</v>
      </c>
      <c r="H29" s="28">
        <v>1</v>
      </c>
      <c r="I29" s="28" t="s">
        <v>111</v>
      </c>
      <c r="J29" s="28">
        <v>0</v>
      </c>
      <c r="K29" s="28">
        <v>0</v>
      </c>
      <c r="L29" s="44">
        <v>1</v>
      </c>
      <c r="M29" s="44" t="s">
        <v>111</v>
      </c>
      <c r="N29" s="28" t="s">
        <v>111</v>
      </c>
      <c r="O29" s="28">
        <v>0</v>
      </c>
      <c r="P29" s="28">
        <v>0</v>
      </c>
      <c r="Q29" s="28">
        <v>1</v>
      </c>
      <c r="R29" s="28">
        <v>0</v>
      </c>
      <c r="S29" s="28">
        <v>0</v>
      </c>
      <c r="T29" s="28">
        <v>0</v>
      </c>
      <c r="U29" s="28">
        <v>0</v>
      </c>
      <c r="V29" s="44" t="s">
        <v>111</v>
      </c>
      <c r="W29" s="28">
        <v>0</v>
      </c>
      <c r="X29" s="28">
        <v>0</v>
      </c>
      <c r="Y29" s="28">
        <v>0</v>
      </c>
      <c r="Z29" s="28">
        <v>0</v>
      </c>
      <c r="AA29" s="28">
        <v>0</v>
      </c>
      <c r="AB29" s="28">
        <v>0</v>
      </c>
      <c r="AC29" s="28">
        <v>0</v>
      </c>
      <c r="AD29" s="28">
        <v>0</v>
      </c>
      <c r="AE29" s="28">
        <v>0</v>
      </c>
      <c r="AF29" s="28">
        <v>0</v>
      </c>
      <c r="AG29" s="28">
        <v>0</v>
      </c>
      <c r="AH29" s="28" t="s">
        <v>111</v>
      </c>
      <c r="AI29" s="28">
        <v>0</v>
      </c>
      <c r="AJ29" s="28">
        <v>0</v>
      </c>
      <c r="AK29" s="28">
        <v>0</v>
      </c>
      <c r="AL29" s="28">
        <v>0</v>
      </c>
      <c r="AM29" s="28">
        <v>0</v>
      </c>
      <c r="AN29" s="47">
        <v>-14.826019933387</v>
      </c>
      <c r="AO29" s="47">
        <v>-64.901473727077004</v>
      </c>
      <c r="AP29" s="44">
        <v>2779</v>
      </c>
      <c r="AQ29" s="44"/>
      <c r="AR29" s="44">
        <v>0</v>
      </c>
      <c r="AS29" s="28">
        <f>AP29-AP28</f>
        <v>61</v>
      </c>
      <c r="AT29" s="102" t="s">
        <v>129</v>
      </c>
      <c r="AU29" s="103"/>
      <c r="AV29" s="28">
        <v>0</v>
      </c>
      <c r="AW29" s="28">
        <v>0</v>
      </c>
      <c r="AX29" s="28">
        <v>0</v>
      </c>
      <c r="AY29" s="28">
        <v>0</v>
      </c>
      <c r="AZ29" s="28">
        <v>0</v>
      </c>
      <c r="BA29" s="28">
        <v>0</v>
      </c>
      <c r="BB29" s="28">
        <v>0</v>
      </c>
    </row>
    <row r="30" spans="1:54" x14ac:dyDescent="0.3">
      <c r="A30" s="28">
        <v>19</v>
      </c>
      <c r="B30" s="28">
        <v>19</v>
      </c>
      <c r="C30" s="44">
        <v>0</v>
      </c>
      <c r="D30" s="44">
        <v>0</v>
      </c>
      <c r="E30" s="44">
        <v>0</v>
      </c>
      <c r="F30" s="28">
        <v>1</v>
      </c>
      <c r="G30" s="28">
        <v>1</v>
      </c>
      <c r="H30" s="28">
        <v>0</v>
      </c>
      <c r="I30" s="28">
        <v>1</v>
      </c>
      <c r="J30" s="28">
        <v>0</v>
      </c>
      <c r="K30" s="28">
        <v>0</v>
      </c>
      <c r="L30" s="44">
        <v>1</v>
      </c>
      <c r="M30" s="44" t="s">
        <v>111</v>
      </c>
      <c r="N30" s="28" t="s">
        <v>111</v>
      </c>
      <c r="O30" s="28">
        <v>0</v>
      </c>
      <c r="P30" s="28">
        <v>0</v>
      </c>
      <c r="Q30" s="28">
        <v>0</v>
      </c>
      <c r="R30" s="28">
        <v>0</v>
      </c>
      <c r="S30" s="28">
        <v>0</v>
      </c>
      <c r="T30" s="28">
        <v>0</v>
      </c>
      <c r="U30" s="28">
        <v>0</v>
      </c>
      <c r="V30" s="44" t="s">
        <v>111</v>
      </c>
      <c r="W30" s="28">
        <v>0</v>
      </c>
      <c r="X30" s="28">
        <v>0</v>
      </c>
      <c r="Y30" s="28">
        <v>0</v>
      </c>
      <c r="Z30" s="28">
        <v>0</v>
      </c>
      <c r="AA30" s="28">
        <v>0</v>
      </c>
      <c r="AB30" s="28">
        <v>0</v>
      </c>
      <c r="AC30" s="28">
        <v>0</v>
      </c>
      <c r="AD30" s="28">
        <v>0</v>
      </c>
      <c r="AE30" s="28">
        <v>0</v>
      </c>
      <c r="AF30" s="28">
        <v>0</v>
      </c>
      <c r="AG30" s="28">
        <v>0</v>
      </c>
      <c r="AH30" s="28" t="s">
        <v>111</v>
      </c>
      <c r="AI30" s="28">
        <v>0</v>
      </c>
      <c r="AJ30" s="28">
        <v>0</v>
      </c>
      <c r="AK30" s="28">
        <v>0</v>
      </c>
      <c r="AL30" s="28">
        <v>0</v>
      </c>
      <c r="AM30" s="28">
        <v>0</v>
      </c>
      <c r="AN30" s="47">
        <v>-14.826420861634</v>
      </c>
      <c r="AO30" s="47">
        <v>-64.901500884442996</v>
      </c>
      <c r="AP30" s="44">
        <v>2824</v>
      </c>
      <c r="AQ30" s="44"/>
      <c r="AR30" s="44">
        <v>0</v>
      </c>
      <c r="AS30" s="28">
        <f t="shared" ref="AS30:AS57" si="1">AP30-AP29</f>
        <v>45</v>
      </c>
      <c r="AT30" s="102"/>
      <c r="AU30" s="103"/>
      <c r="AV30" s="28">
        <v>0</v>
      </c>
      <c r="AW30" s="28">
        <v>0</v>
      </c>
      <c r="AX30" s="28">
        <v>0</v>
      </c>
      <c r="AY30" s="28">
        <v>0</v>
      </c>
      <c r="AZ30" s="28">
        <v>0</v>
      </c>
      <c r="BA30" s="28">
        <v>0</v>
      </c>
      <c r="BB30" s="28">
        <v>0</v>
      </c>
    </row>
    <row r="31" spans="1:54" x14ac:dyDescent="0.3">
      <c r="A31" s="28">
        <v>20</v>
      </c>
      <c r="B31" s="28">
        <v>20</v>
      </c>
      <c r="C31" s="44">
        <v>0</v>
      </c>
      <c r="D31" s="44">
        <v>0</v>
      </c>
      <c r="E31" s="44">
        <v>0</v>
      </c>
      <c r="F31" s="28">
        <v>1</v>
      </c>
      <c r="G31" s="28">
        <v>1</v>
      </c>
      <c r="H31" s="28">
        <v>0</v>
      </c>
      <c r="I31" s="28">
        <v>1</v>
      </c>
      <c r="J31" s="28">
        <v>0</v>
      </c>
      <c r="K31" s="28">
        <v>0</v>
      </c>
      <c r="L31" s="44">
        <v>1</v>
      </c>
      <c r="M31" s="44" t="s">
        <v>111</v>
      </c>
      <c r="N31" s="28" t="s">
        <v>111</v>
      </c>
      <c r="O31" s="28">
        <v>0</v>
      </c>
      <c r="P31" s="28">
        <v>0</v>
      </c>
      <c r="Q31" s="28">
        <v>0</v>
      </c>
      <c r="R31" s="28">
        <v>0</v>
      </c>
      <c r="S31" s="28">
        <v>0</v>
      </c>
      <c r="T31" s="28">
        <v>0</v>
      </c>
      <c r="U31" s="28">
        <v>0</v>
      </c>
      <c r="V31" s="44" t="s">
        <v>111</v>
      </c>
      <c r="W31" s="28">
        <v>0</v>
      </c>
      <c r="X31" s="28">
        <v>0</v>
      </c>
      <c r="Y31" s="28">
        <v>0</v>
      </c>
      <c r="Z31" s="28">
        <v>0</v>
      </c>
      <c r="AA31" s="28">
        <v>0</v>
      </c>
      <c r="AB31" s="28">
        <v>0</v>
      </c>
      <c r="AC31" s="28">
        <v>0</v>
      </c>
      <c r="AD31" s="28">
        <v>0</v>
      </c>
      <c r="AE31" s="28">
        <v>0</v>
      </c>
      <c r="AF31" s="28">
        <v>0</v>
      </c>
      <c r="AG31" s="28">
        <v>0</v>
      </c>
      <c r="AH31" s="28" t="s">
        <v>111</v>
      </c>
      <c r="AI31" s="28">
        <v>0</v>
      </c>
      <c r="AJ31" s="28">
        <v>0</v>
      </c>
      <c r="AK31" s="28">
        <v>0</v>
      </c>
      <c r="AL31" s="28">
        <v>0</v>
      </c>
      <c r="AM31" s="28">
        <v>0</v>
      </c>
      <c r="AN31" s="47">
        <v>-14.826701867732</v>
      </c>
      <c r="AO31" s="47">
        <v>-64.901531394570995</v>
      </c>
      <c r="AP31" s="44">
        <v>2856</v>
      </c>
      <c r="AQ31" s="44"/>
      <c r="AR31" s="44">
        <v>0</v>
      </c>
      <c r="AS31" s="28">
        <f t="shared" si="1"/>
        <v>32</v>
      </c>
      <c r="AT31" s="102"/>
      <c r="AU31" s="103"/>
      <c r="AV31" s="28">
        <v>0</v>
      </c>
      <c r="AW31" s="28">
        <v>0</v>
      </c>
      <c r="AX31" s="28">
        <v>0</v>
      </c>
      <c r="AY31" s="28">
        <v>0</v>
      </c>
      <c r="AZ31" s="28">
        <v>0</v>
      </c>
      <c r="BA31" s="28">
        <v>0</v>
      </c>
      <c r="BB31" s="28">
        <v>0</v>
      </c>
    </row>
    <row r="32" spans="1:54" x14ac:dyDescent="0.3">
      <c r="A32" s="28">
        <v>21</v>
      </c>
      <c r="B32" s="28">
        <v>21</v>
      </c>
      <c r="C32" s="44">
        <v>0</v>
      </c>
      <c r="D32" s="44">
        <v>0</v>
      </c>
      <c r="E32" s="44">
        <v>0</v>
      </c>
      <c r="F32" s="28">
        <v>1</v>
      </c>
      <c r="G32" s="28">
        <v>1</v>
      </c>
      <c r="H32" s="28">
        <v>0</v>
      </c>
      <c r="I32" s="28">
        <v>1</v>
      </c>
      <c r="J32" s="28">
        <v>0</v>
      </c>
      <c r="K32" s="28">
        <v>0</v>
      </c>
      <c r="L32" s="44">
        <v>1</v>
      </c>
      <c r="M32" s="44" t="s">
        <v>111</v>
      </c>
      <c r="N32" s="28" t="s">
        <v>111</v>
      </c>
      <c r="O32" s="28">
        <v>0</v>
      </c>
      <c r="P32" s="28">
        <v>0</v>
      </c>
      <c r="Q32" s="28">
        <v>0</v>
      </c>
      <c r="R32" s="28">
        <v>0</v>
      </c>
      <c r="S32" s="28">
        <v>0</v>
      </c>
      <c r="T32" s="28">
        <v>0</v>
      </c>
      <c r="U32" s="28">
        <v>0</v>
      </c>
      <c r="V32" s="44" t="s">
        <v>111</v>
      </c>
      <c r="W32" s="28">
        <v>0</v>
      </c>
      <c r="X32" s="28">
        <v>0</v>
      </c>
      <c r="Y32" s="28">
        <v>0</v>
      </c>
      <c r="Z32" s="28">
        <v>0</v>
      </c>
      <c r="AA32" s="28">
        <v>0</v>
      </c>
      <c r="AB32" s="28">
        <v>0</v>
      </c>
      <c r="AC32" s="28">
        <v>0</v>
      </c>
      <c r="AD32" s="28">
        <v>0</v>
      </c>
      <c r="AE32" s="28">
        <v>0</v>
      </c>
      <c r="AF32" s="28">
        <v>0</v>
      </c>
      <c r="AG32" s="28">
        <v>0</v>
      </c>
      <c r="AH32" s="28" t="s">
        <v>111</v>
      </c>
      <c r="AI32" s="28">
        <v>0</v>
      </c>
      <c r="AJ32" s="28">
        <v>0</v>
      </c>
      <c r="AK32" s="28">
        <v>0</v>
      </c>
      <c r="AL32" s="28">
        <v>0</v>
      </c>
      <c r="AM32" s="28">
        <v>0</v>
      </c>
      <c r="AN32" s="47">
        <v>-14.826944304368</v>
      </c>
      <c r="AO32" s="47">
        <v>-64.901538435369005</v>
      </c>
      <c r="AP32" s="44">
        <v>2883</v>
      </c>
      <c r="AQ32" s="44"/>
      <c r="AR32" s="44">
        <v>0</v>
      </c>
      <c r="AS32" s="28">
        <f t="shared" si="1"/>
        <v>27</v>
      </c>
      <c r="AT32" s="102"/>
      <c r="AU32" s="103"/>
      <c r="AV32" s="28">
        <v>0</v>
      </c>
      <c r="AW32" s="28">
        <v>0</v>
      </c>
      <c r="AX32" s="28">
        <v>0</v>
      </c>
      <c r="AY32" s="28">
        <v>0</v>
      </c>
      <c r="AZ32" s="28">
        <v>0</v>
      </c>
      <c r="BA32" s="28">
        <v>0</v>
      </c>
      <c r="BB32" s="28">
        <v>0</v>
      </c>
    </row>
    <row r="33" spans="1:54" x14ac:dyDescent="0.3">
      <c r="A33" s="28">
        <v>22</v>
      </c>
      <c r="B33" s="28">
        <v>22</v>
      </c>
      <c r="C33" s="44">
        <v>0</v>
      </c>
      <c r="D33" s="44">
        <v>0</v>
      </c>
      <c r="E33" s="44">
        <v>0</v>
      </c>
      <c r="F33" s="28">
        <v>1</v>
      </c>
      <c r="G33" s="28">
        <v>1</v>
      </c>
      <c r="H33" s="28">
        <v>0</v>
      </c>
      <c r="I33" s="28">
        <v>1</v>
      </c>
      <c r="J33" s="28">
        <v>0</v>
      </c>
      <c r="K33" s="28">
        <v>0</v>
      </c>
      <c r="L33" s="44">
        <v>1</v>
      </c>
      <c r="M33" s="44" t="s">
        <v>111</v>
      </c>
      <c r="N33" s="28" t="s">
        <v>111</v>
      </c>
      <c r="O33" s="28">
        <v>0</v>
      </c>
      <c r="P33" s="28">
        <v>0</v>
      </c>
      <c r="Q33" s="28">
        <v>0</v>
      </c>
      <c r="R33" s="28">
        <v>0</v>
      </c>
      <c r="S33" s="28">
        <v>0</v>
      </c>
      <c r="T33" s="28">
        <v>0</v>
      </c>
      <c r="U33" s="28">
        <v>0</v>
      </c>
      <c r="V33" s="44" t="s">
        <v>111</v>
      </c>
      <c r="W33" s="28">
        <v>0</v>
      </c>
      <c r="X33" s="28">
        <v>0</v>
      </c>
      <c r="Y33" s="28">
        <v>0</v>
      </c>
      <c r="Z33" s="28">
        <v>0</v>
      </c>
      <c r="AA33" s="28">
        <v>0</v>
      </c>
      <c r="AB33" s="28">
        <v>0</v>
      </c>
      <c r="AC33" s="28">
        <v>0</v>
      </c>
      <c r="AD33" s="28">
        <v>0</v>
      </c>
      <c r="AE33" s="28">
        <v>0</v>
      </c>
      <c r="AF33" s="28">
        <v>0</v>
      </c>
      <c r="AG33" s="28">
        <v>0</v>
      </c>
      <c r="AH33" s="28" t="s">
        <v>111</v>
      </c>
      <c r="AI33" s="28">
        <v>0</v>
      </c>
      <c r="AJ33" s="28">
        <v>0</v>
      </c>
      <c r="AK33" s="28">
        <v>0</v>
      </c>
      <c r="AL33" s="28">
        <v>0</v>
      </c>
      <c r="AM33" s="28">
        <v>0</v>
      </c>
      <c r="AN33" s="47">
        <v>-14.827202297434001</v>
      </c>
      <c r="AO33" s="47">
        <v>-64.901570621876999</v>
      </c>
      <c r="AP33" s="44">
        <v>2911</v>
      </c>
      <c r="AQ33" s="44"/>
      <c r="AR33" s="44">
        <v>0</v>
      </c>
      <c r="AS33" s="28">
        <f t="shared" si="1"/>
        <v>28</v>
      </c>
      <c r="AT33" s="102"/>
      <c r="AU33" s="103"/>
      <c r="AV33" s="28">
        <v>0</v>
      </c>
      <c r="AW33" s="28">
        <v>0</v>
      </c>
      <c r="AX33" s="28">
        <v>0</v>
      </c>
      <c r="AY33" s="28">
        <v>0</v>
      </c>
      <c r="AZ33" s="28">
        <v>0</v>
      </c>
      <c r="BA33" s="28">
        <v>0</v>
      </c>
      <c r="BB33" s="28">
        <v>0</v>
      </c>
    </row>
    <row r="34" spans="1:54" x14ac:dyDescent="0.3">
      <c r="A34" s="28">
        <v>23</v>
      </c>
      <c r="B34" s="28">
        <v>23</v>
      </c>
      <c r="C34" s="44">
        <v>0</v>
      </c>
      <c r="D34" s="44">
        <v>0</v>
      </c>
      <c r="E34" s="44">
        <v>0</v>
      </c>
      <c r="F34" s="28">
        <v>1</v>
      </c>
      <c r="G34" s="28">
        <v>1</v>
      </c>
      <c r="H34" s="28">
        <v>1</v>
      </c>
      <c r="I34" s="28" t="s">
        <v>111</v>
      </c>
      <c r="J34" s="28">
        <v>0</v>
      </c>
      <c r="K34" s="28">
        <v>0</v>
      </c>
      <c r="L34" s="44" t="s">
        <v>111</v>
      </c>
      <c r="M34" s="44">
        <v>1</v>
      </c>
      <c r="N34" s="28" t="s">
        <v>111</v>
      </c>
      <c r="O34" s="28">
        <v>0</v>
      </c>
      <c r="P34" s="28">
        <v>0</v>
      </c>
      <c r="Q34" s="28">
        <v>1</v>
      </c>
      <c r="R34" s="28">
        <v>0</v>
      </c>
      <c r="S34" s="28">
        <v>0</v>
      </c>
      <c r="T34" s="28">
        <v>0</v>
      </c>
      <c r="U34" s="28">
        <v>0</v>
      </c>
      <c r="V34" s="44" t="s">
        <v>111</v>
      </c>
      <c r="W34" s="28">
        <v>0</v>
      </c>
      <c r="X34" s="28">
        <v>0</v>
      </c>
      <c r="Y34" s="28">
        <v>0</v>
      </c>
      <c r="Z34" s="28">
        <v>0</v>
      </c>
      <c r="AA34" s="28">
        <v>0</v>
      </c>
      <c r="AB34" s="28">
        <v>0</v>
      </c>
      <c r="AC34" s="28">
        <v>0</v>
      </c>
      <c r="AD34" s="28">
        <v>0</v>
      </c>
      <c r="AE34" s="28">
        <v>0</v>
      </c>
      <c r="AF34" s="28">
        <v>0</v>
      </c>
      <c r="AG34" s="28">
        <v>0</v>
      </c>
      <c r="AH34" s="28" t="s">
        <v>111</v>
      </c>
      <c r="AI34" s="28">
        <v>0</v>
      </c>
      <c r="AJ34" s="28">
        <v>0</v>
      </c>
      <c r="AK34" s="28">
        <v>0</v>
      </c>
      <c r="AL34" s="28">
        <v>0</v>
      </c>
      <c r="AM34" s="28">
        <v>0</v>
      </c>
      <c r="AN34" s="47">
        <v>-14.827336479155999</v>
      </c>
      <c r="AO34" s="47">
        <v>-64.901583362370005</v>
      </c>
      <c r="AP34" s="44">
        <v>2925</v>
      </c>
      <c r="AQ34" s="44"/>
      <c r="AR34" s="44">
        <v>0</v>
      </c>
      <c r="AS34" s="28">
        <f t="shared" si="1"/>
        <v>14</v>
      </c>
      <c r="AT34" s="102"/>
      <c r="AU34" s="103"/>
      <c r="AV34" s="28">
        <v>0</v>
      </c>
      <c r="AW34" s="28">
        <v>0</v>
      </c>
      <c r="AX34" s="28">
        <v>0</v>
      </c>
      <c r="AY34" s="28">
        <v>0</v>
      </c>
      <c r="AZ34" s="28">
        <v>0</v>
      </c>
      <c r="BA34" s="28">
        <v>0</v>
      </c>
      <c r="BB34" s="28">
        <v>0</v>
      </c>
    </row>
    <row r="35" spans="1:54" x14ac:dyDescent="0.3">
      <c r="A35" s="28">
        <v>24</v>
      </c>
      <c r="B35" s="28">
        <v>24</v>
      </c>
      <c r="C35" s="44">
        <v>0</v>
      </c>
      <c r="D35" s="44">
        <v>0</v>
      </c>
      <c r="E35" s="44">
        <v>0</v>
      </c>
      <c r="F35" s="28">
        <v>1</v>
      </c>
      <c r="G35" s="28">
        <v>1</v>
      </c>
      <c r="H35" s="28">
        <v>1</v>
      </c>
      <c r="I35" s="28" t="s">
        <v>111</v>
      </c>
      <c r="J35" s="28">
        <v>0</v>
      </c>
      <c r="K35" s="28">
        <v>0</v>
      </c>
      <c r="L35" s="44">
        <v>1</v>
      </c>
      <c r="M35" s="28" t="s">
        <v>111</v>
      </c>
      <c r="N35" s="28" t="s">
        <v>111</v>
      </c>
      <c r="O35" s="28">
        <v>0</v>
      </c>
      <c r="P35" s="28">
        <v>0</v>
      </c>
      <c r="Q35" s="28">
        <v>1</v>
      </c>
      <c r="R35" s="28">
        <v>0</v>
      </c>
      <c r="S35" s="28">
        <v>0</v>
      </c>
      <c r="T35" s="28">
        <v>0</v>
      </c>
      <c r="U35" s="28">
        <v>0</v>
      </c>
      <c r="V35" s="44" t="s">
        <v>111</v>
      </c>
      <c r="W35" s="28">
        <v>0</v>
      </c>
      <c r="X35" s="28">
        <v>0</v>
      </c>
      <c r="Y35" s="28">
        <v>0</v>
      </c>
      <c r="Z35" s="28">
        <v>0</v>
      </c>
      <c r="AA35" s="28">
        <v>0</v>
      </c>
      <c r="AB35" s="28">
        <v>0</v>
      </c>
      <c r="AC35" s="28">
        <v>0</v>
      </c>
      <c r="AD35" s="28">
        <v>0</v>
      </c>
      <c r="AE35" s="28">
        <v>0</v>
      </c>
      <c r="AF35" s="28">
        <v>0</v>
      </c>
      <c r="AG35" s="28">
        <v>0</v>
      </c>
      <c r="AH35" s="28" t="s">
        <v>111</v>
      </c>
      <c r="AI35" s="28">
        <v>0</v>
      </c>
      <c r="AJ35" s="28">
        <v>0</v>
      </c>
      <c r="AK35" s="28">
        <v>0</v>
      </c>
      <c r="AL35" s="28">
        <v>0</v>
      </c>
      <c r="AM35" s="28">
        <v>0</v>
      </c>
      <c r="AN35" s="47">
        <v>-14.827603872055001</v>
      </c>
      <c r="AO35" s="47">
        <v>-64.901608172804004</v>
      </c>
      <c r="AP35" s="44">
        <v>2955</v>
      </c>
      <c r="AQ35" s="44"/>
      <c r="AR35" s="44">
        <v>0</v>
      </c>
      <c r="AS35" s="28">
        <f t="shared" si="1"/>
        <v>30</v>
      </c>
      <c r="AT35" s="102"/>
      <c r="AU35" s="103"/>
      <c r="AV35" s="28">
        <v>0</v>
      </c>
      <c r="AW35" s="28">
        <v>0</v>
      </c>
      <c r="AX35" s="28">
        <v>0</v>
      </c>
      <c r="AY35" s="28">
        <v>0</v>
      </c>
      <c r="AZ35" s="28">
        <v>0</v>
      </c>
      <c r="BA35" s="28">
        <v>0</v>
      </c>
      <c r="BB35" s="28">
        <v>0</v>
      </c>
    </row>
    <row r="36" spans="1:54" x14ac:dyDescent="0.3">
      <c r="A36" s="28">
        <v>25</v>
      </c>
      <c r="B36" s="28">
        <v>25</v>
      </c>
      <c r="C36" s="28">
        <v>0</v>
      </c>
      <c r="D36" s="28">
        <v>0</v>
      </c>
      <c r="E36" s="28">
        <v>0</v>
      </c>
      <c r="F36" s="28">
        <v>1</v>
      </c>
      <c r="G36" s="28">
        <v>1</v>
      </c>
      <c r="H36" s="28">
        <v>0</v>
      </c>
      <c r="I36" s="28">
        <v>1</v>
      </c>
      <c r="J36" s="28">
        <v>0</v>
      </c>
      <c r="K36" s="28">
        <v>0</v>
      </c>
      <c r="L36" s="28">
        <v>1</v>
      </c>
      <c r="M36" s="28" t="s">
        <v>111</v>
      </c>
      <c r="N36" s="28" t="s">
        <v>111</v>
      </c>
      <c r="O36" s="28">
        <v>0</v>
      </c>
      <c r="P36" s="28">
        <v>0</v>
      </c>
      <c r="Q36" s="28">
        <v>0</v>
      </c>
      <c r="R36" s="28">
        <v>0</v>
      </c>
      <c r="S36" s="28">
        <v>0</v>
      </c>
      <c r="T36" s="28">
        <v>0</v>
      </c>
      <c r="U36" s="28">
        <v>0</v>
      </c>
      <c r="V36" s="44" t="s">
        <v>111</v>
      </c>
      <c r="W36" s="28">
        <v>0</v>
      </c>
      <c r="X36" s="28">
        <v>0</v>
      </c>
      <c r="Y36" s="28">
        <v>0</v>
      </c>
      <c r="Z36" s="28">
        <v>0</v>
      </c>
      <c r="AA36" s="28">
        <v>0</v>
      </c>
      <c r="AB36" s="28">
        <v>0</v>
      </c>
      <c r="AC36" s="28">
        <v>0</v>
      </c>
      <c r="AD36" s="28">
        <v>0</v>
      </c>
      <c r="AE36" s="28">
        <v>0</v>
      </c>
      <c r="AF36" s="28">
        <v>0</v>
      </c>
      <c r="AG36" s="28">
        <v>0</v>
      </c>
      <c r="AH36" s="28" t="s">
        <v>111</v>
      </c>
      <c r="AI36" s="28">
        <v>0</v>
      </c>
      <c r="AJ36" s="28">
        <v>0</v>
      </c>
      <c r="AK36" s="28">
        <v>0</v>
      </c>
      <c r="AL36" s="28">
        <v>0</v>
      </c>
      <c r="AM36" s="28">
        <v>0</v>
      </c>
      <c r="AN36" s="29">
        <v>-14.827819730277</v>
      </c>
      <c r="AO36" s="29">
        <v>-64.901623595505001</v>
      </c>
      <c r="AP36" s="28">
        <v>2977</v>
      </c>
      <c r="AQ36" s="28"/>
      <c r="AR36" s="44">
        <v>0</v>
      </c>
      <c r="AS36" s="28">
        <f t="shared" si="1"/>
        <v>22</v>
      </c>
      <c r="AT36" s="106"/>
      <c r="AU36" s="107"/>
      <c r="AV36" s="28">
        <v>0</v>
      </c>
      <c r="AW36" s="28">
        <v>0</v>
      </c>
      <c r="AX36" s="28">
        <v>0</v>
      </c>
      <c r="AY36" s="28">
        <v>0</v>
      </c>
      <c r="AZ36" s="28">
        <v>0</v>
      </c>
      <c r="BA36" s="28">
        <v>0</v>
      </c>
      <c r="BB36" s="28">
        <v>0</v>
      </c>
    </row>
    <row r="37" spans="1:54" x14ac:dyDescent="0.3">
      <c r="A37" s="28">
        <v>26</v>
      </c>
      <c r="B37" s="28">
        <v>26</v>
      </c>
      <c r="C37" s="28">
        <v>0</v>
      </c>
      <c r="D37" s="28">
        <v>0</v>
      </c>
      <c r="E37" s="28">
        <v>0</v>
      </c>
      <c r="F37" s="28">
        <v>1</v>
      </c>
      <c r="G37" s="28">
        <v>1</v>
      </c>
      <c r="H37" s="28"/>
      <c r="I37" s="28">
        <v>1</v>
      </c>
      <c r="J37" s="28">
        <v>0</v>
      </c>
      <c r="K37" s="28">
        <v>0</v>
      </c>
      <c r="L37" s="28"/>
      <c r="M37" s="28">
        <v>1</v>
      </c>
      <c r="N37" s="28" t="s">
        <v>111</v>
      </c>
      <c r="O37" s="28">
        <v>0</v>
      </c>
      <c r="P37" s="28">
        <v>0</v>
      </c>
      <c r="Q37" s="28">
        <v>1</v>
      </c>
      <c r="R37" s="28">
        <v>0</v>
      </c>
      <c r="S37" s="28">
        <v>0</v>
      </c>
      <c r="T37" s="28">
        <v>0</v>
      </c>
      <c r="U37" s="28">
        <v>0</v>
      </c>
      <c r="V37" s="44" t="s">
        <v>111</v>
      </c>
      <c r="W37" s="28">
        <v>0</v>
      </c>
      <c r="X37" s="28">
        <v>0</v>
      </c>
      <c r="Y37" s="28">
        <v>0</v>
      </c>
      <c r="Z37" s="28">
        <v>0</v>
      </c>
      <c r="AA37" s="28">
        <v>0</v>
      </c>
      <c r="AB37" s="28">
        <v>0</v>
      </c>
      <c r="AC37" s="28">
        <v>0</v>
      </c>
      <c r="AD37" s="28">
        <v>0</v>
      </c>
      <c r="AE37" s="28">
        <v>0</v>
      </c>
      <c r="AF37" s="28">
        <v>0</v>
      </c>
      <c r="AG37" s="28">
        <v>0</v>
      </c>
      <c r="AH37" s="28" t="s">
        <v>111</v>
      </c>
      <c r="AI37" s="28">
        <v>0</v>
      </c>
      <c r="AJ37" s="28">
        <v>0</v>
      </c>
      <c r="AK37" s="28">
        <v>0</v>
      </c>
      <c r="AL37" s="28">
        <v>0</v>
      </c>
      <c r="AM37" s="28">
        <v>0</v>
      </c>
      <c r="AN37" s="29">
        <v>-14.828153754407399</v>
      </c>
      <c r="AO37" s="29">
        <v>-64.901644255828799</v>
      </c>
      <c r="AP37" s="28">
        <v>3015</v>
      </c>
      <c r="AQ37" s="28"/>
      <c r="AR37" s="44">
        <v>0</v>
      </c>
      <c r="AS37" s="28">
        <f t="shared" si="1"/>
        <v>38</v>
      </c>
      <c r="AT37" s="106"/>
      <c r="AU37" s="107"/>
      <c r="AV37" s="28">
        <v>0</v>
      </c>
      <c r="AW37" s="28">
        <v>0</v>
      </c>
      <c r="AX37" s="28">
        <v>0</v>
      </c>
      <c r="AY37" s="28">
        <v>0</v>
      </c>
      <c r="AZ37" s="28">
        <v>0</v>
      </c>
      <c r="BA37" s="28">
        <v>0</v>
      </c>
      <c r="BB37" s="28">
        <v>0</v>
      </c>
    </row>
    <row r="38" spans="1:54" x14ac:dyDescent="0.3">
      <c r="A38" s="44">
        <v>27</v>
      </c>
      <c r="B38" s="28">
        <v>27</v>
      </c>
      <c r="C38" s="28">
        <v>0</v>
      </c>
      <c r="D38" s="28">
        <v>0</v>
      </c>
      <c r="E38" s="28">
        <v>0</v>
      </c>
      <c r="F38" s="28">
        <v>1</v>
      </c>
      <c r="G38" s="28">
        <v>1</v>
      </c>
      <c r="H38" s="28">
        <v>1</v>
      </c>
      <c r="I38" s="28" t="s">
        <v>111</v>
      </c>
      <c r="J38" s="28">
        <v>0</v>
      </c>
      <c r="K38" s="28">
        <v>0</v>
      </c>
      <c r="L38" s="28">
        <v>1</v>
      </c>
      <c r="M38" s="28" t="s">
        <v>111</v>
      </c>
      <c r="N38" s="28" t="s">
        <v>111</v>
      </c>
      <c r="O38" s="28">
        <v>0</v>
      </c>
      <c r="P38" s="28">
        <v>0</v>
      </c>
      <c r="Q38" s="28">
        <v>1</v>
      </c>
      <c r="R38" s="28">
        <v>0</v>
      </c>
      <c r="S38" s="28">
        <v>0</v>
      </c>
      <c r="T38" s="28">
        <v>0</v>
      </c>
      <c r="U38" s="28">
        <v>0</v>
      </c>
      <c r="V38" s="28"/>
      <c r="W38" s="28">
        <v>0</v>
      </c>
      <c r="X38" s="28">
        <v>0</v>
      </c>
      <c r="Y38" s="28">
        <v>0</v>
      </c>
      <c r="Z38" s="28">
        <v>0</v>
      </c>
      <c r="AA38" s="28">
        <v>0</v>
      </c>
      <c r="AB38" s="28">
        <v>0</v>
      </c>
      <c r="AC38" s="28">
        <v>0</v>
      </c>
      <c r="AD38" s="28">
        <v>0</v>
      </c>
      <c r="AE38" s="28">
        <v>0</v>
      </c>
      <c r="AF38" s="28">
        <v>0</v>
      </c>
      <c r="AG38" s="28">
        <v>0</v>
      </c>
      <c r="AH38" s="28" t="s">
        <v>111</v>
      </c>
      <c r="AI38" s="28">
        <v>0</v>
      </c>
      <c r="AJ38" s="28">
        <v>0</v>
      </c>
      <c r="AK38" s="28">
        <v>0</v>
      </c>
      <c r="AL38" s="28">
        <v>0</v>
      </c>
      <c r="AM38" s="28">
        <v>0</v>
      </c>
      <c r="AN38" s="29">
        <v>-14.828498741891</v>
      </c>
      <c r="AO38" s="29">
        <v>-64.901678245514006</v>
      </c>
      <c r="AP38" s="28">
        <v>3054</v>
      </c>
      <c r="AQ38" s="28"/>
      <c r="AR38" s="28"/>
      <c r="AS38" s="28">
        <f t="shared" si="1"/>
        <v>39</v>
      </c>
      <c r="AT38" s="106"/>
      <c r="AU38" s="107"/>
      <c r="AV38" s="28">
        <v>0</v>
      </c>
      <c r="AW38" s="28">
        <v>0</v>
      </c>
      <c r="AX38" s="28">
        <v>0</v>
      </c>
      <c r="AY38" s="28">
        <v>0</v>
      </c>
      <c r="AZ38" s="28">
        <v>0</v>
      </c>
      <c r="BA38" s="28">
        <v>0</v>
      </c>
      <c r="BB38" s="28">
        <v>0</v>
      </c>
    </row>
    <row r="39" spans="1:54" x14ac:dyDescent="0.3">
      <c r="A39" s="28">
        <v>28</v>
      </c>
      <c r="B39" s="28">
        <v>28</v>
      </c>
      <c r="C39" s="28">
        <v>0</v>
      </c>
      <c r="D39" s="28">
        <v>0</v>
      </c>
      <c r="E39" s="28">
        <v>0</v>
      </c>
      <c r="F39" s="28">
        <v>1</v>
      </c>
      <c r="G39" s="28">
        <v>1</v>
      </c>
      <c r="H39" s="28" t="s">
        <v>111</v>
      </c>
      <c r="I39" s="28">
        <v>1</v>
      </c>
      <c r="J39" s="28">
        <v>0</v>
      </c>
      <c r="K39" s="28">
        <v>0</v>
      </c>
      <c r="L39" s="28">
        <v>1</v>
      </c>
      <c r="M39" s="28" t="s">
        <v>111</v>
      </c>
      <c r="N39" s="28" t="s">
        <v>111</v>
      </c>
      <c r="O39" s="28">
        <v>0</v>
      </c>
      <c r="P39" s="28">
        <v>0</v>
      </c>
      <c r="Q39" s="28">
        <v>0</v>
      </c>
      <c r="R39" s="28">
        <v>0</v>
      </c>
      <c r="S39" s="28">
        <v>0</v>
      </c>
      <c r="T39" s="28">
        <v>0</v>
      </c>
      <c r="U39" s="28">
        <v>0</v>
      </c>
      <c r="V39" s="28">
        <v>1</v>
      </c>
      <c r="W39" s="28">
        <v>0</v>
      </c>
      <c r="X39" s="28">
        <v>0</v>
      </c>
      <c r="Y39" s="28">
        <v>0</v>
      </c>
      <c r="Z39" s="28">
        <v>0</v>
      </c>
      <c r="AA39" s="28">
        <v>0</v>
      </c>
      <c r="AB39" s="28">
        <v>0</v>
      </c>
      <c r="AC39" s="28">
        <v>0</v>
      </c>
      <c r="AD39" s="28">
        <v>0</v>
      </c>
      <c r="AE39" s="28">
        <v>0</v>
      </c>
      <c r="AF39" s="28">
        <v>0</v>
      </c>
      <c r="AG39" s="28">
        <v>0</v>
      </c>
      <c r="AH39" s="28" t="s">
        <v>111</v>
      </c>
      <c r="AI39" s="28">
        <v>0</v>
      </c>
      <c r="AJ39" s="28">
        <v>0</v>
      </c>
      <c r="AK39" s="28">
        <v>0</v>
      </c>
      <c r="AL39" s="28">
        <v>0</v>
      </c>
      <c r="AM39" s="28">
        <v>0</v>
      </c>
      <c r="AN39" s="29">
        <v>-14.828945689593001</v>
      </c>
      <c r="AO39" s="29">
        <v>-64.901717808097004</v>
      </c>
      <c r="AP39" s="28">
        <v>3135</v>
      </c>
      <c r="AQ39" s="28">
        <v>3105</v>
      </c>
      <c r="AR39" s="44">
        <f>AP39-AQ39</f>
        <v>30</v>
      </c>
      <c r="AS39" s="44">
        <f>AQ39-AP38</f>
        <v>51</v>
      </c>
      <c r="AT39" s="106"/>
      <c r="AU39" s="107"/>
      <c r="AV39" s="28">
        <v>0</v>
      </c>
      <c r="AW39" s="28">
        <v>0</v>
      </c>
      <c r="AX39" s="28">
        <v>0</v>
      </c>
      <c r="AY39" s="28">
        <v>0</v>
      </c>
      <c r="AZ39" s="28">
        <v>0</v>
      </c>
      <c r="BA39" s="28">
        <v>0</v>
      </c>
      <c r="BB39" s="28">
        <v>0</v>
      </c>
    </row>
    <row r="40" spans="1:54" x14ac:dyDescent="0.3">
      <c r="A40" s="28">
        <v>29</v>
      </c>
      <c r="B40" s="28">
        <v>29</v>
      </c>
      <c r="C40" s="28">
        <v>0</v>
      </c>
      <c r="D40" s="28">
        <v>0</v>
      </c>
      <c r="E40" s="28">
        <v>0</v>
      </c>
      <c r="F40" s="28">
        <v>1</v>
      </c>
      <c r="G40" s="28">
        <v>1</v>
      </c>
      <c r="H40" s="28">
        <v>1</v>
      </c>
      <c r="I40" s="28" t="s">
        <v>111</v>
      </c>
      <c r="J40" s="28">
        <v>0</v>
      </c>
      <c r="K40" s="28">
        <v>0</v>
      </c>
      <c r="L40" s="28">
        <v>1</v>
      </c>
      <c r="M40" s="28" t="s">
        <v>111</v>
      </c>
      <c r="N40" s="28" t="s">
        <v>111</v>
      </c>
      <c r="O40" s="28">
        <v>0</v>
      </c>
      <c r="P40" s="28">
        <v>0</v>
      </c>
      <c r="Q40" s="28">
        <v>1</v>
      </c>
      <c r="R40" s="28">
        <v>0</v>
      </c>
      <c r="S40" s="28">
        <v>0</v>
      </c>
      <c r="T40" s="28">
        <v>0</v>
      </c>
      <c r="U40" s="28">
        <v>0</v>
      </c>
      <c r="V40" s="28" t="s">
        <v>111</v>
      </c>
      <c r="W40" s="28">
        <v>0</v>
      </c>
      <c r="X40" s="28">
        <v>0</v>
      </c>
      <c r="Y40" s="28">
        <v>0</v>
      </c>
      <c r="Z40" s="28">
        <v>0</v>
      </c>
      <c r="AA40" s="28">
        <v>0</v>
      </c>
      <c r="AB40" s="28">
        <v>0</v>
      </c>
      <c r="AC40" s="28">
        <v>0</v>
      </c>
      <c r="AD40" s="28">
        <v>0</v>
      </c>
      <c r="AE40" s="28">
        <v>0</v>
      </c>
      <c r="AF40" s="28">
        <v>0</v>
      </c>
      <c r="AG40" s="28">
        <v>0</v>
      </c>
      <c r="AH40" s="28" t="s">
        <v>111</v>
      </c>
      <c r="AI40" s="28">
        <v>0</v>
      </c>
      <c r="AJ40" s="28">
        <v>0</v>
      </c>
      <c r="AK40" s="28">
        <v>0</v>
      </c>
      <c r="AL40" s="28">
        <v>0</v>
      </c>
      <c r="AM40" s="28">
        <v>0</v>
      </c>
      <c r="AN40" s="29">
        <v>-14.829181641318</v>
      </c>
      <c r="AO40" s="29">
        <v>-64.901732224970999</v>
      </c>
      <c r="AP40" s="28">
        <v>3159</v>
      </c>
      <c r="AQ40" s="28"/>
      <c r="AR40" s="28">
        <v>0</v>
      </c>
      <c r="AS40" s="28">
        <f t="shared" si="1"/>
        <v>24</v>
      </c>
      <c r="AT40" s="106"/>
      <c r="AU40" s="107"/>
      <c r="AV40" s="28">
        <v>0</v>
      </c>
      <c r="AW40" s="28">
        <v>0</v>
      </c>
      <c r="AX40" s="28">
        <v>0</v>
      </c>
      <c r="AY40" s="28">
        <v>0</v>
      </c>
      <c r="AZ40" s="28">
        <v>0</v>
      </c>
      <c r="BA40" s="28">
        <v>0</v>
      </c>
      <c r="BB40" s="28">
        <v>0</v>
      </c>
    </row>
    <row r="41" spans="1:54" x14ac:dyDescent="0.3">
      <c r="A41" s="28">
        <v>30</v>
      </c>
      <c r="B41" s="28">
        <v>30</v>
      </c>
      <c r="C41" s="28">
        <v>0</v>
      </c>
      <c r="D41" s="28">
        <v>0</v>
      </c>
      <c r="E41" s="28">
        <v>0</v>
      </c>
      <c r="F41" s="28">
        <v>1</v>
      </c>
      <c r="G41" s="28">
        <v>1</v>
      </c>
      <c r="H41" s="28">
        <v>1</v>
      </c>
      <c r="I41" s="28" t="s">
        <v>111</v>
      </c>
      <c r="J41" s="28">
        <v>0</v>
      </c>
      <c r="K41" s="28">
        <v>0</v>
      </c>
      <c r="L41" s="28">
        <v>1</v>
      </c>
      <c r="M41" s="28" t="s">
        <v>111</v>
      </c>
      <c r="N41" s="28" t="s">
        <v>111</v>
      </c>
      <c r="O41" s="28">
        <v>0</v>
      </c>
      <c r="P41" s="28">
        <v>0</v>
      </c>
      <c r="Q41" s="28">
        <v>0</v>
      </c>
      <c r="R41" s="28">
        <v>0</v>
      </c>
      <c r="S41" s="28">
        <v>0</v>
      </c>
      <c r="T41" s="28">
        <v>0</v>
      </c>
      <c r="U41" s="28">
        <v>0</v>
      </c>
      <c r="V41" s="28" t="s">
        <v>111</v>
      </c>
      <c r="W41" s="28">
        <v>0</v>
      </c>
      <c r="X41" s="28">
        <v>0</v>
      </c>
      <c r="Y41" s="28">
        <v>0</v>
      </c>
      <c r="Z41" s="28">
        <v>0</v>
      </c>
      <c r="AA41" s="28">
        <v>0</v>
      </c>
      <c r="AB41" s="28">
        <v>0</v>
      </c>
      <c r="AC41" s="28">
        <v>0</v>
      </c>
      <c r="AD41" s="28">
        <v>0</v>
      </c>
      <c r="AE41" s="28">
        <v>0</v>
      </c>
      <c r="AF41" s="28">
        <v>0</v>
      </c>
      <c r="AG41" s="28">
        <v>0</v>
      </c>
      <c r="AH41" s="28" t="s">
        <v>111</v>
      </c>
      <c r="AI41" s="28">
        <v>0</v>
      </c>
      <c r="AJ41" s="28">
        <v>0</v>
      </c>
      <c r="AK41" s="28">
        <v>0</v>
      </c>
      <c r="AL41" s="28">
        <v>0</v>
      </c>
      <c r="AM41" s="28">
        <v>0</v>
      </c>
      <c r="AN41" s="29">
        <v>-14.829427639905999</v>
      </c>
      <c r="AO41" s="29">
        <v>-64.901762399822005</v>
      </c>
      <c r="AP41" s="28">
        <v>3186</v>
      </c>
      <c r="AQ41" s="28"/>
      <c r="AR41" s="28">
        <v>0</v>
      </c>
      <c r="AS41" s="28">
        <f t="shared" si="1"/>
        <v>27</v>
      </c>
      <c r="AT41" s="106"/>
      <c r="AU41" s="107"/>
      <c r="AV41" s="28">
        <v>0</v>
      </c>
      <c r="AW41" s="28">
        <v>0</v>
      </c>
      <c r="AX41" s="28">
        <v>0</v>
      </c>
      <c r="AY41" s="28">
        <v>0</v>
      </c>
      <c r="AZ41" s="28">
        <v>0</v>
      </c>
      <c r="BA41" s="28">
        <v>0</v>
      </c>
      <c r="BB41" s="28">
        <v>0</v>
      </c>
    </row>
    <row r="42" spans="1:54" x14ac:dyDescent="0.3">
      <c r="A42" s="28">
        <v>31</v>
      </c>
      <c r="B42" s="28">
        <v>31</v>
      </c>
      <c r="C42" s="28"/>
      <c r="D42" s="28"/>
      <c r="E42" s="28"/>
      <c r="F42" s="28">
        <v>1</v>
      </c>
      <c r="G42" s="28">
        <v>1</v>
      </c>
      <c r="H42" s="28">
        <v>1</v>
      </c>
      <c r="I42" s="28"/>
      <c r="J42" s="28"/>
      <c r="K42" s="28"/>
      <c r="L42" s="28"/>
      <c r="M42" s="28"/>
      <c r="N42" s="28">
        <v>1</v>
      </c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28"/>
      <c r="AH42" s="28"/>
      <c r="AI42" s="28"/>
      <c r="AJ42" s="28"/>
      <c r="AK42" s="28"/>
      <c r="AL42" s="28"/>
      <c r="AM42" s="28"/>
      <c r="AN42" s="29">
        <v>-14.829523825012</v>
      </c>
      <c r="AO42" s="29">
        <v>-64.9017512721298</v>
      </c>
      <c r="AP42" s="28">
        <v>3197</v>
      </c>
      <c r="AQ42" s="28"/>
      <c r="AR42" s="28"/>
      <c r="AS42" s="28">
        <f t="shared" si="1"/>
        <v>11</v>
      </c>
      <c r="AT42" s="42"/>
      <c r="AU42" s="43"/>
      <c r="AV42" s="28"/>
      <c r="AW42" s="28"/>
      <c r="AX42" s="28"/>
      <c r="AY42" s="28"/>
      <c r="AZ42" s="28"/>
      <c r="BA42" s="28"/>
      <c r="BB42" s="28"/>
    </row>
    <row r="43" spans="1:54" x14ac:dyDescent="0.3">
      <c r="A43" s="28">
        <v>32</v>
      </c>
      <c r="B43" s="28">
        <v>32</v>
      </c>
      <c r="C43" s="28"/>
      <c r="D43" s="28"/>
      <c r="E43" s="28"/>
      <c r="F43" s="28">
        <v>1</v>
      </c>
      <c r="G43" s="28">
        <v>1</v>
      </c>
      <c r="H43" s="28">
        <v>1</v>
      </c>
      <c r="I43" s="28"/>
      <c r="J43" s="28"/>
      <c r="K43" s="28"/>
      <c r="L43" s="28"/>
      <c r="M43" s="28"/>
      <c r="N43" s="28">
        <v>1</v>
      </c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28"/>
      <c r="AG43" s="28"/>
      <c r="AH43" s="28"/>
      <c r="AI43" s="28"/>
      <c r="AJ43" s="28"/>
      <c r="AK43" s="28"/>
      <c r="AL43" s="28"/>
      <c r="AM43" s="28"/>
      <c r="AN43" s="29">
        <v>-14.8295419472473</v>
      </c>
      <c r="AO43" s="29">
        <v>-64.901753427345099</v>
      </c>
      <c r="AP43" s="28">
        <v>3203</v>
      </c>
      <c r="AQ43" s="28"/>
      <c r="AR43" s="28"/>
      <c r="AS43" s="28">
        <f t="shared" si="1"/>
        <v>6</v>
      </c>
      <c r="AT43" s="42"/>
      <c r="AU43" s="43"/>
      <c r="AV43" s="28"/>
      <c r="AW43" s="28"/>
      <c r="AX43" s="28"/>
      <c r="AY43" s="28"/>
      <c r="AZ43" s="28"/>
      <c r="BA43" s="28"/>
      <c r="BB43" s="28"/>
    </row>
    <row r="44" spans="1:54" x14ac:dyDescent="0.3">
      <c r="A44" s="28">
        <v>33</v>
      </c>
      <c r="B44" s="28">
        <v>33</v>
      </c>
      <c r="C44" s="28">
        <v>0</v>
      </c>
      <c r="D44" s="28">
        <v>0</v>
      </c>
      <c r="E44" s="28">
        <v>0</v>
      </c>
      <c r="F44" s="28">
        <v>1</v>
      </c>
      <c r="G44" s="28">
        <v>1</v>
      </c>
      <c r="H44" s="28">
        <v>1</v>
      </c>
      <c r="I44" s="28" t="s">
        <v>111</v>
      </c>
      <c r="J44" s="28">
        <v>0</v>
      </c>
      <c r="K44" s="28">
        <v>0</v>
      </c>
      <c r="L44" s="28">
        <v>1</v>
      </c>
      <c r="M44" s="28" t="s">
        <v>111</v>
      </c>
      <c r="N44" s="28" t="s">
        <v>111</v>
      </c>
      <c r="O44" s="28">
        <v>0</v>
      </c>
      <c r="P44" s="28">
        <v>0</v>
      </c>
      <c r="Q44" s="28">
        <v>0</v>
      </c>
      <c r="R44" s="28">
        <v>0</v>
      </c>
      <c r="S44" s="28">
        <v>0</v>
      </c>
      <c r="T44" s="28">
        <v>0</v>
      </c>
      <c r="U44" s="28">
        <v>0</v>
      </c>
      <c r="V44" s="28" t="s">
        <v>111</v>
      </c>
      <c r="W44" s="28">
        <v>0</v>
      </c>
      <c r="X44" s="28">
        <v>0</v>
      </c>
      <c r="Y44" s="28">
        <v>0</v>
      </c>
      <c r="Z44" s="28">
        <v>0</v>
      </c>
      <c r="AA44" s="28">
        <v>0</v>
      </c>
      <c r="AB44" s="28">
        <v>0</v>
      </c>
      <c r="AC44" s="28">
        <v>0</v>
      </c>
      <c r="AD44" s="28">
        <v>0</v>
      </c>
      <c r="AE44" s="28">
        <v>0</v>
      </c>
      <c r="AF44" s="28">
        <v>0</v>
      </c>
      <c r="AG44" s="28">
        <v>0</v>
      </c>
      <c r="AH44" s="28" t="s">
        <v>111</v>
      </c>
      <c r="AI44" s="28">
        <v>0</v>
      </c>
      <c r="AJ44" s="28">
        <v>0</v>
      </c>
      <c r="AK44" s="28">
        <v>0</v>
      </c>
      <c r="AL44" s="28">
        <v>0</v>
      </c>
      <c r="AM44" s="28">
        <v>0</v>
      </c>
      <c r="AN44" s="29">
        <v>-14.829716096519</v>
      </c>
      <c r="AO44" s="29">
        <v>-64.901781845836993</v>
      </c>
      <c r="AP44" s="28">
        <v>3221</v>
      </c>
      <c r="AQ44" s="28"/>
      <c r="AR44" s="28">
        <v>0</v>
      </c>
      <c r="AS44" s="28">
        <f t="shared" si="1"/>
        <v>18</v>
      </c>
      <c r="AT44" s="106"/>
      <c r="AU44" s="107"/>
      <c r="AV44" s="28">
        <v>0</v>
      </c>
      <c r="AW44" s="28">
        <v>0</v>
      </c>
      <c r="AX44" s="28">
        <v>0</v>
      </c>
      <c r="AY44" s="28">
        <v>0</v>
      </c>
      <c r="AZ44" s="28">
        <v>0</v>
      </c>
      <c r="BA44" s="28">
        <v>0</v>
      </c>
      <c r="BB44" s="28">
        <v>0</v>
      </c>
    </row>
    <row r="45" spans="1:54" x14ac:dyDescent="0.3">
      <c r="A45" s="28">
        <v>34</v>
      </c>
      <c r="B45" s="28">
        <v>34</v>
      </c>
      <c r="C45" s="28">
        <v>0</v>
      </c>
      <c r="D45" s="28">
        <v>0</v>
      </c>
      <c r="E45" s="28">
        <v>0</v>
      </c>
      <c r="F45" s="28">
        <v>1</v>
      </c>
      <c r="G45" s="28">
        <v>1</v>
      </c>
      <c r="H45" s="28">
        <v>1</v>
      </c>
      <c r="I45" s="28" t="s">
        <v>111</v>
      </c>
      <c r="J45" s="28">
        <v>0</v>
      </c>
      <c r="K45" s="28">
        <v>0</v>
      </c>
      <c r="L45" s="28">
        <v>1</v>
      </c>
      <c r="M45" s="28" t="s">
        <v>111</v>
      </c>
      <c r="N45" s="28" t="s">
        <v>111</v>
      </c>
      <c r="O45" s="28">
        <v>0</v>
      </c>
      <c r="P45" s="28">
        <v>0</v>
      </c>
      <c r="Q45" s="28">
        <v>0</v>
      </c>
      <c r="R45" s="28">
        <v>0</v>
      </c>
      <c r="S45" s="28">
        <v>0</v>
      </c>
      <c r="T45" s="28">
        <v>0</v>
      </c>
      <c r="U45" s="28">
        <v>0</v>
      </c>
      <c r="V45" s="28" t="s">
        <v>111</v>
      </c>
      <c r="W45" s="28">
        <v>0</v>
      </c>
      <c r="X45" s="28">
        <v>0</v>
      </c>
      <c r="Y45" s="28">
        <v>0</v>
      </c>
      <c r="Z45" s="28">
        <v>0</v>
      </c>
      <c r="AA45" s="28">
        <v>0</v>
      </c>
      <c r="AB45" s="28">
        <v>0</v>
      </c>
      <c r="AC45" s="28">
        <v>0</v>
      </c>
      <c r="AD45" s="28">
        <v>0</v>
      </c>
      <c r="AE45" s="28">
        <v>0</v>
      </c>
      <c r="AF45" s="28">
        <v>0</v>
      </c>
      <c r="AG45" s="28">
        <v>0</v>
      </c>
      <c r="AH45" s="28" t="s">
        <v>111</v>
      </c>
      <c r="AI45" s="28">
        <v>0</v>
      </c>
      <c r="AJ45" s="28">
        <v>0</v>
      </c>
      <c r="AK45" s="28">
        <v>0</v>
      </c>
      <c r="AL45" s="28">
        <v>0</v>
      </c>
      <c r="AM45" s="28">
        <v>0</v>
      </c>
      <c r="AN45" s="29">
        <v>-14.830000015151001</v>
      </c>
      <c r="AO45" s="29">
        <v>-64.901796262711002</v>
      </c>
      <c r="AP45" s="28">
        <v>3254</v>
      </c>
      <c r="AQ45" s="28"/>
      <c r="AR45" s="28">
        <v>0</v>
      </c>
      <c r="AS45" s="28">
        <f t="shared" si="1"/>
        <v>33</v>
      </c>
      <c r="AT45" s="42"/>
      <c r="AU45" s="43"/>
      <c r="AV45" s="28">
        <v>0</v>
      </c>
      <c r="AW45" s="28">
        <v>0</v>
      </c>
      <c r="AX45" s="28">
        <v>0</v>
      </c>
      <c r="AY45" s="28">
        <v>0</v>
      </c>
      <c r="AZ45" s="28">
        <v>0</v>
      </c>
      <c r="BA45" s="28">
        <v>0</v>
      </c>
      <c r="BB45" s="28">
        <v>0</v>
      </c>
    </row>
    <row r="46" spans="1:54" x14ac:dyDescent="0.3">
      <c r="A46" s="28">
        <v>35</v>
      </c>
      <c r="B46" s="28">
        <v>35</v>
      </c>
      <c r="C46" s="28">
        <v>0</v>
      </c>
      <c r="D46" s="28">
        <v>0</v>
      </c>
      <c r="E46" s="28">
        <v>0</v>
      </c>
      <c r="F46" s="28">
        <v>1</v>
      </c>
      <c r="G46" s="28">
        <v>1</v>
      </c>
      <c r="H46" s="28">
        <v>0</v>
      </c>
      <c r="I46" s="28">
        <v>1</v>
      </c>
      <c r="J46" s="28">
        <v>0</v>
      </c>
      <c r="K46" s="28">
        <v>0</v>
      </c>
      <c r="L46" s="28">
        <v>0</v>
      </c>
      <c r="M46" s="28">
        <v>0</v>
      </c>
      <c r="N46" s="28">
        <v>2</v>
      </c>
      <c r="O46" s="28">
        <v>0</v>
      </c>
      <c r="P46" s="28">
        <v>0</v>
      </c>
      <c r="Q46" s="28">
        <v>0</v>
      </c>
      <c r="R46" s="28">
        <v>0</v>
      </c>
      <c r="S46" s="28">
        <v>0</v>
      </c>
      <c r="T46" s="28">
        <v>0</v>
      </c>
      <c r="U46" s="28">
        <v>0</v>
      </c>
      <c r="V46" s="28" t="s">
        <v>111</v>
      </c>
      <c r="W46" s="28">
        <v>0</v>
      </c>
      <c r="X46" s="28">
        <v>0</v>
      </c>
      <c r="Y46" s="28">
        <v>0</v>
      </c>
      <c r="Z46" s="28">
        <v>0</v>
      </c>
      <c r="AA46" s="28">
        <v>0</v>
      </c>
      <c r="AB46" s="28">
        <v>0</v>
      </c>
      <c r="AC46" s="28">
        <v>0</v>
      </c>
      <c r="AD46" s="28">
        <v>0</v>
      </c>
      <c r="AE46" s="28">
        <v>0</v>
      </c>
      <c r="AF46" s="28">
        <v>0</v>
      </c>
      <c r="AG46" s="28">
        <v>0</v>
      </c>
      <c r="AH46" s="28" t="s">
        <v>111</v>
      </c>
      <c r="AI46" s="28">
        <v>0</v>
      </c>
      <c r="AJ46" s="28">
        <v>0</v>
      </c>
      <c r="AK46" s="28">
        <v>0</v>
      </c>
      <c r="AL46" s="28">
        <v>0</v>
      </c>
      <c r="AM46" s="28">
        <v>0</v>
      </c>
      <c r="AN46" s="29">
        <v>-14.830336763206001</v>
      </c>
      <c r="AO46" s="29">
        <v>-64.901824425905005</v>
      </c>
      <c r="AP46" s="28">
        <v>3290</v>
      </c>
      <c r="AQ46" s="28"/>
      <c r="AR46" s="28">
        <v>0</v>
      </c>
      <c r="AS46" s="28">
        <f t="shared" si="1"/>
        <v>36</v>
      </c>
      <c r="AT46" s="42" t="s">
        <v>126</v>
      </c>
      <c r="AU46" s="43"/>
      <c r="AV46" s="28">
        <v>0</v>
      </c>
      <c r="AW46" s="28">
        <v>0</v>
      </c>
      <c r="AX46" s="28">
        <v>0</v>
      </c>
      <c r="AY46" s="28">
        <v>0</v>
      </c>
      <c r="AZ46" s="28">
        <v>0</v>
      </c>
      <c r="BA46" s="28">
        <v>0</v>
      </c>
      <c r="BB46" s="28">
        <v>0</v>
      </c>
    </row>
    <row r="47" spans="1:54" x14ac:dyDescent="0.3">
      <c r="A47" s="28">
        <v>36</v>
      </c>
      <c r="B47" s="28">
        <v>36</v>
      </c>
      <c r="C47" s="28">
        <v>0</v>
      </c>
      <c r="D47" s="28">
        <v>0</v>
      </c>
      <c r="E47" s="28">
        <v>0</v>
      </c>
      <c r="F47" s="28">
        <v>1</v>
      </c>
      <c r="G47" s="28">
        <v>1</v>
      </c>
      <c r="H47" s="28">
        <v>1</v>
      </c>
      <c r="I47" s="28" t="s">
        <v>111</v>
      </c>
      <c r="J47" s="28">
        <v>0</v>
      </c>
      <c r="K47" s="28">
        <v>0</v>
      </c>
      <c r="L47" s="28" t="s">
        <v>111</v>
      </c>
      <c r="M47" s="28">
        <v>1</v>
      </c>
      <c r="N47" s="28" t="s">
        <v>111</v>
      </c>
      <c r="O47" s="28">
        <v>0</v>
      </c>
      <c r="P47" s="28">
        <v>0</v>
      </c>
      <c r="Q47" s="28">
        <v>0</v>
      </c>
      <c r="R47" s="28">
        <v>0</v>
      </c>
      <c r="S47" s="28">
        <v>0</v>
      </c>
      <c r="T47" s="28">
        <v>0</v>
      </c>
      <c r="U47" s="28">
        <v>0</v>
      </c>
      <c r="V47" s="28" t="s">
        <v>111</v>
      </c>
      <c r="W47" s="28">
        <v>0</v>
      </c>
      <c r="X47" s="28">
        <v>0</v>
      </c>
      <c r="Y47" s="28">
        <v>0</v>
      </c>
      <c r="Z47" s="28">
        <v>0</v>
      </c>
      <c r="AA47" s="28">
        <v>0</v>
      </c>
      <c r="AB47" s="28">
        <v>0</v>
      </c>
      <c r="AC47" s="28">
        <v>0</v>
      </c>
      <c r="AD47" s="28">
        <v>0</v>
      </c>
      <c r="AE47" s="28">
        <v>0</v>
      </c>
      <c r="AF47" s="28">
        <v>0</v>
      </c>
      <c r="AG47" s="28">
        <v>0</v>
      </c>
      <c r="AH47" s="28" t="s">
        <v>111</v>
      </c>
      <c r="AI47" s="28">
        <v>0</v>
      </c>
      <c r="AJ47" s="28">
        <v>0</v>
      </c>
      <c r="AK47" s="28">
        <v>0</v>
      </c>
      <c r="AL47" s="28">
        <v>0</v>
      </c>
      <c r="AM47" s="28">
        <v>0</v>
      </c>
      <c r="AN47" s="29">
        <v>-14.830657304855</v>
      </c>
      <c r="AO47" s="29">
        <v>-64.901849571615003</v>
      </c>
      <c r="AP47" s="28">
        <v>3326</v>
      </c>
      <c r="AQ47" s="28"/>
      <c r="AR47" s="28">
        <v>0</v>
      </c>
      <c r="AS47" s="28">
        <f t="shared" si="1"/>
        <v>36</v>
      </c>
      <c r="AT47" s="42"/>
      <c r="AU47" s="43"/>
      <c r="AV47" s="28">
        <v>0</v>
      </c>
      <c r="AW47" s="28">
        <v>0</v>
      </c>
      <c r="AX47" s="28">
        <v>0</v>
      </c>
      <c r="AY47" s="28">
        <v>0</v>
      </c>
      <c r="AZ47" s="28">
        <v>0</v>
      </c>
      <c r="BA47" s="28">
        <v>0</v>
      </c>
      <c r="BB47" s="28">
        <v>0</v>
      </c>
    </row>
    <row r="48" spans="1:54" x14ac:dyDescent="0.3">
      <c r="A48" s="28">
        <v>37</v>
      </c>
      <c r="B48" s="28">
        <v>37</v>
      </c>
      <c r="C48" s="28">
        <v>0</v>
      </c>
      <c r="D48" s="28">
        <v>0</v>
      </c>
      <c r="E48" s="28">
        <v>0</v>
      </c>
      <c r="F48" s="28">
        <v>1</v>
      </c>
      <c r="G48" s="28">
        <v>1</v>
      </c>
      <c r="H48" s="28">
        <v>1</v>
      </c>
      <c r="I48" s="28" t="s">
        <v>111</v>
      </c>
      <c r="J48" s="28">
        <v>0</v>
      </c>
      <c r="K48" s="28">
        <v>0</v>
      </c>
      <c r="L48" s="28">
        <v>1</v>
      </c>
      <c r="M48" s="28" t="s">
        <v>111</v>
      </c>
      <c r="N48" s="28" t="s">
        <v>111</v>
      </c>
      <c r="O48" s="28">
        <v>0</v>
      </c>
      <c r="P48" s="28">
        <v>0</v>
      </c>
      <c r="Q48" s="28">
        <v>0</v>
      </c>
      <c r="R48" s="28">
        <v>0</v>
      </c>
      <c r="S48" s="28">
        <v>0</v>
      </c>
      <c r="T48" s="28">
        <v>0</v>
      </c>
      <c r="U48" s="28">
        <v>0</v>
      </c>
      <c r="V48" s="28" t="s">
        <v>111</v>
      </c>
      <c r="W48" s="28">
        <v>0</v>
      </c>
      <c r="X48" s="28">
        <v>0</v>
      </c>
      <c r="Y48" s="28">
        <v>0</v>
      </c>
      <c r="Z48" s="28">
        <v>0</v>
      </c>
      <c r="AA48" s="28">
        <v>0</v>
      </c>
      <c r="AB48" s="28">
        <v>0</v>
      </c>
      <c r="AC48" s="28">
        <v>0</v>
      </c>
      <c r="AD48" s="28">
        <v>0</v>
      </c>
      <c r="AE48" s="28">
        <v>0</v>
      </c>
      <c r="AF48" s="28">
        <v>0</v>
      </c>
      <c r="AG48" s="28">
        <v>0</v>
      </c>
      <c r="AH48" s="28" t="s">
        <v>111</v>
      </c>
      <c r="AI48" s="28">
        <v>0</v>
      </c>
      <c r="AJ48" s="28">
        <v>0</v>
      </c>
      <c r="AK48" s="28">
        <v>0</v>
      </c>
      <c r="AL48" s="28">
        <v>0</v>
      </c>
      <c r="AM48" s="28">
        <v>0</v>
      </c>
      <c r="AN48" s="29">
        <v>-14.83099632059</v>
      </c>
      <c r="AO48" s="29">
        <v>-64.901895839719998</v>
      </c>
      <c r="AP48" s="28">
        <v>3361</v>
      </c>
      <c r="AQ48" s="28"/>
      <c r="AR48" s="28">
        <v>0</v>
      </c>
      <c r="AS48" s="28">
        <f t="shared" si="1"/>
        <v>35</v>
      </c>
      <c r="AT48" s="42"/>
      <c r="AU48" s="43"/>
      <c r="AV48" s="28">
        <v>0</v>
      </c>
      <c r="AW48" s="28">
        <v>0</v>
      </c>
      <c r="AX48" s="28">
        <v>0</v>
      </c>
      <c r="AY48" s="28">
        <v>0</v>
      </c>
      <c r="AZ48" s="28">
        <v>0</v>
      </c>
      <c r="BA48" s="28">
        <v>0</v>
      </c>
      <c r="BB48" s="28">
        <v>0</v>
      </c>
    </row>
    <row r="49" spans="1:54" x14ac:dyDescent="0.3">
      <c r="A49" s="28">
        <v>38</v>
      </c>
      <c r="B49" s="28">
        <v>38</v>
      </c>
      <c r="C49" s="28">
        <v>0</v>
      </c>
      <c r="D49" s="28">
        <v>0</v>
      </c>
      <c r="E49" s="28">
        <v>0</v>
      </c>
      <c r="F49" s="28">
        <v>1</v>
      </c>
      <c r="G49" s="28">
        <v>1</v>
      </c>
      <c r="H49" s="28">
        <v>1</v>
      </c>
      <c r="I49" s="28" t="s">
        <v>111</v>
      </c>
      <c r="J49" s="28">
        <v>0</v>
      </c>
      <c r="K49" s="28">
        <v>0</v>
      </c>
      <c r="L49" s="28">
        <v>1</v>
      </c>
      <c r="M49" s="28" t="s">
        <v>111</v>
      </c>
      <c r="N49" s="28" t="s">
        <v>111</v>
      </c>
      <c r="O49" s="28">
        <v>0</v>
      </c>
      <c r="P49" s="28">
        <v>0</v>
      </c>
      <c r="Q49" s="28">
        <v>0</v>
      </c>
      <c r="R49" s="28">
        <v>0</v>
      </c>
      <c r="S49" s="28">
        <v>0</v>
      </c>
      <c r="T49" s="28">
        <v>0</v>
      </c>
      <c r="U49" s="28">
        <v>0</v>
      </c>
      <c r="V49" s="28">
        <v>1</v>
      </c>
      <c r="W49" s="28">
        <v>0</v>
      </c>
      <c r="X49" s="28">
        <v>0</v>
      </c>
      <c r="Y49" s="28">
        <v>0</v>
      </c>
      <c r="Z49" s="28">
        <v>0</v>
      </c>
      <c r="AA49" s="28">
        <v>0</v>
      </c>
      <c r="AB49" s="28">
        <v>0</v>
      </c>
      <c r="AC49" s="28">
        <v>0</v>
      </c>
      <c r="AD49" s="28">
        <v>0</v>
      </c>
      <c r="AE49" s="28">
        <v>0</v>
      </c>
      <c r="AF49" s="28">
        <v>0</v>
      </c>
      <c r="AG49" s="28">
        <v>0</v>
      </c>
      <c r="AH49" s="28" t="s">
        <v>111</v>
      </c>
      <c r="AI49" s="28">
        <v>0</v>
      </c>
      <c r="AJ49" s="28">
        <v>0</v>
      </c>
      <c r="AK49" s="28">
        <v>0</v>
      </c>
      <c r="AL49" s="28">
        <v>0</v>
      </c>
      <c r="AM49" s="28">
        <v>0</v>
      </c>
      <c r="AN49" s="29">
        <v>-14.831251068009999</v>
      </c>
      <c r="AO49" s="29">
        <v>-64.901908915489003</v>
      </c>
      <c r="AP49" s="28">
        <v>3421</v>
      </c>
      <c r="AQ49" s="28">
        <v>3391</v>
      </c>
      <c r="AR49" s="44">
        <f>AP49-AQ49</f>
        <v>30</v>
      </c>
      <c r="AS49" s="44">
        <f>AQ49-AP48</f>
        <v>30</v>
      </c>
      <c r="AT49" s="42"/>
      <c r="AU49" s="43"/>
      <c r="AV49" s="28">
        <v>0</v>
      </c>
      <c r="AW49" s="28">
        <v>0</v>
      </c>
      <c r="AX49" s="28">
        <v>0</v>
      </c>
      <c r="AY49" s="28">
        <v>0</v>
      </c>
      <c r="AZ49" s="28">
        <v>0</v>
      </c>
      <c r="BA49" s="28">
        <v>0</v>
      </c>
      <c r="BB49" s="28">
        <v>0</v>
      </c>
    </row>
    <row r="50" spans="1:54" x14ac:dyDescent="0.3">
      <c r="A50" s="28">
        <v>39</v>
      </c>
      <c r="B50" s="28">
        <v>39</v>
      </c>
      <c r="C50" s="28">
        <v>0</v>
      </c>
      <c r="D50" s="28">
        <v>0</v>
      </c>
      <c r="E50" s="28">
        <v>0</v>
      </c>
      <c r="F50" s="28">
        <v>1</v>
      </c>
      <c r="G50" s="28">
        <v>1</v>
      </c>
      <c r="H50" s="28">
        <v>1</v>
      </c>
      <c r="I50" s="28" t="s">
        <v>111</v>
      </c>
      <c r="J50" s="28">
        <v>0</v>
      </c>
      <c r="K50" s="28">
        <v>0</v>
      </c>
      <c r="L50" s="28">
        <v>1</v>
      </c>
      <c r="M50" s="28" t="s">
        <v>111</v>
      </c>
      <c r="N50" s="28" t="s">
        <v>111</v>
      </c>
      <c r="O50" s="28">
        <v>0</v>
      </c>
      <c r="P50" s="28">
        <v>0</v>
      </c>
      <c r="Q50" s="28">
        <v>0</v>
      </c>
      <c r="R50" s="28">
        <v>0</v>
      </c>
      <c r="S50" s="28">
        <v>0</v>
      </c>
      <c r="T50" s="28">
        <v>0</v>
      </c>
      <c r="U50" s="28">
        <v>0</v>
      </c>
      <c r="V50" s="28" t="s">
        <v>111</v>
      </c>
      <c r="W50" s="28">
        <v>0</v>
      </c>
      <c r="X50" s="28">
        <v>0</v>
      </c>
      <c r="Y50" s="28">
        <v>0</v>
      </c>
      <c r="Z50" s="28">
        <v>0</v>
      </c>
      <c r="AA50" s="28">
        <v>0</v>
      </c>
      <c r="AB50" s="28">
        <v>0</v>
      </c>
      <c r="AC50" s="28">
        <v>0</v>
      </c>
      <c r="AD50" s="28">
        <v>0</v>
      </c>
      <c r="AE50" s="28">
        <v>0</v>
      </c>
      <c r="AF50" s="28">
        <v>0</v>
      </c>
      <c r="AG50" s="28">
        <v>0</v>
      </c>
      <c r="AH50" s="28" t="s">
        <v>111</v>
      </c>
      <c r="AI50" s="28">
        <v>0</v>
      </c>
      <c r="AJ50" s="28">
        <v>0</v>
      </c>
      <c r="AK50" s="28">
        <v>0</v>
      </c>
      <c r="AL50" s="28">
        <v>0</v>
      </c>
      <c r="AM50" s="28">
        <v>0</v>
      </c>
      <c r="AN50" s="29">
        <v>-14.831549893698</v>
      </c>
      <c r="AO50" s="29">
        <v>-64.901942443102001</v>
      </c>
      <c r="AP50" s="28">
        <v>3454</v>
      </c>
      <c r="AQ50" s="28"/>
      <c r="AR50" s="28">
        <v>0</v>
      </c>
      <c r="AS50" s="28">
        <f t="shared" si="1"/>
        <v>33</v>
      </c>
      <c r="AT50" s="42"/>
      <c r="AU50" s="43"/>
      <c r="AV50" s="28">
        <v>0</v>
      </c>
      <c r="AW50" s="28">
        <v>0</v>
      </c>
      <c r="AX50" s="28">
        <v>0</v>
      </c>
      <c r="AY50" s="28">
        <v>0</v>
      </c>
      <c r="AZ50" s="28">
        <v>0</v>
      </c>
      <c r="BA50" s="28">
        <v>0</v>
      </c>
      <c r="BB50" s="28">
        <v>0</v>
      </c>
    </row>
    <row r="51" spans="1:54" x14ac:dyDescent="0.3">
      <c r="A51" s="28">
        <v>40</v>
      </c>
      <c r="B51" s="28">
        <v>40</v>
      </c>
      <c r="C51" s="28">
        <v>0</v>
      </c>
      <c r="D51" s="28">
        <v>0</v>
      </c>
      <c r="E51" s="28">
        <v>0</v>
      </c>
      <c r="F51" s="28">
        <v>1</v>
      </c>
      <c r="G51" s="28">
        <v>1</v>
      </c>
      <c r="H51" s="28">
        <v>0</v>
      </c>
      <c r="I51" s="28">
        <v>1</v>
      </c>
      <c r="J51" s="28">
        <v>0</v>
      </c>
      <c r="K51" s="28">
        <v>0</v>
      </c>
      <c r="L51" s="28" t="s">
        <v>111</v>
      </c>
      <c r="M51" s="28">
        <v>1</v>
      </c>
      <c r="N51" s="28" t="s">
        <v>111</v>
      </c>
      <c r="O51" s="28">
        <v>0</v>
      </c>
      <c r="P51" s="28">
        <v>0</v>
      </c>
      <c r="Q51" s="28">
        <v>1</v>
      </c>
      <c r="R51" s="28">
        <v>0</v>
      </c>
      <c r="S51" s="28">
        <v>0</v>
      </c>
      <c r="T51" s="28">
        <v>0</v>
      </c>
      <c r="U51" s="28">
        <v>0</v>
      </c>
      <c r="V51" s="28" t="s">
        <v>111</v>
      </c>
      <c r="W51" s="28">
        <v>0</v>
      </c>
      <c r="X51" s="28">
        <v>0</v>
      </c>
      <c r="Y51" s="28">
        <v>0</v>
      </c>
      <c r="Z51" s="28">
        <v>0</v>
      </c>
      <c r="AA51" s="28">
        <v>0</v>
      </c>
      <c r="AB51" s="28">
        <v>0</v>
      </c>
      <c r="AC51" s="28">
        <v>0</v>
      </c>
      <c r="AD51" s="28">
        <v>0</v>
      </c>
      <c r="AE51" s="28">
        <v>0</v>
      </c>
      <c r="AF51" s="28">
        <v>0</v>
      </c>
      <c r="AG51" s="28">
        <v>0</v>
      </c>
      <c r="AH51" s="28" t="s">
        <v>111</v>
      </c>
      <c r="AI51" s="28">
        <v>0</v>
      </c>
      <c r="AJ51" s="28">
        <v>0</v>
      </c>
      <c r="AK51" s="28">
        <v>0</v>
      </c>
      <c r="AL51" s="28">
        <v>0</v>
      </c>
      <c r="AM51" s="28">
        <v>0</v>
      </c>
      <c r="AN51" s="29">
        <v>-14.83182019773</v>
      </c>
      <c r="AO51" s="29">
        <v>-64.901968594639996</v>
      </c>
      <c r="AP51" s="28">
        <v>3483</v>
      </c>
      <c r="AQ51" s="28"/>
      <c r="AR51" s="28">
        <v>0</v>
      </c>
      <c r="AS51" s="28">
        <f>AP51-AP50</f>
        <v>29</v>
      </c>
      <c r="AT51" s="42"/>
      <c r="AU51" s="43"/>
      <c r="AV51" s="28">
        <v>0</v>
      </c>
      <c r="AW51" s="28">
        <v>0</v>
      </c>
      <c r="AX51" s="28">
        <v>0</v>
      </c>
      <c r="AY51" s="28">
        <v>0</v>
      </c>
      <c r="AZ51" s="28">
        <v>0</v>
      </c>
      <c r="BA51" s="28">
        <v>0</v>
      </c>
      <c r="BB51" s="28">
        <v>0</v>
      </c>
    </row>
    <row r="52" spans="1:54" x14ac:dyDescent="0.3">
      <c r="A52" s="28">
        <v>41</v>
      </c>
      <c r="B52" s="28">
        <v>41</v>
      </c>
      <c r="C52" s="28">
        <v>0</v>
      </c>
      <c r="D52" s="28">
        <v>0</v>
      </c>
      <c r="E52" s="28">
        <v>0</v>
      </c>
      <c r="F52" s="28">
        <v>1</v>
      </c>
      <c r="G52" s="28">
        <v>1</v>
      </c>
      <c r="H52" s="28" t="s">
        <v>111</v>
      </c>
      <c r="I52" s="28">
        <v>1</v>
      </c>
      <c r="J52" s="28">
        <v>0</v>
      </c>
      <c r="K52" s="28">
        <v>0</v>
      </c>
      <c r="L52" s="28">
        <v>1</v>
      </c>
      <c r="M52" s="28" t="s">
        <v>111</v>
      </c>
      <c r="N52" s="28" t="s">
        <v>111</v>
      </c>
      <c r="O52" s="28">
        <v>0</v>
      </c>
      <c r="P52" s="28">
        <v>0</v>
      </c>
      <c r="Q52" s="28">
        <v>1</v>
      </c>
      <c r="R52" s="28">
        <v>0</v>
      </c>
      <c r="S52" s="28">
        <v>0</v>
      </c>
      <c r="T52" s="28">
        <v>0</v>
      </c>
      <c r="U52" s="28">
        <v>0</v>
      </c>
      <c r="V52" s="28" t="s">
        <v>111</v>
      </c>
      <c r="W52" s="28">
        <v>0</v>
      </c>
      <c r="X52" s="28">
        <v>0</v>
      </c>
      <c r="Y52" s="28">
        <v>0</v>
      </c>
      <c r="Z52" s="28">
        <v>0</v>
      </c>
      <c r="AA52" s="28">
        <v>0</v>
      </c>
      <c r="AB52" s="28">
        <v>0</v>
      </c>
      <c r="AC52" s="28">
        <v>0</v>
      </c>
      <c r="AD52" s="28">
        <v>0</v>
      </c>
      <c r="AE52" s="28">
        <v>0</v>
      </c>
      <c r="AF52" s="28">
        <v>0</v>
      </c>
      <c r="AG52" s="28">
        <v>0</v>
      </c>
      <c r="AH52" s="28" t="s">
        <v>111</v>
      </c>
      <c r="AI52" s="28">
        <v>0</v>
      </c>
      <c r="AJ52" s="28">
        <v>0</v>
      </c>
      <c r="AK52" s="28">
        <v>0</v>
      </c>
      <c r="AL52" s="28">
        <v>0</v>
      </c>
      <c r="AM52" s="28">
        <v>0</v>
      </c>
      <c r="AN52" s="29">
        <v>-14.83204965877</v>
      </c>
      <c r="AO52" s="29">
        <v>-64.901987224749007</v>
      </c>
      <c r="AP52" s="28">
        <v>3510</v>
      </c>
      <c r="AQ52" s="28"/>
      <c r="AR52" s="28">
        <v>0</v>
      </c>
      <c r="AS52" s="28">
        <f t="shared" si="1"/>
        <v>27</v>
      </c>
      <c r="AT52" s="42"/>
      <c r="AU52" s="43"/>
      <c r="AV52" s="28">
        <v>0</v>
      </c>
      <c r="AW52" s="28">
        <v>0</v>
      </c>
      <c r="AX52" s="28">
        <v>0</v>
      </c>
      <c r="AY52" s="28">
        <v>0</v>
      </c>
      <c r="AZ52" s="28">
        <v>0</v>
      </c>
      <c r="BA52" s="28">
        <v>0</v>
      </c>
      <c r="BB52" s="28">
        <v>0</v>
      </c>
    </row>
    <row r="53" spans="1:54" x14ac:dyDescent="0.3">
      <c r="A53" s="28">
        <v>42</v>
      </c>
      <c r="B53" s="28">
        <v>42</v>
      </c>
      <c r="C53" s="28">
        <v>0</v>
      </c>
      <c r="D53" s="28">
        <v>0</v>
      </c>
      <c r="E53" s="28">
        <v>0</v>
      </c>
      <c r="F53" s="28">
        <v>1</v>
      </c>
      <c r="G53" s="28">
        <v>1</v>
      </c>
      <c r="H53" s="28">
        <v>1</v>
      </c>
      <c r="I53" s="28" t="s">
        <v>111</v>
      </c>
      <c r="J53" s="28">
        <v>0</v>
      </c>
      <c r="K53" s="28">
        <v>0</v>
      </c>
      <c r="L53" s="28">
        <v>1</v>
      </c>
      <c r="M53" s="28" t="s">
        <v>111</v>
      </c>
      <c r="N53" s="28" t="s">
        <v>111</v>
      </c>
      <c r="O53" s="28">
        <v>0</v>
      </c>
      <c r="P53" s="28">
        <v>0</v>
      </c>
      <c r="Q53" s="28">
        <v>1</v>
      </c>
      <c r="R53" s="28">
        <v>0</v>
      </c>
      <c r="S53" s="28">
        <v>0</v>
      </c>
      <c r="T53" s="28">
        <v>0</v>
      </c>
      <c r="U53" s="28">
        <v>0</v>
      </c>
      <c r="V53" s="28" t="s">
        <v>111</v>
      </c>
      <c r="W53" s="28">
        <v>0</v>
      </c>
      <c r="X53" s="28">
        <v>0</v>
      </c>
      <c r="Y53" s="28">
        <v>0</v>
      </c>
      <c r="Z53" s="28">
        <v>0</v>
      </c>
      <c r="AA53" s="28">
        <v>0</v>
      </c>
      <c r="AB53" s="28">
        <v>0</v>
      </c>
      <c r="AC53" s="28">
        <v>0</v>
      </c>
      <c r="AD53" s="28">
        <v>0</v>
      </c>
      <c r="AE53" s="28">
        <v>0</v>
      </c>
      <c r="AF53" s="28">
        <v>0</v>
      </c>
      <c r="AG53" s="28">
        <v>0</v>
      </c>
      <c r="AH53" s="28" t="s">
        <v>111</v>
      </c>
      <c r="AI53" s="28">
        <v>0</v>
      </c>
      <c r="AJ53" s="28">
        <v>0</v>
      </c>
      <c r="AK53" s="28">
        <v>0</v>
      </c>
      <c r="AL53" s="28">
        <v>0</v>
      </c>
      <c r="AM53" s="28">
        <v>0</v>
      </c>
      <c r="AN53" s="29">
        <v>-14.832073323555001</v>
      </c>
      <c r="AO53" s="29">
        <v>-64.902020227164002</v>
      </c>
      <c r="AP53" s="28">
        <v>3515</v>
      </c>
      <c r="AQ53" s="28"/>
      <c r="AR53" s="28">
        <v>0</v>
      </c>
      <c r="AS53" s="28">
        <f t="shared" si="1"/>
        <v>5</v>
      </c>
      <c r="AT53" s="42"/>
      <c r="AU53" s="43"/>
      <c r="AV53" s="28">
        <v>0</v>
      </c>
      <c r="AW53" s="28">
        <v>0</v>
      </c>
      <c r="AX53" s="28">
        <v>0</v>
      </c>
      <c r="AY53" s="28">
        <v>0</v>
      </c>
      <c r="AZ53" s="28">
        <v>0</v>
      </c>
      <c r="BA53" s="28">
        <v>0</v>
      </c>
      <c r="BB53" s="28">
        <v>0</v>
      </c>
    </row>
    <row r="54" spans="1:54" x14ac:dyDescent="0.3">
      <c r="A54" s="28">
        <v>43</v>
      </c>
      <c r="B54" s="28">
        <v>43</v>
      </c>
      <c r="C54" s="28">
        <v>0</v>
      </c>
      <c r="D54" s="28">
        <v>0</v>
      </c>
      <c r="E54" s="28">
        <v>0</v>
      </c>
      <c r="F54" s="28">
        <v>1</v>
      </c>
      <c r="G54" s="28">
        <v>1</v>
      </c>
      <c r="H54" s="28">
        <v>1</v>
      </c>
      <c r="I54" s="28" t="s">
        <v>111</v>
      </c>
      <c r="J54" s="28">
        <v>0</v>
      </c>
      <c r="K54" s="28">
        <v>0</v>
      </c>
      <c r="L54" s="28">
        <v>1</v>
      </c>
      <c r="M54" s="28" t="s">
        <v>111</v>
      </c>
      <c r="N54" s="28" t="s">
        <v>111</v>
      </c>
      <c r="O54" s="28">
        <v>0</v>
      </c>
      <c r="P54" s="28">
        <v>0</v>
      </c>
      <c r="Q54" s="28">
        <v>0</v>
      </c>
      <c r="R54" s="28">
        <v>0</v>
      </c>
      <c r="S54" s="28">
        <v>0</v>
      </c>
      <c r="T54" s="28">
        <v>0</v>
      </c>
      <c r="U54" s="28">
        <v>0</v>
      </c>
      <c r="V54" s="28" t="s">
        <v>111</v>
      </c>
      <c r="W54" s="28">
        <v>0</v>
      </c>
      <c r="X54" s="28">
        <v>0</v>
      </c>
      <c r="Y54" s="28">
        <v>0</v>
      </c>
      <c r="Z54" s="28">
        <v>0</v>
      </c>
      <c r="AA54" s="28">
        <v>0</v>
      </c>
      <c r="AB54" s="28">
        <v>0</v>
      </c>
      <c r="AC54" s="28">
        <v>0</v>
      </c>
      <c r="AD54" s="28">
        <v>0</v>
      </c>
      <c r="AE54" s="28">
        <v>0</v>
      </c>
      <c r="AF54" s="28">
        <v>0</v>
      </c>
      <c r="AG54" s="28">
        <v>0</v>
      </c>
      <c r="AH54" s="28" t="s">
        <v>111</v>
      </c>
      <c r="AI54" s="28">
        <v>0</v>
      </c>
      <c r="AJ54" s="28">
        <v>0</v>
      </c>
      <c r="AK54" s="28">
        <v>0</v>
      </c>
      <c r="AL54" s="28">
        <v>0</v>
      </c>
      <c r="AM54" s="28">
        <v>0</v>
      </c>
      <c r="AN54" s="29">
        <v>-14.832122911554</v>
      </c>
      <c r="AO54" s="29">
        <v>-64.902352150528998</v>
      </c>
      <c r="AP54" s="28">
        <v>3550</v>
      </c>
      <c r="AQ54" s="28"/>
      <c r="AR54" s="28">
        <v>0</v>
      </c>
      <c r="AS54" s="28">
        <f>AP54-AP53</f>
        <v>35</v>
      </c>
      <c r="AT54" s="42"/>
      <c r="AU54" s="43"/>
      <c r="AV54" s="28">
        <v>0</v>
      </c>
      <c r="AW54" s="28">
        <v>0</v>
      </c>
      <c r="AX54" s="28">
        <v>0</v>
      </c>
      <c r="AY54" s="28">
        <v>0</v>
      </c>
      <c r="AZ54" s="28">
        <v>0</v>
      </c>
      <c r="BA54" s="28">
        <v>0</v>
      </c>
      <c r="BB54" s="28">
        <v>0</v>
      </c>
    </row>
    <row r="55" spans="1:54" x14ac:dyDescent="0.3">
      <c r="A55" s="28">
        <v>44</v>
      </c>
      <c r="B55" s="28">
        <v>44</v>
      </c>
      <c r="C55" s="28">
        <v>0</v>
      </c>
      <c r="D55" s="28">
        <v>0</v>
      </c>
      <c r="E55" s="28">
        <v>0</v>
      </c>
      <c r="F55" s="28">
        <v>1</v>
      </c>
      <c r="G55" s="28">
        <v>1</v>
      </c>
      <c r="H55" s="28" t="s">
        <v>111</v>
      </c>
      <c r="I55" s="28">
        <v>1</v>
      </c>
      <c r="J55" s="28">
        <v>0</v>
      </c>
      <c r="K55" s="28">
        <v>0</v>
      </c>
      <c r="L55" s="28">
        <v>1</v>
      </c>
      <c r="M55" s="28" t="s">
        <v>111</v>
      </c>
      <c r="N55" s="28" t="s">
        <v>111</v>
      </c>
      <c r="O55" s="28">
        <v>0</v>
      </c>
      <c r="P55" s="28">
        <v>0</v>
      </c>
      <c r="Q55" s="28">
        <v>0</v>
      </c>
      <c r="R55" s="28">
        <v>0</v>
      </c>
      <c r="S55" s="28">
        <v>0</v>
      </c>
      <c r="T55" s="28">
        <v>0</v>
      </c>
      <c r="U55" s="28">
        <v>0</v>
      </c>
      <c r="V55" s="28" t="s">
        <v>111</v>
      </c>
      <c r="W55" s="28">
        <v>0</v>
      </c>
      <c r="X55" s="28">
        <v>0</v>
      </c>
      <c r="Y55" s="28">
        <v>0</v>
      </c>
      <c r="Z55" s="28">
        <v>0</v>
      </c>
      <c r="AA55" s="28">
        <v>0</v>
      </c>
      <c r="AB55" s="28">
        <v>0</v>
      </c>
      <c r="AC55" s="28">
        <v>0</v>
      </c>
      <c r="AD55" s="28">
        <v>0</v>
      </c>
      <c r="AE55" s="28">
        <v>0</v>
      </c>
      <c r="AF55" s="28">
        <v>0</v>
      </c>
      <c r="AG55" s="28">
        <v>0</v>
      </c>
      <c r="AH55" s="28" t="s">
        <v>111</v>
      </c>
      <c r="AI55" s="28">
        <v>0</v>
      </c>
      <c r="AJ55" s="28">
        <v>0</v>
      </c>
      <c r="AK55" s="28">
        <v>0</v>
      </c>
      <c r="AL55" s="28">
        <v>0</v>
      </c>
      <c r="AM55" s="28">
        <v>0</v>
      </c>
      <c r="AN55" s="29">
        <v>-14.832139764959001</v>
      </c>
      <c r="AO55" s="29">
        <v>-64.902647528797004</v>
      </c>
      <c r="AP55" s="28">
        <v>3581</v>
      </c>
      <c r="AQ55" s="28"/>
      <c r="AR55" s="28">
        <v>0</v>
      </c>
      <c r="AS55" s="28">
        <f t="shared" si="1"/>
        <v>31</v>
      </c>
      <c r="AT55" s="42"/>
      <c r="AU55" s="43"/>
      <c r="AV55" s="28">
        <v>0</v>
      </c>
      <c r="AW55" s="28">
        <v>0</v>
      </c>
      <c r="AX55" s="28">
        <v>0</v>
      </c>
      <c r="AY55" s="28">
        <v>0</v>
      </c>
      <c r="AZ55" s="28">
        <v>0</v>
      </c>
      <c r="BA55" s="28">
        <v>0</v>
      </c>
      <c r="BB55" s="28">
        <v>0</v>
      </c>
    </row>
    <row r="56" spans="1:54" x14ac:dyDescent="0.3">
      <c r="A56" s="28">
        <v>45</v>
      </c>
      <c r="B56" s="28">
        <v>45</v>
      </c>
      <c r="C56" s="28">
        <v>0</v>
      </c>
      <c r="D56" s="28">
        <v>0</v>
      </c>
      <c r="E56" s="28">
        <v>0</v>
      </c>
      <c r="F56" s="28">
        <v>1</v>
      </c>
      <c r="G56" s="28">
        <v>1</v>
      </c>
      <c r="H56" s="28" t="s">
        <v>111</v>
      </c>
      <c r="I56" s="28">
        <v>1</v>
      </c>
      <c r="J56" s="28">
        <v>0</v>
      </c>
      <c r="K56" s="28">
        <v>0</v>
      </c>
      <c r="L56" s="28">
        <v>0</v>
      </c>
      <c r="M56" s="28" t="s">
        <v>111</v>
      </c>
      <c r="N56" s="28">
        <v>1</v>
      </c>
      <c r="O56" s="28">
        <v>0</v>
      </c>
      <c r="P56" s="28">
        <v>0</v>
      </c>
      <c r="Q56" s="28">
        <v>0</v>
      </c>
      <c r="R56" s="28">
        <v>0</v>
      </c>
      <c r="S56" s="28">
        <v>0</v>
      </c>
      <c r="T56" s="28">
        <v>0</v>
      </c>
      <c r="U56" s="28">
        <v>0</v>
      </c>
      <c r="V56" s="28" t="s">
        <v>111</v>
      </c>
      <c r="W56" s="28">
        <v>0</v>
      </c>
      <c r="X56" s="28">
        <v>0</v>
      </c>
      <c r="Y56" s="28">
        <v>0</v>
      </c>
      <c r="Z56" s="28">
        <v>0</v>
      </c>
      <c r="AA56" s="28">
        <v>0</v>
      </c>
      <c r="AB56" s="28">
        <v>0</v>
      </c>
      <c r="AC56" s="28">
        <v>0</v>
      </c>
      <c r="AD56" s="28">
        <v>0</v>
      </c>
      <c r="AE56" s="28">
        <v>0</v>
      </c>
      <c r="AF56" s="28">
        <v>0</v>
      </c>
      <c r="AG56" s="28">
        <v>0</v>
      </c>
      <c r="AH56" s="28" t="s">
        <v>111</v>
      </c>
      <c r="AI56" s="28">
        <v>0</v>
      </c>
      <c r="AJ56" s="28">
        <v>0</v>
      </c>
      <c r="AK56" s="28">
        <v>0</v>
      </c>
      <c r="AL56" s="28">
        <v>0</v>
      </c>
      <c r="AM56" s="28">
        <v>0</v>
      </c>
      <c r="AN56" s="29">
        <v>-14.832148191749001</v>
      </c>
      <c r="AO56" s="29">
        <v>-64.903071317821002</v>
      </c>
      <c r="AP56" s="28">
        <v>3627</v>
      </c>
      <c r="AQ56" s="28"/>
      <c r="AR56" s="28">
        <v>0</v>
      </c>
      <c r="AS56" s="28">
        <f t="shared" si="1"/>
        <v>46</v>
      </c>
      <c r="AT56" s="42" t="s">
        <v>127</v>
      </c>
      <c r="AU56" s="43"/>
      <c r="AV56" s="28">
        <v>0</v>
      </c>
      <c r="AW56" s="28">
        <v>0</v>
      </c>
      <c r="AX56" s="28">
        <v>0</v>
      </c>
      <c r="AY56" s="28">
        <v>0</v>
      </c>
      <c r="AZ56" s="28">
        <v>47.5</v>
      </c>
      <c r="BA56" s="28">
        <v>0</v>
      </c>
      <c r="BB56" s="28">
        <v>0</v>
      </c>
    </row>
    <row r="57" spans="1:54" ht="11.25" customHeight="1" x14ac:dyDescent="0.3">
      <c r="A57" s="28">
        <v>46</v>
      </c>
      <c r="B57" s="28">
        <v>46</v>
      </c>
      <c r="C57" s="28">
        <v>0</v>
      </c>
      <c r="D57" s="28">
        <v>0</v>
      </c>
      <c r="E57" s="28">
        <v>0</v>
      </c>
      <c r="F57" s="28">
        <v>1</v>
      </c>
      <c r="G57" s="28">
        <v>1</v>
      </c>
      <c r="H57" s="28">
        <v>1</v>
      </c>
      <c r="I57" s="28" t="s">
        <v>111</v>
      </c>
      <c r="J57" s="28">
        <v>0</v>
      </c>
      <c r="K57" s="28">
        <v>0</v>
      </c>
      <c r="L57" s="28" t="s">
        <v>111</v>
      </c>
      <c r="M57" s="28" t="s">
        <v>111</v>
      </c>
      <c r="N57" s="28">
        <v>1</v>
      </c>
      <c r="O57" s="28">
        <v>0</v>
      </c>
      <c r="P57" s="28">
        <v>0</v>
      </c>
      <c r="Q57" s="28">
        <v>0</v>
      </c>
      <c r="R57" s="28">
        <v>0</v>
      </c>
      <c r="S57" s="28">
        <v>0</v>
      </c>
      <c r="T57" s="28">
        <v>0</v>
      </c>
      <c r="U57" s="28">
        <v>0</v>
      </c>
      <c r="V57" s="28">
        <v>0</v>
      </c>
      <c r="W57" s="28">
        <v>0</v>
      </c>
      <c r="X57" s="28">
        <v>0</v>
      </c>
      <c r="Y57" s="28">
        <v>0</v>
      </c>
      <c r="Z57" s="28">
        <v>0</v>
      </c>
      <c r="AA57" s="28">
        <v>0</v>
      </c>
      <c r="AB57" s="28">
        <v>0</v>
      </c>
      <c r="AC57" s="28">
        <v>0</v>
      </c>
      <c r="AD57" s="28">
        <v>0</v>
      </c>
      <c r="AE57" s="28">
        <v>0</v>
      </c>
      <c r="AF57" s="28">
        <v>0</v>
      </c>
      <c r="AG57" s="28">
        <v>0</v>
      </c>
      <c r="AH57" s="28" t="s">
        <v>111</v>
      </c>
      <c r="AI57" s="28">
        <v>0</v>
      </c>
      <c r="AJ57" s="28">
        <v>0</v>
      </c>
      <c r="AK57" s="28">
        <v>0</v>
      </c>
      <c r="AL57" s="28">
        <v>0</v>
      </c>
      <c r="AM57" s="28">
        <v>0</v>
      </c>
      <c r="AN57" s="29">
        <v>-14.832034107026001</v>
      </c>
      <c r="AO57" s="29">
        <v>-64.903271812944993</v>
      </c>
      <c r="AP57" s="28">
        <v>3664</v>
      </c>
      <c r="AQ57" s="28"/>
      <c r="AR57" s="28">
        <v>0</v>
      </c>
      <c r="AS57" s="28">
        <f t="shared" si="1"/>
        <v>37</v>
      </c>
      <c r="AT57" s="42"/>
      <c r="AU57" s="43"/>
      <c r="AV57" s="28">
        <v>0</v>
      </c>
      <c r="AW57" s="28">
        <v>0</v>
      </c>
      <c r="AX57" s="28">
        <v>0</v>
      </c>
      <c r="AY57" s="28">
        <v>0</v>
      </c>
      <c r="AZ57" s="28">
        <v>0</v>
      </c>
      <c r="BA57" s="28">
        <v>0</v>
      </c>
      <c r="BB57" s="28">
        <v>0</v>
      </c>
    </row>
    <row r="58" spans="1:54" ht="11.25" customHeight="1" x14ac:dyDescent="0.3">
      <c r="A58" s="28" t="s">
        <v>123</v>
      </c>
      <c r="B58" s="28" t="s">
        <v>111</v>
      </c>
      <c r="C58" s="28">
        <v>0</v>
      </c>
      <c r="D58" s="28">
        <v>0</v>
      </c>
      <c r="E58" s="28">
        <v>0</v>
      </c>
      <c r="F58" s="28">
        <v>0</v>
      </c>
      <c r="G58" s="28">
        <v>0</v>
      </c>
      <c r="H58" s="28">
        <v>0</v>
      </c>
      <c r="I58" s="28">
        <v>0</v>
      </c>
      <c r="J58" s="28">
        <v>0</v>
      </c>
      <c r="K58" s="28">
        <v>0</v>
      </c>
      <c r="L58" s="28">
        <v>0</v>
      </c>
      <c r="M58" s="28">
        <v>0</v>
      </c>
      <c r="N58" s="28">
        <v>0</v>
      </c>
      <c r="O58" s="28">
        <v>0</v>
      </c>
      <c r="P58" s="28">
        <v>0</v>
      </c>
      <c r="Q58" s="28">
        <v>0</v>
      </c>
      <c r="R58" s="28">
        <v>0</v>
      </c>
      <c r="S58" s="28">
        <v>0</v>
      </c>
      <c r="T58" s="28">
        <v>0</v>
      </c>
      <c r="U58" s="28">
        <v>0</v>
      </c>
      <c r="V58" s="28">
        <v>0</v>
      </c>
      <c r="W58" s="28">
        <v>0</v>
      </c>
      <c r="X58" s="28">
        <v>0</v>
      </c>
      <c r="Y58" s="28">
        <v>0</v>
      </c>
      <c r="Z58" s="28">
        <v>0</v>
      </c>
      <c r="AA58" s="28">
        <v>0</v>
      </c>
      <c r="AB58" s="28">
        <v>1</v>
      </c>
      <c r="AC58" s="28">
        <v>0</v>
      </c>
      <c r="AD58" s="28">
        <v>0</v>
      </c>
      <c r="AE58" s="28">
        <v>1</v>
      </c>
      <c r="AF58" s="28">
        <v>0</v>
      </c>
      <c r="AG58" s="28">
        <v>0</v>
      </c>
      <c r="AH58" s="28" t="s">
        <v>111</v>
      </c>
      <c r="AI58" s="28">
        <v>0</v>
      </c>
      <c r="AJ58" s="28">
        <v>0</v>
      </c>
      <c r="AK58" s="28">
        <v>0</v>
      </c>
      <c r="AL58" s="28">
        <v>0</v>
      </c>
      <c r="AM58" s="28">
        <v>0</v>
      </c>
      <c r="AN58" s="29">
        <v>-14.832130690207</v>
      </c>
      <c r="AO58" s="29">
        <v>-64.903297629207003</v>
      </c>
      <c r="AP58" s="28"/>
      <c r="AQ58" s="28"/>
      <c r="AR58" s="28">
        <v>30</v>
      </c>
      <c r="AS58" s="28">
        <v>12</v>
      </c>
      <c r="AT58" s="42" t="s">
        <v>128</v>
      </c>
      <c r="AU58" s="43"/>
      <c r="AV58" s="28">
        <v>0</v>
      </c>
      <c r="AW58" s="28">
        <v>0</v>
      </c>
      <c r="AX58" s="28">
        <v>0</v>
      </c>
      <c r="AY58" s="28">
        <v>0</v>
      </c>
      <c r="AZ58" s="28">
        <v>0</v>
      </c>
      <c r="BA58" s="28">
        <v>0</v>
      </c>
      <c r="BB58" s="28">
        <v>0</v>
      </c>
    </row>
    <row r="59" spans="1:54" ht="11.25" customHeight="1" x14ac:dyDescent="0.3">
      <c r="A59" s="28" t="s">
        <v>124</v>
      </c>
      <c r="B59" s="28" t="s">
        <v>111</v>
      </c>
      <c r="C59" s="28">
        <v>0</v>
      </c>
      <c r="D59" s="28">
        <v>0</v>
      </c>
      <c r="E59" s="28">
        <v>0</v>
      </c>
      <c r="F59" s="28">
        <v>0</v>
      </c>
      <c r="G59" s="28">
        <v>0</v>
      </c>
      <c r="H59" s="28">
        <v>0</v>
      </c>
      <c r="I59" s="28">
        <v>0</v>
      </c>
      <c r="J59" s="28">
        <v>0</v>
      </c>
      <c r="K59" s="28">
        <v>0</v>
      </c>
      <c r="L59" s="28">
        <v>0</v>
      </c>
      <c r="M59" s="28">
        <v>0</v>
      </c>
      <c r="N59" s="28">
        <v>0</v>
      </c>
      <c r="O59" s="28">
        <v>0</v>
      </c>
      <c r="P59" s="28">
        <v>0</v>
      </c>
      <c r="Q59" s="28">
        <v>0</v>
      </c>
      <c r="R59" s="28">
        <v>0</v>
      </c>
      <c r="S59" s="28">
        <v>0</v>
      </c>
      <c r="T59" s="28">
        <v>0</v>
      </c>
      <c r="U59" s="28">
        <v>0</v>
      </c>
      <c r="V59" s="28">
        <v>0</v>
      </c>
      <c r="W59" s="28">
        <v>0</v>
      </c>
      <c r="X59" s="28">
        <v>0</v>
      </c>
      <c r="Y59" s="28">
        <v>0</v>
      </c>
      <c r="Z59" s="28">
        <v>0</v>
      </c>
      <c r="AA59" s="28">
        <v>0</v>
      </c>
      <c r="AB59" s="28">
        <v>1</v>
      </c>
      <c r="AC59" s="28">
        <v>0</v>
      </c>
      <c r="AD59" s="28">
        <v>0</v>
      </c>
      <c r="AE59" s="28">
        <v>0</v>
      </c>
      <c r="AF59" s="28">
        <v>0</v>
      </c>
      <c r="AG59" s="28">
        <v>0</v>
      </c>
      <c r="AH59" s="28" t="s">
        <v>111</v>
      </c>
      <c r="AI59" s="28">
        <v>0</v>
      </c>
      <c r="AJ59" s="28">
        <v>0</v>
      </c>
      <c r="AK59" s="28">
        <v>0</v>
      </c>
      <c r="AL59" s="28">
        <v>0</v>
      </c>
      <c r="AM59" s="28">
        <v>0</v>
      </c>
      <c r="AN59" s="29">
        <v>-14.833179166181999</v>
      </c>
      <c r="AO59" s="29">
        <v>-64.903393518179001</v>
      </c>
      <c r="AP59" s="28"/>
      <c r="AQ59" s="28"/>
      <c r="AR59" s="28">
        <v>0</v>
      </c>
      <c r="AS59" s="28">
        <v>115</v>
      </c>
      <c r="AT59" s="42" t="s">
        <v>128</v>
      </c>
      <c r="AU59" s="43"/>
      <c r="AV59" s="28">
        <v>0</v>
      </c>
      <c r="AW59" s="28">
        <v>0</v>
      </c>
      <c r="AX59" s="28">
        <v>0</v>
      </c>
      <c r="AY59" s="28">
        <v>0</v>
      </c>
      <c r="AZ59" s="28">
        <v>0</v>
      </c>
      <c r="BA59" s="28">
        <v>0</v>
      </c>
      <c r="BB59" s="28">
        <v>0</v>
      </c>
    </row>
    <row r="60" spans="1:54" ht="11.25" customHeight="1" x14ac:dyDescent="0.3">
      <c r="A60" s="28" t="s">
        <v>125</v>
      </c>
      <c r="B60" s="28" t="s">
        <v>111</v>
      </c>
      <c r="C60" s="28">
        <v>0</v>
      </c>
      <c r="D60" s="28">
        <v>0</v>
      </c>
      <c r="E60" s="28">
        <v>0</v>
      </c>
      <c r="F60" s="28">
        <v>0</v>
      </c>
      <c r="G60" s="28">
        <v>0</v>
      </c>
      <c r="H60" s="28">
        <v>0</v>
      </c>
      <c r="I60" s="28">
        <v>0</v>
      </c>
      <c r="J60" s="28">
        <v>0</v>
      </c>
      <c r="K60" s="28">
        <v>0</v>
      </c>
      <c r="L60" s="28">
        <v>0</v>
      </c>
      <c r="M60" s="28">
        <v>0</v>
      </c>
      <c r="N60" s="28">
        <v>0</v>
      </c>
      <c r="O60" s="28">
        <v>0</v>
      </c>
      <c r="P60" s="28">
        <v>0</v>
      </c>
      <c r="Q60" s="28">
        <v>0</v>
      </c>
      <c r="R60" s="28">
        <v>0</v>
      </c>
      <c r="S60" s="28">
        <v>0</v>
      </c>
      <c r="T60" s="28">
        <v>0</v>
      </c>
      <c r="U60" s="28">
        <v>0</v>
      </c>
      <c r="V60" s="28">
        <v>0</v>
      </c>
      <c r="W60" s="28">
        <v>0</v>
      </c>
      <c r="X60" s="28">
        <v>0</v>
      </c>
      <c r="Y60" s="28">
        <v>0</v>
      </c>
      <c r="Z60" s="28">
        <v>0</v>
      </c>
      <c r="AA60" s="28">
        <v>0</v>
      </c>
      <c r="AB60" s="28">
        <v>1</v>
      </c>
      <c r="AC60" s="28">
        <v>0</v>
      </c>
      <c r="AD60" s="28">
        <v>0</v>
      </c>
      <c r="AE60" s="28">
        <v>1</v>
      </c>
      <c r="AF60" s="28">
        <v>0</v>
      </c>
      <c r="AG60" s="28">
        <v>0</v>
      </c>
      <c r="AH60" s="28" t="s">
        <v>111</v>
      </c>
      <c r="AI60" s="28">
        <v>0</v>
      </c>
      <c r="AJ60" s="28">
        <v>0</v>
      </c>
      <c r="AK60" s="28">
        <v>0</v>
      </c>
      <c r="AL60" s="28">
        <v>0</v>
      </c>
      <c r="AM60" s="28">
        <v>0</v>
      </c>
      <c r="AN60" s="29">
        <v>-14.834310931378001</v>
      </c>
      <c r="AO60" s="29">
        <v>-64.903450515120994</v>
      </c>
      <c r="AP60" s="28"/>
      <c r="AQ60" s="28"/>
      <c r="AR60" s="28">
        <v>0</v>
      </c>
      <c r="AS60" s="28">
        <v>127</v>
      </c>
      <c r="AT60" s="42" t="s">
        <v>128</v>
      </c>
      <c r="AU60" s="43"/>
      <c r="AV60" s="28">
        <v>0</v>
      </c>
      <c r="AW60" s="28">
        <v>0</v>
      </c>
      <c r="AX60" s="28">
        <v>0</v>
      </c>
      <c r="AY60" s="28">
        <v>0</v>
      </c>
      <c r="AZ60" s="28">
        <v>0</v>
      </c>
      <c r="BA60" s="28">
        <v>0</v>
      </c>
      <c r="BB60" s="28">
        <v>0</v>
      </c>
    </row>
    <row r="61" spans="1:54" ht="11.25" customHeight="1" x14ac:dyDescent="0.3">
      <c r="A61" s="28" t="s">
        <v>131</v>
      </c>
      <c r="B61" s="28" t="s">
        <v>111</v>
      </c>
      <c r="C61" s="28">
        <v>0</v>
      </c>
      <c r="D61" s="28">
        <v>0</v>
      </c>
      <c r="E61" s="28">
        <v>0</v>
      </c>
      <c r="F61" s="28">
        <v>0</v>
      </c>
      <c r="G61" s="28">
        <v>0</v>
      </c>
      <c r="H61" s="28">
        <v>0</v>
      </c>
      <c r="I61" s="28">
        <v>0</v>
      </c>
      <c r="J61" s="28">
        <v>0</v>
      </c>
      <c r="K61" s="28">
        <v>0</v>
      </c>
      <c r="L61" s="28">
        <v>0</v>
      </c>
      <c r="M61" s="28">
        <v>0</v>
      </c>
      <c r="N61" s="28">
        <v>0</v>
      </c>
      <c r="O61" s="28">
        <v>0</v>
      </c>
      <c r="P61" s="28">
        <v>0</v>
      </c>
      <c r="Q61" s="28">
        <v>0</v>
      </c>
      <c r="R61" s="28">
        <v>0</v>
      </c>
      <c r="S61" s="28">
        <v>0</v>
      </c>
      <c r="T61" s="28">
        <v>0</v>
      </c>
      <c r="U61" s="28">
        <v>0</v>
      </c>
      <c r="V61" s="28">
        <v>0</v>
      </c>
      <c r="W61" s="28">
        <v>0</v>
      </c>
      <c r="X61" s="28">
        <v>0</v>
      </c>
      <c r="Y61" s="28">
        <v>0</v>
      </c>
      <c r="Z61" s="28">
        <v>0</v>
      </c>
      <c r="AA61" s="28">
        <v>0</v>
      </c>
      <c r="AB61" s="28">
        <v>0</v>
      </c>
      <c r="AC61" s="28">
        <v>0</v>
      </c>
      <c r="AD61" s="28">
        <v>0</v>
      </c>
      <c r="AE61" s="28">
        <v>0</v>
      </c>
      <c r="AF61" s="28">
        <v>0</v>
      </c>
      <c r="AG61" s="28">
        <v>0</v>
      </c>
      <c r="AH61" s="28" t="s">
        <v>111</v>
      </c>
      <c r="AI61" s="28">
        <v>0</v>
      </c>
      <c r="AJ61" s="28">
        <v>0</v>
      </c>
      <c r="AK61" s="28">
        <v>0</v>
      </c>
      <c r="AL61" s="28">
        <v>0</v>
      </c>
      <c r="AM61" s="28">
        <v>0</v>
      </c>
      <c r="AN61" s="29">
        <v>-14.8341720744</v>
      </c>
      <c r="AO61" s="29">
        <v>-64.903320836997594</v>
      </c>
      <c r="AP61" s="28"/>
      <c r="AQ61" s="28"/>
      <c r="AR61" s="28">
        <v>0</v>
      </c>
      <c r="AS61" s="28">
        <v>28</v>
      </c>
      <c r="AT61" s="42" t="s">
        <v>134</v>
      </c>
      <c r="AU61" s="43"/>
      <c r="AV61" s="28">
        <v>0</v>
      </c>
      <c r="AW61" s="28">
        <v>0</v>
      </c>
      <c r="AX61" s="28">
        <v>0</v>
      </c>
      <c r="AY61" s="28">
        <v>0</v>
      </c>
      <c r="AZ61" s="28">
        <v>0</v>
      </c>
      <c r="BA61" s="28">
        <v>0</v>
      </c>
      <c r="BB61" s="28">
        <v>0</v>
      </c>
    </row>
    <row r="62" spans="1:54" x14ac:dyDescent="0.3">
      <c r="A62" s="111" t="s">
        <v>21</v>
      </c>
      <c r="B62" s="111"/>
      <c r="C62" s="30">
        <f t="shared" ref="C62:AM62" si="2">SUM(C11:C61)</f>
        <v>0</v>
      </c>
      <c r="D62" s="30">
        <f t="shared" si="2"/>
        <v>0</v>
      </c>
      <c r="E62" s="30">
        <f t="shared" si="2"/>
        <v>1</v>
      </c>
      <c r="F62" s="30">
        <f t="shared" si="2"/>
        <v>45</v>
      </c>
      <c r="G62" s="30">
        <f t="shared" si="2"/>
        <v>45</v>
      </c>
      <c r="H62" s="30">
        <f t="shared" si="2"/>
        <v>33</v>
      </c>
      <c r="I62" s="30">
        <f t="shared" si="2"/>
        <v>13</v>
      </c>
      <c r="J62" s="30">
        <f t="shared" si="2"/>
        <v>0</v>
      </c>
      <c r="K62" s="30">
        <f t="shared" si="2"/>
        <v>0</v>
      </c>
      <c r="L62" s="30">
        <f t="shared" si="2"/>
        <v>31</v>
      </c>
      <c r="M62" s="30">
        <f t="shared" si="2"/>
        <v>8</v>
      </c>
      <c r="N62" s="30">
        <f t="shared" si="2"/>
        <v>9</v>
      </c>
      <c r="O62" s="30">
        <f t="shared" si="2"/>
        <v>0</v>
      </c>
      <c r="P62" s="30">
        <f t="shared" si="2"/>
        <v>0</v>
      </c>
      <c r="Q62" s="30">
        <f t="shared" si="2"/>
        <v>16</v>
      </c>
      <c r="R62" s="30">
        <f t="shared" si="2"/>
        <v>0</v>
      </c>
      <c r="S62" s="30">
        <f t="shared" si="2"/>
        <v>0</v>
      </c>
      <c r="T62" s="30">
        <f t="shared" si="2"/>
        <v>0</v>
      </c>
      <c r="U62" s="30">
        <f t="shared" si="2"/>
        <v>0</v>
      </c>
      <c r="V62" s="30">
        <f t="shared" si="2"/>
        <v>4</v>
      </c>
      <c r="W62" s="30">
        <f t="shared" si="2"/>
        <v>0</v>
      </c>
      <c r="X62" s="30">
        <f t="shared" si="2"/>
        <v>0</v>
      </c>
      <c r="Y62" s="30">
        <f t="shared" si="2"/>
        <v>0</v>
      </c>
      <c r="Z62" s="30">
        <f t="shared" si="2"/>
        <v>0</v>
      </c>
      <c r="AA62" s="30">
        <f t="shared" si="2"/>
        <v>0</v>
      </c>
      <c r="AB62" s="30">
        <f t="shared" si="2"/>
        <v>3</v>
      </c>
      <c r="AC62" s="30">
        <f t="shared" si="2"/>
        <v>0</v>
      </c>
      <c r="AD62" s="30">
        <f t="shared" si="2"/>
        <v>0</v>
      </c>
      <c r="AE62" s="30">
        <f t="shared" si="2"/>
        <v>2</v>
      </c>
      <c r="AF62" s="30">
        <f t="shared" si="2"/>
        <v>0</v>
      </c>
      <c r="AG62" s="30">
        <f t="shared" si="2"/>
        <v>0</v>
      </c>
      <c r="AH62" s="30">
        <f t="shared" si="2"/>
        <v>0</v>
      </c>
      <c r="AI62" s="30">
        <f t="shared" si="2"/>
        <v>0</v>
      </c>
      <c r="AJ62" s="30">
        <f t="shared" si="2"/>
        <v>0</v>
      </c>
      <c r="AK62" s="30">
        <f t="shared" si="2"/>
        <v>0</v>
      </c>
      <c r="AL62" s="30">
        <f t="shared" si="2"/>
        <v>0</v>
      </c>
      <c r="AM62" s="30">
        <f t="shared" si="2"/>
        <v>0</v>
      </c>
      <c r="AN62" s="110" t="s">
        <v>25</v>
      </c>
      <c r="AO62" s="110"/>
      <c r="AP62" s="109">
        <f>AR62+AS62</f>
        <v>1936</v>
      </c>
      <c r="AQ62" s="110"/>
      <c r="AR62" s="30">
        <f>SUM(AR11:AR61)</f>
        <v>152</v>
      </c>
      <c r="AS62" s="30">
        <f>SUM(AS11:AS61)</f>
        <v>1784</v>
      </c>
      <c r="AT62" s="110" t="s">
        <v>61</v>
      </c>
      <c r="AU62" s="110"/>
      <c r="AV62" s="30">
        <f>SUM(AV11:AV61)</f>
        <v>0</v>
      </c>
      <c r="AW62" s="30">
        <f t="shared" ref="AW62:BB62" si="3">SUM(AW11:AW61)</f>
        <v>0</v>
      </c>
      <c r="AX62" s="30">
        <f t="shared" si="3"/>
        <v>0</v>
      </c>
      <c r="AY62" s="30">
        <f t="shared" si="3"/>
        <v>0</v>
      </c>
      <c r="AZ62" s="30">
        <f t="shared" si="3"/>
        <v>47.5</v>
      </c>
      <c r="BA62" s="30">
        <f t="shared" si="3"/>
        <v>0</v>
      </c>
      <c r="BB62" s="30">
        <f t="shared" si="3"/>
        <v>0</v>
      </c>
    </row>
    <row r="63" spans="1:54" x14ac:dyDescent="0.3">
      <c r="AP63" s="60">
        <f>AP57-AP13</f>
        <v>1504</v>
      </c>
    </row>
    <row r="64" spans="1:54" x14ac:dyDescent="0.3">
      <c r="AP64" s="60"/>
    </row>
  </sheetData>
  <sheetProtection algorithmName="SHA-512" hashValue="JcExkg3oq13cmEwdOwmZwDd3W9HDeM4opNTqfJ/QWTlvdmKPVR4ZnwWd4svGTeAvDrcWNoG666WYsb1QqcX+cQ==" saltValue="pmEonQNEwN3tP39CqlnKcg==" spinCount="100000" formatCells="0" insertRows="0" deleteRows="0" selectLockedCells="1"/>
  <mergeCells count="61">
    <mergeCell ref="A1:D2"/>
    <mergeCell ref="A3:AZ3"/>
    <mergeCell ref="A62:B62"/>
    <mergeCell ref="AH8:AM8"/>
    <mergeCell ref="A8:A9"/>
    <mergeCell ref="B8:K8"/>
    <mergeCell ref="AN62:AO62"/>
    <mergeCell ref="AA8:AG8"/>
    <mergeCell ref="AT37:AU37"/>
    <mergeCell ref="AT38:AU38"/>
    <mergeCell ref="AT41:AU41"/>
    <mergeCell ref="AT8:AU9"/>
    <mergeCell ref="AT22:AU22"/>
    <mergeCell ref="AT32:AU32"/>
    <mergeCell ref="AT25:AU25"/>
    <mergeCell ref="G1:AT1"/>
    <mergeCell ref="G2:AT2"/>
    <mergeCell ref="AU4:BB4"/>
    <mergeCell ref="Q4:V4"/>
    <mergeCell ref="W4:AE4"/>
    <mergeCell ref="AP4:AR4"/>
    <mergeCell ref="AP62:AQ62"/>
    <mergeCell ref="AT14:AU14"/>
    <mergeCell ref="AT15:AU15"/>
    <mergeCell ref="AT16:AU16"/>
    <mergeCell ref="AT17:AU17"/>
    <mergeCell ref="AT18:AU18"/>
    <mergeCell ref="AT19:AU19"/>
    <mergeCell ref="AT20:AU20"/>
    <mergeCell ref="AT24:AU24"/>
    <mergeCell ref="AT62:AU62"/>
    <mergeCell ref="AT35:AU35"/>
    <mergeCell ref="AT40:AU40"/>
    <mergeCell ref="AT39:AU39"/>
    <mergeCell ref="AT34:AU34"/>
    <mergeCell ref="AT44:AU44"/>
    <mergeCell ref="AT36:AU36"/>
    <mergeCell ref="AT12:AU12"/>
    <mergeCell ref="AT13:AU13"/>
    <mergeCell ref="AT26:AU26"/>
    <mergeCell ref="AT28:AU28"/>
    <mergeCell ref="AP9:AQ9"/>
    <mergeCell ref="AT23:AU23"/>
    <mergeCell ref="AT33:AU33"/>
    <mergeCell ref="AT21:AU21"/>
    <mergeCell ref="AT29:AU29"/>
    <mergeCell ref="AT30:AU30"/>
    <mergeCell ref="AT31:AU31"/>
    <mergeCell ref="L8:Z8"/>
    <mergeCell ref="A4:E4"/>
    <mergeCell ref="AG4:AJ4"/>
    <mergeCell ref="F4:M4"/>
    <mergeCell ref="AK4:AM4"/>
    <mergeCell ref="A5:AZ5"/>
    <mergeCell ref="A6:E6"/>
    <mergeCell ref="F6:M6"/>
    <mergeCell ref="Q6:V6"/>
    <mergeCell ref="W6:AE6"/>
    <mergeCell ref="AN8:AO8"/>
    <mergeCell ref="AP8:AS8"/>
    <mergeCell ref="AV8:BB8"/>
  </mergeCells>
  <phoneticPr fontId="17" type="noConversion"/>
  <dataValidations disablePrompts="1" count="1">
    <dataValidation type="list" allowBlank="1" showInputMessage="1" showErrorMessage="1" sqref="AE5:AE7" xr:uid="{00000000-0002-0000-0400-000000000000}">
      <formula1>"La Paz,Santa Cruz,Cochabamba,Oruro,Potosí,Tarija,Chuquisaca,Beni,Pando"</formula1>
    </dataValidation>
  </dataValidations>
  <pageMargins left="0.47244094488188981" right="0.47244094488188981" top="0.59055118110236227" bottom="0.47244094488188981" header="0.31496062992125984" footer="0.31496062992125984"/>
  <pageSetup paperSize="9" scale="99" fitToHeight="0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BB298"/>
  <sheetViews>
    <sheetView showGridLines="0" tabSelected="1" zoomScaleNormal="100" workbookViewId="0">
      <pane xSplit="2" ySplit="8" topLeftCell="M125" activePane="bottomRight" state="frozen"/>
      <selection pane="topRight" activeCell="C1" sqref="C1"/>
      <selection pane="bottomLeft" activeCell="A9" sqref="A9"/>
      <selection pane="bottomRight" activeCell="B133" sqref="B133"/>
    </sheetView>
  </sheetViews>
  <sheetFormatPr baseColWidth="10" defaultColWidth="9.109375" defaultRowHeight="12" x14ac:dyDescent="0.3"/>
  <cols>
    <col min="1" max="1" width="5" style="1" customWidth="1"/>
    <col min="2" max="2" width="5.109375" style="1" customWidth="1"/>
    <col min="3" max="5" width="3.109375" style="1" bestFit="1" customWidth="1"/>
    <col min="6" max="6" width="5.44140625" style="1" customWidth="1"/>
    <col min="7" max="7" width="4.44140625" style="1" customWidth="1"/>
    <col min="8" max="9" width="4.44140625" style="1" bestFit="1" customWidth="1"/>
    <col min="10" max="11" width="3.109375" style="1" bestFit="1" customWidth="1"/>
    <col min="12" max="12" width="4.44140625" style="1" bestFit="1" customWidth="1"/>
    <col min="13" max="13" width="3.44140625" style="1" bestFit="1" customWidth="1"/>
    <col min="14" max="14" width="4.109375" style="1" customWidth="1"/>
    <col min="15" max="15" width="3.44140625" style="1" customWidth="1"/>
    <col min="16" max="16" width="4.109375" style="1" customWidth="1"/>
    <col min="17" max="17" width="5" style="1" customWidth="1"/>
    <col min="18" max="18" width="3.109375" style="1" bestFit="1" customWidth="1"/>
    <col min="19" max="19" width="3.109375" style="1" customWidth="1"/>
    <col min="20" max="20" width="3.44140625" style="1" bestFit="1" customWidth="1"/>
    <col min="21" max="21" width="3.109375" style="1" bestFit="1" customWidth="1"/>
    <col min="22" max="22" width="4.33203125" style="1" customWidth="1"/>
    <col min="23" max="23" width="3.109375" style="1" bestFit="1" customWidth="1"/>
    <col min="24" max="24" width="3.44140625" style="1" bestFit="1" customWidth="1"/>
    <col min="25" max="25" width="3.109375" style="1" bestFit="1" customWidth="1"/>
    <col min="26" max="26" width="2.88671875" style="1" bestFit="1" customWidth="1"/>
    <col min="27" max="29" width="3.109375" style="1" bestFit="1" customWidth="1"/>
    <col min="30" max="30" width="3.109375" style="1" customWidth="1"/>
    <col min="31" max="33" width="3.109375" style="1" bestFit="1" customWidth="1"/>
    <col min="34" max="34" width="5.5546875" style="1" bestFit="1" customWidth="1"/>
    <col min="35" max="35" width="3.109375" style="1" bestFit="1" customWidth="1"/>
    <col min="36" max="36" width="3.88671875" style="1" bestFit="1" customWidth="1"/>
    <col min="37" max="37" width="4.44140625" style="1" bestFit="1" customWidth="1"/>
    <col min="38" max="39" width="3.44140625" style="1" bestFit="1" customWidth="1"/>
    <col min="40" max="40" width="13.109375" style="1" customWidth="1"/>
    <col min="41" max="41" width="12.44140625" style="1" customWidth="1"/>
    <col min="42" max="43" width="5.44140625" style="1" bestFit="1" customWidth="1"/>
    <col min="44" max="44" width="5.109375" style="1" customWidth="1"/>
    <col min="45" max="45" width="6.88671875" style="1" bestFit="1" customWidth="1"/>
    <col min="46" max="46" width="12.6640625" style="2" customWidth="1"/>
    <col min="47" max="47" width="6" style="2" customWidth="1"/>
    <col min="48" max="49" width="4.44140625" style="2" bestFit="1" customWidth="1"/>
    <col min="50" max="50" width="4.44140625" style="1" bestFit="1" customWidth="1"/>
    <col min="51" max="52" width="5.44140625" style="1" bestFit="1" customWidth="1"/>
    <col min="53" max="54" width="3.109375" style="1" bestFit="1" customWidth="1"/>
    <col min="55" max="55" width="9.109375" style="1" customWidth="1"/>
    <col min="56" max="16384" width="9.109375" style="1"/>
  </cols>
  <sheetData>
    <row r="1" spans="1:54" s="3" customFormat="1" ht="30" customHeight="1" x14ac:dyDescent="0.3">
      <c r="A1" s="69"/>
      <c r="B1" s="69"/>
      <c r="C1" s="69"/>
      <c r="D1" s="69"/>
      <c r="F1" s="18"/>
      <c r="G1" s="76" t="s">
        <v>77</v>
      </c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76"/>
      <c r="X1" s="76"/>
      <c r="Y1" s="76"/>
      <c r="Z1" s="76"/>
      <c r="AA1" s="76"/>
      <c r="AB1" s="76"/>
      <c r="AC1" s="76"/>
      <c r="AD1" s="76"/>
      <c r="AE1" s="76"/>
      <c r="AF1" s="76"/>
      <c r="AG1" s="76"/>
      <c r="AH1" s="76"/>
      <c r="AI1" s="76"/>
      <c r="AJ1" s="76"/>
      <c r="AK1" s="76"/>
      <c r="AL1" s="76"/>
      <c r="AM1" s="76"/>
      <c r="AN1" s="76"/>
      <c r="AO1" s="76"/>
      <c r="AP1" s="76"/>
      <c r="AQ1" s="76"/>
      <c r="AR1" s="76"/>
      <c r="AS1" s="76"/>
      <c r="AT1" s="76"/>
      <c r="AU1" s="17"/>
      <c r="AV1" s="17"/>
      <c r="AW1" s="17"/>
      <c r="AX1" s="17"/>
      <c r="AY1" s="17"/>
      <c r="AZ1" s="17"/>
    </row>
    <row r="2" spans="1:54" s="3" customFormat="1" ht="33" customHeight="1" x14ac:dyDescent="0.3">
      <c r="A2" s="69"/>
      <c r="B2" s="69"/>
      <c r="C2" s="69"/>
      <c r="D2" s="69"/>
      <c r="F2" s="19"/>
      <c r="G2" s="77" t="s">
        <v>74</v>
      </c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  <c r="AA2" s="77"/>
      <c r="AB2" s="77"/>
      <c r="AC2" s="77"/>
      <c r="AD2" s="77"/>
      <c r="AE2" s="77"/>
      <c r="AF2" s="77"/>
      <c r="AG2" s="77"/>
      <c r="AH2" s="77"/>
      <c r="AI2" s="77"/>
      <c r="AJ2" s="77"/>
      <c r="AK2" s="77"/>
      <c r="AL2" s="77"/>
      <c r="AM2" s="77"/>
      <c r="AN2" s="77"/>
      <c r="AO2" s="77"/>
      <c r="AP2" s="77"/>
      <c r="AQ2" s="77"/>
      <c r="AR2" s="77"/>
      <c r="AS2" s="77"/>
      <c r="AT2" s="77"/>
      <c r="AU2" s="17"/>
      <c r="AV2" s="17"/>
      <c r="AW2" s="17"/>
      <c r="AX2" s="17"/>
      <c r="AY2" s="17"/>
      <c r="AZ2" s="17"/>
    </row>
    <row r="3" spans="1:54" s="3" customFormat="1" ht="10.5" customHeight="1" x14ac:dyDescent="0.3">
      <c r="A3" s="69"/>
      <c r="B3" s="69"/>
      <c r="C3" s="69"/>
      <c r="D3" s="69"/>
      <c r="E3" s="69"/>
      <c r="F3" s="69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V3" s="69"/>
      <c r="W3" s="69"/>
      <c r="X3" s="69"/>
      <c r="Y3" s="69"/>
      <c r="Z3" s="69"/>
      <c r="AA3" s="69"/>
      <c r="AB3" s="69"/>
      <c r="AC3" s="69"/>
      <c r="AD3" s="69"/>
      <c r="AE3" s="69"/>
      <c r="AF3" s="69"/>
      <c r="AG3" s="69"/>
      <c r="AH3" s="69"/>
      <c r="AI3" s="69"/>
      <c r="AJ3" s="69"/>
      <c r="AK3" s="69"/>
      <c r="AL3" s="69"/>
      <c r="AM3" s="69"/>
      <c r="AN3" s="69"/>
      <c r="AO3" s="69"/>
      <c r="AP3" s="69"/>
      <c r="AQ3" s="69"/>
      <c r="AR3" s="69"/>
      <c r="AS3" s="69"/>
      <c r="AT3" s="69"/>
      <c r="AU3" s="69"/>
      <c r="AV3" s="69"/>
      <c r="AW3" s="69"/>
      <c r="AX3" s="69"/>
      <c r="AY3" s="69"/>
      <c r="AZ3" s="69"/>
    </row>
    <row r="4" spans="1:54" s="3" customFormat="1" ht="20.25" customHeight="1" x14ac:dyDescent="0.3">
      <c r="A4" s="78" t="s">
        <v>53</v>
      </c>
      <c r="B4" s="78"/>
      <c r="C4" s="78"/>
      <c r="D4" s="78"/>
      <c r="E4" s="91"/>
      <c r="F4" s="92" t="s">
        <v>117</v>
      </c>
      <c r="G4" s="93"/>
      <c r="H4" s="93"/>
      <c r="I4" s="93"/>
      <c r="J4" s="93"/>
      <c r="K4" s="93"/>
      <c r="L4" s="93"/>
      <c r="M4" s="94"/>
      <c r="Q4" s="78" t="s">
        <v>52</v>
      </c>
      <c r="R4" s="78"/>
      <c r="S4" s="78"/>
      <c r="T4" s="78"/>
      <c r="U4" s="78"/>
      <c r="V4" s="91"/>
      <c r="W4" s="95" t="s">
        <v>118</v>
      </c>
      <c r="X4" s="96"/>
      <c r="Y4" s="96"/>
      <c r="Z4" s="96"/>
      <c r="AA4" s="96"/>
      <c r="AB4" s="96"/>
      <c r="AC4" s="96"/>
      <c r="AD4" s="96"/>
      <c r="AE4" s="97"/>
      <c r="AG4" s="78" t="s">
        <v>66</v>
      </c>
      <c r="AH4" s="78"/>
      <c r="AI4" s="78"/>
      <c r="AJ4" s="91"/>
      <c r="AK4" s="95"/>
      <c r="AL4" s="96"/>
      <c r="AM4" s="97"/>
      <c r="AN4" s="8"/>
      <c r="AO4" s="20" t="s">
        <v>72</v>
      </c>
      <c r="AP4" s="79" t="s">
        <v>73</v>
      </c>
      <c r="AQ4" s="80"/>
      <c r="AR4" s="81"/>
      <c r="AT4" s="25" t="s">
        <v>70</v>
      </c>
      <c r="AU4" s="79" t="s">
        <v>67</v>
      </c>
      <c r="AV4" s="80"/>
      <c r="AW4" s="80"/>
      <c r="AX4" s="80"/>
      <c r="AY4" s="80"/>
      <c r="AZ4" s="80"/>
      <c r="BA4" s="80"/>
      <c r="BB4" s="81"/>
    </row>
    <row r="5" spans="1:54" s="3" customFormat="1" ht="5.25" customHeight="1" x14ac:dyDescent="0.3">
      <c r="A5" s="69"/>
      <c r="B5" s="69"/>
      <c r="C5" s="69"/>
      <c r="D5" s="69"/>
      <c r="E5" s="69"/>
      <c r="F5" s="69"/>
      <c r="G5" s="69"/>
      <c r="H5" s="69"/>
      <c r="I5" s="69"/>
      <c r="J5" s="69"/>
      <c r="K5" s="69"/>
      <c r="L5" s="69"/>
      <c r="M5" s="69"/>
      <c r="N5" s="69"/>
      <c r="O5" s="69"/>
      <c r="P5" s="69"/>
      <c r="Q5" s="69"/>
      <c r="R5" s="69"/>
      <c r="S5" s="69"/>
      <c r="T5" s="69"/>
      <c r="U5" s="69"/>
      <c r="V5" s="69"/>
      <c r="W5" s="69"/>
      <c r="X5" s="69"/>
      <c r="Y5" s="69"/>
      <c r="Z5" s="69"/>
      <c r="AA5" s="69"/>
      <c r="AB5" s="69"/>
      <c r="AC5" s="69"/>
      <c r="AD5" s="69"/>
      <c r="AE5" s="69"/>
      <c r="AF5" s="69"/>
      <c r="AG5" s="69"/>
      <c r="AH5" s="69"/>
      <c r="AI5" s="69"/>
      <c r="AJ5" s="69"/>
      <c r="AK5" s="69"/>
      <c r="AL5" s="69"/>
      <c r="AM5" s="69"/>
      <c r="AN5" s="69"/>
      <c r="AO5" s="69"/>
      <c r="AP5" s="69"/>
      <c r="AQ5" s="69"/>
      <c r="AR5" s="69"/>
      <c r="AS5" s="69"/>
      <c r="AT5" s="69"/>
      <c r="AU5" s="69"/>
      <c r="AV5" s="69"/>
      <c r="AW5" s="69"/>
      <c r="AX5" s="69"/>
      <c r="AY5" s="69"/>
      <c r="AZ5" s="69"/>
    </row>
    <row r="6" spans="1:54" s="3" customFormat="1" ht="20.25" customHeight="1" x14ac:dyDescent="0.3">
      <c r="A6" s="78" t="s">
        <v>75</v>
      </c>
      <c r="B6" s="78"/>
      <c r="C6" s="78"/>
      <c r="D6" s="78"/>
      <c r="E6" s="91"/>
      <c r="F6" s="92" t="s">
        <v>135</v>
      </c>
      <c r="G6" s="93"/>
      <c r="H6" s="93"/>
      <c r="I6" s="93"/>
      <c r="J6" s="93"/>
      <c r="K6" s="93"/>
      <c r="L6" s="93"/>
      <c r="M6" s="94"/>
      <c r="Q6" s="78" t="s">
        <v>76</v>
      </c>
      <c r="R6" s="78"/>
      <c r="S6" s="78"/>
      <c r="T6" s="78"/>
      <c r="U6" s="78"/>
      <c r="V6" s="91"/>
      <c r="W6" s="95" t="s">
        <v>134</v>
      </c>
      <c r="X6" s="96"/>
      <c r="Y6" s="96"/>
      <c r="Z6" s="96"/>
      <c r="AA6" s="96"/>
      <c r="AB6" s="96"/>
      <c r="AC6" s="96"/>
      <c r="AD6" s="96"/>
      <c r="AE6" s="97"/>
    </row>
    <row r="7" spans="1:54" ht="10.35" customHeight="1" x14ac:dyDescent="0.3">
      <c r="A7" s="117"/>
      <c r="B7" s="117"/>
      <c r="C7" s="117"/>
      <c r="D7" s="117"/>
      <c r="E7" s="117"/>
      <c r="F7" s="117"/>
      <c r="G7" s="117"/>
      <c r="H7" s="117"/>
      <c r="I7" s="117"/>
      <c r="J7" s="117"/>
      <c r="K7" s="117"/>
      <c r="L7" s="117"/>
      <c r="M7" s="117"/>
      <c r="N7" s="117"/>
      <c r="O7" s="117"/>
      <c r="P7" s="117"/>
      <c r="Q7" s="117"/>
      <c r="R7" s="117"/>
      <c r="S7" s="117"/>
      <c r="T7" s="117"/>
      <c r="U7" s="117"/>
      <c r="V7" s="117"/>
      <c r="W7" s="117"/>
      <c r="X7" s="117"/>
      <c r="Y7" s="117"/>
      <c r="Z7" s="117"/>
      <c r="AA7" s="117"/>
      <c r="AB7" s="117"/>
      <c r="AC7" s="117"/>
      <c r="AD7" s="117"/>
      <c r="AE7" s="117"/>
      <c r="AF7" s="117"/>
      <c r="AG7" s="117"/>
      <c r="AH7" s="117"/>
      <c r="AI7" s="117"/>
      <c r="AJ7" s="117"/>
      <c r="AK7" s="117"/>
      <c r="AL7" s="117"/>
      <c r="AM7" s="117"/>
      <c r="AN7" s="117"/>
      <c r="AO7" s="117"/>
      <c r="AP7" s="117"/>
      <c r="AQ7" s="117"/>
      <c r="AR7" s="117"/>
      <c r="AS7" s="117"/>
      <c r="AT7" s="117"/>
      <c r="AU7" s="117"/>
      <c r="AV7" s="117"/>
      <c r="AW7" s="117"/>
      <c r="AX7" s="117"/>
      <c r="AY7" s="117"/>
      <c r="AZ7" s="117"/>
      <c r="BA7" s="117"/>
      <c r="BB7" s="117"/>
    </row>
    <row r="8" spans="1:54" ht="21" customHeight="1" x14ac:dyDescent="0.2">
      <c r="A8" s="112" t="s">
        <v>58</v>
      </c>
      <c r="B8" s="98" t="s">
        <v>56</v>
      </c>
      <c r="C8" s="98"/>
      <c r="D8" s="98"/>
      <c r="E8" s="98"/>
      <c r="F8" s="98"/>
      <c r="G8" s="98"/>
      <c r="H8" s="98"/>
      <c r="I8" s="98"/>
      <c r="J8" s="98"/>
      <c r="K8" s="98"/>
      <c r="L8" s="88" t="s">
        <v>55</v>
      </c>
      <c r="M8" s="89"/>
      <c r="N8" s="89"/>
      <c r="O8" s="89"/>
      <c r="P8" s="89"/>
      <c r="Q8" s="89"/>
      <c r="R8" s="89"/>
      <c r="S8" s="89"/>
      <c r="T8" s="89"/>
      <c r="U8" s="89"/>
      <c r="V8" s="89"/>
      <c r="W8" s="89"/>
      <c r="X8" s="89"/>
      <c r="Y8" s="89"/>
      <c r="Z8" s="90"/>
      <c r="AA8" s="98" t="s">
        <v>59</v>
      </c>
      <c r="AB8" s="98"/>
      <c r="AC8" s="98"/>
      <c r="AD8" s="98"/>
      <c r="AE8" s="98"/>
      <c r="AF8" s="98"/>
      <c r="AG8" s="98"/>
      <c r="AH8" s="98" t="s">
        <v>51</v>
      </c>
      <c r="AI8" s="98"/>
      <c r="AJ8" s="98"/>
      <c r="AK8" s="98"/>
      <c r="AL8" s="98"/>
      <c r="AM8" s="98"/>
      <c r="AN8" s="98" t="s">
        <v>105</v>
      </c>
      <c r="AO8" s="98"/>
      <c r="AP8" s="98" t="s">
        <v>57</v>
      </c>
      <c r="AQ8" s="98"/>
      <c r="AR8" s="98"/>
      <c r="AS8" s="98"/>
      <c r="AT8" s="112" t="s">
        <v>0</v>
      </c>
      <c r="AU8" s="112"/>
      <c r="AV8" s="98" t="s">
        <v>60</v>
      </c>
      <c r="AW8" s="98"/>
      <c r="AX8" s="98"/>
      <c r="AY8" s="98"/>
      <c r="AZ8" s="98"/>
      <c r="BA8" s="98"/>
      <c r="BB8" s="98"/>
    </row>
    <row r="9" spans="1:54" ht="135.75" customHeight="1" x14ac:dyDescent="0.3">
      <c r="A9" s="112"/>
      <c r="B9" s="21" t="s">
        <v>1</v>
      </c>
      <c r="C9" s="21" t="s">
        <v>2</v>
      </c>
      <c r="D9" s="21" t="s">
        <v>3</v>
      </c>
      <c r="E9" s="21" t="s">
        <v>4</v>
      </c>
      <c r="F9" s="21" t="s">
        <v>5</v>
      </c>
      <c r="G9" s="22" t="s">
        <v>110</v>
      </c>
      <c r="H9" s="21" t="s">
        <v>7</v>
      </c>
      <c r="I9" s="21" t="s">
        <v>6</v>
      </c>
      <c r="J9" s="21" t="s">
        <v>8</v>
      </c>
      <c r="K9" s="21" t="s">
        <v>41</v>
      </c>
      <c r="L9" s="9" t="s">
        <v>9</v>
      </c>
      <c r="M9" s="9" t="s">
        <v>10</v>
      </c>
      <c r="N9" s="9" t="s">
        <v>11</v>
      </c>
      <c r="O9" s="9" t="s">
        <v>108</v>
      </c>
      <c r="P9" s="9" t="s">
        <v>109</v>
      </c>
      <c r="Q9" s="9" t="s">
        <v>64</v>
      </c>
      <c r="R9" s="9" t="s">
        <v>78</v>
      </c>
      <c r="S9" s="9" t="s">
        <v>104</v>
      </c>
      <c r="T9" s="9" t="s">
        <v>12</v>
      </c>
      <c r="U9" s="9" t="s">
        <v>29</v>
      </c>
      <c r="V9" s="9" t="s">
        <v>26</v>
      </c>
      <c r="W9" s="9" t="s">
        <v>31</v>
      </c>
      <c r="X9" s="9" t="s">
        <v>13</v>
      </c>
      <c r="Y9" s="9" t="s">
        <v>14</v>
      </c>
      <c r="Z9" s="9" t="s">
        <v>69</v>
      </c>
      <c r="AA9" s="9" t="s">
        <v>16</v>
      </c>
      <c r="AB9" s="9" t="s">
        <v>15</v>
      </c>
      <c r="AC9" s="22" t="s">
        <v>79</v>
      </c>
      <c r="AD9" s="22" t="s">
        <v>80</v>
      </c>
      <c r="AE9" s="9" t="s">
        <v>43</v>
      </c>
      <c r="AF9" s="9" t="s">
        <v>42</v>
      </c>
      <c r="AG9" s="9" t="s">
        <v>30</v>
      </c>
      <c r="AH9" s="9" t="s">
        <v>48</v>
      </c>
      <c r="AI9" s="21" t="s">
        <v>17</v>
      </c>
      <c r="AJ9" s="9" t="s">
        <v>49</v>
      </c>
      <c r="AK9" s="9" t="s">
        <v>50</v>
      </c>
      <c r="AL9" s="21" t="s">
        <v>18</v>
      </c>
      <c r="AM9" s="21" t="s">
        <v>28</v>
      </c>
      <c r="AN9" s="21" t="s">
        <v>19</v>
      </c>
      <c r="AO9" s="21" t="s">
        <v>20</v>
      </c>
      <c r="AP9" s="112" t="s">
        <v>23</v>
      </c>
      <c r="AQ9" s="112"/>
      <c r="AR9" s="21" t="s">
        <v>22</v>
      </c>
      <c r="AS9" s="21" t="s">
        <v>27</v>
      </c>
      <c r="AT9" s="112"/>
      <c r="AU9" s="112"/>
      <c r="AV9" s="22" t="s">
        <v>106</v>
      </c>
      <c r="AW9" s="22" t="s">
        <v>107</v>
      </c>
      <c r="AX9" s="22" t="s">
        <v>34</v>
      </c>
      <c r="AY9" s="23" t="s">
        <v>35</v>
      </c>
      <c r="AZ9" s="23" t="s">
        <v>36</v>
      </c>
      <c r="BA9" s="23" t="s">
        <v>62</v>
      </c>
      <c r="BB9" s="23" t="s">
        <v>63</v>
      </c>
    </row>
    <row r="10" spans="1:54" x14ac:dyDescent="0.3">
      <c r="A10" s="44" t="s">
        <v>136</v>
      </c>
      <c r="B10" s="44" t="s">
        <v>111</v>
      </c>
      <c r="C10" s="44">
        <v>0</v>
      </c>
      <c r="D10" s="44">
        <v>0</v>
      </c>
      <c r="E10" s="44">
        <v>0</v>
      </c>
      <c r="F10" s="44">
        <v>0</v>
      </c>
      <c r="G10" s="44">
        <v>0</v>
      </c>
      <c r="H10" s="44">
        <v>0</v>
      </c>
      <c r="I10" s="44">
        <v>0</v>
      </c>
      <c r="J10" s="44">
        <v>0</v>
      </c>
      <c r="K10" s="44">
        <v>0</v>
      </c>
      <c r="L10" s="44">
        <v>0</v>
      </c>
      <c r="M10" s="44">
        <v>0</v>
      </c>
      <c r="N10" s="44">
        <v>0</v>
      </c>
      <c r="O10" s="44">
        <v>0</v>
      </c>
      <c r="P10" s="51">
        <v>0</v>
      </c>
      <c r="Q10" s="44">
        <v>0</v>
      </c>
      <c r="R10" s="44">
        <v>0</v>
      </c>
      <c r="S10" s="44">
        <v>0</v>
      </c>
      <c r="T10" s="44">
        <v>0</v>
      </c>
      <c r="U10" s="44">
        <v>0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4">
        <v>0</v>
      </c>
      <c r="AB10" s="44">
        <v>0</v>
      </c>
      <c r="AC10" s="44">
        <v>0</v>
      </c>
      <c r="AD10" s="44">
        <v>0</v>
      </c>
      <c r="AE10" s="44">
        <v>0</v>
      </c>
      <c r="AF10" s="44">
        <v>0</v>
      </c>
      <c r="AG10" s="44">
        <v>0</v>
      </c>
      <c r="AH10" s="44">
        <v>0</v>
      </c>
      <c r="AI10" s="44">
        <v>0</v>
      </c>
      <c r="AJ10" s="44">
        <v>0</v>
      </c>
      <c r="AK10" s="44">
        <v>0</v>
      </c>
      <c r="AL10" s="44">
        <v>0</v>
      </c>
      <c r="AM10" s="44">
        <v>0</v>
      </c>
      <c r="AN10" s="47">
        <v>-14.825778921372301</v>
      </c>
      <c r="AO10" s="47">
        <v>-64.881072786584497</v>
      </c>
      <c r="AP10" s="44"/>
      <c r="AQ10" s="44"/>
      <c r="AR10" s="44" t="s">
        <v>111</v>
      </c>
      <c r="AS10" s="44"/>
      <c r="AT10" s="102" t="s">
        <v>135</v>
      </c>
      <c r="AU10" s="103"/>
      <c r="AV10" s="52">
        <v>0</v>
      </c>
      <c r="AW10" s="52">
        <v>0</v>
      </c>
      <c r="AX10" s="52">
        <v>0</v>
      </c>
      <c r="AY10" s="52">
        <v>0</v>
      </c>
      <c r="AZ10" s="52">
        <v>0</v>
      </c>
      <c r="BA10" s="52">
        <v>0</v>
      </c>
      <c r="BB10" s="52">
        <v>0</v>
      </c>
    </row>
    <row r="11" spans="1:54" x14ac:dyDescent="0.3">
      <c r="A11" s="44">
        <v>1</v>
      </c>
      <c r="B11" s="44">
        <v>1</v>
      </c>
      <c r="C11" s="44">
        <v>0</v>
      </c>
      <c r="D11" s="44">
        <v>0</v>
      </c>
      <c r="E11" s="44">
        <v>0</v>
      </c>
      <c r="F11" s="44">
        <v>1</v>
      </c>
      <c r="G11" s="44">
        <v>1</v>
      </c>
      <c r="H11" s="44">
        <v>1</v>
      </c>
      <c r="I11" s="44">
        <v>0</v>
      </c>
      <c r="J11" s="44">
        <v>0</v>
      </c>
      <c r="K11" s="44">
        <v>0</v>
      </c>
      <c r="L11" s="44">
        <v>0</v>
      </c>
      <c r="M11" s="44">
        <v>0</v>
      </c>
      <c r="N11" s="44">
        <v>1</v>
      </c>
      <c r="O11" s="44">
        <v>0</v>
      </c>
      <c r="P11" s="51">
        <v>0</v>
      </c>
      <c r="Q11" s="44">
        <v>1</v>
      </c>
      <c r="R11" s="44">
        <v>0</v>
      </c>
      <c r="S11" s="44">
        <v>0</v>
      </c>
      <c r="T11" s="44">
        <v>0</v>
      </c>
      <c r="U11" s="44">
        <v>0</v>
      </c>
      <c r="V11" s="44">
        <v>0</v>
      </c>
      <c r="W11" s="44">
        <v>0</v>
      </c>
      <c r="X11" s="44">
        <v>0</v>
      </c>
      <c r="Y11" s="44">
        <v>0</v>
      </c>
      <c r="Z11" s="44">
        <v>0</v>
      </c>
      <c r="AA11" s="44">
        <v>0</v>
      </c>
      <c r="AB11" s="44">
        <v>0</v>
      </c>
      <c r="AC11" s="44">
        <v>0</v>
      </c>
      <c r="AD11" s="44">
        <v>0</v>
      </c>
      <c r="AE11" s="44">
        <v>0</v>
      </c>
      <c r="AF11" s="44">
        <v>0</v>
      </c>
      <c r="AG11" s="44">
        <v>0</v>
      </c>
      <c r="AH11" s="44">
        <v>0</v>
      </c>
      <c r="AI11" s="44">
        <v>0</v>
      </c>
      <c r="AJ11" s="44">
        <v>0</v>
      </c>
      <c r="AK11" s="44">
        <v>0</v>
      </c>
      <c r="AL11" s="44">
        <v>0</v>
      </c>
      <c r="AM11" s="44">
        <v>0</v>
      </c>
      <c r="AN11" s="47">
        <v>-14.825986911950499</v>
      </c>
      <c r="AO11" s="47">
        <v>-64.881056003755603</v>
      </c>
      <c r="AP11" s="44">
        <v>144</v>
      </c>
      <c r="AQ11" s="44">
        <v>45</v>
      </c>
      <c r="AR11" s="59">
        <f>AP11-AQ11</f>
        <v>99</v>
      </c>
      <c r="AS11" s="59"/>
      <c r="AT11" s="102"/>
      <c r="AU11" s="103"/>
      <c r="AV11" s="52">
        <v>0</v>
      </c>
      <c r="AW11" s="52">
        <v>0</v>
      </c>
      <c r="AX11" s="52">
        <v>0</v>
      </c>
      <c r="AY11" s="52">
        <v>0</v>
      </c>
      <c r="AZ11" s="52">
        <v>0</v>
      </c>
      <c r="BA11" s="52">
        <v>0</v>
      </c>
      <c r="BB11" s="52">
        <v>0</v>
      </c>
    </row>
    <row r="12" spans="1:54" x14ac:dyDescent="0.3">
      <c r="A12" s="44">
        <v>2</v>
      </c>
      <c r="B12" s="44">
        <v>2</v>
      </c>
      <c r="C12" s="44">
        <v>0</v>
      </c>
      <c r="D12" s="44">
        <v>0</v>
      </c>
      <c r="E12" s="44">
        <v>0</v>
      </c>
      <c r="F12" s="44">
        <v>1</v>
      </c>
      <c r="G12" s="44">
        <v>1</v>
      </c>
      <c r="H12" s="44">
        <v>1</v>
      </c>
      <c r="I12" s="44">
        <v>0</v>
      </c>
      <c r="J12" s="44">
        <v>0</v>
      </c>
      <c r="K12" s="44">
        <v>0</v>
      </c>
      <c r="L12" s="44">
        <v>1</v>
      </c>
      <c r="M12" s="44">
        <v>0</v>
      </c>
      <c r="N12" s="44">
        <v>0</v>
      </c>
      <c r="O12" s="44">
        <v>0</v>
      </c>
      <c r="P12" s="51">
        <v>0</v>
      </c>
      <c r="Q12" s="44">
        <v>0</v>
      </c>
      <c r="R12" s="44">
        <v>0</v>
      </c>
      <c r="S12" s="44">
        <v>0</v>
      </c>
      <c r="T12" s="44">
        <v>0</v>
      </c>
      <c r="U12" s="44">
        <v>0</v>
      </c>
      <c r="V12" s="44">
        <v>0</v>
      </c>
      <c r="W12" s="44">
        <v>0</v>
      </c>
      <c r="X12" s="44">
        <v>0</v>
      </c>
      <c r="Y12" s="44">
        <v>0</v>
      </c>
      <c r="Z12" s="44">
        <v>0</v>
      </c>
      <c r="AA12" s="44">
        <v>0</v>
      </c>
      <c r="AB12" s="44">
        <v>0</v>
      </c>
      <c r="AC12" s="44">
        <v>0</v>
      </c>
      <c r="AD12" s="44">
        <v>0</v>
      </c>
      <c r="AE12" s="44">
        <v>0</v>
      </c>
      <c r="AF12" s="44">
        <v>0</v>
      </c>
      <c r="AG12" s="44">
        <v>0</v>
      </c>
      <c r="AH12" s="44">
        <v>0</v>
      </c>
      <c r="AI12" s="44">
        <v>0</v>
      </c>
      <c r="AJ12" s="44">
        <v>0</v>
      </c>
      <c r="AK12" s="44">
        <v>0</v>
      </c>
      <c r="AL12" s="44">
        <v>0</v>
      </c>
      <c r="AM12" s="44">
        <v>0</v>
      </c>
      <c r="AN12" s="47">
        <v>-14.8259714967456</v>
      </c>
      <c r="AO12" s="47">
        <v>-64.8807307267449</v>
      </c>
      <c r="AP12" s="44">
        <v>179</v>
      </c>
      <c r="AQ12" s="44"/>
      <c r="AR12" s="44" t="s">
        <v>111</v>
      </c>
      <c r="AS12" s="44">
        <f>AP12-AP11</f>
        <v>35</v>
      </c>
      <c r="AT12" s="102"/>
      <c r="AU12" s="103"/>
      <c r="AV12" s="52">
        <v>0</v>
      </c>
      <c r="AW12" s="52">
        <v>0</v>
      </c>
      <c r="AX12" s="52">
        <v>0</v>
      </c>
      <c r="AY12" s="52">
        <v>0</v>
      </c>
      <c r="AZ12" s="52">
        <v>0</v>
      </c>
      <c r="BA12" s="52">
        <v>0</v>
      </c>
      <c r="BB12" s="52">
        <v>0</v>
      </c>
    </row>
    <row r="13" spans="1:54" x14ac:dyDescent="0.3">
      <c r="A13" s="44">
        <v>3</v>
      </c>
      <c r="B13" s="44">
        <v>3</v>
      </c>
      <c r="C13" s="44">
        <v>0</v>
      </c>
      <c r="D13" s="44">
        <v>0</v>
      </c>
      <c r="E13" s="44">
        <v>0</v>
      </c>
      <c r="F13" s="44">
        <v>1</v>
      </c>
      <c r="G13" s="44">
        <v>1</v>
      </c>
      <c r="H13" s="44">
        <v>1</v>
      </c>
      <c r="I13" s="44">
        <v>0</v>
      </c>
      <c r="J13" s="44">
        <v>0</v>
      </c>
      <c r="K13" s="44">
        <v>0</v>
      </c>
      <c r="L13" s="44">
        <v>1</v>
      </c>
      <c r="M13" s="44">
        <v>0</v>
      </c>
      <c r="N13" s="44">
        <v>0</v>
      </c>
      <c r="O13" s="44">
        <v>0</v>
      </c>
      <c r="P13" s="51">
        <v>0</v>
      </c>
      <c r="Q13" s="44">
        <v>0</v>
      </c>
      <c r="R13" s="44">
        <v>0</v>
      </c>
      <c r="S13" s="44">
        <v>0</v>
      </c>
      <c r="T13" s="44">
        <v>0</v>
      </c>
      <c r="U13" s="44">
        <v>0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4">
        <v>0</v>
      </c>
      <c r="AB13" s="44">
        <v>0</v>
      </c>
      <c r="AC13" s="44">
        <v>0</v>
      </c>
      <c r="AD13" s="44">
        <v>0</v>
      </c>
      <c r="AE13" s="44">
        <v>0</v>
      </c>
      <c r="AF13" s="44">
        <v>0</v>
      </c>
      <c r="AG13" s="44">
        <v>0</v>
      </c>
      <c r="AH13" s="44">
        <v>0</v>
      </c>
      <c r="AI13" s="44">
        <v>0</v>
      </c>
      <c r="AJ13" s="44">
        <v>0</v>
      </c>
      <c r="AK13" s="44">
        <v>0</v>
      </c>
      <c r="AL13" s="44">
        <v>0</v>
      </c>
      <c r="AM13" s="44">
        <v>0</v>
      </c>
      <c r="AN13" s="47">
        <v>-14.8259648138794</v>
      </c>
      <c r="AO13" s="47">
        <v>-64.880442684442798</v>
      </c>
      <c r="AP13" s="44">
        <v>209</v>
      </c>
      <c r="AQ13" s="44"/>
      <c r="AR13" s="44" t="s">
        <v>111</v>
      </c>
      <c r="AS13" s="44">
        <f t="shared" ref="AS13:AS17" si="0">AP13-AP12</f>
        <v>30</v>
      </c>
      <c r="AT13" s="102"/>
      <c r="AU13" s="103"/>
      <c r="AV13" s="52">
        <v>0</v>
      </c>
      <c r="AW13" s="52">
        <v>0</v>
      </c>
      <c r="AX13" s="52">
        <v>0</v>
      </c>
      <c r="AY13" s="52">
        <v>0</v>
      </c>
      <c r="AZ13" s="52">
        <v>0</v>
      </c>
      <c r="BA13" s="52">
        <v>0</v>
      </c>
      <c r="BB13" s="52">
        <v>0</v>
      </c>
    </row>
    <row r="14" spans="1:54" x14ac:dyDescent="0.3">
      <c r="A14" s="44">
        <v>4</v>
      </c>
      <c r="B14" s="44">
        <v>4</v>
      </c>
      <c r="C14" s="44">
        <v>0</v>
      </c>
      <c r="D14" s="44">
        <v>0</v>
      </c>
      <c r="E14" s="44">
        <v>0</v>
      </c>
      <c r="F14" s="44">
        <v>1</v>
      </c>
      <c r="G14" s="44">
        <v>1</v>
      </c>
      <c r="H14" s="44">
        <v>1</v>
      </c>
      <c r="I14" s="44">
        <v>0</v>
      </c>
      <c r="J14" s="44">
        <v>0</v>
      </c>
      <c r="K14" s="44">
        <v>0</v>
      </c>
      <c r="L14" s="44">
        <v>1</v>
      </c>
      <c r="M14" s="44">
        <v>0</v>
      </c>
      <c r="N14" s="44">
        <v>0</v>
      </c>
      <c r="O14" s="44">
        <v>0</v>
      </c>
      <c r="P14" s="51">
        <v>0</v>
      </c>
      <c r="Q14" s="44">
        <v>1</v>
      </c>
      <c r="R14" s="44">
        <v>0</v>
      </c>
      <c r="S14" s="44">
        <v>0</v>
      </c>
      <c r="T14" s="44">
        <v>0</v>
      </c>
      <c r="U14" s="44">
        <v>0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4">
        <v>0</v>
      </c>
      <c r="AB14" s="44">
        <v>0</v>
      </c>
      <c r="AC14" s="44">
        <v>0</v>
      </c>
      <c r="AD14" s="44">
        <v>0</v>
      </c>
      <c r="AE14" s="44">
        <v>0</v>
      </c>
      <c r="AF14" s="44">
        <v>0</v>
      </c>
      <c r="AG14" s="44">
        <v>0</v>
      </c>
      <c r="AH14" s="44">
        <v>0</v>
      </c>
      <c r="AI14" s="44">
        <v>0</v>
      </c>
      <c r="AJ14" s="44">
        <v>0</v>
      </c>
      <c r="AK14" s="44">
        <v>0</v>
      </c>
      <c r="AL14" s="44">
        <v>0</v>
      </c>
      <c r="AM14" s="44">
        <v>0</v>
      </c>
      <c r="AN14" s="47">
        <v>-14.825957067941699</v>
      </c>
      <c r="AO14" s="47">
        <v>-64.880284690508702</v>
      </c>
      <c r="AP14" s="44">
        <v>225</v>
      </c>
      <c r="AQ14" s="44"/>
      <c r="AR14" s="44" t="s">
        <v>111</v>
      </c>
      <c r="AS14" s="44">
        <f t="shared" si="0"/>
        <v>16</v>
      </c>
      <c r="AT14" s="102"/>
      <c r="AU14" s="103"/>
      <c r="AV14" s="52">
        <v>0</v>
      </c>
      <c r="AW14" s="52">
        <v>0</v>
      </c>
      <c r="AX14" s="52">
        <v>0</v>
      </c>
      <c r="AY14" s="52">
        <v>0</v>
      </c>
      <c r="AZ14" s="52">
        <v>0</v>
      </c>
      <c r="BA14" s="52">
        <v>0</v>
      </c>
      <c r="BB14" s="52">
        <v>0</v>
      </c>
    </row>
    <row r="15" spans="1:54" x14ac:dyDescent="0.3">
      <c r="A15" s="44">
        <v>5</v>
      </c>
      <c r="B15" s="44">
        <v>5</v>
      </c>
      <c r="C15" s="44">
        <v>0</v>
      </c>
      <c r="D15" s="44">
        <v>0</v>
      </c>
      <c r="E15" s="44">
        <v>0</v>
      </c>
      <c r="F15" s="44">
        <v>1</v>
      </c>
      <c r="G15" s="44">
        <v>1</v>
      </c>
      <c r="H15" s="44">
        <v>1</v>
      </c>
      <c r="I15" s="44">
        <v>0</v>
      </c>
      <c r="J15" s="44">
        <v>0</v>
      </c>
      <c r="K15" s="44">
        <v>0</v>
      </c>
      <c r="L15" s="44">
        <v>1</v>
      </c>
      <c r="M15" s="44">
        <v>0</v>
      </c>
      <c r="N15" s="44">
        <v>0</v>
      </c>
      <c r="O15" s="44">
        <v>0</v>
      </c>
      <c r="P15" s="51">
        <v>0</v>
      </c>
      <c r="Q15" s="44">
        <v>1</v>
      </c>
      <c r="R15" s="44">
        <v>0</v>
      </c>
      <c r="S15" s="44">
        <v>0</v>
      </c>
      <c r="T15" s="44">
        <v>0</v>
      </c>
      <c r="U15" s="44">
        <v>0</v>
      </c>
      <c r="V15" s="44">
        <v>0</v>
      </c>
      <c r="W15" s="44">
        <v>0</v>
      </c>
      <c r="X15" s="44">
        <v>0</v>
      </c>
      <c r="Y15" s="44">
        <v>0</v>
      </c>
      <c r="Z15" s="44">
        <v>0</v>
      </c>
      <c r="AA15" s="44">
        <v>0</v>
      </c>
      <c r="AB15" s="44">
        <v>0</v>
      </c>
      <c r="AC15" s="44">
        <v>0</v>
      </c>
      <c r="AD15" s="44">
        <v>0</v>
      </c>
      <c r="AE15" s="44">
        <v>0</v>
      </c>
      <c r="AF15" s="44">
        <v>0</v>
      </c>
      <c r="AG15" s="44">
        <v>0</v>
      </c>
      <c r="AH15" s="44">
        <v>0</v>
      </c>
      <c r="AI15" s="44">
        <v>0</v>
      </c>
      <c r="AJ15" s="44">
        <v>0</v>
      </c>
      <c r="AK15" s="44">
        <v>0</v>
      </c>
      <c r="AL15" s="44">
        <v>0</v>
      </c>
      <c r="AM15" s="44">
        <v>0</v>
      </c>
      <c r="AN15" s="47">
        <v>-14.8258210897419</v>
      </c>
      <c r="AO15" s="47">
        <v>-64.880257956683593</v>
      </c>
      <c r="AP15" s="44">
        <v>239</v>
      </c>
      <c r="AQ15" s="44"/>
      <c r="AR15" s="44" t="s">
        <v>111</v>
      </c>
      <c r="AS15" s="44">
        <f t="shared" si="0"/>
        <v>14</v>
      </c>
      <c r="AT15" s="102"/>
      <c r="AU15" s="103"/>
      <c r="AV15" s="52">
        <v>0</v>
      </c>
      <c r="AW15" s="52">
        <v>0</v>
      </c>
      <c r="AX15" s="52">
        <v>0</v>
      </c>
      <c r="AY15" s="52">
        <v>0</v>
      </c>
      <c r="AZ15" s="52">
        <v>0</v>
      </c>
      <c r="BA15" s="52">
        <v>0</v>
      </c>
      <c r="BB15" s="52">
        <v>0</v>
      </c>
    </row>
    <row r="16" spans="1:54" x14ac:dyDescent="0.3">
      <c r="A16" s="44">
        <v>6</v>
      </c>
      <c r="B16" s="44">
        <v>6</v>
      </c>
      <c r="C16" s="44">
        <v>0</v>
      </c>
      <c r="D16" s="44">
        <v>0</v>
      </c>
      <c r="E16" s="44">
        <v>0</v>
      </c>
      <c r="F16" s="44">
        <v>1</v>
      </c>
      <c r="G16" s="44">
        <v>1</v>
      </c>
      <c r="H16" s="44">
        <v>1</v>
      </c>
      <c r="I16" s="44">
        <v>0</v>
      </c>
      <c r="J16" s="44">
        <v>0</v>
      </c>
      <c r="K16" s="44">
        <v>0</v>
      </c>
      <c r="L16" s="44">
        <v>1</v>
      </c>
      <c r="M16" s="44">
        <v>0</v>
      </c>
      <c r="N16" s="44">
        <v>0</v>
      </c>
      <c r="O16" s="44">
        <v>0</v>
      </c>
      <c r="P16" s="51">
        <v>0</v>
      </c>
      <c r="Q16" s="44">
        <v>1</v>
      </c>
      <c r="R16" s="44">
        <v>0</v>
      </c>
      <c r="S16" s="44">
        <v>0</v>
      </c>
      <c r="T16" s="44">
        <v>0</v>
      </c>
      <c r="U16" s="44">
        <v>0</v>
      </c>
      <c r="V16" s="44">
        <v>0</v>
      </c>
      <c r="W16" s="44">
        <v>0</v>
      </c>
      <c r="X16" s="44">
        <v>0</v>
      </c>
      <c r="Y16" s="44">
        <v>0</v>
      </c>
      <c r="Z16" s="44">
        <v>0</v>
      </c>
      <c r="AA16" s="44">
        <v>0</v>
      </c>
      <c r="AB16" s="44">
        <v>0</v>
      </c>
      <c r="AC16" s="44">
        <v>0</v>
      </c>
      <c r="AD16" s="44">
        <v>0</v>
      </c>
      <c r="AE16" s="44">
        <v>0</v>
      </c>
      <c r="AF16" s="44">
        <v>0</v>
      </c>
      <c r="AG16" s="44">
        <v>0</v>
      </c>
      <c r="AH16" s="44">
        <v>0</v>
      </c>
      <c r="AI16" s="44">
        <v>0</v>
      </c>
      <c r="AJ16" s="44">
        <v>0</v>
      </c>
      <c r="AK16" s="44">
        <v>0</v>
      </c>
      <c r="AL16" s="44">
        <v>0</v>
      </c>
      <c r="AM16" s="44">
        <v>0</v>
      </c>
      <c r="AN16" s="47">
        <v>-14.8251797038583</v>
      </c>
      <c r="AO16" s="47">
        <v>-64.880305847263401</v>
      </c>
      <c r="AP16" s="44">
        <v>305</v>
      </c>
      <c r="AQ16" s="44"/>
      <c r="AR16" s="44" t="s">
        <v>111</v>
      </c>
      <c r="AS16" s="44">
        <f t="shared" si="0"/>
        <v>66</v>
      </c>
      <c r="AT16" s="102"/>
      <c r="AU16" s="103"/>
      <c r="AV16" s="52">
        <v>0</v>
      </c>
      <c r="AW16" s="52">
        <v>0</v>
      </c>
      <c r="AX16" s="52">
        <v>0</v>
      </c>
      <c r="AY16" s="52">
        <v>0</v>
      </c>
      <c r="AZ16" s="52">
        <v>0</v>
      </c>
      <c r="BA16" s="52">
        <v>0</v>
      </c>
      <c r="BB16" s="52">
        <v>0</v>
      </c>
    </row>
    <row r="17" spans="1:54" x14ac:dyDescent="0.3">
      <c r="A17" s="44">
        <v>7</v>
      </c>
      <c r="B17" s="44">
        <v>7</v>
      </c>
      <c r="C17" s="44">
        <v>0</v>
      </c>
      <c r="D17" s="44">
        <v>0</v>
      </c>
      <c r="E17" s="44">
        <v>0</v>
      </c>
      <c r="F17" s="44">
        <v>1</v>
      </c>
      <c r="G17" s="44">
        <v>1</v>
      </c>
      <c r="H17" s="44">
        <v>1</v>
      </c>
      <c r="I17" s="44">
        <v>0</v>
      </c>
      <c r="J17" s="44">
        <v>0</v>
      </c>
      <c r="K17" s="44">
        <v>0</v>
      </c>
      <c r="L17" s="44">
        <v>0</v>
      </c>
      <c r="M17" s="44">
        <v>0</v>
      </c>
      <c r="N17" s="44">
        <v>1</v>
      </c>
      <c r="O17" s="44">
        <v>0</v>
      </c>
      <c r="P17" s="50">
        <v>1</v>
      </c>
      <c r="Q17" s="44">
        <v>1</v>
      </c>
      <c r="R17" s="44">
        <v>0</v>
      </c>
      <c r="S17" s="44">
        <v>0</v>
      </c>
      <c r="T17" s="44">
        <v>0</v>
      </c>
      <c r="U17" s="44">
        <v>0</v>
      </c>
      <c r="V17" s="44">
        <v>0</v>
      </c>
      <c r="W17" s="44">
        <v>0</v>
      </c>
      <c r="X17" s="44">
        <v>0</v>
      </c>
      <c r="Y17" s="44">
        <v>0</v>
      </c>
      <c r="Z17" s="44">
        <v>0</v>
      </c>
      <c r="AA17" s="44">
        <v>0</v>
      </c>
      <c r="AB17" s="44">
        <v>0</v>
      </c>
      <c r="AC17" s="44">
        <v>0</v>
      </c>
      <c r="AD17" s="44">
        <v>0</v>
      </c>
      <c r="AE17" s="44">
        <v>0</v>
      </c>
      <c r="AF17" s="44">
        <v>0</v>
      </c>
      <c r="AG17" s="44">
        <v>0</v>
      </c>
      <c r="AH17" s="44">
        <v>0</v>
      </c>
      <c r="AI17" s="44">
        <v>0</v>
      </c>
      <c r="AJ17" s="44">
        <v>0</v>
      </c>
      <c r="AK17" s="44">
        <v>0</v>
      </c>
      <c r="AL17" s="44">
        <v>0</v>
      </c>
      <c r="AM17" s="44">
        <v>0</v>
      </c>
      <c r="AN17" s="47">
        <v>-14.824564996200101</v>
      </c>
      <c r="AO17" s="47">
        <v>-64.880328408694297</v>
      </c>
      <c r="AP17" s="44">
        <v>372</v>
      </c>
      <c r="AQ17" s="44"/>
      <c r="AR17" s="44" t="s">
        <v>111</v>
      </c>
      <c r="AS17" s="44">
        <f t="shared" si="0"/>
        <v>67</v>
      </c>
      <c r="AT17" s="102" t="s">
        <v>137</v>
      </c>
      <c r="AU17" s="103"/>
      <c r="AV17" s="53">
        <v>1</v>
      </c>
      <c r="AW17" s="53">
        <v>1</v>
      </c>
      <c r="AX17" s="53">
        <v>1</v>
      </c>
      <c r="AY17" s="52">
        <v>0</v>
      </c>
      <c r="AZ17" s="52">
        <v>0</v>
      </c>
      <c r="BA17" s="52">
        <v>0</v>
      </c>
      <c r="BB17" s="52">
        <v>0</v>
      </c>
    </row>
    <row r="18" spans="1:54" x14ac:dyDescent="0.3">
      <c r="A18" s="44" t="s">
        <v>112</v>
      </c>
      <c r="B18" s="44" t="s">
        <v>111</v>
      </c>
      <c r="C18" s="44">
        <v>0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4">
        <v>0</v>
      </c>
      <c r="J18" s="44">
        <v>0</v>
      </c>
      <c r="K18" s="44">
        <v>0</v>
      </c>
      <c r="L18" s="44">
        <v>0</v>
      </c>
      <c r="M18" s="44">
        <v>0</v>
      </c>
      <c r="N18" s="44">
        <v>0</v>
      </c>
      <c r="O18" s="44">
        <v>0</v>
      </c>
      <c r="P18" s="50">
        <v>0</v>
      </c>
      <c r="Q18" s="44">
        <v>0</v>
      </c>
      <c r="R18" s="44">
        <v>0</v>
      </c>
      <c r="S18" s="44">
        <v>0</v>
      </c>
      <c r="T18" s="44">
        <v>0</v>
      </c>
      <c r="U18" s="44">
        <v>0</v>
      </c>
      <c r="V18" s="44">
        <v>0</v>
      </c>
      <c r="W18" s="44">
        <v>0</v>
      </c>
      <c r="X18" s="44"/>
      <c r="Y18" s="44">
        <v>1</v>
      </c>
      <c r="Z18" s="44">
        <v>0</v>
      </c>
      <c r="AA18" s="44">
        <v>0</v>
      </c>
      <c r="AB18" s="44">
        <v>0</v>
      </c>
      <c r="AC18" s="44">
        <v>0</v>
      </c>
      <c r="AD18" s="44">
        <v>0</v>
      </c>
      <c r="AE18" s="44">
        <v>0</v>
      </c>
      <c r="AF18" s="44">
        <v>0</v>
      </c>
      <c r="AG18" s="44">
        <v>0</v>
      </c>
      <c r="AH18" s="44">
        <v>0</v>
      </c>
      <c r="AI18" s="44">
        <v>0</v>
      </c>
      <c r="AJ18" s="44">
        <v>0</v>
      </c>
      <c r="AK18" s="44">
        <v>0</v>
      </c>
      <c r="AL18" s="44">
        <v>0</v>
      </c>
      <c r="AM18" s="44">
        <v>0</v>
      </c>
      <c r="AN18" s="47">
        <v>-14.824036848174501</v>
      </c>
      <c r="AO18" s="47">
        <v>-64.880355757197805</v>
      </c>
      <c r="AP18" s="44"/>
      <c r="AQ18" s="44"/>
      <c r="AR18" s="44" t="s">
        <v>111</v>
      </c>
      <c r="AS18" s="44"/>
      <c r="AT18" s="48"/>
      <c r="AU18" s="49"/>
      <c r="AV18" s="53">
        <v>0</v>
      </c>
      <c r="AW18" s="53">
        <v>0</v>
      </c>
      <c r="AX18" s="53"/>
      <c r="AY18" s="53">
        <v>58</v>
      </c>
      <c r="AZ18" s="53">
        <v>69.599999999999994</v>
      </c>
      <c r="BA18" s="53">
        <v>0</v>
      </c>
      <c r="BB18" s="53">
        <v>0</v>
      </c>
    </row>
    <row r="19" spans="1:54" x14ac:dyDescent="0.3">
      <c r="A19" s="44">
        <v>8</v>
      </c>
      <c r="B19" s="44">
        <v>8</v>
      </c>
      <c r="C19" s="44">
        <v>0</v>
      </c>
      <c r="D19" s="44">
        <v>0</v>
      </c>
      <c r="E19" s="44">
        <v>0</v>
      </c>
      <c r="F19" s="44">
        <v>1</v>
      </c>
      <c r="G19" s="44">
        <v>1</v>
      </c>
      <c r="H19" s="44">
        <v>1</v>
      </c>
      <c r="I19" s="44">
        <v>0</v>
      </c>
      <c r="J19" s="44">
        <v>0</v>
      </c>
      <c r="K19" s="44">
        <v>0</v>
      </c>
      <c r="L19" s="44">
        <v>0</v>
      </c>
      <c r="M19" s="44">
        <v>0</v>
      </c>
      <c r="N19" s="44">
        <v>0</v>
      </c>
      <c r="O19" s="44">
        <v>0</v>
      </c>
      <c r="P19" s="50">
        <v>1</v>
      </c>
      <c r="Q19" s="44">
        <v>0</v>
      </c>
      <c r="R19" s="44">
        <v>0</v>
      </c>
      <c r="S19" s="44">
        <v>0</v>
      </c>
      <c r="T19" s="44">
        <v>0</v>
      </c>
      <c r="U19" s="44">
        <v>0</v>
      </c>
      <c r="V19" s="44">
        <v>0</v>
      </c>
      <c r="W19" s="44">
        <v>0</v>
      </c>
      <c r="X19" s="44">
        <v>0</v>
      </c>
      <c r="Y19" s="44">
        <v>0</v>
      </c>
      <c r="Z19" s="44">
        <v>0</v>
      </c>
      <c r="AA19" s="44">
        <v>0</v>
      </c>
      <c r="AB19" s="44">
        <v>0</v>
      </c>
      <c r="AC19" s="44">
        <v>0</v>
      </c>
      <c r="AD19" s="44">
        <v>0</v>
      </c>
      <c r="AE19" s="44">
        <v>0</v>
      </c>
      <c r="AF19" s="44">
        <v>0</v>
      </c>
      <c r="AG19" s="44">
        <v>0</v>
      </c>
      <c r="AH19" s="44">
        <v>0</v>
      </c>
      <c r="AI19" s="44">
        <v>0</v>
      </c>
      <c r="AJ19" s="44">
        <v>0</v>
      </c>
      <c r="AK19" s="44">
        <v>0</v>
      </c>
      <c r="AL19" s="44">
        <v>0</v>
      </c>
      <c r="AM19" s="44">
        <v>0</v>
      </c>
      <c r="AN19" s="47">
        <v>-14.8240351764228</v>
      </c>
      <c r="AO19" s="47">
        <v>-64.880302451907099</v>
      </c>
      <c r="AP19" s="28"/>
      <c r="AQ19" s="28"/>
      <c r="AR19" s="28" t="s">
        <v>111</v>
      </c>
      <c r="AS19" s="44"/>
      <c r="AT19" s="102" t="s">
        <v>138</v>
      </c>
      <c r="AU19" s="103"/>
      <c r="AV19" s="53">
        <v>1</v>
      </c>
      <c r="AW19" s="53">
        <v>1</v>
      </c>
      <c r="AX19" s="53">
        <v>1</v>
      </c>
      <c r="AY19" s="53">
        <v>7</v>
      </c>
      <c r="AZ19" s="53">
        <v>8.75</v>
      </c>
      <c r="BA19" s="53">
        <v>0</v>
      </c>
      <c r="BB19" s="53">
        <v>1</v>
      </c>
    </row>
    <row r="20" spans="1:54" x14ac:dyDescent="0.3">
      <c r="A20" s="44">
        <v>9</v>
      </c>
      <c r="B20" s="44">
        <v>9</v>
      </c>
      <c r="C20" s="44"/>
      <c r="D20" s="44"/>
      <c r="E20" s="44"/>
      <c r="F20" s="44">
        <v>1</v>
      </c>
      <c r="G20" s="44">
        <v>1</v>
      </c>
      <c r="H20" s="44">
        <v>1</v>
      </c>
      <c r="I20" s="44"/>
      <c r="J20" s="44"/>
      <c r="K20" s="44"/>
      <c r="L20" s="44"/>
      <c r="M20" s="44"/>
      <c r="N20" s="44"/>
      <c r="O20" s="44"/>
      <c r="P20" s="50">
        <v>1</v>
      </c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44"/>
      <c r="AG20" s="44"/>
      <c r="AH20" s="44"/>
      <c r="AI20" s="44"/>
      <c r="AJ20" s="44"/>
      <c r="AK20" s="44"/>
      <c r="AL20" s="44"/>
      <c r="AM20" s="44"/>
      <c r="AN20" s="47">
        <v>-14.8239923</v>
      </c>
      <c r="AO20" s="47">
        <v>-64.880355899999998</v>
      </c>
      <c r="AP20" s="44"/>
      <c r="AQ20" s="44"/>
      <c r="AR20" s="44"/>
      <c r="AS20" s="44"/>
      <c r="AT20" s="45"/>
      <c r="AU20" s="46"/>
      <c r="AV20" s="53">
        <v>1</v>
      </c>
      <c r="AW20" s="53">
        <v>1</v>
      </c>
      <c r="AX20" s="53">
        <v>1</v>
      </c>
      <c r="AY20" s="53">
        <v>5</v>
      </c>
      <c r="AZ20" s="53">
        <v>6</v>
      </c>
      <c r="BA20" s="53">
        <v>1</v>
      </c>
      <c r="BB20" s="53"/>
    </row>
    <row r="21" spans="1:54" x14ac:dyDescent="0.3">
      <c r="A21" s="44">
        <v>10</v>
      </c>
      <c r="B21" s="44">
        <v>10</v>
      </c>
      <c r="C21" s="44">
        <v>0</v>
      </c>
      <c r="D21" s="44">
        <v>0</v>
      </c>
      <c r="E21" s="44">
        <v>0</v>
      </c>
      <c r="F21" s="44">
        <v>1</v>
      </c>
      <c r="G21" s="44">
        <v>1</v>
      </c>
      <c r="H21" s="44">
        <v>0</v>
      </c>
      <c r="I21" s="44">
        <v>1</v>
      </c>
      <c r="J21" s="44">
        <v>0</v>
      </c>
      <c r="K21" s="44">
        <v>0</v>
      </c>
      <c r="L21" s="44">
        <v>0</v>
      </c>
      <c r="M21" s="44">
        <v>0</v>
      </c>
      <c r="N21" s="44">
        <v>1</v>
      </c>
      <c r="O21" s="44">
        <v>0</v>
      </c>
      <c r="P21" s="50">
        <v>1</v>
      </c>
      <c r="Q21" s="44">
        <v>0</v>
      </c>
      <c r="R21" s="44">
        <v>0</v>
      </c>
      <c r="S21" s="44">
        <v>0</v>
      </c>
      <c r="T21" s="44">
        <v>0</v>
      </c>
      <c r="U21" s="44">
        <v>0</v>
      </c>
      <c r="V21" s="44"/>
      <c r="W21" s="44">
        <v>0</v>
      </c>
      <c r="X21" s="44">
        <v>0</v>
      </c>
      <c r="Y21" s="44">
        <v>0</v>
      </c>
      <c r="Z21" s="44">
        <v>0</v>
      </c>
      <c r="AA21" s="44">
        <v>0</v>
      </c>
      <c r="AB21" s="44">
        <v>0</v>
      </c>
      <c r="AC21" s="44">
        <v>0</v>
      </c>
      <c r="AD21" s="44">
        <v>0</v>
      </c>
      <c r="AE21" s="44">
        <v>0</v>
      </c>
      <c r="AF21" s="44">
        <v>0</v>
      </c>
      <c r="AG21" s="44">
        <v>0</v>
      </c>
      <c r="AH21" s="44">
        <v>0</v>
      </c>
      <c r="AI21" s="44">
        <v>0</v>
      </c>
      <c r="AJ21" s="44">
        <v>0</v>
      </c>
      <c r="AK21" s="44">
        <v>0</v>
      </c>
      <c r="AL21" s="44">
        <v>0</v>
      </c>
      <c r="AM21" s="44">
        <v>0</v>
      </c>
      <c r="AN21" s="47">
        <v>-14.8240319721234</v>
      </c>
      <c r="AO21" s="47">
        <v>-64.880521148443194</v>
      </c>
      <c r="AP21" s="44">
        <v>437</v>
      </c>
      <c r="AQ21" s="44"/>
      <c r="AR21" s="44"/>
      <c r="AS21" s="44">
        <f>AP21-AP17</f>
        <v>65</v>
      </c>
      <c r="AT21" s="102" t="s">
        <v>137</v>
      </c>
      <c r="AU21" s="103"/>
      <c r="AV21" s="53">
        <v>1</v>
      </c>
      <c r="AW21" s="53">
        <v>1</v>
      </c>
      <c r="AX21" s="53">
        <v>1</v>
      </c>
      <c r="AY21" s="53">
        <v>18</v>
      </c>
      <c r="AZ21" s="53">
        <v>22.5</v>
      </c>
      <c r="BA21" s="53">
        <v>0</v>
      </c>
      <c r="BB21" s="53">
        <v>0</v>
      </c>
    </row>
    <row r="22" spans="1:54" x14ac:dyDescent="0.3">
      <c r="A22" s="44">
        <v>11</v>
      </c>
      <c r="B22" s="44">
        <v>11</v>
      </c>
      <c r="C22" s="44">
        <v>0</v>
      </c>
      <c r="D22" s="44">
        <v>0</v>
      </c>
      <c r="E22" s="44">
        <v>0</v>
      </c>
      <c r="F22" s="44">
        <v>1</v>
      </c>
      <c r="G22" s="44">
        <v>1</v>
      </c>
      <c r="H22" s="44">
        <v>0</v>
      </c>
      <c r="I22" s="44">
        <v>1</v>
      </c>
      <c r="J22" s="44">
        <v>0</v>
      </c>
      <c r="K22" s="44">
        <v>0</v>
      </c>
      <c r="L22" s="44">
        <v>1</v>
      </c>
      <c r="M22" s="44">
        <v>0</v>
      </c>
      <c r="N22" s="44">
        <v>0</v>
      </c>
      <c r="O22" s="44">
        <v>0</v>
      </c>
      <c r="P22" s="50">
        <v>0</v>
      </c>
      <c r="Q22" s="44">
        <v>1</v>
      </c>
      <c r="R22" s="44">
        <v>0</v>
      </c>
      <c r="S22" s="44">
        <v>0</v>
      </c>
      <c r="T22" s="44">
        <v>0</v>
      </c>
      <c r="U22" s="44">
        <v>0</v>
      </c>
      <c r="V22" s="44">
        <v>1</v>
      </c>
      <c r="W22" s="44">
        <v>0</v>
      </c>
      <c r="X22" s="44">
        <v>0</v>
      </c>
      <c r="Y22" s="44">
        <v>0</v>
      </c>
      <c r="Z22" s="44">
        <v>0</v>
      </c>
      <c r="AA22" s="44">
        <v>0</v>
      </c>
      <c r="AB22" s="44">
        <v>0</v>
      </c>
      <c r="AC22" s="44">
        <v>0</v>
      </c>
      <c r="AD22" s="44">
        <v>0</v>
      </c>
      <c r="AE22" s="44">
        <v>0</v>
      </c>
      <c r="AF22" s="44">
        <v>0</v>
      </c>
      <c r="AG22" s="44">
        <v>0</v>
      </c>
      <c r="AH22" s="44">
        <v>0</v>
      </c>
      <c r="AI22" s="44">
        <v>0</v>
      </c>
      <c r="AJ22" s="44">
        <v>0</v>
      </c>
      <c r="AK22" s="44">
        <v>0</v>
      </c>
      <c r="AL22" s="44">
        <v>0</v>
      </c>
      <c r="AM22" s="44">
        <v>0</v>
      </c>
      <c r="AN22" s="47">
        <v>-14.8240358615255</v>
      </c>
      <c r="AO22" s="47">
        <v>-64.8808111622929</v>
      </c>
      <c r="AP22" s="44">
        <v>470</v>
      </c>
      <c r="AQ22" s="44">
        <v>25</v>
      </c>
      <c r="AR22" s="28">
        <f>30+24</f>
        <v>54</v>
      </c>
      <c r="AS22" s="44">
        <f>AP22-AP21</f>
        <v>33</v>
      </c>
      <c r="AT22" s="102"/>
      <c r="AU22" s="103"/>
      <c r="AV22" s="53">
        <v>0</v>
      </c>
      <c r="AW22" s="53">
        <v>0</v>
      </c>
      <c r="AX22" s="53">
        <v>0</v>
      </c>
      <c r="AY22" s="53">
        <v>0</v>
      </c>
      <c r="AZ22" s="53">
        <v>0</v>
      </c>
      <c r="BA22" s="53">
        <v>0</v>
      </c>
      <c r="BB22" s="53">
        <v>0</v>
      </c>
    </row>
    <row r="23" spans="1:54" x14ac:dyDescent="0.3">
      <c r="A23" s="44">
        <v>12</v>
      </c>
      <c r="B23" s="44">
        <v>12</v>
      </c>
      <c r="C23" s="44">
        <v>0</v>
      </c>
      <c r="D23" s="44">
        <v>0</v>
      </c>
      <c r="E23" s="44">
        <v>0</v>
      </c>
      <c r="F23" s="44">
        <v>1</v>
      </c>
      <c r="G23" s="44">
        <v>1</v>
      </c>
      <c r="H23" s="44">
        <v>0</v>
      </c>
      <c r="I23" s="44">
        <v>1</v>
      </c>
      <c r="J23" s="44">
        <v>0</v>
      </c>
      <c r="K23" s="44">
        <v>0</v>
      </c>
      <c r="L23" s="44">
        <v>1</v>
      </c>
      <c r="M23" s="44">
        <v>0</v>
      </c>
      <c r="N23" s="44">
        <v>0</v>
      </c>
      <c r="O23" s="44">
        <v>0</v>
      </c>
      <c r="P23" s="50">
        <v>0</v>
      </c>
      <c r="Q23" s="44">
        <v>0</v>
      </c>
      <c r="R23" s="44">
        <v>0</v>
      </c>
      <c r="S23" s="44">
        <v>0</v>
      </c>
      <c r="T23" s="44">
        <v>0</v>
      </c>
      <c r="U23" s="44">
        <v>0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4">
        <v>0</v>
      </c>
      <c r="AB23" s="44">
        <v>0</v>
      </c>
      <c r="AC23" s="44">
        <v>0</v>
      </c>
      <c r="AD23" s="44">
        <v>0</v>
      </c>
      <c r="AE23" s="44">
        <v>0</v>
      </c>
      <c r="AF23" s="44">
        <v>0</v>
      </c>
      <c r="AG23" s="44">
        <v>0</v>
      </c>
      <c r="AH23" s="44">
        <v>0</v>
      </c>
      <c r="AI23" s="44">
        <v>0</v>
      </c>
      <c r="AJ23" s="44">
        <v>0</v>
      </c>
      <c r="AK23" s="44">
        <v>0</v>
      </c>
      <c r="AL23" s="44">
        <v>0</v>
      </c>
      <c r="AM23" s="44">
        <v>0</v>
      </c>
      <c r="AN23" s="47">
        <v>-14.8240878873131</v>
      </c>
      <c r="AO23" s="47">
        <v>-64.881206814759096</v>
      </c>
      <c r="AP23" s="44">
        <v>60</v>
      </c>
      <c r="AQ23" s="44"/>
      <c r="AR23" s="44">
        <v>0</v>
      </c>
      <c r="AS23" s="44">
        <f>AP23-AQ22</f>
        <v>35</v>
      </c>
      <c r="AT23" s="102"/>
      <c r="AU23" s="103"/>
      <c r="AV23" s="53">
        <v>0</v>
      </c>
      <c r="AW23" s="53">
        <v>0</v>
      </c>
      <c r="AX23" s="53">
        <v>0</v>
      </c>
      <c r="AY23" s="53">
        <v>0</v>
      </c>
      <c r="AZ23" s="53">
        <v>0</v>
      </c>
      <c r="BA23" s="53">
        <v>0</v>
      </c>
      <c r="BB23" s="53">
        <v>0</v>
      </c>
    </row>
    <row r="24" spans="1:54" x14ac:dyDescent="0.3">
      <c r="A24" s="44">
        <v>13</v>
      </c>
      <c r="B24" s="44">
        <v>13</v>
      </c>
      <c r="C24" s="44">
        <v>0</v>
      </c>
      <c r="D24" s="44">
        <v>0</v>
      </c>
      <c r="E24" s="44">
        <v>0</v>
      </c>
      <c r="F24" s="44">
        <v>1</v>
      </c>
      <c r="G24" s="44">
        <v>1</v>
      </c>
      <c r="H24" s="44">
        <v>0</v>
      </c>
      <c r="I24" s="44">
        <v>1</v>
      </c>
      <c r="J24" s="44">
        <v>0</v>
      </c>
      <c r="K24" s="44">
        <v>0</v>
      </c>
      <c r="L24" s="44">
        <v>0</v>
      </c>
      <c r="M24" s="44">
        <v>0</v>
      </c>
      <c r="N24" s="44">
        <v>1</v>
      </c>
      <c r="O24" s="44">
        <v>0</v>
      </c>
      <c r="P24" s="51">
        <v>1</v>
      </c>
      <c r="Q24" s="44">
        <v>0</v>
      </c>
      <c r="R24" s="44">
        <v>0</v>
      </c>
      <c r="S24" s="44">
        <v>0</v>
      </c>
      <c r="T24" s="44">
        <v>0</v>
      </c>
      <c r="U24" s="44">
        <v>0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4">
        <v>0</v>
      </c>
      <c r="AB24" s="44">
        <v>0</v>
      </c>
      <c r="AC24" s="44">
        <v>0</v>
      </c>
      <c r="AD24" s="44">
        <v>0</v>
      </c>
      <c r="AE24" s="44">
        <v>0</v>
      </c>
      <c r="AF24" s="44">
        <v>0</v>
      </c>
      <c r="AG24" s="44">
        <v>0</v>
      </c>
      <c r="AH24" s="44">
        <v>0</v>
      </c>
      <c r="AI24" s="44">
        <v>0</v>
      </c>
      <c r="AJ24" s="44">
        <v>0</v>
      </c>
      <c r="AK24" s="44">
        <v>0</v>
      </c>
      <c r="AL24" s="44">
        <v>0</v>
      </c>
      <c r="AM24" s="44">
        <v>0</v>
      </c>
      <c r="AN24" s="47">
        <v>-14.8240899890317</v>
      </c>
      <c r="AO24" s="47">
        <v>-64.881497807800699</v>
      </c>
      <c r="AP24" s="44">
        <v>96</v>
      </c>
      <c r="AQ24" s="44"/>
      <c r="AR24" s="44">
        <v>0</v>
      </c>
      <c r="AS24" s="44">
        <f>AP24-AP23</f>
        <v>36</v>
      </c>
      <c r="AT24" s="102" t="s">
        <v>137</v>
      </c>
      <c r="AU24" s="103"/>
      <c r="AV24" s="53">
        <v>1</v>
      </c>
      <c r="AW24" s="53">
        <v>1</v>
      </c>
      <c r="AX24" s="53">
        <v>1</v>
      </c>
      <c r="AY24" s="53">
        <v>0</v>
      </c>
      <c r="AZ24" s="53">
        <v>0</v>
      </c>
      <c r="BA24" s="53">
        <v>0</v>
      </c>
      <c r="BB24" s="53">
        <v>0</v>
      </c>
    </row>
    <row r="25" spans="1:54" x14ac:dyDescent="0.3">
      <c r="A25" s="44" t="s">
        <v>113</v>
      </c>
      <c r="B25" s="44" t="s">
        <v>111</v>
      </c>
      <c r="C25" s="44">
        <v>0</v>
      </c>
      <c r="D25" s="44">
        <v>0</v>
      </c>
      <c r="E25" s="44">
        <v>0</v>
      </c>
      <c r="F25" s="44">
        <v>0</v>
      </c>
      <c r="G25" s="44">
        <v>0</v>
      </c>
      <c r="H25" s="44">
        <v>0</v>
      </c>
      <c r="I25" s="44">
        <v>0</v>
      </c>
      <c r="J25" s="44">
        <v>0</v>
      </c>
      <c r="K25" s="44">
        <v>0</v>
      </c>
      <c r="L25" s="44">
        <v>0</v>
      </c>
      <c r="M25" s="44">
        <v>0</v>
      </c>
      <c r="N25" s="44">
        <v>0</v>
      </c>
      <c r="O25" s="44">
        <v>0</v>
      </c>
      <c r="P25" s="51">
        <v>0</v>
      </c>
      <c r="Q25" s="44">
        <v>0</v>
      </c>
      <c r="R25" s="44">
        <v>0</v>
      </c>
      <c r="S25" s="44">
        <v>0</v>
      </c>
      <c r="T25" s="44">
        <v>0</v>
      </c>
      <c r="U25" s="44">
        <v>0</v>
      </c>
      <c r="V25" s="44">
        <v>0</v>
      </c>
      <c r="W25" s="44">
        <v>0</v>
      </c>
      <c r="X25" s="44">
        <v>1</v>
      </c>
      <c r="Y25" s="44">
        <v>0</v>
      </c>
      <c r="Z25" s="44">
        <v>0</v>
      </c>
      <c r="AA25" s="44">
        <v>0</v>
      </c>
      <c r="AB25" s="44">
        <v>0</v>
      </c>
      <c r="AC25" s="44">
        <v>0</v>
      </c>
      <c r="AD25" s="44">
        <v>0</v>
      </c>
      <c r="AE25" s="44">
        <v>0</v>
      </c>
      <c r="AF25" s="44">
        <v>0</v>
      </c>
      <c r="AG25" s="44">
        <v>0</v>
      </c>
      <c r="AH25" s="44">
        <v>0</v>
      </c>
      <c r="AI25" s="44">
        <v>0</v>
      </c>
      <c r="AJ25" s="44">
        <v>0</v>
      </c>
      <c r="AK25" s="44">
        <v>0</v>
      </c>
      <c r="AL25" s="44">
        <v>0</v>
      </c>
      <c r="AM25" s="44">
        <v>0</v>
      </c>
      <c r="AN25" s="47">
        <v>-14.8239540023368</v>
      </c>
      <c r="AO25" s="47">
        <v>-64.881550301784202</v>
      </c>
      <c r="AP25" s="44"/>
      <c r="AQ25" s="44"/>
      <c r="AR25" s="44">
        <v>0</v>
      </c>
      <c r="AS25" s="44"/>
      <c r="AT25" s="45"/>
      <c r="AU25" s="46"/>
      <c r="AV25" s="53">
        <v>0</v>
      </c>
      <c r="AW25" s="53">
        <v>0</v>
      </c>
      <c r="AX25" s="53"/>
      <c r="AY25" s="53">
        <v>16</v>
      </c>
      <c r="AZ25" s="53">
        <v>20</v>
      </c>
      <c r="BA25" s="53">
        <v>0</v>
      </c>
      <c r="BB25" s="53">
        <v>0</v>
      </c>
    </row>
    <row r="26" spans="1:54" x14ac:dyDescent="0.3">
      <c r="A26" s="44">
        <v>14</v>
      </c>
      <c r="B26" s="44">
        <v>14</v>
      </c>
      <c r="C26" s="44">
        <v>0</v>
      </c>
      <c r="D26" s="44">
        <v>0</v>
      </c>
      <c r="E26" s="44">
        <v>0</v>
      </c>
      <c r="F26" s="44">
        <v>1</v>
      </c>
      <c r="G26" s="44">
        <v>1</v>
      </c>
      <c r="H26" s="44">
        <v>0</v>
      </c>
      <c r="I26" s="44">
        <v>1</v>
      </c>
      <c r="J26" s="44">
        <v>0</v>
      </c>
      <c r="K26" s="44">
        <v>0</v>
      </c>
      <c r="L26" s="44">
        <v>0</v>
      </c>
      <c r="M26" s="44">
        <v>0</v>
      </c>
      <c r="N26" s="44">
        <v>0</v>
      </c>
      <c r="O26" s="44">
        <v>0</v>
      </c>
      <c r="P26" s="51">
        <v>1</v>
      </c>
      <c r="Q26" s="44">
        <v>0</v>
      </c>
      <c r="R26" s="44">
        <v>0</v>
      </c>
      <c r="S26" s="44">
        <v>0</v>
      </c>
      <c r="T26" s="44">
        <v>0</v>
      </c>
      <c r="U26" s="44">
        <v>0</v>
      </c>
      <c r="V26" s="44">
        <v>0</v>
      </c>
      <c r="W26" s="44">
        <v>0</v>
      </c>
      <c r="X26" s="44">
        <v>0</v>
      </c>
      <c r="Y26" s="44">
        <v>0</v>
      </c>
      <c r="Z26" s="44">
        <v>0</v>
      </c>
      <c r="AA26" s="44">
        <v>0</v>
      </c>
      <c r="AB26" s="44">
        <v>0</v>
      </c>
      <c r="AC26" s="44">
        <v>0</v>
      </c>
      <c r="AD26" s="44">
        <v>0</v>
      </c>
      <c r="AE26" s="44">
        <v>0</v>
      </c>
      <c r="AF26" s="44">
        <v>0</v>
      </c>
      <c r="AG26" s="44">
        <v>0</v>
      </c>
      <c r="AH26" s="44">
        <v>0</v>
      </c>
      <c r="AI26" s="44">
        <v>0</v>
      </c>
      <c r="AJ26" s="44">
        <v>0</v>
      </c>
      <c r="AK26" s="44">
        <v>0</v>
      </c>
      <c r="AL26" s="44">
        <v>0</v>
      </c>
      <c r="AM26" s="44">
        <v>0</v>
      </c>
      <c r="AN26" s="47">
        <v>-14.8237055862094</v>
      </c>
      <c r="AO26" s="47">
        <v>-64.881648011505604</v>
      </c>
      <c r="AP26" s="44"/>
      <c r="AQ26" s="44"/>
      <c r="AR26" s="44">
        <v>0</v>
      </c>
      <c r="AS26" s="44"/>
      <c r="AT26" s="102" t="s">
        <v>138</v>
      </c>
      <c r="AU26" s="103"/>
      <c r="AV26" s="52">
        <v>1</v>
      </c>
      <c r="AW26" s="52">
        <v>1</v>
      </c>
      <c r="AX26" s="53">
        <v>1</v>
      </c>
      <c r="AY26" s="53">
        <v>29.33</v>
      </c>
      <c r="AZ26" s="53">
        <v>36.659999999999997</v>
      </c>
      <c r="BA26" s="53">
        <v>1</v>
      </c>
      <c r="BB26" s="53">
        <v>0</v>
      </c>
    </row>
    <row r="27" spans="1:54" x14ac:dyDescent="0.3">
      <c r="A27" s="44">
        <v>15</v>
      </c>
      <c r="B27" s="44">
        <v>15</v>
      </c>
      <c r="C27" s="44">
        <v>0</v>
      </c>
      <c r="D27" s="44">
        <v>0</v>
      </c>
      <c r="E27" s="44">
        <v>0</v>
      </c>
      <c r="F27" s="44">
        <v>1</v>
      </c>
      <c r="G27" s="44">
        <v>1</v>
      </c>
      <c r="H27" s="44">
        <v>0</v>
      </c>
      <c r="I27" s="44">
        <v>1</v>
      </c>
      <c r="J27" s="44">
        <v>0</v>
      </c>
      <c r="K27" s="44">
        <v>0</v>
      </c>
      <c r="L27" s="44">
        <v>0</v>
      </c>
      <c r="M27" s="44">
        <v>0</v>
      </c>
      <c r="N27" s="44">
        <v>1</v>
      </c>
      <c r="O27" s="44">
        <v>0</v>
      </c>
      <c r="P27" s="51">
        <v>1</v>
      </c>
      <c r="Q27" s="44">
        <v>0</v>
      </c>
      <c r="R27" s="44">
        <v>0</v>
      </c>
      <c r="S27" s="44">
        <v>0</v>
      </c>
      <c r="T27" s="44">
        <v>0</v>
      </c>
      <c r="U27" s="44">
        <v>0</v>
      </c>
      <c r="V27" s="44">
        <v>0</v>
      </c>
      <c r="W27" s="44">
        <v>0</v>
      </c>
      <c r="X27" s="44">
        <v>0</v>
      </c>
      <c r="Y27" s="44">
        <v>0</v>
      </c>
      <c r="Z27" s="44">
        <v>0</v>
      </c>
      <c r="AA27" s="44">
        <v>0</v>
      </c>
      <c r="AB27" s="44">
        <v>0</v>
      </c>
      <c r="AC27" s="44">
        <v>0</v>
      </c>
      <c r="AD27" s="44">
        <v>0</v>
      </c>
      <c r="AE27" s="44">
        <v>0</v>
      </c>
      <c r="AF27" s="44">
        <v>0</v>
      </c>
      <c r="AG27" s="44">
        <v>0</v>
      </c>
      <c r="AH27" s="44">
        <v>0</v>
      </c>
      <c r="AI27" s="44">
        <v>0</v>
      </c>
      <c r="AJ27" s="44">
        <v>0</v>
      </c>
      <c r="AK27" s="44">
        <v>0</v>
      </c>
      <c r="AL27" s="44">
        <v>0</v>
      </c>
      <c r="AM27" s="44">
        <v>0</v>
      </c>
      <c r="AN27" s="47">
        <v>-14.823976260012399</v>
      </c>
      <c r="AO27" s="47">
        <v>-64.881596019402807</v>
      </c>
      <c r="AP27" s="44">
        <v>114</v>
      </c>
      <c r="AQ27" s="44"/>
      <c r="AR27" s="44">
        <v>0</v>
      </c>
      <c r="AS27" s="44">
        <f>AP27-AP24</f>
        <v>18</v>
      </c>
      <c r="AT27" s="102" t="s">
        <v>137</v>
      </c>
      <c r="AU27" s="103"/>
      <c r="AV27" s="52">
        <v>1</v>
      </c>
      <c r="AW27" s="52">
        <v>1</v>
      </c>
      <c r="AX27" s="53">
        <v>1</v>
      </c>
      <c r="AY27" s="53">
        <v>6</v>
      </c>
      <c r="AZ27" s="53">
        <v>7.5</v>
      </c>
      <c r="BA27" s="53">
        <v>0</v>
      </c>
      <c r="BB27" s="53">
        <v>0</v>
      </c>
    </row>
    <row r="28" spans="1:54" x14ac:dyDescent="0.3">
      <c r="A28" s="44">
        <v>16</v>
      </c>
      <c r="B28" s="44">
        <v>16</v>
      </c>
      <c r="C28" s="44">
        <v>0</v>
      </c>
      <c r="D28" s="44">
        <v>0</v>
      </c>
      <c r="E28" s="44">
        <v>0</v>
      </c>
      <c r="F28" s="44">
        <v>1</v>
      </c>
      <c r="G28" s="44">
        <v>1</v>
      </c>
      <c r="H28" s="44">
        <v>0</v>
      </c>
      <c r="I28" s="44">
        <v>1</v>
      </c>
      <c r="J28" s="44">
        <v>0</v>
      </c>
      <c r="K28" s="44">
        <v>0</v>
      </c>
      <c r="L28" s="44">
        <v>1</v>
      </c>
      <c r="M28" s="44">
        <v>0</v>
      </c>
      <c r="N28" s="44">
        <v>0</v>
      </c>
      <c r="O28" s="44">
        <v>0</v>
      </c>
      <c r="P28" s="51">
        <v>0</v>
      </c>
      <c r="Q28" s="44">
        <v>0</v>
      </c>
      <c r="R28" s="44">
        <v>0</v>
      </c>
      <c r="S28" s="44">
        <v>0</v>
      </c>
      <c r="T28" s="44">
        <v>0</v>
      </c>
      <c r="U28" s="44">
        <v>0</v>
      </c>
      <c r="V28" s="44">
        <v>0</v>
      </c>
      <c r="W28" s="44">
        <v>0</v>
      </c>
      <c r="X28" s="44">
        <v>0</v>
      </c>
      <c r="Y28" s="44">
        <v>0</v>
      </c>
      <c r="Z28" s="44">
        <v>0</v>
      </c>
      <c r="AA28" s="44">
        <v>0</v>
      </c>
      <c r="AB28" s="44">
        <v>0</v>
      </c>
      <c r="AC28" s="44">
        <v>0</v>
      </c>
      <c r="AD28" s="44">
        <v>0</v>
      </c>
      <c r="AE28" s="44">
        <v>0</v>
      </c>
      <c r="AF28" s="44">
        <v>0</v>
      </c>
      <c r="AG28" s="44">
        <v>0</v>
      </c>
      <c r="AH28" s="44">
        <v>0</v>
      </c>
      <c r="AI28" s="44">
        <v>0</v>
      </c>
      <c r="AJ28" s="44">
        <v>0</v>
      </c>
      <c r="AK28" s="44">
        <v>0</v>
      </c>
      <c r="AL28" s="44">
        <v>0</v>
      </c>
      <c r="AM28" s="44">
        <v>0</v>
      </c>
      <c r="AN28" s="47">
        <v>-14.824134300000001</v>
      </c>
      <c r="AO28" s="47">
        <v>-64.881990099999996</v>
      </c>
      <c r="AP28" s="44">
        <v>157</v>
      </c>
      <c r="AQ28" s="44"/>
      <c r="AR28" s="44">
        <v>0</v>
      </c>
      <c r="AS28" s="44">
        <f>AP28-AP27</f>
        <v>43</v>
      </c>
      <c r="AT28" s="102"/>
      <c r="AU28" s="103"/>
      <c r="AV28" s="53">
        <v>0</v>
      </c>
      <c r="AW28" s="53">
        <v>0</v>
      </c>
      <c r="AX28" s="53">
        <v>0</v>
      </c>
      <c r="AY28" s="53">
        <v>0</v>
      </c>
      <c r="AZ28" s="53">
        <v>0</v>
      </c>
      <c r="BA28" s="53">
        <v>0</v>
      </c>
      <c r="BB28" s="53">
        <v>0</v>
      </c>
    </row>
    <row r="29" spans="1:54" x14ac:dyDescent="0.3">
      <c r="A29" s="44">
        <v>17</v>
      </c>
      <c r="B29" s="44">
        <v>17</v>
      </c>
      <c r="C29" s="44">
        <v>0</v>
      </c>
      <c r="D29" s="44">
        <v>0</v>
      </c>
      <c r="E29" s="44">
        <v>0</v>
      </c>
      <c r="F29" s="44">
        <v>1</v>
      </c>
      <c r="G29" s="44">
        <v>1</v>
      </c>
      <c r="H29" s="44">
        <v>0</v>
      </c>
      <c r="I29" s="44">
        <v>1</v>
      </c>
      <c r="J29" s="44">
        <v>0</v>
      </c>
      <c r="K29" s="44">
        <v>0</v>
      </c>
      <c r="L29" s="44">
        <v>0</v>
      </c>
      <c r="M29" s="44">
        <v>0</v>
      </c>
      <c r="N29" s="44">
        <v>1</v>
      </c>
      <c r="O29" s="44">
        <v>0</v>
      </c>
      <c r="P29" s="51">
        <v>1</v>
      </c>
      <c r="Q29" s="44">
        <v>0</v>
      </c>
      <c r="R29" s="44">
        <v>0</v>
      </c>
      <c r="S29" s="44">
        <v>0</v>
      </c>
      <c r="T29" s="44">
        <v>0</v>
      </c>
      <c r="U29" s="44">
        <v>0</v>
      </c>
      <c r="V29" s="44">
        <v>0</v>
      </c>
      <c r="W29" s="44">
        <v>0</v>
      </c>
      <c r="X29" s="44">
        <v>0</v>
      </c>
      <c r="Y29" s="44">
        <v>0</v>
      </c>
      <c r="Z29" s="44">
        <v>0</v>
      </c>
      <c r="AA29" s="44">
        <v>0</v>
      </c>
      <c r="AB29" s="44">
        <v>0</v>
      </c>
      <c r="AC29" s="44">
        <v>0</v>
      </c>
      <c r="AD29" s="44">
        <v>0</v>
      </c>
      <c r="AE29" s="44">
        <v>0</v>
      </c>
      <c r="AF29" s="44">
        <v>0</v>
      </c>
      <c r="AG29" s="44">
        <v>0</v>
      </c>
      <c r="AH29" s="44">
        <v>0</v>
      </c>
      <c r="AI29" s="44">
        <v>0</v>
      </c>
      <c r="AJ29" s="44">
        <v>0</v>
      </c>
      <c r="AK29" s="44">
        <v>0</v>
      </c>
      <c r="AL29" s="44">
        <v>0</v>
      </c>
      <c r="AM29" s="44">
        <v>0</v>
      </c>
      <c r="AN29" s="47">
        <v>-14.8242750596243</v>
      </c>
      <c r="AO29" s="47">
        <v>-64.882335662841797</v>
      </c>
      <c r="AP29" s="44">
        <v>196</v>
      </c>
      <c r="AQ29" s="44"/>
      <c r="AR29" s="44">
        <v>0</v>
      </c>
      <c r="AS29" s="44">
        <f>AP29-AP28</f>
        <v>39</v>
      </c>
      <c r="AT29" s="102" t="s">
        <v>137</v>
      </c>
      <c r="AU29" s="103"/>
      <c r="AV29" s="53">
        <v>1</v>
      </c>
      <c r="AW29" s="53">
        <v>1</v>
      </c>
      <c r="AX29" s="53">
        <v>1</v>
      </c>
      <c r="AY29" s="53">
        <v>0</v>
      </c>
      <c r="AZ29" s="53">
        <v>0</v>
      </c>
      <c r="BA29" s="53">
        <v>0</v>
      </c>
      <c r="BB29" s="53">
        <v>0</v>
      </c>
    </row>
    <row r="30" spans="1:54" x14ac:dyDescent="0.3">
      <c r="A30" s="44" t="s">
        <v>114</v>
      </c>
      <c r="B30" s="44" t="s">
        <v>111</v>
      </c>
      <c r="C30" s="44">
        <v>0</v>
      </c>
      <c r="D30" s="44">
        <v>0</v>
      </c>
      <c r="E30" s="44">
        <v>0</v>
      </c>
      <c r="F30" s="44">
        <v>0</v>
      </c>
      <c r="G30" s="44">
        <v>0</v>
      </c>
      <c r="H30" s="44">
        <v>0</v>
      </c>
      <c r="I30" s="44">
        <v>0</v>
      </c>
      <c r="J30" s="44">
        <v>0</v>
      </c>
      <c r="K30" s="44">
        <v>0</v>
      </c>
      <c r="L30" s="44">
        <v>0</v>
      </c>
      <c r="M30" s="44">
        <v>0</v>
      </c>
      <c r="N30" s="44">
        <v>0</v>
      </c>
      <c r="O30" s="44">
        <v>0</v>
      </c>
      <c r="P30" s="51">
        <v>0</v>
      </c>
      <c r="Q30" s="44">
        <v>0</v>
      </c>
      <c r="R30" s="44">
        <v>0</v>
      </c>
      <c r="S30" s="44">
        <v>0</v>
      </c>
      <c r="T30" s="44">
        <v>0</v>
      </c>
      <c r="U30" s="44">
        <v>0</v>
      </c>
      <c r="V30" s="44">
        <v>0</v>
      </c>
      <c r="W30" s="44">
        <v>0</v>
      </c>
      <c r="X30" s="44">
        <v>1</v>
      </c>
      <c r="Y30" s="44">
        <v>0</v>
      </c>
      <c r="Z30" s="44">
        <v>0</v>
      </c>
      <c r="AA30" s="44">
        <v>0</v>
      </c>
      <c r="AB30" s="44">
        <v>0</v>
      </c>
      <c r="AC30" s="44">
        <v>0</v>
      </c>
      <c r="AD30" s="44">
        <v>0</v>
      </c>
      <c r="AE30" s="44">
        <v>0</v>
      </c>
      <c r="AF30" s="44">
        <v>0</v>
      </c>
      <c r="AG30" s="44">
        <v>0</v>
      </c>
      <c r="AH30" s="44">
        <v>0</v>
      </c>
      <c r="AI30" s="44">
        <v>0</v>
      </c>
      <c r="AJ30" s="44">
        <v>0</v>
      </c>
      <c r="AK30" s="44">
        <v>0</v>
      </c>
      <c r="AL30" s="44">
        <v>0</v>
      </c>
      <c r="AM30" s="44">
        <v>0</v>
      </c>
      <c r="AN30" s="47">
        <v>-14.8243143396716</v>
      </c>
      <c r="AO30" s="47">
        <v>-64.882518923364401</v>
      </c>
      <c r="AP30" s="44"/>
      <c r="AQ30" s="44"/>
      <c r="AR30" s="44">
        <v>0</v>
      </c>
      <c r="AS30" s="44"/>
      <c r="AT30" s="45"/>
      <c r="AU30" s="46"/>
      <c r="AV30" s="53">
        <v>0</v>
      </c>
      <c r="AW30" s="53">
        <v>0</v>
      </c>
      <c r="AX30" s="53"/>
      <c r="AY30" s="53">
        <v>21</v>
      </c>
      <c r="AZ30" s="53">
        <v>26.25</v>
      </c>
      <c r="BA30" s="53">
        <v>0</v>
      </c>
      <c r="BB30" s="53">
        <v>0</v>
      </c>
    </row>
    <row r="31" spans="1:54" x14ac:dyDescent="0.3">
      <c r="A31" s="44">
        <v>18</v>
      </c>
      <c r="B31" s="44">
        <v>18</v>
      </c>
      <c r="C31" s="44">
        <v>0</v>
      </c>
      <c r="D31" s="44">
        <v>0</v>
      </c>
      <c r="E31" s="44">
        <v>0</v>
      </c>
      <c r="F31" s="44">
        <v>1</v>
      </c>
      <c r="G31" s="44">
        <v>1</v>
      </c>
      <c r="H31" s="44">
        <v>0</v>
      </c>
      <c r="I31" s="44">
        <v>1</v>
      </c>
      <c r="J31" s="44">
        <v>0</v>
      </c>
      <c r="K31" s="44">
        <v>0</v>
      </c>
      <c r="L31" s="44">
        <v>0</v>
      </c>
      <c r="M31" s="44">
        <v>0</v>
      </c>
      <c r="N31" s="44">
        <v>0</v>
      </c>
      <c r="O31" s="44">
        <v>0</v>
      </c>
      <c r="P31" s="51">
        <v>1</v>
      </c>
      <c r="Q31" s="44">
        <v>0</v>
      </c>
      <c r="R31" s="44">
        <v>0</v>
      </c>
      <c r="S31" s="44">
        <v>0</v>
      </c>
      <c r="T31" s="44">
        <v>0</v>
      </c>
      <c r="U31" s="44">
        <v>0</v>
      </c>
      <c r="V31" s="44">
        <v>0</v>
      </c>
      <c r="W31" s="44">
        <v>0</v>
      </c>
      <c r="X31" s="44">
        <v>0</v>
      </c>
      <c r="Y31" s="44">
        <v>0</v>
      </c>
      <c r="Z31" s="44">
        <v>0</v>
      </c>
      <c r="AA31" s="44">
        <v>0</v>
      </c>
      <c r="AB31" s="44">
        <v>0</v>
      </c>
      <c r="AC31" s="44">
        <v>0</v>
      </c>
      <c r="AD31" s="44">
        <v>0</v>
      </c>
      <c r="AE31" s="44">
        <v>0</v>
      </c>
      <c r="AF31" s="44">
        <v>0</v>
      </c>
      <c r="AG31" s="44">
        <v>0</v>
      </c>
      <c r="AH31" s="44">
        <v>0</v>
      </c>
      <c r="AI31" s="44">
        <v>0</v>
      </c>
      <c r="AJ31" s="44">
        <v>0</v>
      </c>
      <c r="AK31" s="44">
        <v>0</v>
      </c>
      <c r="AL31" s="44">
        <v>0</v>
      </c>
      <c r="AM31" s="44">
        <v>0</v>
      </c>
      <c r="AN31" s="47">
        <v>-14.824387</v>
      </c>
      <c r="AO31" s="47">
        <v>-64.882488699999996</v>
      </c>
      <c r="AP31" s="44"/>
      <c r="AQ31" s="44"/>
      <c r="AR31" s="44">
        <v>0</v>
      </c>
      <c r="AS31" s="44"/>
      <c r="AT31" s="102" t="s">
        <v>138</v>
      </c>
      <c r="AU31" s="103"/>
      <c r="AV31" s="54">
        <v>1</v>
      </c>
      <c r="AW31" s="54">
        <v>1</v>
      </c>
      <c r="AX31" s="55">
        <v>1</v>
      </c>
      <c r="AY31" s="55">
        <v>8.81</v>
      </c>
      <c r="AZ31" s="55">
        <v>11</v>
      </c>
      <c r="BA31" s="55">
        <v>1</v>
      </c>
      <c r="BB31" s="55">
        <v>0</v>
      </c>
    </row>
    <row r="32" spans="1:54" x14ac:dyDescent="0.3">
      <c r="A32" s="44">
        <v>19</v>
      </c>
      <c r="B32" s="44">
        <v>19</v>
      </c>
      <c r="C32" s="44">
        <v>0</v>
      </c>
      <c r="D32" s="44">
        <v>0</v>
      </c>
      <c r="E32" s="44">
        <v>0</v>
      </c>
      <c r="F32" s="44">
        <v>1</v>
      </c>
      <c r="G32" s="44">
        <v>1</v>
      </c>
      <c r="H32" s="44">
        <v>0</v>
      </c>
      <c r="I32" s="28">
        <v>1</v>
      </c>
      <c r="J32" s="44">
        <v>0</v>
      </c>
      <c r="K32" s="44">
        <v>0</v>
      </c>
      <c r="L32" s="44">
        <v>0</v>
      </c>
      <c r="M32" s="44">
        <v>0</v>
      </c>
      <c r="N32" s="28">
        <v>1</v>
      </c>
      <c r="O32" s="44">
        <v>0</v>
      </c>
      <c r="P32" s="50">
        <v>1</v>
      </c>
      <c r="Q32" s="44">
        <v>0</v>
      </c>
      <c r="R32" s="44">
        <v>0</v>
      </c>
      <c r="S32" s="44">
        <v>0</v>
      </c>
      <c r="T32" s="44">
        <v>0</v>
      </c>
      <c r="U32" s="44">
        <v>0</v>
      </c>
      <c r="V32" s="28">
        <v>1</v>
      </c>
      <c r="W32" s="44">
        <v>0</v>
      </c>
      <c r="X32" s="28">
        <v>0</v>
      </c>
      <c r="Y32" s="44">
        <v>0</v>
      </c>
      <c r="Z32" s="44">
        <v>0</v>
      </c>
      <c r="AA32" s="44">
        <v>0</v>
      </c>
      <c r="AB32" s="44">
        <v>0</v>
      </c>
      <c r="AC32" s="44">
        <v>0</v>
      </c>
      <c r="AD32" s="44">
        <v>0</v>
      </c>
      <c r="AE32" s="44">
        <v>0</v>
      </c>
      <c r="AF32" s="44">
        <v>0</v>
      </c>
      <c r="AG32" s="44">
        <v>0</v>
      </c>
      <c r="AH32" s="44">
        <v>0</v>
      </c>
      <c r="AI32" s="44">
        <v>0</v>
      </c>
      <c r="AJ32" s="44">
        <v>0</v>
      </c>
      <c r="AK32" s="44">
        <v>0</v>
      </c>
      <c r="AL32" s="44">
        <v>0</v>
      </c>
      <c r="AM32" s="44">
        <v>0</v>
      </c>
      <c r="AN32" s="47">
        <v>-14.824085376832899</v>
      </c>
      <c r="AO32" s="47">
        <v>-64.882618833347195</v>
      </c>
      <c r="AP32" s="28">
        <v>246</v>
      </c>
      <c r="AQ32" s="28">
        <v>276</v>
      </c>
      <c r="AR32" s="28">
        <f>AQ32-AP32</f>
        <v>30</v>
      </c>
      <c r="AS32" s="44">
        <f>AP32-AP29</f>
        <v>50</v>
      </c>
      <c r="AT32" s="106" t="s">
        <v>137</v>
      </c>
      <c r="AU32" s="107"/>
      <c r="AV32" s="54">
        <v>1</v>
      </c>
      <c r="AW32" s="54">
        <v>1</v>
      </c>
      <c r="AX32" s="55">
        <v>1</v>
      </c>
      <c r="AY32" s="55">
        <v>28.78</v>
      </c>
      <c r="AZ32" s="55">
        <v>36.25</v>
      </c>
      <c r="BA32" s="55">
        <v>0</v>
      </c>
      <c r="BB32" s="55">
        <v>0</v>
      </c>
    </row>
    <row r="33" spans="1:54" x14ac:dyDescent="0.3">
      <c r="A33" s="44">
        <v>20</v>
      </c>
      <c r="B33" s="44">
        <v>20</v>
      </c>
      <c r="C33" s="44">
        <v>0</v>
      </c>
      <c r="D33" s="44">
        <v>0</v>
      </c>
      <c r="E33" s="44">
        <v>0</v>
      </c>
      <c r="F33" s="44">
        <v>1</v>
      </c>
      <c r="G33" s="44">
        <v>1</v>
      </c>
      <c r="H33" s="44">
        <v>0</v>
      </c>
      <c r="I33" s="28">
        <v>1</v>
      </c>
      <c r="J33" s="44">
        <v>0</v>
      </c>
      <c r="K33" s="44">
        <v>0</v>
      </c>
      <c r="L33" s="28">
        <v>1</v>
      </c>
      <c r="M33" s="44">
        <v>0</v>
      </c>
      <c r="N33" s="28">
        <v>0</v>
      </c>
      <c r="O33" s="44">
        <v>0</v>
      </c>
      <c r="P33" s="50">
        <v>0</v>
      </c>
      <c r="Q33" s="44">
        <v>0</v>
      </c>
      <c r="R33" s="44">
        <v>0</v>
      </c>
      <c r="S33" s="44">
        <v>0</v>
      </c>
      <c r="T33" s="44">
        <v>0</v>
      </c>
      <c r="U33" s="44">
        <v>0</v>
      </c>
      <c r="V33" s="28">
        <v>0</v>
      </c>
      <c r="W33" s="44">
        <v>0</v>
      </c>
      <c r="X33" s="28">
        <v>0</v>
      </c>
      <c r="Y33" s="44">
        <v>0</v>
      </c>
      <c r="Z33" s="44">
        <v>0</v>
      </c>
      <c r="AA33" s="44">
        <v>0</v>
      </c>
      <c r="AB33" s="44">
        <v>0</v>
      </c>
      <c r="AC33" s="44">
        <v>0</v>
      </c>
      <c r="AD33" s="44">
        <v>0</v>
      </c>
      <c r="AE33" s="44">
        <v>0</v>
      </c>
      <c r="AF33" s="44">
        <v>0</v>
      </c>
      <c r="AG33" s="44">
        <v>0</v>
      </c>
      <c r="AH33" s="44">
        <v>0</v>
      </c>
      <c r="AI33" s="44">
        <v>0</v>
      </c>
      <c r="AJ33" s="44">
        <v>0</v>
      </c>
      <c r="AK33" s="44">
        <v>0</v>
      </c>
      <c r="AL33" s="44">
        <v>0</v>
      </c>
      <c r="AM33" s="44">
        <v>0</v>
      </c>
      <c r="AN33" s="47">
        <v>-14.823795298212</v>
      </c>
      <c r="AO33" s="47">
        <v>-64.882727802332795</v>
      </c>
      <c r="AP33" s="28">
        <v>314</v>
      </c>
      <c r="AQ33" s="28"/>
      <c r="AR33" s="28">
        <v>0</v>
      </c>
      <c r="AS33" s="44">
        <f>AP33-AQ32</f>
        <v>38</v>
      </c>
      <c r="AT33" s="42"/>
      <c r="AU33" s="43"/>
      <c r="AV33" s="54">
        <v>0</v>
      </c>
      <c r="AW33" s="54">
        <v>0</v>
      </c>
      <c r="AX33" s="55">
        <v>0</v>
      </c>
      <c r="AY33" s="55">
        <v>0</v>
      </c>
      <c r="AZ33" s="55">
        <v>0</v>
      </c>
      <c r="BA33" s="55">
        <v>0</v>
      </c>
      <c r="BB33" s="55">
        <v>0</v>
      </c>
    </row>
    <row r="34" spans="1:54" x14ac:dyDescent="0.3">
      <c r="A34" s="44">
        <v>21</v>
      </c>
      <c r="B34" s="44">
        <v>21</v>
      </c>
      <c r="C34" s="44">
        <v>0</v>
      </c>
      <c r="D34" s="44">
        <v>0</v>
      </c>
      <c r="E34" s="44">
        <v>0</v>
      </c>
      <c r="F34" s="44">
        <v>1</v>
      </c>
      <c r="G34" s="44">
        <v>1</v>
      </c>
      <c r="H34" s="44">
        <v>0</v>
      </c>
      <c r="I34" s="28">
        <v>1</v>
      </c>
      <c r="J34" s="44">
        <v>0</v>
      </c>
      <c r="K34" s="44">
        <v>0</v>
      </c>
      <c r="L34" s="28"/>
      <c r="M34" s="44">
        <v>0</v>
      </c>
      <c r="N34" s="58">
        <v>1</v>
      </c>
      <c r="O34" s="44">
        <v>0</v>
      </c>
      <c r="P34" s="50">
        <v>1</v>
      </c>
      <c r="Q34" s="44">
        <v>0</v>
      </c>
      <c r="R34" s="44">
        <v>0</v>
      </c>
      <c r="S34" s="44">
        <v>0</v>
      </c>
      <c r="T34" s="44">
        <v>0</v>
      </c>
      <c r="U34" s="44">
        <v>0</v>
      </c>
      <c r="V34" s="28">
        <v>0</v>
      </c>
      <c r="W34" s="44">
        <v>0</v>
      </c>
      <c r="X34" s="28">
        <v>0</v>
      </c>
      <c r="Y34" s="44">
        <v>0</v>
      </c>
      <c r="Z34" s="44">
        <v>0</v>
      </c>
      <c r="AA34" s="44">
        <v>0</v>
      </c>
      <c r="AB34" s="44">
        <v>0</v>
      </c>
      <c r="AC34" s="44">
        <v>0</v>
      </c>
      <c r="AD34" s="44">
        <v>0</v>
      </c>
      <c r="AE34" s="44">
        <v>0</v>
      </c>
      <c r="AF34" s="44">
        <v>0</v>
      </c>
      <c r="AG34" s="44">
        <v>0</v>
      </c>
      <c r="AH34" s="44">
        <v>0</v>
      </c>
      <c r="AI34" s="44">
        <v>0</v>
      </c>
      <c r="AJ34" s="44">
        <v>0</v>
      </c>
      <c r="AK34" s="44">
        <v>0</v>
      </c>
      <c r="AL34" s="44">
        <v>0</v>
      </c>
      <c r="AM34" s="44">
        <v>0</v>
      </c>
      <c r="AN34" s="47">
        <v>-14.823483843824</v>
      </c>
      <c r="AO34" s="47">
        <v>-64.882852991920998</v>
      </c>
      <c r="AP34" s="28">
        <v>349</v>
      </c>
      <c r="AQ34" s="28"/>
      <c r="AR34" s="28">
        <v>0</v>
      </c>
      <c r="AS34" s="44">
        <f>AP34-AP33</f>
        <v>35</v>
      </c>
      <c r="AT34" s="42"/>
      <c r="AU34" s="43"/>
      <c r="AV34" s="56">
        <v>1</v>
      </c>
      <c r="AW34" s="56">
        <v>1</v>
      </c>
      <c r="AX34" s="57">
        <v>1</v>
      </c>
      <c r="AY34" s="57">
        <v>0</v>
      </c>
      <c r="AZ34" s="57">
        <v>0</v>
      </c>
      <c r="BA34" s="57">
        <v>0</v>
      </c>
      <c r="BB34" s="55">
        <v>0</v>
      </c>
    </row>
    <row r="35" spans="1:54" x14ac:dyDescent="0.3">
      <c r="A35" s="44" t="s">
        <v>115</v>
      </c>
      <c r="B35" s="44" t="s">
        <v>111</v>
      </c>
      <c r="C35" s="44"/>
      <c r="D35" s="44"/>
      <c r="E35" s="44"/>
      <c r="F35" s="44"/>
      <c r="G35" s="44"/>
      <c r="H35" s="44"/>
      <c r="I35" s="28"/>
      <c r="J35" s="44"/>
      <c r="K35" s="44"/>
      <c r="L35" s="28"/>
      <c r="M35" s="44"/>
      <c r="N35" s="28"/>
      <c r="O35" s="44"/>
      <c r="P35" s="50"/>
      <c r="Q35" s="44"/>
      <c r="R35" s="44"/>
      <c r="S35" s="44"/>
      <c r="T35" s="44"/>
      <c r="U35" s="44"/>
      <c r="V35" s="28"/>
      <c r="W35" s="44"/>
      <c r="X35" s="58">
        <v>1</v>
      </c>
      <c r="Y35" s="44"/>
      <c r="Z35" s="44"/>
      <c r="AA35" s="44"/>
      <c r="AB35" s="44"/>
      <c r="AC35" s="44"/>
      <c r="AD35" s="44"/>
      <c r="AE35" s="44"/>
      <c r="AF35" s="44"/>
      <c r="AG35" s="44"/>
      <c r="AH35" s="44"/>
      <c r="AI35" s="44"/>
      <c r="AJ35" s="44"/>
      <c r="AK35" s="44"/>
      <c r="AL35" s="44"/>
      <c r="AM35" s="44"/>
      <c r="AN35" s="47">
        <v>-14.823384000000001</v>
      </c>
      <c r="AO35" s="47">
        <v>-64.882896000000002</v>
      </c>
      <c r="AP35" s="28"/>
      <c r="AQ35" s="28"/>
      <c r="AR35" s="28"/>
      <c r="AS35" s="44"/>
      <c r="AT35" s="42"/>
      <c r="AU35" s="43"/>
      <c r="AV35" s="56"/>
      <c r="AW35" s="56"/>
      <c r="AX35" s="57"/>
      <c r="AY35" s="57">
        <v>12</v>
      </c>
      <c r="AZ35" s="57">
        <v>15</v>
      </c>
      <c r="BA35" s="57"/>
      <c r="BB35" s="55"/>
    </row>
    <row r="36" spans="1:54" x14ac:dyDescent="0.3">
      <c r="A36" s="44">
        <v>22</v>
      </c>
      <c r="B36" s="44">
        <v>22</v>
      </c>
      <c r="C36" s="44"/>
      <c r="D36" s="44"/>
      <c r="E36" s="44"/>
      <c r="F36" s="44">
        <v>1</v>
      </c>
      <c r="G36" s="44"/>
      <c r="H36" s="44">
        <v>0</v>
      </c>
      <c r="I36" s="28">
        <v>1</v>
      </c>
      <c r="J36" s="44"/>
      <c r="K36" s="44"/>
      <c r="L36" s="28"/>
      <c r="M36" s="44"/>
      <c r="N36" s="28"/>
      <c r="O36" s="44"/>
      <c r="P36" s="50">
        <v>1</v>
      </c>
      <c r="Q36" s="44"/>
      <c r="R36" s="44"/>
      <c r="S36" s="44"/>
      <c r="T36" s="44"/>
      <c r="U36" s="44"/>
      <c r="V36" s="28"/>
      <c r="W36" s="44"/>
      <c r="X36" s="28"/>
      <c r="Y36" s="44"/>
      <c r="Z36" s="44"/>
      <c r="AA36" s="44"/>
      <c r="AB36" s="44"/>
      <c r="AC36" s="44"/>
      <c r="AD36" s="44"/>
      <c r="AE36" s="44"/>
      <c r="AF36" s="44"/>
      <c r="AG36" s="44"/>
      <c r="AH36" s="44"/>
      <c r="AI36" s="44"/>
      <c r="AJ36" s="44"/>
      <c r="AK36" s="44"/>
      <c r="AL36" s="44"/>
      <c r="AM36" s="44"/>
      <c r="AN36" s="47">
        <v>-14.8231787670545</v>
      </c>
      <c r="AO36" s="47">
        <v>-64.882973294157594</v>
      </c>
      <c r="AP36" s="28"/>
      <c r="AQ36" s="28"/>
      <c r="AR36" s="28"/>
      <c r="AS36" s="44"/>
      <c r="AT36" s="42"/>
      <c r="AU36" s="43"/>
      <c r="AV36" s="56">
        <v>1</v>
      </c>
      <c r="AW36" s="56">
        <v>1</v>
      </c>
      <c r="AX36" s="57">
        <v>1</v>
      </c>
      <c r="AY36" s="57">
        <v>23</v>
      </c>
      <c r="AZ36" s="57">
        <v>28</v>
      </c>
      <c r="BA36" s="57">
        <v>1</v>
      </c>
      <c r="BB36" s="55"/>
    </row>
    <row r="37" spans="1:54" x14ac:dyDescent="0.3">
      <c r="A37" s="44">
        <v>23</v>
      </c>
      <c r="B37" s="44">
        <v>23</v>
      </c>
      <c r="C37" s="44">
        <v>0</v>
      </c>
      <c r="D37" s="44">
        <v>0</v>
      </c>
      <c r="E37" s="44">
        <v>0</v>
      </c>
      <c r="F37" s="44">
        <v>1</v>
      </c>
      <c r="G37" s="44">
        <v>1</v>
      </c>
      <c r="H37" s="44">
        <v>0</v>
      </c>
      <c r="I37" s="28">
        <v>1</v>
      </c>
      <c r="J37" s="44">
        <v>0</v>
      </c>
      <c r="K37" s="44">
        <v>0</v>
      </c>
      <c r="L37" s="28"/>
      <c r="M37" s="44">
        <v>0</v>
      </c>
      <c r="N37" s="58">
        <v>1</v>
      </c>
      <c r="O37" s="44">
        <v>0</v>
      </c>
      <c r="P37" s="50">
        <v>1</v>
      </c>
      <c r="Q37" s="44">
        <v>0</v>
      </c>
      <c r="R37" s="44">
        <v>0</v>
      </c>
      <c r="S37" s="44">
        <v>0</v>
      </c>
      <c r="T37" s="44">
        <v>0</v>
      </c>
      <c r="U37" s="44">
        <v>0</v>
      </c>
      <c r="V37" s="28">
        <v>0</v>
      </c>
      <c r="W37" s="44">
        <v>0</v>
      </c>
      <c r="X37" s="28">
        <v>0</v>
      </c>
      <c r="Y37" s="44">
        <v>0</v>
      </c>
      <c r="Z37" s="44">
        <v>0</v>
      </c>
      <c r="AA37" s="44">
        <v>0</v>
      </c>
      <c r="AB37" s="44">
        <v>0</v>
      </c>
      <c r="AC37" s="44">
        <v>0</v>
      </c>
      <c r="AD37" s="44">
        <v>0</v>
      </c>
      <c r="AE37" s="44">
        <v>0</v>
      </c>
      <c r="AF37" s="44">
        <v>0</v>
      </c>
      <c r="AG37" s="44">
        <v>0</v>
      </c>
      <c r="AH37" s="44">
        <v>0</v>
      </c>
      <c r="AI37" s="44">
        <v>0</v>
      </c>
      <c r="AJ37" s="44">
        <v>0</v>
      </c>
      <c r="AK37" s="44">
        <v>0</v>
      </c>
      <c r="AL37" s="44">
        <v>0</v>
      </c>
      <c r="AM37" s="44">
        <v>0</v>
      </c>
      <c r="AN37" s="47">
        <v>-14.823429900000001</v>
      </c>
      <c r="AO37" s="47">
        <v>-64.883004</v>
      </c>
      <c r="AP37" s="28">
        <v>373</v>
      </c>
      <c r="AQ37" s="28"/>
      <c r="AR37" s="28">
        <v>0</v>
      </c>
      <c r="AS37" s="44">
        <f>AP37-AP34</f>
        <v>24</v>
      </c>
      <c r="AT37" s="42"/>
      <c r="AU37" s="43"/>
      <c r="AV37" s="56">
        <v>1</v>
      </c>
      <c r="AW37" s="56">
        <v>1</v>
      </c>
      <c r="AX37" s="57">
        <v>1</v>
      </c>
      <c r="AY37" s="57">
        <v>12</v>
      </c>
      <c r="AZ37" s="57">
        <v>15</v>
      </c>
      <c r="BA37" s="57">
        <v>0</v>
      </c>
      <c r="BB37" s="55">
        <v>0</v>
      </c>
    </row>
    <row r="38" spans="1:54" x14ac:dyDescent="0.3">
      <c r="A38" s="44">
        <v>24</v>
      </c>
      <c r="B38" s="44">
        <v>24</v>
      </c>
      <c r="C38" s="44">
        <v>0</v>
      </c>
      <c r="D38" s="44">
        <v>0</v>
      </c>
      <c r="E38" s="44">
        <v>0</v>
      </c>
      <c r="F38" s="44">
        <v>1</v>
      </c>
      <c r="G38" s="44">
        <v>1</v>
      </c>
      <c r="H38" s="44">
        <v>0</v>
      </c>
      <c r="I38" s="28">
        <v>1</v>
      </c>
      <c r="J38" s="44">
        <v>0</v>
      </c>
      <c r="K38" s="44">
        <v>0</v>
      </c>
      <c r="L38" s="28"/>
      <c r="M38" s="44">
        <v>0</v>
      </c>
      <c r="N38" s="58">
        <v>1</v>
      </c>
      <c r="O38" s="44">
        <v>0</v>
      </c>
      <c r="P38" s="50">
        <v>1</v>
      </c>
      <c r="Q38" s="44">
        <v>0</v>
      </c>
      <c r="R38" s="44">
        <v>0</v>
      </c>
      <c r="S38" s="44">
        <v>0</v>
      </c>
      <c r="T38" s="44">
        <v>0</v>
      </c>
      <c r="U38" s="44">
        <v>0</v>
      </c>
      <c r="V38" s="28">
        <v>0</v>
      </c>
      <c r="W38" s="44">
        <v>0</v>
      </c>
      <c r="X38" s="28">
        <v>0</v>
      </c>
      <c r="Y38" s="44">
        <v>0</v>
      </c>
      <c r="Z38" s="44">
        <v>0</v>
      </c>
      <c r="AA38" s="44">
        <v>0</v>
      </c>
      <c r="AB38" s="44">
        <v>0</v>
      </c>
      <c r="AC38" s="44">
        <v>0</v>
      </c>
      <c r="AD38" s="44">
        <v>0</v>
      </c>
      <c r="AE38" s="44">
        <v>0</v>
      </c>
      <c r="AF38" s="44">
        <v>0</v>
      </c>
      <c r="AG38" s="44">
        <v>0</v>
      </c>
      <c r="AH38" s="44">
        <v>0</v>
      </c>
      <c r="AI38" s="44">
        <v>0</v>
      </c>
      <c r="AJ38" s="44">
        <v>0</v>
      </c>
      <c r="AK38" s="44">
        <v>0</v>
      </c>
      <c r="AL38" s="44">
        <v>0</v>
      </c>
      <c r="AM38" s="44">
        <v>0</v>
      </c>
      <c r="AN38" s="47">
        <v>-14.8235606582088</v>
      </c>
      <c r="AO38" s="47">
        <v>-64.883348338548899</v>
      </c>
      <c r="AP38" s="28">
        <v>413</v>
      </c>
      <c r="AQ38" s="28"/>
      <c r="AR38" s="28">
        <v>0</v>
      </c>
      <c r="AS38" s="44">
        <f>AP38-AP37</f>
        <v>40</v>
      </c>
      <c r="AT38" s="42"/>
      <c r="AU38" s="43"/>
      <c r="AV38" s="56">
        <v>1</v>
      </c>
      <c r="AW38" s="56">
        <v>1</v>
      </c>
      <c r="AX38" s="57">
        <v>1</v>
      </c>
      <c r="AY38" s="57">
        <v>0</v>
      </c>
      <c r="AZ38" s="57">
        <v>0</v>
      </c>
      <c r="BA38" s="57">
        <v>0</v>
      </c>
      <c r="BB38" s="55">
        <v>0</v>
      </c>
    </row>
    <row r="39" spans="1:54" x14ac:dyDescent="0.3">
      <c r="A39" s="44" t="s">
        <v>116</v>
      </c>
      <c r="B39" s="44"/>
      <c r="C39" s="44"/>
      <c r="D39" s="44"/>
      <c r="E39" s="44"/>
      <c r="F39" s="44"/>
      <c r="G39" s="44"/>
      <c r="H39" s="44"/>
      <c r="I39" s="28"/>
      <c r="J39" s="44"/>
      <c r="K39" s="44"/>
      <c r="L39" s="28"/>
      <c r="M39" s="44"/>
      <c r="N39" s="28"/>
      <c r="O39" s="44"/>
      <c r="P39" s="50"/>
      <c r="Q39" s="44"/>
      <c r="R39" s="44"/>
      <c r="S39" s="44"/>
      <c r="T39" s="44"/>
      <c r="U39" s="44"/>
      <c r="V39" s="28"/>
      <c r="W39" s="44"/>
      <c r="X39" s="58">
        <v>1</v>
      </c>
      <c r="Y39" s="44"/>
      <c r="Z39" s="44"/>
      <c r="AA39" s="44"/>
      <c r="AB39" s="44"/>
      <c r="AC39" s="44"/>
      <c r="AD39" s="44"/>
      <c r="AE39" s="44"/>
      <c r="AF39" s="44"/>
      <c r="AG39" s="44"/>
      <c r="AH39" s="44"/>
      <c r="AI39" s="44"/>
      <c r="AJ39" s="44"/>
      <c r="AK39" s="44"/>
      <c r="AL39" s="44"/>
      <c r="AM39" s="44"/>
      <c r="AN39" s="47">
        <v>-14.823584</v>
      </c>
      <c r="AO39" s="47">
        <v>-64.883402000000004</v>
      </c>
      <c r="AP39" s="28"/>
      <c r="AQ39" s="28"/>
      <c r="AR39" s="28"/>
      <c r="AS39" s="44"/>
      <c r="AT39" s="42"/>
      <c r="AU39" s="43"/>
      <c r="AV39" s="56"/>
      <c r="AW39" s="56"/>
      <c r="AX39" s="57"/>
      <c r="AY39" s="57">
        <v>6</v>
      </c>
      <c r="AZ39" s="57">
        <v>7</v>
      </c>
      <c r="BA39" s="57"/>
      <c r="BB39" s="55"/>
    </row>
    <row r="40" spans="1:54" x14ac:dyDescent="0.3">
      <c r="A40" s="44">
        <v>25</v>
      </c>
      <c r="B40" s="44">
        <v>25</v>
      </c>
      <c r="C40" s="44"/>
      <c r="D40" s="44"/>
      <c r="E40" s="44"/>
      <c r="F40" s="44">
        <v>1</v>
      </c>
      <c r="G40" s="44">
        <v>1</v>
      </c>
      <c r="H40" s="44">
        <v>1</v>
      </c>
      <c r="I40" s="28"/>
      <c r="J40" s="44"/>
      <c r="K40" s="44"/>
      <c r="L40" s="28"/>
      <c r="M40" s="44"/>
      <c r="N40" s="28"/>
      <c r="O40" s="44"/>
      <c r="P40" s="50">
        <v>1</v>
      </c>
      <c r="Q40" s="44"/>
      <c r="R40" s="44"/>
      <c r="S40" s="44"/>
      <c r="T40" s="44"/>
      <c r="U40" s="44"/>
      <c r="V40" s="28"/>
      <c r="W40" s="44"/>
      <c r="X40" s="28"/>
      <c r="Y40" s="44"/>
      <c r="Z40" s="44"/>
      <c r="AA40" s="44"/>
      <c r="AB40" s="44"/>
      <c r="AC40" s="44"/>
      <c r="AD40" s="44"/>
      <c r="AE40" s="44"/>
      <c r="AF40" s="44"/>
      <c r="AG40" s="44"/>
      <c r="AH40" s="44"/>
      <c r="AI40" s="44"/>
      <c r="AJ40" s="44"/>
      <c r="AK40" s="44"/>
      <c r="AL40" s="44"/>
      <c r="AM40" s="44"/>
      <c r="AN40" s="47">
        <v>-14.823859109855</v>
      </c>
      <c r="AO40" s="47">
        <v>-64.883305241575798</v>
      </c>
      <c r="AP40" s="28"/>
      <c r="AQ40" s="28"/>
      <c r="AR40" s="28"/>
      <c r="AS40" s="44"/>
      <c r="AT40" s="42"/>
      <c r="AU40" s="43"/>
      <c r="AV40" s="56">
        <v>1</v>
      </c>
      <c r="AW40" s="56">
        <v>1</v>
      </c>
      <c r="AX40" s="57">
        <v>1</v>
      </c>
      <c r="AY40" s="57">
        <v>32</v>
      </c>
      <c r="AZ40" s="57">
        <v>40</v>
      </c>
      <c r="BA40" s="57">
        <v>1</v>
      </c>
      <c r="BB40" s="55"/>
    </row>
    <row r="41" spans="1:54" x14ac:dyDescent="0.3">
      <c r="A41" s="44">
        <v>26</v>
      </c>
      <c r="B41" s="44">
        <v>26</v>
      </c>
      <c r="C41" s="44">
        <v>0</v>
      </c>
      <c r="D41" s="44">
        <v>0</v>
      </c>
      <c r="E41" s="44">
        <v>0</v>
      </c>
      <c r="F41" s="44">
        <v>1</v>
      </c>
      <c r="G41" s="44">
        <v>1</v>
      </c>
      <c r="H41" s="28">
        <v>1</v>
      </c>
      <c r="I41" s="28">
        <v>0</v>
      </c>
      <c r="J41" s="44">
        <v>0</v>
      </c>
      <c r="K41" s="44">
        <v>0</v>
      </c>
      <c r="L41" s="28"/>
      <c r="M41" s="44">
        <v>0</v>
      </c>
      <c r="N41" s="58">
        <v>1</v>
      </c>
      <c r="O41" s="44">
        <v>0</v>
      </c>
      <c r="P41" s="50">
        <v>1</v>
      </c>
      <c r="Q41" s="44">
        <v>0</v>
      </c>
      <c r="R41" s="44">
        <v>0</v>
      </c>
      <c r="S41" s="44">
        <v>0</v>
      </c>
      <c r="T41" s="44">
        <v>0</v>
      </c>
      <c r="U41" s="44">
        <v>0</v>
      </c>
      <c r="V41" s="28">
        <v>0</v>
      </c>
      <c r="W41" s="44">
        <v>0</v>
      </c>
      <c r="X41" s="28">
        <v>0</v>
      </c>
      <c r="Y41" s="44">
        <v>0</v>
      </c>
      <c r="Z41" s="44">
        <v>0</v>
      </c>
      <c r="AA41" s="44">
        <v>0</v>
      </c>
      <c r="AB41" s="44">
        <v>0</v>
      </c>
      <c r="AC41" s="44">
        <v>0</v>
      </c>
      <c r="AD41" s="44">
        <v>0</v>
      </c>
      <c r="AE41" s="44">
        <v>0</v>
      </c>
      <c r="AF41" s="44">
        <v>0</v>
      </c>
      <c r="AG41" s="44">
        <v>0</v>
      </c>
      <c r="AH41" s="44">
        <v>0</v>
      </c>
      <c r="AI41" s="44">
        <v>0</v>
      </c>
      <c r="AJ41" s="44">
        <v>0</v>
      </c>
      <c r="AK41" s="44">
        <v>0</v>
      </c>
      <c r="AL41" s="44">
        <v>0</v>
      </c>
      <c r="AM41" s="44">
        <v>0</v>
      </c>
      <c r="AN41" s="47">
        <v>-14.823540448227</v>
      </c>
      <c r="AO41" s="47">
        <v>-64.883416760711995</v>
      </c>
      <c r="AP41" s="28">
        <v>426</v>
      </c>
      <c r="AQ41" s="28"/>
      <c r="AR41" s="28">
        <v>0</v>
      </c>
      <c r="AS41" s="44">
        <f>AP41-AP38</f>
        <v>13</v>
      </c>
      <c r="AT41" s="42"/>
      <c r="AU41" s="43"/>
      <c r="AV41" s="56">
        <v>1</v>
      </c>
      <c r="AW41" s="56">
        <v>1</v>
      </c>
      <c r="AX41" s="57">
        <v>1</v>
      </c>
      <c r="AY41" s="57">
        <v>5</v>
      </c>
      <c r="AZ41" s="57">
        <v>6</v>
      </c>
      <c r="BA41" s="57">
        <v>0</v>
      </c>
      <c r="BB41" s="55">
        <v>0</v>
      </c>
    </row>
    <row r="42" spans="1:54" x14ac:dyDescent="0.3">
      <c r="A42" s="44">
        <v>27</v>
      </c>
      <c r="B42" s="44">
        <v>27</v>
      </c>
      <c r="C42" s="44">
        <v>0</v>
      </c>
      <c r="D42" s="44">
        <v>0</v>
      </c>
      <c r="E42" s="44">
        <v>0</v>
      </c>
      <c r="F42" s="44">
        <v>1</v>
      </c>
      <c r="G42" s="28">
        <v>1</v>
      </c>
      <c r="H42" s="28">
        <v>1</v>
      </c>
      <c r="I42" s="28">
        <v>0</v>
      </c>
      <c r="J42" s="44">
        <v>0</v>
      </c>
      <c r="K42" s="44">
        <v>0</v>
      </c>
      <c r="L42" s="28">
        <v>1</v>
      </c>
      <c r="M42" s="44">
        <v>0</v>
      </c>
      <c r="N42" s="28">
        <v>0</v>
      </c>
      <c r="O42" s="44">
        <v>0</v>
      </c>
      <c r="P42" s="50">
        <v>0</v>
      </c>
      <c r="Q42" s="44">
        <v>0</v>
      </c>
      <c r="R42" s="44">
        <v>0</v>
      </c>
      <c r="S42" s="44">
        <v>0</v>
      </c>
      <c r="T42" s="44">
        <v>0</v>
      </c>
      <c r="U42" s="44">
        <v>0</v>
      </c>
      <c r="V42" s="28">
        <v>0</v>
      </c>
      <c r="W42" s="44">
        <v>0</v>
      </c>
      <c r="X42" s="28">
        <v>0</v>
      </c>
      <c r="Y42" s="44">
        <v>0</v>
      </c>
      <c r="Z42" s="44">
        <v>0</v>
      </c>
      <c r="AA42" s="44">
        <v>0</v>
      </c>
      <c r="AB42" s="44">
        <v>0</v>
      </c>
      <c r="AC42" s="44">
        <v>0</v>
      </c>
      <c r="AD42" s="44">
        <v>0</v>
      </c>
      <c r="AE42" s="44">
        <v>0</v>
      </c>
      <c r="AF42" s="44">
        <v>0</v>
      </c>
      <c r="AG42" s="44">
        <v>0</v>
      </c>
      <c r="AH42" s="44">
        <v>0</v>
      </c>
      <c r="AI42" s="44">
        <v>0</v>
      </c>
      <c r="AJ42" s="44">
        <v>0</v>
      </c>
      <c r="AK42" s="44">
        <v>0</v>
      </c>
      <c r="AL42" s="44">
        <v>0</v>
      </c>
      <c r="AM42" s="44">
        <v>0</v>
      </c>
      <c r="AN42" s="47">
        <v>-14.823180353256999</v>
      </c>
      <c r="AO42" s="47">
        <v>-64.883576352149007</v>
      </c>
      <c r="AP42" s="28">
        <v>469</v>
      </c>
      <c r="AQ42" s="28"/>
      <c r="AR42" s="28">
        <v>0</v>
      </c>
      <c r="AS42" s="44">
        <f t="shared" ref="AS42:AS47" si="1">AP42-AP41</f>
        <v>43</v>
      </c>
      <c r="AT42" s="42"/>
      <c r="AU42" s="43"/>
      <c r="AV42" s="54">
        <v>0</v>
      </c>
      <c r="AW42" s="54">
        <v>0</v>
      </c>
      <c r="AX42" s="55">
        <v>0</v>
      </c>
      <c r="AY42" s="55">
        <v>0</v>
      </c>
      <c r="AZ42" s="55">
        <v>0</v>
      </c>
      <c r="BA42" s="55">
        <v>0</v>
      </c>
      <c r="BB42" s="55">
        <v>0</v>
      </c>
    </row>
    <row r="43" spans="1:54" x14ac:dyDescent="0.3">
      <c r="A43" s="44">
        <v>28</v>
      </c>
      <c r="B43" s="44">
        <v>28</v>
      </c>
      <c r="C43" s="44">
        <v>0</v>
      </c>
      <c r="D43" s="44">
        <v>0</v>
      </c>
      <c r="E43" s="44">
        <v>0</v>
      </c>
      <c r="F43" s="44">
        <v>1</v>
      </c>
      <c r="G43" s="28">
        <v>1</v>
      </c>
      <c r="H43" s="28">
        <v>1</v>
      </c>
      <c r="I43" s="28">
        <v>0</v>
      </c>
      <c r="J43" s="44">
        <v>0</v>
      </c>
      <c r="K43" s="44">
        <v>0</v>
      </c>
      <c r="L43" s="28">
        <v>1</v>
      </c>
      <c r="M43" s="28"/>
      <c r="N43" s="28">
        <v>0</v>
      </c>
      <c r="O43" s="44">
        <v>0</v>
      </c>
      <c r="P43" s="50">
        <v>0</v>
      </c>
      <c r="Q43" s="44">
        <v>0</v>
      </c>
      <c r="R43" s="44">
        <v>0</v>
      </c>
      <c r="S43" s="44">
        <v>0</v>
      </c>
      <c r="T43" s="44">
        <v>0</v>
      </c>
      <c r="U43" s="44">
        <v>0</v>
      </c>
      <c r="V43" s="28">
        <v>0</v>
      </c>
      <c r="W43" s="44">
        <v>0</v>
      </c>
      <c r="X43" s="28">
        <v>0</v>
      </c>
      <c r="Y43" s="44">
        <v>0</v>
      </c>
      <c r="Z43" s="44">
        <v>0</v>
      </c>
      <c r="AA43" s="44">
        <v>0</v>
      </c>
      <c r="AB43" s="44">
        <v>0</v>
      </c>
      <c r="AC43" s="44">
        <v>0</v>
      </c>
      <c r="AD43" s="44">
        <v>0</v>
      </c>
      <c r="AE43" s="44">
        <v>0</v>
      </c>
      <c r="AF43" s="44">
        <v>0</v>
      </c>
      <c r="AG43" s="44">
        <v>0</v>
      </c>
      <c r="AH43" s="44">
        <v>0</v>
      </c>
      <c r="AI43" s="44">
        <v>0</v>
      </c>
      <c r="AJ43" s="44">
        <v>0</v>
      </c>
      <c r="AK43" s="44">
        <v>0</v>
      </c>
      <c r="AL43" s="44">
        <v>0</v>
      </c>
      <c r="AM43" s="44">
        <v>0</v>
      </c>
      <c r="AN43" s="47">
        <v>-14.822813451261</v>
      </c>
      <c r="AO43" s="47">
        <v>-64.883712138980002</v>
      </c>
      <c r="AP43" s="28">
        <v>511</v>
      </c>
      <c r="AQ43" s="28"/>
      <c r="AR43" s="28">
        <v>0</v>
      </c>
      <c r="AS43" s="44">
        <f t="shared" si="1"/>
        <v>42</v>
      </c>
      <c r="AT43" s="42"/>
      <c r="AU43" s="43"/>
      <c r="AV43" s="54">
        <v>0</v>
      </c>
      <c r="AW43" s="54">
        <v>0</v>
      </c>
      <c r="AX43" s="55">
        <v>0</v>
      </c>
      <c r="AY43" s="55">
        <v>0</v>
      </c>
      <c r="AZ43" s="55">
        <v>0</v>
      </c>
      <c r="BA43" s="55">
        <v>0</v>
      </c>
      <c r="BB43" s="55">
        <v>0</v>
      </c>
    </row>
    <row r="44" spans="1:54" x14ac:dyDescent="0.3">
      <c r="A44" s="44">
        <v>29</v>
      </c>
      <c r="B44" s="44">
        <v>29</v>
      </c>
      <c r="C44" s="44">
        <v>0</v>
      </c>
      <c r="D44" s="44">
        <v>0</v>
      </c>
      <c r="E44" s="44">
        <v>0</v>
      </c>
      <c r="F44" s="44">
        <v>1</v>
      </c>
      <c r="G44" s="28">
        <v>1</v>
      </c>
      <c r="H44" s="28">
        <v>1</v>
      </c>
      <c r="I44" s="28">
        <v>0</v>
      </c>
      <c r="J44" s="44">
        <v>0</v>
      </c>
      <c r="K44" s="44">
        <v>0</v>
      </c>
      <c r="L44" s="28">
        <v>1</v>
      </c>
      <c r="M44" s="28">
        <v>0</v>
      </c>
      <c r="N44" s="28">
        <v>0</v>
      </c>
      <c r="O44" s="44">
        <v>0</v>
      </c>
      <c r="P44" s="50">
        <v>0</v>
      </c>
      <c r="Q44" s="44">
        <v>0</v>
      </c>
      <c r="R44" s="44">
        <v>0</v>
      </c>
      <c r="S44" s="44">
        <v>0</v>
      </c>
      <c r="T44" s="44">
        <v>0</v>
      </c>
      <c r="U44" s="44">
        <v>0</v>
      </c>
      <c r="V44" s="28">
        <v>0</v>
      </c>
      <c r="W44" s="44">
        <v>0</v>
      </c>
      <c r="X44" s="28">
        <v>0</v>
      </c>
      <c r="Y44" s="44">
        <v>0</v>
      </c>
      <c r="Z44" s="44">
        <v>0</v>
      </c>
      <c r="AA44" s="44">
        <v>0</v>
      </c>
      <c r="AB44" s="44">
        <v>0</v>
      </c>
      <c r="AC44" s="44">
        <v>0</v>
      </c>
      <c r="AD44" s="44">
        <v>0</v>
      </c>
      <c r="AE44" s="44">
        <v>0</v>
      </c>
      <c r="AF44" s="44">
        <v>0</v>
      </c>
      <c r="AG44" s="44">
        <v>0</v>
      </c>
      <c r="AH44" s="44">
        <v>0</v>
      </c>
      <c r="AI44" s="44">
        <v>0</v>
      </c>
      <c r="AJ44" s="44">
        <v>0</v>
      </c>
      <c r="AK44" s="44">
        <v>0</v>
      </c>
      <c r="AL44" s="44">
        <v>0</v>
      </c>
      <c r="AM44" s="44">
        <v>0</v>
      </c>
      <c r="AN44" s="47">
        <v>-14.822724966845</v>
      </c>
      <c r="AO44" s="47">
        <v>-64.883743319659999</v>
      </c>
      <c r="AP44" s="28">
        <v>521</v>
      </c>
      <c r="AQ44" s="28"/>
      <c r="AR44" s="28">
        <v>0</v>
      </c>
      <c r="AS44" s="44">
        <f t="shared" si="1"/>
        <v>10</v>
      </c>
      <c r="AT44" s="42"/>
      <c r="AU44" s="43"/>
      <c r="AV44" s="54">
        <v>0</v>
      </c>
      <c r="AW44" s="54">
        <v>0</v>
      </c>
      <c r="AX44" s="55">
        <v>0</v>
      </c>
      <c r="AY44" s="55">
        <v>0</v>
      </c>
      <c r="AZ44" s="55">
        <v>0</v>
      </c>
      <c r="BA44" s="55">
        <v>0</v>
      </c>
      <c r="BB44" s="55">
        <v>0</v>
      </c>
    </row>
    <row r="45" spans="1:54" x14ac:dyDescent="0.3">
      <c r="A45" s="44">
        <v>30</v>
      </c>
      <c r="B45" s="44">
        <v>30</v>
      </c>
      <c r="C45" s="44">
        <v>0</v>
      </c>
      <c r="D45" s="44">
        <v>0</v>
      </c>
      <c r="E45" s="44">
        <v>0</v>
      </c>
      <c r="F45" s="44">
        <v>1</v>
      </c>
      <c r="G45" s="28">
        <v>1</v>
      </c>
      <c r="H45" s="28">
        <v>1</v>
      </c>
      <c r="I45" s="28">
        <v>0</v>
      </c>
      <c r="J45" s="44">
        <v>0</v>
      </c>
      <c r="K45" s="44">
        <v>0</v>
      </c>
      <c r="L45" s="28">
        <v>1</v>
      </c>
      <c r="M45" s="28">
        <v>0</v>
      </c>
      <c r="N45" s="28">
        <v>0</v>
      </c>
      <c r="O45" s="44">
        <v>0</v>
      </c>
      <c r="P45" s="50">
        <v>0</v>
      </c>
      <c r="Q45" s="44">
        <v>1</v>
      </c>
      <c r="R45" s="44">
        <v>0</v>
      </c>
      <c r="S45" s="44">
        <v>0</v>
      </c>
      <c r="T45" s="44">
        <v>0</v>
      </c>
      <c r="U45" s="44">
        <v>0</v>
      </c>
      <c r="V45" s="28">
        <v>0</v>
      </c>
      <c r="W45" s="44">
        <v>0</v>
      </c>
      <c r="X45" s="28">
        <v>0</v>
      </c>
      <c r="Y45" s="44">
        <v>0</v>
      </c>
      <c r="Z45" s="44">
        <v>0</v>
      </c>
      <c r="AA45" s="44">
        <v>0</v>
      </c>
      <c r="AB45" s="44">
        <v>0</v>
      </c>
      <c r="AC45" s="44">
        <v>0</v>
      </c>
      <c r="AD45" s="44">
        <v>0</v>
      </c>
      <c r="AE45" s="44">
        <v>0</v>
      </c>
      <c r="AF45" s="44">
        <v>0</v>
      </c>
      <c r="AG45" s="44">
        <v>0</v>
      </c>
      <c r="AH45" s="44">
        <v>0</v>
      </c>
      <c r="AI45" s="44">
        <v>0</v>
      </c>
      <c r="AJ45" s="44">
        <v>0</v>
      </c>
      <c r="AK45" s="44">
        <v>0</v>
      </c>
      <c r="AL45" s="44">
        <v>0</v>
      </c>
      <c r="AM45" s="44">
        <v>0</v>
      </c>
      <c r="AN45" s="47">
        <v>-14.822821878347</v>
      </c>
      <c r="AO45" s="47">
        <v>-64.884005840867005</v>
      </c>
      <c r="AP45" s="28">
        <v>552</v>
      </c>
      <c r="AQ45" s="28"/>
      <c r="AR45" s="28">
        <v>0</v>
      </c>
      <c r="AS45" s="44">
        <f t="shared" si="1"/>
        <v>31</v>
      </c>
      <c r="AT45" s="42"/>
      <c r="AU45" s="43"/>
      <c r="AV45" s="54">
        <v>0</v>
      </c>
      <c r="AW45" s="54">
        <v>0</v>
      </c>
      <c r="AX45" s="55">
        <v>0</v>
      </c>
      <c r="AY45" s="55">
        <v>0</v>
      </c>
      <c r="AZ45" s="55">
        <v>0</v>
      </c>
      <c r="BA45" s="55">
        <v>0</v>
      </c>
      <c r="BB45" s="55">
        <v>0</v>
      </c>
    </row>
    <row r="46" spans="1:54" x14ac:dyDescent="0.3">
      <c r="A46" s="44">
        <v>31</v>
      </c>
      <c r="B46" s="44">
        <v>31</v>
      </c>
      <c r="C46" s="44">
        <v>0</v>
      </c>
      <c r="D46" s="44">
        <v>0</v>
      </c>
      <c r="E46" s="44">
        <v>0</v>
      </c>
      <c r="F46" s="44">
        <v>1</v>
      </c>
      <c r="G46" s="28">
        <v>1</v>
      </c>
      <c r="H46" s="28">
        <v>0</v>
      </c>
      <c r="I46" s="28">
        <v>1</v>
      </c>
      <c r="J46" s="44">
        <v>0</v>
      </c>
      <c r="K46" s="44">
        <v>0</v>
      </c>
      <c r="L46" s="28">
        <v>1</v>
      </c>
      <c r="M46" s="28">
        <v>0</v>
      </c>
      <c r="N46" s="28">
        <v>0</v>
      </c>
      <c r="O46" s="44">
        <v>0</v>
      </c>
      <c r="P46" s="50">
        <v>0</v>
      </c>
      <c r="Q46" s="44">
        <v>0</v>
      </c>
      <c r="R46" s="44">
        <v>0</v>
      </c>
      <c r="S46" s="44">
        <v>0</v>
      </c>
      <c r="T46" s="44">
        <v>0</v>
      </c>
      <c r="U46" s="44">
        <v>0</v>
      </c>
      <c r="V46" s="28"/>
      <c r="W46" s="44">
        <v>0</v>
      </c>
      <c r="X46" s="28">
        <v>0</v>
      </c>
      <c r="Y46" s="44">
        <v>0</v>
      </c>
      <c r="Z46" s="44">
        <v>0</v>
      </c>
      <c r="AA46" s="44">
        <v>0</v>
      </c>
      <c r="AB46" s="44">
        <v>0</v>
      </c>
      <c r="AC46" s="44">
        <v>0</v>
      </c>
      <c r="AD46" s="44">
        <v>0</v>
      </c>
      <c r="AE46" s="44">
        <v>0</v>
      </c>
      <c r="AF46" s="44">
        <v>0</v>
      </c>
      <c r="AG46" s="44">
        <v>0</v>
      </c>
      <c r="AH46" s="44">
        <v>0</v>
      </c>
      <c r="AI46" s="44">
        <v>0</v>
      </c>
      <c r="AJ46" s="44">
        <v>0</v>
      </c>
      <c r="AK46" s="44">
        <v>0</v>
      </c>
      <c r="AL46" s="44">
        <v>0</v>
      </c>
      <c r="AM46" s="44">
        <v>0</v>
      </c>
      <c r="AN46" s="47">
        <v>-14.822931106307999</v>
      </c>
      <c r="AO46" s="47">
        <v>-64.884272720664001</v>
      </c>
      <c r="AP46" s="28">
        <v>582</v>
      </c>
      <c r="AQ46" s="28"/>
      <c r="AR46" s="28"/>
      <c r="AS46" s="44">
        <f t="shared" si="1"/>
        <v>30</v>
      </c>
      <c r="AT46" s="42"/>
      <c r="AU46" s="43"/>
      <c r="AV46" s="54">
        <v>0</v>
      </c>
      <c r="AW46" s="54">
        <v>0</v>
      </c>
      <c r="AX46" s="55">
        <v>0</v>
      </c>
      <c r="AY46" s="55">
        <v>0</v>
      </c>
      <c r="AZ46" s="55">
        <v>0</v>
      </c>
      <c r="BA46" s="55">
        <v>0</v>
      </c>
      <c r="BB46" s="55">
        <v>0</v>
      </c>
    </row>
    <row r="47" spans="1:54" x14ac:dyDescent="0.3">
      <c r="A47" s="44">
        <v>32</v>
      </c>
      <c r="B47" s="44">
        <v>32</v>
      </c>
      <c r="C47" s="44">
        <v>0</v>
      </c>
      <c r="D47" s="44">
        <v>0</v>
      </c>
      <c r="E47" s="44">
        <v>0</v>
      </c>
      <c r="F47" s="44">
        <v>1</v>
      </c>
      <c r="G47" s="28">
        <v>1</v>
      </c>
      <c r="H47" s="28">
        <v>0</v>
      </c>
      <c r="I47" s="28">
        <v>1</v>
      </c>
      <c r="J47" s="44">
        <v>0</v>
      </c>
      <c r="K47" s="44">
        <v>0</v>
      </c>
      <c r="L47" s="28">
        <v>1</v>
      </c>
      <c r="M47" s="28">
        <v>0</v>
      </c>
      <c r="N47" s="28">
        <v>0</v>
      </c>
      <c r="O47" s="44">
        <v>0</v>
      </c>
      <c r="P47" s="50">
        <v>0</v>
      </c>
      <c r="Q47" s="44">
        <v>1</v>
      </c>
      <c r="R47" s="44">
        <v>0</v>
      </c>
      <c r="S47" s="44">
        <v>0</v>
      </c>
      <c r="T47" s="44">
        <v>0</v>
      </c>
      <c r="U47" s="44">
        <v>0</v>
      </c>
      <c r="V47" s="28">
        <v>1</v>
      </c>
      <c r="W47" s="44">
        <v>0</v>
      </c>
      <c r="X47" s="28">
        <v>0</v>
      </c>
      <c r="Y47" s="44">
        <v>0</v>
      </c>
      <c r="Z47" s="44">
        <v>0</v>
      </c>
      <c r="AA47" s="44">
        <v>0</v>
      </c>
      <c r="AB47" s="44">
        <v>0</v>
      </c>
      <c r="AC47" s="44">
        <v>0</v>
      </c>
      <c r="AD47" s="44">
        <v>0</v>
      </c>
      <c r="AE47" s="44">
        <v>0</v>
      </c>
      <c r="AF47" s="44">
        <v>0</v>
      </c>
      <c r="AG47" s="44">
        <v>0</v>
      </c>
      <c r="AH47" s="44">
        <v>0</v>
      </c>
      <c r="AI47" s="44">
        <v>0</v>
      </c>
      <c r="AJ47" s="44">
        <v>0</v>
      </c>
      <c r="AK47" s="44">
        <v>0</v>
      </c>
      <c r="AL47" s="44">
        <v>0</v>
      </c>
      <c r="AM47" s="44">
        <v>0</v>
      </c>
      <c r="AN47" s="47">
        <v>-14.823018294165999</v>
      </c>
      <c r="AO47" s="47">
        <v>-64.884508755057993</v>
      </c>
      <c r="AP47" s="28">
        <v>610</v>
      </c>
      <c r="AQ47" s="28">
        <v>640</v>
      </c>
      <c r="AR47" s="28">
        <v>30</v>
      </c>
      <c r="AS47" s="44">
        <f t="shared" si="1"/>
        <v>28</v>
      </c>
      <c r="AT47" s="42"/>
      <c r="AU47" s="43"/>
      <c r="AV47" s="54">
        <v>0</v>
      </c>
      <c r="AW47" s="54">
        <v>0</v>
      </c>
      <c r="AX47" s="55">
        <v>0</v>
      </c>
      <c r="AY47" s="55">
        <v>0</v>
      </c>
      <c r="AZ47" s="55">
        <v>0</v>
      </c>
      <c r="BA47" s="55">
        <v>0</v>
      </c>
      <c r="BB47" s="55">
        <v>0</v>
      </c>
    </row>
    <row r="48" spans="1:54" x14ac:dyDescent="0.3">
      <c r="A48" s="44">
        <v>33</v>
      </c>
      <c r="B48" s="44">
        <v>33</v>
      </c>
      <c r="C48" s="44">
        <v>0</v>
      </c>
      <c r="D48" s="44">
        <v>0</v>
      </c>
      <c r="E48" s="44">
        <v>0</v>
      </c>
      <c r="F48" s="44">
        <v>1</v>
      </c>
      <c r="G48" s="28">
        <v>1</v>
      </c>
      <c r="H48" s="28">
        <v>1</v>
      </c>
      <c r="I48" s="28">
        <v>0</v>
      </c>
      <c r="J48" s="44">
        <v>0</v>
      </c>
      <c r="K48" s="44">
        <v>0</v>
      </c>
      <c r="L48" s="28">
        <v>1</v>
      </c>
      <c r="M48" s="28">
        <v>0</v>
      </c>
      <c r="N48" s="28">
        <v>0</v>
      </c>
      <c r="O48" s="44">
        <v>0</v>
      </c>
      <c r="P48" s="50">
        <v>0</v>
      </c>
      <c r="Q48" s="44">
        <v>1</v>
      </c>
      <c r="R48" s="44">
        <v>0</v>
      </c>
      <c r="S48" s="44">
        <v>0</v>
      </c>
      <c r="T48" s="44">
        <v>0</v>
      </c>
      <c r="U48" s="44">
        <v>0</v>
      </c>
      <c r="V48" s="28">
        <v>0</v>
      </c>
      <c r="W48" s="44">
        <v>0</v>
      </c>
      <c r="X48" s="28">
        <v>0</v>
      </c>
      <c r="Y48" s="44">
        <v>0</v>
      </c>
      <c r="Z48" s="44">
        <v>0</v>
      </c>
      <c r="AA48" s="44">
        <v>0</v>
      </c>
      <c r="AB48" s="44">
        <v>0</v>
      </c>
      <c r="AC48" s="44">
        <v>0</v>
      </c>
      <c r="AD48" s="44">
        <v>0</v>
      </c>
      <c r="AE48" s="44">
        <v>0</v>
      </c>
      <c r="AF48" s="44">
        <v>0</v>
      </c>
      <c r="AG48" s="44">
        <v>0</v>
      </c>
      <c r="AH48" s="44">
        <v>0</v>
      </c>
      <c r="AI48" s="44">
        <v>0</v>
      </c>
      <c r="AJ48" s="44">
        <v>0</v>
      </c>
      <c r="AK48" s="44">
        <v>0</v>
      </c>
      <c r="AL48" s="44">
        <v>0</v>
      </c>
      <c r="AM48" s="44">
        <v>0</v>
      </c>
      <c r="AN48" s="47">
        <v>-14.823116502009</v>
      </c>
      <c r="AO48" s="47">
        <v>-64.884758871048007</v>
      </c>
      <c r="AP48" s="28">
        <v>668</v>
      </c>
      <c r="AQ48" s="28"/>
      <c r="AR48" s="28">
        <v>0</v>
      </c>
      <c r="AS48" s="44">
        <f>AP48-AQ47</f>
        <v>28</v>
      </c>
      <c r="AT48" s="42" t="s">
        <v>129</v>
      </c>
      <c r="AU48" s="43"/>
      <c r="AV48" s="54">
        <v>0</v>
      </c>
      <c r="AW48" s="54">
        <v>0</v>
      </c>
      <c r="AX48" s="55">
        <v>0</v>
      </c>
      <c r="AY48" s="55">
        <v>0</v>
      </c>
      <c r="AZ48" s="55">
        <v>0</v>
      </c>
      <c r="BA48" s="55">
        <v>0</v>
      </c>
      <c r="BB48" s="55">
        <v>0</v>
      </c>
    </row>
    <row r="49" spans="1:54" x14ac:dyDescent="0.3">
      <c r="A49" s="44">
        <v>34</v>
      </c>
      <c r="B49" s="44">
        <v>34</v>
      </c>
      <c r="C49" s="44">
        <v>0</v>
      </c>
      <c r="D49" s="44">
        <v>0</v>
      </c>
      <c r="E49" s="44">
        <v>0</v>
      </c>
      <c r="F49" s="44">
        <v>1</v>
      </c>
      <c r="G49" s="28">
        <v>1</v>
      </c>
      <c r="H49" s="28">
        <v>0</v>
      </c>
      <c r="I49" s="28">
        <v>1</v>
      </c>
      <c r="J49" s="44">
        <v>0</v>
      </c>
      <c r="K49" s="44">
        <v>0</v>
      </c>
      <c r="L49" s="28">
        <v>1</v>
      </c>
      <c r="M49" s="28">
        <v>0</v>
      </c>
      <c r="N49" s="28">
        <v>0</v>
      </c>
      <c r="O49" s="44">
        <v>0</v>
      </c>
      <c r="P49" s="50">
        <v>0</v>
      </c>
      <c r="Q49" s="44">
        <v>1</v>
      </c>
      <c r="R49" s="44">
        <v>0</v>
      </c>
      <c r="S49" s="44">
        <v>0</v>
      </c>
      <c r="T49" s="44">
        <v>0</v>
      </c>
      <c r="U49" s="44">
        <v>0</v>
      </c>
      <c r="V49" s="28">
        <v>0</v>
      </c>
      <c r="W49" s="44">
        <v>0</v>
      </c>
      <c r="X49" s="28">
        <v>0</v>
      </c>
      <c r="Y49" s="44">
        <v>0</v>
      </c>
      <c r="Z49" s="44">
        <v>0</v>
      </c>
      <c r="AA49" s="44">
        <v>0</v>
      </c>
      <c r="AB49" s="44">
        <v>0</v>
      </c>
      <c r="AC49" s="44">
        <v>0</v>
      </c>
      <c r="AD49" s="44">
        <v>0</v>
      </c>
      <c r="AE49" s="44">
        <v>0</v>
      </c>
      <c r="AF49" s="44">
        <v>0</v>
      </c>
      <c r="AG49" s="44">
        <v>0</v>
      </c>
      <c r="AH49" s="44">
        <v>0</v>
      </c>
      <c r="AI49" s="44">
        <v>0</v>
      </c>
      <c r="AJ49" s="44">
        <v>0</v>
      </c>
      <c r="AK49" s="44">
        <v>0</v>
      </c>
      <c r="AL49" s="44">
        <v>0</v>
      </c>
      <c r="AM49" s="44">
        <v>0</v>
      </c>
      <c r="AN49" s="47">
        <v>-14.823233832773001</v>
      </c>
      <c r="AO49" s="47">
        <v>-64.885061290115004</v>
      </c>
      <c r="AP49" s="28">
        <v>700</v>
      </c>
      <c r="AQ49" s="28"/>
      <c r="AR49" s="28">
        <v>0</v>
      </c>
      <c r="AS49" s="44">
        <f>AP49-AP48</f>
        <v>32</v>
      </c>
      <c r="AT49" s="42"/>
      <c r="AU49" s="43"/>
      <c r="AV49" s="54">
        <v>0</v>
      </c>
      <c r="AW49" s="54">
        <v>0</v>
      </c>
      <c r="AX49" s="55">
        <v>0</v>
      </c>
      <c r="AY49" s="55">
        <v>0</v>
      </c>
      <c r="AZ49" s="55">
        <v>0</v>
      </c>
      <c r="BA49" s="55">
        <v>0</v>
      </c>
      <c r="BB49" s="55">
        <v>0</v>
      </c>
    </row>
    <row r="50" spans="1:54" x14ac:dyDescent="0.3">
      <c r="A50" s="44">
        <v>35</v>
      </c>
      <c r="B50" s="44">
        <v>35</v>
      </c>
      <c r="C50" s="44">
        <v>0</v>
      </c>
      <c r="D50" s="44">
        <v>0</v>
      </c>
      <c r="E50" s="44">
        <v>0</v>
      </c>
      <c r="F50" s="44">
        <v>1</v>
      </c>
      <c r="G50" s="28">
        <v>1</v>
      </c>
      <c r="H50" s="28">
        <v>0</v>
      </c>
      <c r="I50" s="28">
        <v>1</v>
      </c>
      <c r="J50" s="44">
        <v>0</v>
      </c>
      <c r="K50" s="44">
        <v>0</v>
      </c>
      <c r="L50" s="28">
        <v>1</v>
      </c>
      <c r="M50" s="28">
        <v>0</v>
      </c>
      <c r="N50" s="28">
        <v>0</v>
      </c>
      <c r="O50" s="44">
        <v>0</v>
      </c>
      <c r="P50" s="50">
        <v>0</v>
      </c>
      <c r="Q50" s="44">
        <v>0</v>
      </c>
      <c r="R50" s="44">
        <v>0</v>
      </c>
      <c r="S50" s="44">
        <v>0</v>
      </c>
      <c r="T50" s="44">
        <v>0</v>
      </c>
      <c r="U50" s="44">
        <v>0</v>
      </c>
      <c r="V50" s="28">
        <v>0</v>
      </c>
      <c r="W50" s="44">
        <v>0</v>
      </c>
      <c r="X50" s="28">
        <v>0</v>
      </c>
      <c r="Y50" s="44">
        <v>0</v>
      </c>
      <c r="Z50" s="44">
        <v>0</v>
      </c>
      <c r="AA50" s="44">
        <v>0</v>
      </c>
      <c r="AB50" s="44">
        <v>0</v>
      </c>
      <c r="AC50" s="44">
        <v>0</v>
      </c>
      <c r="AD50" s="44">
        <v>0</v>
      </c>
      <c r="AE50" s="44">
        <v>0</v>
      </c>
      <c r="AF50" s="44">
        <v>0</v>
      </c>
      <c r="AG50" s="44">
        <v>0</v>
      </c>
      <c r="AH50" s="44">
        <v>0</v>
      </c>
      <c r="AI50" s="44">
        <v>0</v>
      </c>
      <c r="AJ50" s="44">
        <v>0</v>
      </c>
      <c r="AK50" s="44">
        <v>0</v>
      </c>
      <c r="AL50" s="44">
        <v>0</v>
      </c>
      <c r="AM50" s="44">
        <v>0</v>
      </c>
      <c r="AN50" s="47">
        <v>-14.823310648735999</v>
      </c>
      <c r="AO50" s="47">
        <v>-64.885283242911001</v>
      </c>
      <c r="AP50" s="28">
        <v>728</v>
      </c>
      <c r="AQ50" s="28"/>
      <c r="AR50" s="28">
        <v>0</v>
      </c>
      <c r="AS50" s="44">
        <f t="shared" ref="AS50:AS61" si="2">AP50-AP49</f>
        <v>28</v>
      </c>
      <c r="AT50" s="42"/>
      <c r="AU50" s="43"/>
      <c r="AV50" s="54">
        <v>0</v>
      </c>
      <c r="AW50" s="54">
        <v>0</v>
      </c>
      <c r="AX50" s="55">
        <v>0</v>
      </c>
      <c r="AY50" s="55">
        <v>0</v>
      </c>
      <c r="AZ50" s="55">
        <v>0</v>
      </c>
      <c r="BA50" s="55">
        <v>0</v>
      </c>
      <c r="BB50" s="55">
        <v>0</v>
      </c>
    </row>
    <row r="51" spans="1:54" x14ac:dyDescent="0.3">
      <c r="A51" s="44">
        <v>36</v>
      </c>
      <c r="B51" s="44">
        <v>36</v>
      </c>
      <c r="C51" s="44">
        <v>0</v>
      </c>
      <c r="D51" s="44">
        <v>0</v>
      </c>
      <c r="E51" s="44">
        <v>0</v>
      </c>
      <c r="F51" s="44">
        <v>1</v>
      </c>
      <c r="G51" s="28">
        <v>1</v>
      </c>
      <c r="H51" s="28">
        <v>0</v>
      </c>
      <c r="I51" s="28">
        <v>1</v>
      </c>
      <c r="J51" s="44">
        <v>0</v>
      </c>
      <c r="K51" s="44">
        <v>0</v>
      </c>
      <c r="L51" s="28">
        <v>1</v>
      </c>
      <c r="M51" s="28">
        <v>0</v>
      </c>
      <c r="N51" s="28">
        <v>0</v>
      </c>
      <c r="O51" s="44">
        <v>0</v>
      </c>
      <c r="P51" s="50">
        <v>0</v>
      </c>
      <c r="Q51" s="44">
        <v>1</v>
      </c>
      <c r="R51" s="44">
        <v>0</v>
      </c>
      <c r="S51" s="44">
        <v>0</v>
      </c>
      <c r="T51" s="44">
        <v>0</v>
      </c>
      <c r="U51" s="44">
        <v>0</v>
      </c>
      <c r="V51" s="28">
        <v>0</v>
      </c>
      <c r="W51" s="44">
        <v>0</v>
      </c>
      <c r="X51" s="28">
        <v>0</v>
      </c>
      <c r="Y51" s="44">
        <v>0</v>
      </c>
      <c r="Z51" s="44">
        <v>0</v>
      </c>
      <c r="AA51" s="44">
        <v>0</v>
      </c>
      <c r="AB51" s="44">
        <v>0</v>
      </c>
      <c r="AC51" s="44">
        <v>0</v>
      </c>
      <c r="AD51" s="44">
        <v>0</v>
      </c>
      <c r="AE51" s="44">
        <v>0</v>
      </c>
      <c r="AF51" s="44">
        <v>0</v>
      </c>
      <c r="AG51" s="44">
        <v>0</v>
      </c>
      <c r="AH51" s="44">
        <v>0</v>
      </c>
      <c r="AI51" s="44">
        <v>0</v>
      </c>
      <c r="AJ51" s="44">
        <v>0</v>
      </c>
      <c r="AK51" s="44">
        <v>0</v>
      </c>
      <c r="AL51" s="44">
        <v>0</v>
      </c>
      <c r="AM51" s="44">
        <v>0</v>
      </c>
      <c r="AN51" s="47">
        <v>-14.823413069978001</v>
      </c>
      <c r="AO51" s="47">
        <v>-64.885555822401997</v>
      </c>
      <c r="AP51" s="28">
        <v>760</v>
      </c>
      <c r="AQ51" s="28"/>
      <c r="AR51" s="28">
        <v>0</v>
      </c>
      <c r="AS51" s="44">
        <f t="shared" si="2"/>
        <v>32</v>
      </c>
      <c r="AT51" s="42"/>
      <c r="AU51" s="43"/>
      <c r="AV51" s="54">
        <v>0</v>
      </c>
      <c r="AW51" s="54">
        <v>0</v>
      </c>
      <c r="AX51" s="55">
        <v>0</v>
      </c>
      <c r="AY51" s="55">
        <v>0</v>
      </c>
      <c r="AZ51" s="55">
        <v>0</v>
      </c>
      <c r="BA51" s="55">
        <v>0</v>
      </c>
      <c r="BB51" s="55">
        <v>0</v>
      </c>
    </row>
    <row r="52" spans="1:54" x14ac:dyDescent="0.3">
      <c r="A52" s="44">
        <v>37</v>
      </c>
      <c r="B52" s="44">
        <v>37</v>
      </c>
      <c r="C52" s="44">
        <v>0</v>
      </c>
      <c r="D52" s="44">
        <v>0</v>
      </c>
      <c r="E52" s="44">
        <v>0</v>
      </c>
      <c r="F52" s="44">
        <v>1</v>
      </c>
      <c r="G52" s="28">
        <v>1</v>
      </c>
      <c r="H52" s="28">
        <v>1</v>
      </c>
      <c r="I52" s="28">
        <v>0</v>
      </c>
      <c r="J52" s="44">
        <v>0</v>
      </c>
      <c r="K52" s="44">
        <v>0</v>
      </c>
      <c r="L52" s="28">
        <v>1</v>
      </c>
      <c r="M52" s="28">
        <v>0</v>
      </c>
      <c r="N52" s="28">
        <v>0</v>
      </c>
      <c r="O52" s="44">
        <v>0</v>
      </c>
      <c r="P52" s="50">
        <v>0</v>
      </c>
      <c r="Q52" s="44">
        <v>0</v>
      </c>
      <c r="R52" s="44">
        <v>0</v>
      </c>
      <c r="S52" s="44">
        <v>0</v>
      </c>
      <c r="T52" s="44">
        <v>0</v>
      </c>
      <c r="U52" s="44">
        <v>0</v>
      </c>
      <c r="V52" s="28">
        <v>0</v>
      </c>
      <c r="W52" s="44">
        <v>0</v>
      </c>
      <c r="X52" s="28">
        <v>0</v>
      </c>
      <c r="Y52" s="44">
        <v>0</v>
      </c>
      <c r="Z52" s="44">
        <v>0</v>
      </c>
      <c r="AA52" s="44">
        <v>0</v>
      </c>
      <c r="AB52" s="44">
        <v>0</v>
      </c>
      <c r="AC52" s="44">
        <v>0</v>
      </c>
      <c r="AD52" s="44">
        <v>0</v>
      </c>
      <c r="AE52" s="44">
        <v>0</v>
      </c>
      <c r="AF52" s="44">
        <v>0</v>
      </c>
      <c r="AG52" s="44">
        <v>0</v>
      </c>
      <c r="AH52" s="44">
        <v>0</v>
      </c>
      <c r="AI52" s="44">
        <v>0</v>
      </c>
      <c r="AJ52" s="44">
        <v>0</v>
      </c>
      <c r="AK52" s="44">
        <v>0</v>
      </c>
      <c r="AL52" s="44">
        <v>0</v>
      </c>
      <c r="AM52" s="44">
        <v>0</v>
      </c>
      <c r="AN52" s="47">
        <v>-14.823487292936001</v>
      </c>
      <c r="AO52" s="47">
        <v>-64.885780792682993</v>
      </c>
      <c r="AP52" s="28">
        <v>786</v>
      </c>
      <c r="AQ52" s="28"/>
      <c r="AR52" s="28">
        <v>0</v>
      </c>
      <c r="AS52" s="44">
        <f t="shared" si="2"/>
        <v>26</v>
      </c>
      <c r="AT52" s="42"/>
      <c r="AU52" s="43"/>
      <c r="AV52" s="54">
        <v>0</v>
      </c>
      <c r="AW52" s="54">
        <v>0</v>
      </c>
      <c r="AX52" s="55">
        <v>0</v>
      </c>
      <c r="AY52" s="55">
        <v>0</v>
      </c>
      <c r="AZ52" s="55">
        <v>0</v>
      </c>
      <c r="BA52" s="55">
        <v>0</v>
      </c>
      <c r="BB52" s="55">
        <v>0</v>
      </c>
    </row>
    <row r="53" spans="1:54" x14ac:dyDescent="0.3">
      <c r="A53" s="44">
        <v>38</v>
      </c>
      <c r="B53" s="44">
        <v>38</v>
      </c>
      <c r="C53" s="44">
        <v>0</v>
      </c>
      <c r="D53" s="44">
        <v>0</v>
      </c>
      <c r="E53" s="44">
        <v>0</v>
      </c>
      <c r="F53" s="44">
        <v>1</v>
      </c>
      <c r="G53" s="28">
        <v>1</v>
      </c>
      <c r="H53" s="28">
        <v>1</v>
      </c>
      <c r="I53" s="28">
        <v>0</v>
      </c>
      <c r="J53" s="44">
        <v>0</v>
      </c>
      <c r="K53" s="44">
        <v>0</v>
      </c>
      <c r="L53" s="28">
        <v>1</v>
      </c>
      <c r="M53" s="28">
        <v>0</v>
      </c>
      <c r="N53" s="28">
        <v>0</v>
      </c>
      <c r="O53" s="44">
        <v>0</v>
      </c>
      <c r="P53" s="50">
        <v>0</v>
      </c>
      <c r="Q53" s="44">
        <v>0</v>
      </c>
      <c r="R53" s="44">
        <v>0</v>
      </c>
      <c r="S53" s="44">
        <v>0</v>
      </c>
      <c r="T53" s="44">
        <v>0</v>
      </c>
      <c r="U53" s="44">
        <v>0</v>
      </c>
      <c r="V53" s="28">
        <v>0</v>
      </c>
      <c r="W53" s="44">
        <v>0</v>
      </c>
      <c r="X53" s="28">
        <v>0</v>
      </c>
      <c r="Y53" s="44">
        <v>0</v>
      </c>
      <c r="Z53" s="44">
        <v>0</v>
      </c>
      <c r="AA53" s="44">
        <v>0</v>
      </c>
      <c r="AB53" s="44">
        <v>0</v>
      </c>
      <c r="AC53" s="44">
        <v>0</v>
      </c>
      <c r="AD53" s="44">
        <v>0</v>
      </c>
      <c r="AE53" s="44">
        <v>0</v>
      </c>
      <c r="AF53" s="44">
        <v>0</v>
      </c>
      <c r="AG53" s="44">
        <v>0</v>
      </c>
      <c r="AH53" s="44">
        <v>0</v>
      </c>
      <c r="AI53" s="44">
        <v>0</v>
      </c>
      <c r="AJ53" s="44">
        <v>0</v>
      </c>
      <c r="AK53" s="44">
        <v>0</v>
      </c>
      <c r="AL53" s="44">
        <v>0</v>
      </c>
      <c r="AM53" s="44">
        <v>0</v>
      </c>
      <c r="AN53" s="47">
        <v>-14.823576749393</v>
      </c>
      <c r="AO53" s="47">
        <v>-64.886015485971996</v>
      </c>
      <c r="AP53" s="28">
        <v>813</v>
      </c>
      <c r="AQ53" s="28"/>
      <c r="AR53" s="28">
        <v>0</v>
      </c>
      <c r="AS53" s="44">
        <f t="shared" si="2"/>
        <v>27</v>
      </c>
      <c r="AT53" s="42"/>
      <c r="AU53" s="43"/>
      <c r="AV53" s="54">
        <v>0</v>
      </c>
      <c r="AW53" s="54">
        <v>0</v>
      </c>
      <c r="AX53" s="55">
        <v>0</v>
      </c>
      <c r="AY53" s="55">
        <v>0</v>
      </c>
      <c r="AZ53" s="55">
        <v>0</v>
      </c>
      <c r="BA53" s="55">
        <v>0</v>
      </c>
      <c r="BB53" s="55">
        <v>0</v>
      </c>
    </row>
    <row r="54" spans="1:54" x14ac:dyDescent="0.3">
      <c r="A54" s="44">
        <v>39</v>
      </c>
      <c r="B54" s="44">
        <v>39</v>
      </c>
      <c r="C54" s="44">
        <v>0</v>
      </c>
      <c r="D54" s="44">
        <v>0</v>
      </c>
      <c r="E54" s="44">
        <v>0</v>
      </c>
      <c r="F54" s="44">
        <v>1</v>
      </c>
      <c r="G54" s="28">
        <v>1</v>
      </c>
      <c r="H54" s="28">
        <v>1</v>
      </c>
      <c r="I54" s="28">
        <v>0</v>
      </c>
      <c r="J54" s="44">
        <v>0</v>
      </c>
      <c r="K54" s="44">
        <v>0</v>
      </c>
      <c r="L54" s="28">
        <v>1</v>
      </c>
      <c r="M54" s="28">
        <v>0</v>
      </c>
      <c r="N54" s="28">
        <v>0</v>
      </c>
      <c r="O54" s="44">
        <v>0</v>
      </c>
      <c r="P54" s="50">
        <v>0</v>
      </c>
      <c r="Q54" s="44">
        <v>0</v>
      </c>
      <c r="R54" s="44">
        <v>0</v>
      </c>
      <c r="S54" s="44">
        <v>0</v>
      </c>
      <c r="T54" s="44">
        <v>0</v>
      </c>
      <c r="U54" s="44">
        <v>0</v>
      </c>
      <c r="V54" s="28">
        <v>0</v>
      </c>
      <c r="W54" s="44">
        <v>0</v>
      </c>
      <c r="X54" s="28">
        <v>0</v>
      </c>
      <c r="Y54" s="44">
        <v>0</v>
      </c>
      <c r="Z54" s="44">
        <v>0</v>
      </c>
      <c r="AA54" s="44">
        <v>0</v>
      </c>
      <c r="AB54" s="44">
        <v>0</v>
      </c>
      <c r="AC54" s="44">
        <v>0</v>
      </c>
      <c r="AD54" s="44">
        <v>0</v>
      </c>
      <c r="AE54" s="44">
        <v>0</v>
      </c>
      <c r="AF54" s="44">
        <v>0</v>
      </c>
      <c r="AG54" s="44">
        <v>0</v>
      </c>
      <c r="AH54" s="44">
        <v>0</v>
      </c>
      <c r="AI54" s="44">
        <v>0</v>
      </c>
      <c r="AJ54" s="44">
        <v>0</v>
      </c>
      <c r="AK54" s="44">
        <v>0</v>
      </c>
      <c r="AL54" s="44">
        <v>0</v>
      </c>
      <c r="AM54" s="44">
        <v>0</v>
      </c>
      <c r="AN54" s="47">
        <v>-14.823721953999</v>
      </c>
      <c r="AO54" s="47">
        <v>-64.886390995233995</v>
      </c>
      <c r="AP54" s="28">
        <v>856</v>
      </c>
      <c r="AQ54" s="28"/>
      <c r="AR54" s="28">
        <v>0</v>
      </c>
      <c r="AS54" s="44">
        <f t="shared" si="2"/>
        <v>43</v>
      </c>
      <c r="AT54" s="42"/>
      <c r="AU54" s="43"/>
      <c r="AV54" s="54">
        <v>0</v>
      </c>
      <c r="AW54" s="54">
        <v>0</v>
      </c>
      <c r="AX54" s="55">
        <v>0</v>
      </c>
      <c r="AY54" s="55">
        <v>0</v>
      </c>
      <c r="AZ54" s="55">
        <v>0</v>
      </c>
      <c r="BA54" s="55">
        <v>0</v>
      </c>
      <c r="BB54" s="55">
        <v>0</v>
      </c>
    </row>
    <row r="55" spans="1:54" x14ac:dyDescent="0.3">
      <c r="A55" s="44">
        <v>40</v>
      </c>
      <c r="B55" s="44">
        <v>40</v>
      </c>
      <c r="C55" s="44">
        <v>0</v>
      </c>
      <c r="D55" s="44">
        <v>0</v>
      </c>
      <c r="E55" s="44">
        <v>0</v>
      </c>
      <c r="F55" s="44">
        <v>1</v>
      </c>
      <c r="G55" s="28">
        <v>1</v>
      </c>
      <c r="H55" s="28">
        <v>0</v>
      </c>
      <c r="I55" s="28">
        <v>1</v>
      </c>
      <c r="J55" s="44">
        <v>0</v>
      </c>
      <c r="K55" s="44">
        <v>0</v>
      </c>
      <c r="L55" s="28">
        <v>1</v>
      </c>
      <c r="M55" s="28">
        <v>0</v>
      </c>
      <c r="N55" s="28">
        <v>0</v>
      </c>
      <c r="O55" s="44">
        <v>0</v>
      </c>
      <c r="P55" s="50">
        <v>0</v>
      </c>
      <c r="Q55" s="44">
        <v>0</v>
      </c>
      <c r="R55" s="44">
        <v>0</v>
      </c>
      <c r="S55" s="44">
        <v>0</v>
      </c>
      <c r="T55" s="44">
        <v>0</v>
      </c>
      <c r="U55" s="44">
        <v>0</v>
      </c>
      <c r="V55" s="28">
        <v>0</v>
      </c>
      <c r="W55" s="44">
        <v>0</v>
      </c>
      <c r="X55" s="28">
        <v>0</v>
      </c>
      <c r="Y55" s="44">
        <v>0</v>
      </c>
      <c r="Z55" s="44">
        <v>0</v>
      </c>
      <c r="AA55" s="44">
        <v>0</v>
      </c>
      <c r="AB55" s="44">
        <v>0</v>
      </c>
      <c r="AC55" s="44">
        <v>0</v>
      </c>
      <c r="AD55" s="44">
        <v>0</v>
      </c>
      <c r="AE55" s="44">
        <v>0</v>
      </c>
      <c r="AF55" s="44">
        <v>0</v>
      </c>
      <c r="AG55" s="44">
        <v>0</v>
      </c>
      <c r="AH55" s="44">
        <v>0</v>
      </c>
      <c r="AI55" s="44">
        <v>0</v>
      </c>
      <c r="AJ55" s="44">
        <v>0</v>
      </c>
      <c r="AK55" s="44">
        <v>0</v>
      </c>
      <c r="AL55" s="44">
        <v>0</v>
      </c>
      <c r="AM55" s="44">
        <v>0</v>
      </c>
      <c r="AN55" s="47">
        <v>-14.823644489947</v>
      </c>
      <c r="AO55" s="47">
        <v>-64.886433910578006</v>
      </c>
      <c r="AP55" s="28">
        <v>865</v>
      </c>
      <c r="AQ55" s="28"/>
      <c r="AR55" s="28">
        <v>0</v>
      </c>
      <c r="AS55" s="44">
        <f t="shared" si="2"/>
        <v>9</v>
      </c>
      <c r="AT55" s="42"/>
      <c r="AU55" s="43"/>
      <c r="AV55" s="54">
        <v>0</v>
      </c>
      <c r="AW55" s="54">
        <v>0</v>
      </c>
      <c r="AX55" s="55">
        <v>0</v>
      </c>
      <c r="AY55" s="55">
        <v>0</v>
      </c>
      <c r="AZ55" s="55">
        <v>0</v>
      </c>
      <c r="BA55" s="55">
        <v>0</v>
      </c>
      <c r="BB55" s="55">
        <v>0</v>
      </c>
    </row>
    <row r="56" spans="1:54" x14ac:dyDescent="0.3">
      <c r="A56" s="44">
        <v>41</v>
      </c>
      <c r="B56" s="44">
        <v>41</v>
      </c>
      <c r="C56" s="44">
        <v>0</v>
      </c>
      <c r="D56" s="44">
        <v>0</v>
      </c>
      <c r="E56" s="44">
        <v>0</v>
      </c>
      <c r="F56" s="44">
        <v>1</v>
      </c>
      <c r="G56" s="28">
        <v>1</v>
      </c>
      <c r="H56" s="28">
        <v>0</v>
      </c>
      <c r="I56" s="28">
        <v>1</v>
      </c>
      <c r="J56" s="44">
        <v>0</v>
      </c>
      <c r="K56" s="44">
        <v>0</v>
      </c>
      <c r="L56" s="28">
        <v>1</v>
      </c>
      <c r="M56" s="28">
        <v>0</v>
      </c>
      <c r="N56" s="28">
        <v>0</v>
      </c>
      <c r="O56" s="44">
        <v>0</v>
      </c>
      <c r="P56" s="50">
        <v>0</v>
      </c>
      <c r="Q56" s="44">
        <v>0</v>
      </c>
      <c r="R56" s="44">
        <v>0</v>
      </c>
      <c r="S56" s="44">
        <v>0</v>
      </c>
      <c r="T56" s="44">
        <v>0</v>
      </c>
      <c r="U56" s="44">
        <v>0</v>
      </c>
      <c r="V56" s="28">
        <v>1</v>
      </c>
      <c r="W56" s="44">
        <v>0</v>
      </c>
      <c r="X56" s="28">
        <v>0</v>
      </c>
      <c r="Y56" s="44">
        <v>0</v>
      </c>
      <c r="Z56" s="44">
        <v>0</v>
      </c>
      <c r="AA56" s="44">
        <v>0</v>
      </c>
      <c r="AB56" s="44">
        <v>0</v>
      </c>
      <c r="AC56" s="44">
        <v>0</v>
      </c>
      <c r="AD56" s="44">
        <v>0</v>
      </c>
      <c r="AE56" s="44">
        <v>0</v>
      </c>
      <c r="AF56" s="44">
        <v>0</v>
      </c>
      <c r="AG56" s="44">
        <v>0</v>
      </c>
      <c r="AH56" s="44">
        <v>0</v>
      </c>
      <c r="AI56" s="44">
        <v>0</v>
      </c>
      <c r="AJ56" s="44">
        <v>0</v>
      </c>
      <c r="AK56" s="44">
        <v>0</v>
      </c>
      <c r="AL56" s="44">
        <v>0</v>
      </c>
      <c r="AM56" s="44">
        <v>0</v>
      </c>
      <c r="AN56" s="47">
        <v>-14.823737511629</v>
      </c>
      <c r="AO56" s="47">
        <v>-64.886687044054</v>
      </c>
      <c r="AP56" s="28">
        <v>896</v>
      </c>
      <c r="AQ56" s="28">
        <v>926</v>
      </c>
      <c r="AR56" s="28">
        <f>AQ56-AP56</f>
        <v>30</v>
      </c>
      <c r="AS56" s="44">
        <f>AP56-AP55</f>
        <v>31</v>
      </c>
      <c r="AT56" s="42"/>
      <c r="AU56" s="43"/>
      <c r="AV56" s="54">
        <v>0</v>
      </c>
      <c r="AW56" s="54">
        <v>0</v>
      </c>
      <c r="AX56" s="55">
        <v>0</v>
      </c>
      <c r="AY56" s="55">
        <v>0</v>
      </c>
      <c r="AZ56" s="55">
        <v>0</v>
      </c>
      <c r="BA56" s="55">
        <v>0</v>
      </c>
      <c r="BB56" s="55">
        <v>0</v>
      </c>
    </row>
    <row r="57" spans="1:54" x14ac:dyDescent="0.3">
      <c r="A57" s="44">
        <v>42</v>
      </c>
      <c r="B57" s="44">
        <v>42</v>
      </c>
      <c r="C57" s="44">
        <v>0</v>
      </c>
      <c r="D57" s="44">
        <v>0</v>
      </c>
      <c r="E57" s="44">
        <v>0</v>
      </c>
      <c r="F57" s="44">
        <v>1</v>
      </c>
      <c r="G57" s="28">
        <v>1</v>
      </c>
      <c r="H57" s="28">
        <v>0</v>
      </c>
      <c r="I57" s="28">
        <v>1</v>
      </c>
      <c r="J57" s="44">
        <v>0</v>
      </c>
      <c r="K57" s="44">
        <v>0</v>
      </c>
      <c r="L57" s="28">
        <v>1</v>
      </c>
      <c r="M57" s="28">
        <v>0</v>
      </c>
      <c r="N57" s="28">
        <v>0</v>
      </c>
      <c r="O57" s="44">
        <v>0</v>
      </c>
      <c r="P57" s="50">
        <v>0</v>
      </c>
      <c r="Q57" s="44">
        <v>0</v>
      </c>
      <c r="R57" s="44">
        <v>0</v>
      </c>
      <c r="S57" s="44">
        <v>0</v>
      </c>
      <c r="T57" s="44">
        <v>0</v>
      </c>
      <c r="U57" s="44">
        <v>0</v>
      </c>
      <c r="V57" s="28">
        <v>0</v>
      </c>
      <c r="W57" s="44">
        <v>0</v>
      </c>
      <c r="X57" s="28">
        <v>0</v>
      </c>
      <c r="Y57" s="44">
        <v>0</v>
      </c>
      <c r="Z57" s="44">
        <v>0</v>
      </c>
      <c r="AA57" s="44">
        <v>0</v>
      </c>
      <c r="AB57" s="44">
        <v>0</v>
      </c>
      <c r="AC57" s="44">
        <v>0</v>
      </c>
      <c r="AD57" s="44">
        <v>0</v>
      </c>
      <c r="AE57" s="44">
        <v>0</v>
      </c>
      <c r="AF57" s="44">
        <v>0</v>
      </c>
      <c r="AG57" s="44">
        <v>0</v>
      </c>
      <c r="AH57" s="44">
        <v>0</v>
      </c>
      <c r="AI57" s="44">
        <v>0</v>
      </c>
      <c r="AJ57" s="44">
        <v>0</v>
      </c>
      <c r="AK57" s="44">
        <v>0</v>
      </c>
      <c r="AL57" s="44">
        <v>0</v>
      </c>
      <c r="AM57" s="44">
        <v>0</v>
      </c>
      <c r="AN57" s="47">
        <v>-14.823838312083</v>
      </c>
      <c r="AO57" s="47">
        <v>-64.886938165873005</v>
      </c>
      <c r="AP57" s="28">
        <v>956</v>
      </c>
      <c r="AQ57" s="28"/>
      <c r="AR57" s="28"/>
      <c r="AS57" s="44">
        <f>AP57-AQ56</f>
        <v>30</v>
      </c>
      <c r="AT57" s="42"/>
      <c r="AU57" s="43"/>
      <c r="AV57" s="54">
        <v>0</v>
      </c>
      <c r="AW57" s="54">
        <v>0</v>
      </c>
      <c r="AX57" s="55">
        <v>0</v>
      </c>
      <c r="AY57" s="55">
        <v>0</v>
      </c>
      <c r="AZ57" s="55">
        <v>0</v>
      </c>
      <c r="BA57" s="55">
        <v>0</v>
      </c>
      <c r="BB57" s="55">
        <v>0</v>
      </c>
    </row>
    <row r="58" spans="1:54" x14ac:dyDescent="0.3">
      <c r="A58" s="44">
        <v>43</v>
      </c>
      <c r="B58" s="44">
        <v>43</v>
      </c>
      <c r="C58" s="44">
        <v>0</v>
      </c>
      <c r="D58" s="44">
        <v>0</v>
      </c>
      <c r="E58" s="44">
        <v>0</v>
      </c>
      <c r="F58" s="44">
        <v>1</v>
      </c>
      <c r="G58" s="28">
        <v>1</v>
      </c>
      <c r="H58" s="28">
        <v>0</v>
      </c>
      <c r="I58" s="28">
        <v>1</v>
      </c>
      <c r="J58" s="44">
        <v>0</v>
      </c>
      <c r="K58" s="44">
        <v>0</v>
      </c>
      <c r="L58" s="28">
        <v>0</v>
      </c>
      <c r="M58" s="28">
        <v>1</v>
      </c>
      <c r="N58" s="28">
        <v>0</v>
      </c>
      <c r="O58" s="44">
        <v>0</v>
      </c>
      <c r="P58" s="50">
        <v>0</v>
      </c>
      <c r="Q58" s="44">
        <v>0</v>
      </c>
      <c r="R58" s="44">
        <v>0</v>
      </c>
      <c r="S58" s="44">
        <v>0</v>
      </c>
      <c r="T58" s="44">
        <v>0</v>
      </c>
      <c r="U58" s="44">
        <v>0</v>
      </c>
      <c r="V58" s="28">
        <v>0</v>
      </c>
      <c r="W58" s="44">
        <v>0</v>
      </c>
      <c r="X58" s="28">
        <v>0</v>
      </c>
      <c r="Y58" s="44">
        <v>0</v>
      </c>
      <c r="Z58" s="44">
        <v>0</v>
      </c>
      <c r="AA58" s="44">
        <v>0</v>
      </c>
      <c r="AB58" s="44">
        <v>0</v>
      </c>
      <c r="AC58" s="44">
        <v>0</v>
      </c>
      <c r="AD58" s="44">
        <v>0</v>
      </c>
      <c r="AE58" s="44">
        <v>0</v>
      </c>
      <c r="AF58" s="44">
        <v>0</v>
      </c>
      <c r="AG58" s="44">
        <v>0</v>
      </c>
      <c r="AH58" s="44">
        <v>0</v>
      </c>
      <c r="AI58" s="44">
        <v>0</v>
      </c>
      <c r="AJ58" s="44">
        <v>0</v>
      </c>
      <c r="AK58" s="44">
        <v>0</v>
      </c>
      <c r="AL58" s="44">
        <v>0</v>
      </c>
      <c r="AM58" s="44">
        <v>0</v>
      </c>
      <c r="AN58" s="47">
        <v>-14.823946891298</v>
      </c>
      <c r="AO58" s="47">
        <v>-64.887221138924005</v>
      </c>
      <c r="AP58" s="28">
        <v>986</v>
      </c>
      <c r="AQ58" s="28"/>
      <c r="AR58" s="28">
        <v>0</v>
      </c>
      <c r="AS58" s="44">
        <f t="shared" si="2"/>
        <v>30</v>
      </c>
      <c r="AT58" s="42"/>
      <c r="AU58" s="43"/>
      <c r="AV58" s="54">
        <v>0</v>
      </c>
      <c r="AW58" s="54">
        <v>0</v>
      </c>
      <c r="AX58" s="55">
        <v>0</v>
      </c>
      <c r="AY58" s="55">
        <v>0</v>
      </c>
      <c r="AZ58" s="55">
        <v>0</v>
      </c>
      <c r="BA58" s="55">
        <v>0</v>
      </c>
      <c r="BB58" s="55">
        <v>0</v>
      </c>
    </row>
    <row r="59" spans="1:54" x14ac:dyDescent="0.3">
      <c r="A59" s="44">
        <v>44</v>
      </c>
      <c r="B59" s="44">
        <v>44</v>
      </c>
      <c r="C59" s="44">
        <v>0</v>
      </c>
      <c r="D59" s="44">
        <v>0</v>
      </c>
      <c r="E59" s="44">
        <v>0</v>
      </c>
      <c r="F59" s="44">
        <v>1</v>
      </c>
      <c r="G59" s="28">
        <v>1</v>
      </c>
      <c r="H59" s="28">
        <v>1</v>
      </c>
      <c r="I59" s="28">
        <v>0</v>
      </c>
      <c r="J59" s="44">
        <v>0</v>
      </c>
      <c r="K59" s="44">
        <v>0</v>
      </c>
      <c r="L59" s="28">
        <v>1</v>
      </c>
      <c r="M59" s="28">
        <v>0</v>
      </c>
      <c r="N59" s="28">
        <v>0</v>
      </c>
      <c r="O59" s="44">
        <v>0</v>
      </c>
      <c r="P59" s="50">
        <v>0</v>
      </c>
      <c r="Q59" s="44">
        <v>1</v>
      </c>
      <c r="R59" s="44">
        <v>0</v>
      </c>
      <c r="S59" s="44">
        <v>0</v>
      </c>
      <c r="T59" s="44">
        <v>0</v>
      </c>
      <c r="U59" s="44">
        <v>0</v>
      </c>
      <c r="V59" s="28">
        <v>0</v>
      </c>
      <c r="W59" s="44">
        <v>0</v>
      </c>
      <c r="X59" s="28">
        <v>0</v>
      </c>
      <c r="Y59" s="44">
        <v>0</v>
      </c>
      <c r="Z59" s="44">
        <v>0</v>
      </c>
      <c r="AA59" s="44">
        <v>0</v>
      </c>
      <c r="AB59" s="44">
        <v>0</v>
      </c>
      <c r="AC59" s="44">
        <v>0</v>
      </c>
      <c r="AD59" s="44">
        <v>0</v>
      </c>
      <c r="AE59" s="44">
        <v>0</v>
      </c>
      <c r="AF59" s="44">
        <v>0</v>
      </c>
      <c r="AG59" s="44">
        <v>0</v>
      </c>
      <c r="AH59" s="44">
        <v>0</v>
      </c>
      <c r="AI59" s="44">
        <v>0</v>
      </c>
      <c r="AJ59" s="44">
        <v>0</v>
      </c>
      <c r="AK59" s="44">
        <v>0</v>
      </c>
      <c r="AL59" s="44">
        <v>0</v>
      </c>
      <c r="AM59" s="44">
        <v>0</v>
      </c>
      <c r="AN59" s="47">
        <v>-14.824025327592</v>
      </c>
      <c r="AO59" s="47">
        <v>-64.887414593249005</v>
      </c>
      <c r="AP59" s="28">
        <v>1002</v>
      </c>
      <c r="AQ59" s="28"/>
      <c r="AR59" s="28">
        <v>0</v>
      </c>
      <c r="AS59" s="44">
        <f t="shared" si="2"/>
        <v>16</v>
      </c>
      <c r="AT59" s="42"/>
      <c r="AU59" s="43"/>
      <c r="AV59" s="54">
        <v>0</v>
      </c>
      <c r="AW59" s="54">
        <v>0</v>
      </c>
      <c r="AX59" s="55">
        <v>0</v>
      </c>
      <c r="AY59" s="55">
        <v>0</v>
      </c>
      <c r="AZ59" s="55">
        <v>0</v>
      </c>
      <c r="BA59" s="55">
        <v>0</v>
      </c>
      <c r="BB59" s="55">
        <v>0</v>
      </c>
    </row>
    <row r="60" spans="1:54" x14ac:dyDescent="0.3">
      <c r="A60" s="44">
        <v>45</v>
      </c>
      <c r="B60" s="44">
        <v>45</v>
      </c>
      <c r="C60" s="44">
        <v>0</v>
      </c>
      <c r="D60" s="44">
        <v>0</v>
      </c>
      <c r="E60" s="44">
        <v>0</v>
      </c>
      <c r="F60" s="44">
        <v>1</v>
      </c>
      <c r="G60" s="28">
        <v>1</v>
      </c>
      <c r="H60" s="28">
        <v>0</v>
      </c>
      <c r="I60" s="28">
        <v>1</v>
      </c>
      <c r="J60" s="44">
        <v>0</v>
      </c>
      <c r="K60" s="44">
        <v>0</v>
      </c>
      <c r="L60" s="28">
        <v>1</v>
      </c>
      <c r="M60" s="28">
        <v>0</v>
      </c>
      <c r="N60" s="28">
        <v>0</v>
      </c>
      <c r="O60" s="44">
        <v>0</v>
      </c>
      <c r="P60" s="50">
        <v>0</v>
      </c>
      <c r="Q60" s="44">
        <v>0</v>
      </c>
      <c r="R60" s="44">
        <v>0</v>
      </c>
      <c r="S60" s="44">
        <v>0</v>
      </c>
      <c r="T60" s="44">
        <v>0</v>
      </c>
      <c r="U60" s="44">
        <v>0</v>
      </c>
      <c r="V60" s="28">
        <v>0</v>
      </c>
      <c r="W60" s="44">
        <v>0</v>
      </c>
      <c r="X60" s="28">
        <v>0</v>
      </c>
      <c r="Y60" s="44">
        <v>0</v>
      </c>
      <c r="Z60" s="44">
        <v>0</v>
      </c>
      <c r="AA60" s="44">
        <v>0</v>
      </c>
      <c r="AB60" s="44">
        <v>0</v>
      </c>
      <c r="AC60" s="44">
        <v>0</v>
      </c>
      <c r="AD60" s="44">
        <v>0</v>
      </c>
      <c r="AE60" s="44">
        <v>0</v>
      </c>
      <c r="AF60" s="44">
        <v>0</v>
      </c>
      <c r="AG60" s="44">
        <v>0</v>
      </c>
      <c r="AH60" s="44">
        <v>0</v>
      </c>
      <c r="AI60" s="44">
        <v>0</v>
      </c>
      <c r="AJ60" s="44">
        <v>0</v>
      </c>
      <c r="AK60" s="44">
        <v>0</v>
      </c>
      <c r="AL60" s="44">
        <v>0</v>
      </c>
      <c r="AM60" s="44">
        <v>0</v>
      </c>
      <c r="AN60" s="47">
        <v>-14.824038292266</v>
      </c>
      <c r="AO60" s="47">
        <v>-64.887471590190998</v>
      </c>
      <c r="AP60" s="28">
        <v>1013</v>
      </c>
      <c r="AQ60" s="28"/>
      <c r="AR60" s="28">
        <v>0</v>
      </c>
      <c r="AS60" s="44">
        <f t="shared" si="2"/>
        <v>11</v>
      </c>
      <c r="AT60" s="42"/>
      <c r="AU60" s="43"/>
      <c r="AV60" s="54">
        <v>0</v>
      </c>
      <c r="AW60" s="54">
        <v>0</v>
      </c>
      <c r="AX60" s="55">
        <v>0</v>
      </c>
      <c r="AY60" s="55">
        <v>0</v>
      </c>
      <c r="AZ60" s="55">
        <v>0</v>
      </c>
      <c r="BA60" s="55">
        <v>0</v>
      </c>
      <c r="BB60" s="55">
        <v>0</v>
      </c>
    </row>
    <row r="61" spans="1:54" x14ac:dyDescent="0.3">
      <c r="A61" s="44">
        <v>46</v>
      </c>
      <c r="B61" s="44">
        <v>46</v>
      </c>
      <c r="C61" s="44">
        <v>0</v>
      </c>
      <c r="D61" s="44">
        <v>0</v>
      </c>
      <c r="E61" s="44">
        <v>0</v>
      </c>
      <c r="F61" s="44">
        <v>1</v>
      </c>
      <c r="G61" s="28">
        <v>1</v>
      </c>
      <c r="H61" s="28">
        <v>1</v>
      </c>
      <c r="I61" s="28">
        <v>0</v>
      </c>
      <c r="J61" s="44">
        <v>0</v>
      </c>
      <c r="K61" s="44">
        <v>0</v>
      </c>
      <c r="L61" s="28">
        <v>1</v>
      </c>
      <c r="M61" s="28">
        <v>0</v>
      </c>
      <c r="N61" s="28">
        <v>0</v>
      </c>
      <c r="O61" s="44">
        <v>0</v>
      </c>
      <c r="P61" s="50">
        <v>0</v>
      </c>
      <c r="Q61" s="44">
        <v>0</v>
      </c>
      <c r="R61" s="44">
        <v>0</v>
      </c>
      <c r="S61" s="44">
        <v>0</v>
      </c>
      <c r="T61" s="44">
        <v>0</v>
      </c>
      <c r="U61" s="44">
        <v>0</v>
      </c>
      <c r="V61" s="28">
        <v>0</v>
      </c>
      <c r="W61" s="44">
        <v>0</v>
      </c>
      <c r="X61" s="28">
        <v>0</v>
      </c>
      <c r="Y61" s="44">
        <v>0</v>
      </c>
      <c r="Z61" s="44">
        <v>0</v>
      </c>
      <c r="AA61" s="44">
        <v>0</v>
      </c>
      <c r="AB61" s="44">
        <v>0</v>
      </c>
      <c r="AC61" s="44">
        <v>0</v>
      </c>
      <c r="AD61" s="44">
        <v>0</v>
      </c>
      <c r="AE61" s="44">
        <v>0</v>
      </c>
      <c r="AF61" s="44">
        <v>0</v>
      </c>
      <c r="AG61" s="44">
        <v>0</v>
      </c>
      <c r="AH61" s="44">
        <v>0</v>
      </c>
      <c r="AI61" s="44">
        <v>0</v>
      </c>
      <c r="AJ61" s="44">
        <v>0</v>
      </c>
      <c r="AK61" s="44">
        <v>0</v>
      </c>
      <c r="AL61" s="44">
        <v>0</v>
      </c>
      <c r="AM61" s="44">
        <v>0</v>
      </c>
      <c r="AN61" s="47">
        <v>-14.824197433576</v>
      </c>
      <c r="AO61" s="47">
        <v>-64.887422304599994</v>
      </c>
      <c r="AP61" s="28">
        <v>1033</v>
      </c>
      <c r="AQ61" s="28"/>
      <c r="AR61" s="28">
        <v>0</v>
      </c>
      <c r="AS61" s="44">
        <f t="shared" si="2"/>
        <v>20</v>
      </c>
      <c r="AT61" s="42"/>
      <c r="AU61" s="43"/>
      <c r="AV61" s="54">
        <v>0</v>
      </c>
      <c r="AW61" s="54">
        <v>0</v>
      </c>
      <c r="AX61" s="55">
        <v>0</v>
      </c>
      <c r="AY61" s="55">
        <v>0</v>
      </c>
      <c r="AZ61" s="55">
        <v>0</v>
      </c>
      <c r="BA61" s="55">
        <v>0</v>
      </c>
      <c r="BB61" s="55">
        <v>0</v>
      </c>
    </row>
    <row r="62" spans="1:54" x14ac:dyDescent="0.3">
      <c r="A62" s="44">
        <v>47</v>
      </c>
      <c r="B62" s="44">
        <v>47</v>
      </c>
      <c r="C62" s="44">
        <v>0</v>
      </c>
      <c r="D62" s="44">
        <v>0</v>
      </c>
      <c r="E62" s="44">
        <v>0</v>
      </c>
      <c r="F62" s="44">
        <v>1</v>
      </c>
      <c r="G62" s="28">
        <v>1</v>
      </c>
      <c r="H62" s="28">
        <v>0</v>
      </c>
      <c r="I62" s="28">
        <v>1</v>
      </c>
      <c r="J62" s="44">
        <v>0</v>
      </c>
      <c r="K62" s="44">
        <v>0</v>
      </c>
      <c r="L62" s="28">
        <v>0</v>
      </c>
      <c r="M62" s="28">
        <v>1</v>
      </c>
      <c r="N62" s="28">
        <v>0</v>
      </c>
      <c r="O62" s="44">
        <v>0</v>
      </c>
      <c r="P62" s="50">
        <v>0</v>
      </c>
      <c r="Q62" s="44">
        <v>0</v>
      </c>
      <c r="R62" s="44">
        <v>0</v>
      </c>
      <c r="S62" s="44">
        <v>0</v>
      </c>
      <c r="T62" s="44">
        <v>0</v>
      </c>
      <c r="U62" s="44">
        <v>0</v>
      </c>
      <c r="V62" s="28">
        <v>0</v>
      </c>
      <c r="W62" s="44">
        <v>0</v>
      </c>
      <c r="X62" s="28">
        <v>0</v>
      </c>
      <c r="Y62" s="44">
        <v>0</v>
      </c>
      <c r="Z62" s="44">
        <v>0</v>
      </c>
      <c r="AA62" s="44">
        <v>0</v>
      </c>
      <c r="AB62" s="44">
        <v>0</v>
      </c>
      <c r="AC62" s="44">
        <v>0</v>
      </c>
      <c r="AD62" s="44">
        <v>0</v>
      </c>
      <c r="AE62" s="44">
        <v>0</v>
      </c>
      <c r="AF62" s="44">
        <v>0</v>
      </c>
      <c r="AG62" s="44">
        <v>0</v>
      </c>
      <c r="AH62" s="44">
        <v>0</v>
      </c>
      <c r="AI62" s="44">
        <v>0</v>
      </c>
      <c r="AJ62" s="44">
        <v>0</v>
      </c>
      <c r="AK62" s="44">
        <v>0</v>
      </c>
      <c r="AL62" s="44">
        <v>0</v>
      </c>
      <c r="AM62" s="44">
        <v>0</v>
      </c>
      <c r="AN62" s="47">
        <v>-14.824417184499</v>
      </c>
      <c r="AO62" s="47">
        <v>-64.887331444769998</v>
      </c>
      <c r="AP62" s="28">
        <v>1060</v>
      </c>
      <c r="AQ62" s="28"/>
      <c r="AR62" s="28">
        <v>0</v>
      </c>
      <c r="AS62" s="44">
        <f t="shared" ref="AS62:AS66" si="3">AP62-AP61</f>
        <v>27</v>
      </c>
      <c r="AT62" s="42"/>
      <c r="AU62" s="43"/>
      <c r="AV62" s="54">
        <v>0</v>
      </c>
      <c r="AW62" s="54">
        <v>0</v>
      </c>
      <c r="AX62" s="55">
        <v>0</v>
      </c>
      <c r="AY62" s="55">
        <v>0</v>
      </c>
      <c r="AZ62" s="55">
        <v>0</v>
      </c>
      <c r="BA62" s="55">
        <v>0</v>
      </c>
      <c r="BB62" s="55">
        <v>0</v>
      </c>
    </row>
    <row r="63" spans="1:54" x14ac:dyDescent="0.3">
      <c r="A63" s="44">
        <v>48</v>
      </c>
      <c r="B63" s="44">
        <v>48</v>
      </c>
      <c r="C63" s="44">
        <v>0</v>
      </c>
      <c r="D63" s="44">
        <v>0</v>
      </c>
      <c r="E63" s="44">
        <v>0</v>
      </c>
      <c r="F63" s="44">
        <v>1</v>
      </c>
      <c r="G63" s="28">
        <v>1</v>
      </c>
      <c r="H63" s="28">
        <v>0</v>
      </c>
      <c r="I63" s="28">
        <v>1</v>
      </c>
      <c r="J63" s="44">
        <v>0</v>
      </c>
      <c r="K63" s="44">
        <v>0</v>
      </c>
      <c r="L63" s="28">
        <v>1</v>
      </c>
      <c r="M63" s="28">
        <v>0</v>
      </c>
      <c r="N63" s="28">
        <v>0</v>
      </c>
      <c r="O63" s="44">
        <v>0</v>
      </c>
      <c r="P63" s="50">
        <v>0</v>
      </c>
      <c r="Q63" s="44">
        <v>0</v>
      </c>
      <c r="R63" s="44">
        <v>0</v>
      </c>
      <c r="S63" s="44">
        <v>0</v>
      </c>
      <c r="T63" s="44">
        <v>0</v>
      </c>
      <c r="U63" s="44">
        <v>0</v>
      </c>
      <c r="V63" s="28">
        <v>0</v>
      </c>
      <c r="W63" s="44">
        <v>0</v>
      </c>
      <c r="X63" s="28">
        <v>0</v>
      </c>
      <c r="Y63" s="44">
        <v>0</v>
      </c>
      <c r="Z63" s="44">
        <v>0</v>
      </c>
      <c r="AA63" s="44">
        <v>0</v>
      </c>
      <c r="AB63" s="44">
        <v>0</v>
      </c>
      <c r="AC63" s="44">
        <v>0</v>
      </c>
      <c r="AD63" s="44">
        <v>0</v>
      </c>
      <c r="AE63" s="44">
        <v>0</v>
      </c>
      <c r="AF63" s="44">
        <v>0</v>
      </c>
      <c r="AG63" s="44">
        <v>0</v>
      </c>
      <c r="AH63" s="44">
        <v>0</v>
      </c>
      <c r="AI63" s="44">
        <v>0</v>
      </c>
      <c r="AJ63" s="44">
        <v>0</v>
      </c>
      <c r="AK63" s="44">
        <v>0</v>
      </c>
      <c r="AL63" s="44">
        <v>0</v>
      </c>
      <c r="AM63" s="44">
        <v>0</v>
      </c>
      <c r="AN63" s="47">
        <v>-14.824660595566</v>
      </c>
      <c r="AO63" s="47">
        <v>-64.887227509170003</v>
      </c>
      <c r="AP63" s="28">
        <v>1089</v>
      </c>
      <c r="AQ63" s="28"/>
      <c r="AR63" s="28">
        <v>0</v>
      </c>
      <c r="AS63" s="44">
        <f t="shared" si="3"/>
        <v>29</v>
      </c>
      <c r="AT63" s="42"/>
      <c r="AU63" s="43"/>
      <c r="AV63" s="54">
        <v>0</v>
      </c>
      <c r="AW63" s="54">
        <v>0</v>
      </c>
      <c r="AX63" s="55">
        <v>0</v>
      </c>
      <c r="AY63" s="55">
        <v>0</v>
      </c>
      <c r="AZ63" s="55">
        <v>0</v>
      </c>
      <c r="BA63" s="55">
        <v>0</v>
      </c>
      <c r="BB63" s="55">
        <v>0</v>
      </c>
    </row>
    <row r="64" spans="1:54" x14ac:dyDescent="0.3">
      <c r="A64" s="44">
        <v>49</v>
      </c>
      <c r="B64" s="44">
        <v>49</v>
      </c>
      <c r="C64" s="44">
        <v>0</v>
      </c>
      <c r="D64" s="44">
        <v>0</v>
      </c>
      <c r="E64" s="44">
        <v>0</v>
      </c>
      <c r="F64" s="44">
        <v>1</v>
      </c>
      <c r="G64" s="28">
        <v>1</v>
      </c>
      <c r="H64" s="28">
        <v>0</v>
      </c>
      <c r="I64" s="28">
        <v>1</v>
      </c>
      <c r="J64" s="44">
        <v>0</v>
      </c>
      <c r="K64" s="44">
        <v>0</v>
      </c>
      <c r="L64" s="28">
        <v>1</v>
      </c>
      <c r="M64" s="28">
        <v>0</v>
      </c>
      <c r="N64" s="28">
        <v>0</v>
      </c>
      <c r="O64" s="44">
        <v>0</v>
      </c>
      <c r="P64" s="50">
        <v>0</v>
      </c>
      <c r="Q64" s="44">
        <v>0</v>
      </c>
      <c r="R64" s="44">
        <v>0</v>
      </c>
      <c r="S64" s="44">
        <v>0</v>
      </c>
      <c r="T64" s="44">
        <v>0</v>
      </c>
      <c r="U64" s="44">
        <v>0</v>
      </c>
      <c r="V64" s="28">
        <v>0</v>
      </c>
      <c r="W64" s="44">
        <v>0</v>
      </c>
      <c r="X64" s="28">
        <v>0</v>
      </c>
      <c r="Y64" s="44">
        <v>0</v>
      </c>
      <c r="Z64" s="44">
        <v>0</v>
      </c>
      <c r="AA64" s="44">
        <v>0</v>
      </c>
      <c r="AB64" s="44">
        <v>0</v>
      </c>
      <c r="AC64" s="44">
        <v>0</v>
      </c>
      <c r="AD64" s="44">
        <v>0</v>
      </c>
      <c r="AE64" s="44">
        <v>0</v>
      </c>
      <c r="AF64" s="44">
        <v>0</v>
      </c>
      <c r="AG64" s="44">
        <v>0</v>
      </c>
      <c r="AH64" s="44">
        <v>0</v>
      </c>
      <c r="AI64" s="44">
        <v>0</v>
      </c>
      <c r="AJ64" s="44">
        <v>0</v>
      </c>
      <c r="AK64" s="44">
        <v>0</v>
      </c>
      <c r="AL64" s="44">
        <v>0</v>
      </c>
      <c r="AM64" s="44">
        <v>0</v>
      </c>
      <c r="AN64" s="47">
        <v>-14.82480158608</v>
      </c>
      <c r="AO64" s="47">
        <v>-64.887168500572002</v>
      </c>
      <c r="AP64" s="28">
        <v>1104</v>
      </c>
      <c r="AQ64" s="28"/>
      <c r="AR64" s="28">
        <v>0</v>
      </c>
      <c r="AS64" s="44">
        <f t="shared" si="3"/>
        <v>15</v>
      </c>
      <c r="AT64" s="42"/>
      <c r="AU64" s="43"/>
      <c r="AV64" s="54">
        <v>0</v>
      </c>
      <c r="AW64" s="54">
        <v>0</v>
      </c>
      <c r="AX64" s="55">
        <v>0</v>
      </c>
      <c r="AY64" s="55">
        <v>0</v>
      </c>
      <c r="AZ64" s="55">
        <v>0</v>
      </c>
      <c r="BA64" s="55">
        <v>0</v>
      </c>
      <c r="BB64" s="55">
        <v>0</v>
      </c>
    </row>
    <row r="65" spans="1:54" x14ac:dyDescent="0.3">
      <c r="A65" s="44">
        <v>50</v>
      </c>
      <c r="B65" s="44">
        <v>50</v>
      </c>
      <c r="C65" s="44">
        <v>0</v>
      </c>
      <c r="D65" s="44">
        <v>0</v>
      </c>
      <c r="E65" s="44">
        <v>0</v>
      </c>
      <c r="F65" s="44">
        <v>1</v>
      </c>
      <c r="G65" s="28">
        <v>1</v>
      </c>
      <c r="H65" s="28">
        <v>0</v>
      </c>
      <c r="I65" s="28">
        <v>1</v>
      </c>
      <c r="J65" s="44">
        <v>0</v>
      </c>
      <c r="K65" s="44">
        <v>0</v>
      </c>
      <c r="L65" s="28">
        <v>1</v>
      </c>
      <c r="M65" s="28">
        <v>0</v>
      </c>
      <c r="N65" s="28">
        <v>0</v>
      </c>
      <c r="O65" s="44">
        <v>0</v>
      </c>
      <c r="P65" s="50">
        <v>0</v>
      </c>
      <c r="Q65" s="44">
        <v>0</v>
      </c>
      <c r="R65" s="44">
        <v>0</v>
      </c>
      <c r="S65" s="44">
        <v>0</v>
      </c>
      <c r="T65" s="44">
        <v>0</v>
      </c>
      <c r="U65" s="44">
        <v>0</v>
      </c>
      <c r="V65" s="28">
        <v>0</v>
      </c>
      <c r="W65" s="44">
        <v>0</v>
      </c>
      <c r="X65" s="28">
        <v>0</v>
      </c>
      <c r="Y65" s="44">
        <v>0</v>
      </c>
      <c r="Z65" s="44">
        <v>0</v>
      </c>
      <c r="AA65" s="44">
        <v>0</v>
      </c>
      <c r="AB65" s="44">
        <v>0</v>
      </c>
      <c r="AC65" s="44">
        <v>0</v>
      </c>
      <c r="AD65" s="44">
        <v>0</v>
      </c>
      <c r="AE65" s="44">
        <v>0</v>
      </c>
      <c r="AF65" s="44">
        <v>0</v>
      </c>
      <c r="AG65" s="44">
        <v>0</v>
      </c>
      <c r="AH65" s="44">
        <v>0</v>
      </c>
      <c r="AI65" s="44">
        <v>0</v>
      </c>
      <c r="AJ65" s="44">
        <v>0</v>
      </c>
      <c r="AK65" s="44">
        <v>0</v>
      </c>
      <c r="AL65" s="44">
        <v>0</v>
      </c>
      <c r="AM65" s="44">
        <v>0</v>
      </c>
      <c r="AN65" s="47">
        <v>-14.825091669435</v>
      </c>
      <c r="AO65" s="47">
        <v>-64.887058530001994</v>
      </c>
      <c r="AP65" s="28">
        <v>1140</v>
      </c>
      <c r="AQ65" s="28"/>
      <c r="AR65" s="28">
        <v>0</v>
      </c>
      <c r="AS65" s="44">
        <f t="shared" si="3"/>
        <v>36</v>
      </c>
      <c r="AT65" s="42"/>
      <c r="AU65" s="43"/>
      <c r="AV65" s="54">
        <v>0</v>
      </c>
      <c r="AW65" s="54">
        <v>0</v>
      </c>
      <c r="AX65" s="55">
        <v>0</v>
      </c>
      <c r="AY65" s="55">
        <v>0</v>
      </c>
      <c r="AZ65" s="55">
        <v>0</v>
      </c>
      <c r="BA65" s="55">
        <v>0</v>
      </c>
      <c r="BB65" s="55">
        <v>0</v>
      </c>
    </row>
    <row r="66" spans="1:54" x14ac:dyDescent="0.3">
      <c r="A66" s="44">
        <v>51</v>
      </c>
      <c r="B66" s="44">
        <v>51</v>
      </c>
      <c r="C66" s="44">
        <v>0</v>
      </c>
      <c r="D66" s="44">
        <v>0</v>
      </c>
      <c r="E66" s="44">
        <v>0</v>
      </c>
      <c r="F66" s="44">
        <v>1</v>
      </c>
      <c r="G66" s="28">
        <v>1</v>
      </c>
      <c r="H66" s="28">
        <v>0</v>
      </c>
      <c r="I66" s="28">
        <v>1</v>
      </c>
      <c r="J66" s="44">
        <v>0</v>
      </c>
      <c r="K66" s="44">
        <v>0</v>
      </c>
      <c r="L66" s="28">
        <v>1</v>
      </c>
      <c r="M66" s="28">
        <v>0</v>
      </c>
      <c r="N66" s="28">
        <v>0</v>
      </c>
      <c r="O66" s="44">
        <v>0</v>
      </c>
      <c r="P66" s="50">
        <v>0</v>
      </c>
      <c r="Q66" s="44">
        <v>0</v>
      </c>
      <c r="R66" s="44">
        <v>0</v>
      </c>
      <c r="S66" s="44">
        <v>0</v>
      </c>
      <c r="T66" s="44">
        <v>0</v>
      </c>
      <c r="U66" s="44">
        <v>0</v>
      </c>
      <c r="V66" s="28">
        <v>0</v>
      </c>
      <c r="W66" s="44">
        <v>0</v>
      </c>
      <c r="X66" s="28">
        <v>0</v>
      </c>
      <c r="Y66" s="44">
        <v>0</v>
      </c>
      <c r="Z66" s="44">
        <v>0</v>
      </c>
      <c r="AA66" s="44">
        <v>0</v>
      </c>
      <c r="AB66" s="44">
        <v>0</v>
      </c>
      <c r="AC66" s="44">
        <v>0</v>
      </c>
      <c r="AD66" s="44">
        <v>0</v>
      </c>
      <c r="AE66" s="44">
        <v>0</v>
      </c>
      <c r="AF66" s="44">
        <v>0</v>
      </c>
      <c r="AG66" s="44">
        <v>0</v>
      </c>
      <c r="AH66" s="44">
        <v>0</v>
      </c>
      <c r="AI66" s="44">
        <v>0</v>
      </c>
      <c r="AJ66" s="44">
        <v>0</v>
      </c>
      <c r="AK66" s="44">
        <v>0</v>
      </c>
      <c r="AL66" s="44">
        <v>0</v>
      </c>
      <c r="AM66" s="44">
        <v>0</v>
      </c>
      <c r="AN66" s="47">
        <v>-14.825165243587</v>
      </c>
      <c r="AO66" s="47">
        <v>-64.887219797819</v>
      </c>
      <c r="AP66" s="28">
        <v>1160</v>
      </c>
      <c r="AQ66" s="28"/>
      <c r="AR66" s="28">
        <v>0</v>
      </c>
      <c r="AS66" s="44">
        <f t="shared" si="3"/>
        <v>20</v>
      </c>
      <c r="AT66" s="42"/>
      <c r="AU66" s="43"/>
      <c r="AV66" s="54">
        <v>0</v>
      </c>
      <c r="AW66" s="54">
        <v>0</v>
      </c>
      <c r="AX66" s="55">
        <v>0</v>
      </c>
      <c r="AY66" s="55">
        <v>0</v>
      </c>
      <c r="AZ66" s="55">
        <v>0</v>
      </c>
      <c r="BA66" s="55">
        <v>0</v>
      </c>
      <c r="BB66" s="55">
        <v>0</v>
      </c>
    </row>
    <row r="67" spans="1:54" x14ac:dyDescent="0.3">
      <c r="A67" s="44">
        <v>52</v>
      </c>
      <c r="B67" s="44">
        <v>52</v>
      </c>
      <c r="C67" s="44">
        <v>0</v>
      </c>
      <c r="D67" s="44">
        <v>0</v>
      </c>
      <c r="E67" s="44">
        <v>0</v>
      </c>
      <c r="F67" s="44">
        <v>1</v>
      </c>
      <c r="G67" s="28">
        <v>1</v>
      </c>
      <c r="H67" s="28">
        <v>0</v>
      </c>
      <c r="I67" s="28">
        <v>1</v>
      </c>
      <c r="J67" s="44">
        <v>0</v>
      </c>
      <c r="K67" s="44">
        <v>0</v>
      </c>
      <c r="L67" s="28">
        <v>1</v>
      </c>
      <c r="M67" s="28">
        <v>0</v>
      </c>
      <c r="N67" s="28">
        <v>0</v>
      </c>
      <c r="O67" s="44">
        <v>0</v>
      </c>
      <c r="P67" s="50">
        <v>0</v>
      </c>
      <c r="Q67" s="44">
        <v>0</v>
      </c>
      <c r="R67" s="44">
        <v>0</v>
      </c>
      <c r="S67" s="44">
        <v>0</v>
      </c>
      <c r="T67" s="44">
        <v>0</v>
      </c>
      <c r="U67" s="44">
        <v>0</v>
      </c>
      <c r="V67" s="28">
        <v>1</v>
      </c>
      <c r="W67" s="44">
        <v>0</v>
      </c>
      <c r="X67" s="28">
        <v>0</v>
      </c>
      <c r="Y67" s="44">
        <v>0</v>
      </c>
      <c r="Z67" s="44">
        <v>0</v>
      </c>
      <c r="AA67" s="44">
        <v>0</v>
      </c>
      <c r="AB67" s="44">
        <v>0</v>
      </c>
      <c r="AC67" s="44">
        <v>0</v>
      </c>
      <c r="AD67" s="44">
        <v>0</v>
      </c>
      <c r="AE67" s="44">
        <v>0</v>
      </c>
      <c r="AF67" s="44">
        <v>0</v>
      </c>
      <c r="AG67" s="44">
        <v>0</v>
      </c>
      <c r="AH67" s="44">
        <v>0</v>
      </c>
      <c r="AI67" s="44">
        <v>0</v>
      </c>
      <c r="AJ67" s="44">
        <v>0</v>
      </c>
      <c r="AK67" s="44">
        <v>0</v>
      </c>
      <c r="AL67" s="44">
        <v>0</v>
      </c>
      <c r="AM67" s="44">
        <v>0</v>
      </c>
      <c r="AN67" s="47">
        <v>-14.825266043376001</v>
      </c>
      <c r="AO67" s="47">
        <v>-64.887522887437996</v>
      </c>
      <c r="AP67" s="28">
        <v>1195</v>
      </c>
      <c r="AQ67" s="28">
        <v>1225</v>
      </c>
      <c r="AR67" s="28">
        <f>AQ67-AP67</f>
        <v>30</v>
      </c>
      <c r="AS67" s="44">
        <f>AP67-AP66</f>
        <v>35</v>
      </c>
      <c r="AT67" s="42"/>
      <c r="AU67" s="43"/>
      <c r="AV67" s="54">
        <v>0</v>
      </c>
      <c r="AW67" s="54">
        <v>0</v>
      </c>
      <c r="AX67" s="55">
        <v>0</v>
      </c>
      <c r="AY67" s="55">
        <v>0</v>
      </c>
      <c r="AZ67" s="55">
        <v>0</v>
      </c>
      <c r="BA67" s="55">
        <v>0</v>
      </c>
      <c r="BB67" s="55">
        <v>0</v>
      </c>
    </row>
    <row r="68" spans="1:54" x14ac:dyDescent="0.3">
      <c r="A68" s="44">
        <v>53</v>
      </c>
      <c r="B68" s="44">
        <v>53</v>
      </c>
      <c r="C68" s="44">
        <v>0</v>
      </c>
      <c r="D68" s="44">
        <v>0</v>
      </c>
      <c r="E68" s="44">
        <v>0</v>
      </c>
      <c r="F68" s="44">
        <v>1</v>
      </c>
      <c r="G68" s="28">
        <v>1</v>
      </c>
      <c r="H68" s="28">
        <v>0</v>
      </c>
      <c r="I68" s="28">
        <v>1</v>
      </c>
      <c r="J68" s="44">
        <v>0</v>
      </c>
      <c r="K68" s="44">
        <v>0</v>
      </c>
      <c r="L68" s="28">
        <v>1</v>
      </c>
      <c r="M68" s="28">
        <v>0</v>
      </c>
      <c r="N68" s="28">
        <v>0</v>
      </c>
      <c r="O68" s="44">
        <v>0</v>
      </c>
      <c r="P68" s="50">
        <v>0</v>
      </c>
      <c r="Q68" s="44">
        <v>0</v>
      </c>
      <c r="R68" s="44">
        <v>0</v>
      </c>
      <c r="S68" s="44">
        <v>0</v>
      </c>
      <c r="T68" s="44">
        <v>0</v>
      </c>
      <c r="U68" s="44">
        <v>0</v>
      </c>
      <c r="V68" s="28"/>
      <c r="W68" s="44">
        <v>0</v>
      </c>
      <c r="X68" s="28">
        <v>0</v>
      </c>
      <c r="Y68" s="44">
        <v>0</v>
      </c>
      <c r="Z68" s="44">
        <v>0</v>
      </c>
      <c r="AA68" s="44">
        <v>0</v>
      </c>
      <c r="AB68" s="44">
        <v>0</v>
      </c>
      <c r="AC68" s="44">
        <v>0</v>
      </c>
      <c r="AD68" s="44">
        <v>0</v>
      </c>
      <c r="AE68" s="44">
        <v>0</v>
      </c>
      <c r="AF68" s="44">
        <v>0</v>
      </c>
      <c r="AG68" s="44">
        <v>0</v>
      </c>
      <c r="AH68" s="44">
        <v>0</v>
      </c>
      <c r="AI68" s="44">
        <v>0</v>
      </c>
      <c r="AJ68" s="44">
        <v>0</v>
      </c>
      <c r="AK68" s="44">
        <v>0</v>
      </c>
      <c r="AL68" s="44">
        <v>0</v>
      </c>
      <c r="AM68" s="44">
        <v>0</v>
      </c>
      <c r="AN68" s="47">
        <v>-14.825400226946</v>
      </c>
      <c r="AO68" s="47">
        <v>-64.887833017855002</v>
      </c>
      <c r="AP68" s="28">
        <v>1259</v>
      </c>
      <c r="AQ68" s="28"/>
      <c r="AR68" s="28"/>
      <c r="AS68" s="44">
        <f>AP68-AQ67</f>
        <v>34</v>
      </c>
      <c r="AT68" s="42"/>
      <c r="AU68" s="43"/>
      <c r="AV68" s="54">
        <v>0</v>
      </c>
      <c r="AW68" s="54">
        <v>0</v>
      </c>
      <c r="AX68" s="55">
        <v>0</v>
      </c>
      <c r="AY68" s="55">
        <v>0</v>
      </c>
      <c r="AZ68" s="55">
        <v>0</v>
      </c>
      <c r="BA68" s="55">
        <v>0</v>
      </c>
      <c r="BB68" s="55">
        <v>0</v>
      </c>
    </row>
    <row r="69" spans="1:54" x14ac:dyDescent="0.3">
      <c r="A69" s="44">
        <v>54</v>
      </c>
      <c r="B69" s="44">
        <v>54</v>
      </c>
      <c r="C69" s="44">
        <v>0</v>
      </c>
      <c r="D69" s="44">
        <v>0</v>
      </c>
      <c r="E69" s="44">
        <v>0</v>
      </c>
      <c r="F69" s="44">
        <v>1</v>
      </c>
      <c r="G69" s="28">
        <v>1</v>
      </c>
      <c r="H69" s="28">
        <v>0</v>
      </c>
      <c r="I69" s="28">
        <v>1</v>
      </c>
      <c r="J69" s="44">
        <v>0</v>
      </c>
      <c r="K69" s="44">
        <v>0</v>
      </c>
      <c r="L69" s="28">
        <v>1</v>
      </c>
      <c r="M69" s="28">
        <v>0</v>
      </c>
      <c r="N69" s="28">
        <v>0</v>
      </c>
      <c r="O69" s="44">
        <v>0</v>
      </c>
      <c r="P69" s="50">
        <v>0</v>
      </c>
      <c r="Q69" s="44">
        <v>0</v>
      </c>
      <c r="R69" s="44">
        <v>0</v>
      </c>
      <c r="S69" s="44">
        <v>0</v>
      </c>
      <c r="T69" s="44">
        <v>0</v>
      </c>
      <c r="U69" s="44">
        <v>0</v>
      </c>
      <c r="V69" s="28">
        <v>0</v>
      </c>
      <c r="W69" s="44">
        <v>0</v>
      </c>
      <c r="X69" s="28">
        <v>0</v>
      </c>
      <c r="Y69" s="44">
        <v>0</v>
      </c>
      <c r="Z69" s="44">
        <v>0</v>
      </c>
      <c r="AA69" s="44">
        <v>0</v>
      </c>
      <c r="AB69" s="44">
        <v>0</v>
      </c>
      <c r="AC69" s="44">
        <v>0</v>
      </c>
      <c r="AD69" s="44">
        <v>0</v>
      </c>
      <c r="AE69" s="44">
        <v>0</v>
      </c>
      <c r="AF69" s="44">
        <v>0</v>
      </c>
      <c r="AG69" s="44">
        <v>0</v>
      </c>
      <c r="AH69" s="44">
        <v>0</v>
      </c>
      <c r="AI69" s="44">
        <v>0</v>
      </c>
      <c r="AJ69" s="44">
        <v>0</v>
      </c>
      <c r="AK69" s="44">
        <v>0</v>
      </c>
      <c r="AL69" s="44">
        <v>0</v>
      </c>
      <c r="AM69" s="44">
        <v>0</v>
      </c>
      <c r="AN69" s="47">
        <v>-14.825526955796001</v>
      </c>
      <c r="AO69" s="47">
        <v>-64.888201821595004</v>
      </c>
      <c r="AP69" s="28">
        <v>1303</v>
      </c>
      <c r="AQ69" s="28"/>
      <c r="AR69" s="28">
        <v>0</v>
      </c>
      <c r="AS69" s="44">
        <f>AP69-AP68</f>
        <v>44</v>
      </c>
      <c r="AT69" s="42"/>
      <c r="AU69" s="43"/>
      <c r="AV69" s="54">
        <v>0</v>
      </c>
      <c r="AW69" s="54">
        <v>0</v>
      </c>
      <c r="AX69" s="55">
        <v>0</v>
      </c>
      <c r="AY69" s="55">
        <v>0</v>
      </c>
      <c r="AZ69" s="55">
        <v>0</v>
      </c>
      <c r="BA69" s="55">
        <v>0</v>
      </c>
      <c r="BB69" s="55">
        <v>0</v>
      </c>
    </row>
    <row r="70" spans="1:54" x14ac:dyDescent="0.3">
      <c r="A70" s="44">
        <v>55</v>
      </c>
      <c r="B70" s="44">
        <v>55</v>
      </c>
      <c r="C70" s="44">
        <v>0</v>
      </c>
      <c r="D70" s="44">
        <v>0</v>
      </c>
      <c r="E70" s="44">
        <v>0</v>
      </c>
      <c r="F70" s="44">
        <v>1</v>
      </c>
      <c r="G70" s="28">
        <v>1</v>
      </c>
      <c r="H70" s="28">
        <v>0</v>
      </c>
      <c r="I70" s="28">
        <v>1</v>
      </c>
      <c r="J70" s="44">
        <v>0</v>
      </c>
      <c r="K70" s="44">
        <v>0</v>
      </c>
      <c r="L70" s="28">
        <v>1</v>
      </c>
      <c r="M70" s="28">
        <v>0</v>
      </c>
      <c r="N70" s="28">
        <v>0</v>
      </c>
      <c r="O70" s="44">
        <v>0</v>
      </c>
      <c r="P70" s="50">
        <v>0</v>
      </c>
      <c r="Q70" s="44">
        <v>0</v>
      </c>
      <c r="R70" s="44">
        <v>0</v>
      </c>
      <c r="S70" s="44">
        <v>0</v>
      </c>
      <c r="T70" s="44">
        <v>0</v>
      </c>
      <c r="U70" s="44">
        <v>0</v>
      </c>
      <c r="V70" s="28">
        <v>0</v>
      </c>
      <c r="W70" s="44">
        <v>0</v>
      </c>
      <c r="X70" s="28">
        <v>0</v>
      </c>
      <c r="Y70" s="44">
        <v>0</v>
      </c>
      <c r="Z70" s="44">
        <v>0</v>
      </c>
      <c r="AA70" s="44">
        <v>0</v>
      </c>
      <c r="AB70" s="44">
        <v>0</v>
      </c>
      <c r="AC70" s="44">
        <v>0</v>
      </c>
      <c r="AD70" s="44">
        <v>0</v>
      </c>
      <c r="AE70" s="44">
        <v>0</v>
      </c>
      <c r="AF70" s="44">
        <v>0</v>
      </c>
      <c r="AG70" s="44">
        <v>0</v>
      </c>
      <c r="AH70" s="44">
        <v>0</v>
      </c>
      <c r="AI70" s="44">
        <v>0</v>
      </c>
      <c r="AJ70" s="44">
        <v>0</v>
      </c>
      <c r="AK70" s="44">
        <v>0</v>
      </c>
      <c r="AL70" s="44">
        <v>0</v>
      </c>
      <c r="AM70" s="44">
        <v>0</v>
      </c>
      <c r="AN70" s="47">
        <v>-14.825661463317999</v>
      </c>
      <c r="AO70" s="47">
        <v>-64.888574313372004</v>
      </c>
      <c r="AP70" s="28">
        <v>1346</v>
      </c>
      <c r="AQ70" s="28"/>
      <c r="AR70" s="28">
        <v>0</v>
      </c>
      <c r="AS70" s="44">
        <f t="shared" ref="AS70:AS73" si="4">AP70-AP69</f>
        <v>43</v>
      </c>
      <c r="AT70" s="42"/>
      <c r="AU70" s="43"/>
      <c r="AV70" s="54">
        <v>0</v>
      </c>
      <c r="AW70" s="54">
        <v>0</v>
      </c>
      <c r="AX70" s="55">
        <v>0</v>
      </c>
      <c r="AY70" s="55">
        <v>0</v>
      </c>
      <c r="AZ70" s="55">
        <v>0</v>
      </c>
      <c r="BA70" s="55">
        <v>0</v>
      </c>
      <c r="BB70" s="55">
        <v>0</v>
      </c>
    </row>
    <row r="71" spans="1:54" x14ac:dyDescent="0.3">
      <c r="A71" s="44">
        <v>56</v>
      </c>
      <c r="B71" s="44">
        <v>56</v>
      </c>
      <c r="C71" s="44">
        <v>0</v>
      </c>
      <c r="D71" s="44">
        <v>0</v>
      </c>
      <c r="E71" s="44">
        <v>0</v>
      </c>
      <c r="F71" s="44">
        <v>1</v>
      </c>
      <c r="G71" s="28">
        <v>1</v>
      </c>
      <c r="H71" s="28">
        <v>1</v>
      </c>
      <c r="I71" s="28">
        <v>0</v>
      </c>
      <c r="J71" s="44">
        <v>0</v>
      </c>
      <c r="K71" s="44">
        <v>0</v>
      </c>
      <c r="L71" s="28">
        <v>1</v>
      </c>
      <c r="M71" s="28">
        <v>0</v>
      </c>
      <c r="N71" s="28">
        <v>0</v>
      </c>
      <c r="O71" s="44">
        <v>0</v>
      </c>
      <c r="P71" s="50">
        <v>0</v>
      </c>
      <c r="Q71" s="44">
        <v>0</v>
      </c>
      <c r="R71" s="44">
        <v>0</v>
      </c>
      <c r="S71" s="44">
        <v>0</v>
      </c>
      <c r="T71" s="44">
        <v>0</v>
      </c>
      <c r="U71" s="44">
        <v>0</v>
      </c>
      <c r="V71" s="28">
        <v>0</v>
      </c>
      <c r="W71" s="44">
        <v>0</v>
      </c>
      <c r="X71" s="28">
        <v>0</v>
      </c>
      <c r="Y71" s="44">
        <v>0</v>
      </c>
      <c r="Z71" s="44">
        <v>0</v>
      </c>
      <c r="AA71" s="44">
        <v>0</v>
      </c>
      <c r="AB71" s="44">
        <v>0</v>
      </c>
      <c r="AC71" s="44">
        <v>0</v>
      </c>
      <c r="AD71" s="44">
        <v>0</v>
      </c>
      <c r="AE71" s="44">
        <v>0</v>
      </c>
      <c r="AF71" s="44">
        <v>0</v>
      </c>
      <c r="AG71" s="44">
        <v>0</v>
      </c>
      <c r="AH71" s="44">
        <v>0</v>
      </c>
      <c r="AI71" s="44">
        <v>0</v>
      </c>
      <c r="AJ71" s="44">
        <v>0</v>
      </c>
      <c r="AK71" s="44">
        <v>0</v>
      </c>
      <c r="AL71" s="44">
        <v>0</v>
      </c>
      <c r="AM71" s="44">
        <v>0</v>
      </c>
      <c r="AN71" s="47">
        <v>-14.825865979414001</v>
      </c>
      <c r="AO71" s="47">
        <v>-64.889096003025003</v>
      </c>
      <c r="AP71" s="28">
        <v>1406</v>
      </c>
      <c r="AQ71" s="28"/>
      <c r="AR71" s="28">
        <v>0</v>
      </c>
      <c r="AS71" s="44">
        <f t="shared" si="4"/>
        <v>60</v>
      </c>
      <c r="AT71" s="42"/>
      <c r="AU71" s="43"/>
      <c r="AV71" s="54">
        <v>0</v>
      </c>
      <c r="AW71" s="54">
        <v>0</v>
      </c>
      <c r="AX71" s="55">
        <v>0</v>
      </c>
      <c r="AY71" s="55">
        <v>0</v>
      </c>
      <c r="AZ71" s="55">
        <v>0</v>
      </c>
      <c r="BA71" s="55">
        <v>0</v>
      </c>
      <c r="BB71" s="55">
        <v>0</v>
      </c>
    </row>
    <row r="72" spans="1:54" x14ac:dyDescent="0.3">
      <c r="A72" s="44">
        <v>57</v>
      </c>
      <c r="B72" s="44">
        <v>57</v>
      </c>
      <c r="C72" s="44">
        <v>0</v>
      </c>
      <c r="D72" s="44">
        <v>0</v>
      </c>
      <c r="E72" s="44">
        <v>0</v>
      </c>
      <c r="F72" s="44">
        <v>1</v>
      </c>
      <c r="G72" s="28">
        <v>1</v>
      </c>
      <c r="H72" s="28">
        <v>1</v>
      </c>
      <c r="I72" s="28">
        <v>0</v>
      </c>
      <c r="J72" s="44">
        <v>0</v>
      </c>
      <c r="K72" s="44">
        <v>0</v>
      </c>
      <c r="L72" s="28">
        <v>0</v>
      </c>
      <c r="M72" s="28">
        <v>1</v>
      </c>
      <c r="N72" s="28">
        <v>0</v>
      </c>
      <c r="O72" s="44">
        <v>0</v>
      </c>
      <c r="P72" s="50">
        <v>0</v>
      </c>
      <c r="Q72" s="44">
        <v>0</v>
      </c>
      <c r="R72" s="44">
        <v>0</v>
      </c>
      <c r="S72" s="44">
        <v>0</v>
      </c>
      <c r="T72" s="44">
        <v>0</v>
      </c>
      <c r="U72" s="44">
        <v>0</v>
      </c>
      <c r="V72" s="28">
        <v>0</v>
      </c>
      <c r="W72" s="44">
        <v>0</v>
      </c>
      <c r="X72" s="28">
        <v>0</v>
      </c>
      <c r="Y72" s="44">
        <v>0</v>
      </c>
      <c r="Z72" s="44">
        <v>0</v>
      </c>
      <c r="AA72" s="44">
        <v>0</v>
      </c>
      <c r="AB72" s="44">
        <v>0</v>
      </c>
      <c r="AC72" s="44">
        <v>0</v>
      </c>
      <c r="AD72" s="44">
        <v>0</v>
      </c>
      <c r="AE72" s="44">
        <v>0</v>
      </c>
      <c r="AF72" s="44">
        <v>0</v>
      </c>
      <c r="AG72" s="44">
        <v>0</v>
      </c>
      <c r="AH72" s="44">
        <v>0</v>
      </c>
      <c r="AI72" s="44">
        <v>0</v>
      </c>
      <c r="AJ72" s="44">
        <v>0</v>
      </c>
      <c r="AK72" s="44">
        <v>0</v>
      </c>
      <c r="AL72" s="44">
        <v>0</v>
      </c>
      <c r="AM72" s="44">
        <v>0</v>
      </c>
      <c r="AN72" s="47">
        <v>-14.825967427105001</v>
      </c>
      <c r="AO72" s="47">
        <v>-64.889352489261995</v>
      </c>
      <c r="AP72" s="28">
        <v>1436</v>
      </c>
      <c r="AQ72" s="28"/>
      <c r="AR72" s="28">
        <v>0</v>
      </c>
      <c r="AS72" s="44">
        <f t="shared" si="4"/>
        <v>30</v>
      </c>
      <c r="AT72" s="42"/>
      <c r="AU72" s="43"/>
      <c r="AV72" s="54">
        <v>0</v>
      </c>
      <c r="AW72" s="54">
        <v>0</v>
      </c>
      <c r="AX72" s="55">
        <v>0</v>
      </c>
      <c r="AY72" s="55">
        <v>0</v>
      </c>
      <c r="AZ72" s="55">
        <v>0</v>
      </c>
      <c r="BA72" s="55">
        <v>0</v>
      </c>
      <c r="BB72" s="55">
        <v>0</v>
      </c>
    </row>
    <row r="73" spans="1:54" x14ac:dyDescent="0.3">
      <c r="A73" s="44">
        <v>58</v>
      </c>
      <c r="B73" s="44">
        <v>58</v>
      </c>
      <c r="C73" s="44">
        <v>0</v>
      </c>
      <c r="D73" s="44">
        <v>0</v>
      </c>
      <c r="E73" s="44">
        <v>0</v>
      </c>
      <c r="F73" s="44">
        <v>1</v>
      </c>
      <c r="G73" s="28">
        <v>1</v>
      </c>
      <c r="H73" s="28">
        <v>1</v>
      </c>
      <c r="I73" s="28">
        <v>0</v>
      </c>
      <c r="J73" s="44">
        <v>0</v>
      </c>
      <c r="K73" s="44">
        <v>0</v>
      </c>
      <c r="L73" s="28">
        <v>1</v>
      </c>
      <c r="M73" s="28">
        <v>0</v>
      </c>
      <c r="N73" s="28">
        <v>0</v>
      </c>
      <c r="O73" s="44">
        <v>0</v>
      </c>
      <c r="P73" s="50">
        <v>0</v>
      </c>
      <c r="Q73" s="44">
        <v>0</v>
      </c>
      <c r="R73" s="44">
        <v>0</v>
      </c>
      <c r="S73" s="44">
        <v>0</v>
      </c>
      <c r="T73" s="44">
        <v>0</v>
      </c>
      <c r="U73" s="44">
        <v>0</v>
      </c>
      <c r="V73" s="28">
        <v>0</v>
      </c>
      <c r="W73" s="44">
        <v>0</v>
      </c>
      <c r="X73" s="28">
        <v>0</v>
      </c>
      <c r="Y73" s="44">
        <v>0</v>
      </c>
      <c r="Z73" s="44">
        <v>0</v>
      </c>
      <c r="AA73" s="44">
        <v>0</v>
      </c>
      <c r="AB73" s="44">
        <v>0</v>
      </c>
      <c r="AC73" s="44">
        <v>0</v>
      </c>
      <c r="AD73" s="44">
        <v>0</v>
      </c>
      <c r="AE73" s="44">
        <v>0</v>
      </c>
      <c r="AF73" s="44">
        <v>0</v>
      </c>
      <c r="AG73" s="44">
        <v>0</v>
      </c>
      <c r="AH73" s="44">
        <v>0</v>
      </c>
      <c r="AI73" s="44">
        <v>0</v>
      </c>
      <c r="AJ73" s="44">
        <v>0</v>
      </c>
      <c r="AK73" s="44">
        <v>0</v>
      </c>
      <c r="AL73" s="44">
        <v>0</v>
      </c>
      <c r="AM73" s="44">
        <v>0</v>
      </c>
      <c r="AN73" s="47">
        <v>-14.826050076147</v>
      </c>
      <c r="AO73" s="47">
        <v>-64.889586176723</v>
      </c>
      <c r="AP73" s="28">
        <v>1463</v>
      </c>
      <c r="AQ73" s="28"/>
      <c r="AR73" s="28">
        <v>0</v>
      </c>
      <c r="AS73" s="44">
        <f t="shared" si="4"/>
        <v>27</v>
      </c>
      <c r="AT73" s="42"/>
      <c r="AU73" s="43"/>
      <c r="AV73" s="54">
        <v>0</v>
      </c>
      <c r="AW73" s="54">
        <v>0</v>
      </c>
      <c r="AX73" s="55">
        <v>0</v>
      </c>
      <c r="AY73" s="55">
        <v>0</v>
      </c>
      <c r="AZ73" s="55">
        <v>0</v>
      </c>
      <c r="BA73" s="55">
        <v>0</v>
      </c>
      <c r="BB73" s="55">
        <v>0</v>
      </c>
    </row>
    <row r="74" spans="1:54" x14ac:dyDescent="0.3">
      <c r="A74" s="44">
        <v>59</v>
      </c>
      <c r="B74" s="44">
        <v>59</v>
      </c>
      <c r="C74" s="44">
        <v>0</v>
      </c>
      <c r="D74" s="44">
        <v>0</v>
      </c>
      <c r="E74" s="44">
        <v>0</v>
      </c>
      <c r="F74" s="44">
        <v>1</v>
      </c>
      <c r="G74" s="28">
        <v>1</v>
      </c>
      <c r="H74" s="28">
        <v>1</v>
      </c>
      <c r="I74" s="28">
        <v>0</v>
      </c>
      <c r="J74" s="44">
        <v>0</v>
      </c>
      <c r="K74" s="44">
        <v>0</v>
      </c>
      <c r="L74" s="28">
        <v>1</v>
      </c>
      <c r="M74" s="28">
        <v>0</v>
      </c>
      <c r="N74" s="28">
        <v>0</v>
      </c>
      <c r="O74" s="44">
        <v>0</v>
      </c>
      <c r="P74" s="50">
        <v>0</v>
      </c>
      <c r="Q74" s="44">
        <v>1</v>
      </c>
      <c r="R74" s="44">
        <v>0</v>
      </c>
      <c r="S74" s="44">
        <v>0</v>
      </c>
      <c r="T74" s="44">
        <v>0</v>
      </c>
      <c r="U74" s="44">
        <v>0</v>
      </c>
      <c r="V74" s="28">
        <v>0</v>
      </c>
      <c r="W74" s="44">
        <v>0</v>
      </c>
      <c r="X74" s="28">
        <v>0</v>
      </c>
      <c r="Y74" s="44">
        <v>0</v>
      </c>
      <c r="Z74" s="44">
        <v>0</v>
      </c>
      <c r="AA74" s="44">
        <v>0</v>
      </c>
      <c r="AB74" s="44">
        <v>0</v>
      </c>
      <c r="AC74" s="44">
        <v>0</v>
      </c>
      <c r="AD74" s="44">
        <v>0</v>
      </c>
      <c r="AE74" s="44">
        <v>0</v>
      </c>
      <c r="AF74" s="44">
        <v>0</v>
      </c>
      <c r="AG74" s="44">
        <v>0</v>
      </c>
      <c r="AH74" s="44">
        <v>0</v>
      </c>
      <c r="AI74" s="44">
        <v>0</v>
      </c>
      <c r="AJ74" s="44">
        <v>0</v>
      </c>
      <c r="AK74" s="44">
        <v>0</v>
      </c>
      <c r="AL74" s="44">
        <v>0</v>
      </c>
      <c r="AM74" s="44">
        <v>0</v>
      </c>
      <c r="AN74" s="47">
        <v>-14.82619949257</v>
      </c>
      <c r="AO74" s="47">
        <v>-64.889585506169993</v>
      </c>
      <c r="AP74" s="28">
        <v>1477</v>
      </c>
      <c r="AQ74" s="28"/>
      <c r="AR74" s="28">
        <v>0</v>
      </c>
      <c r="AS74" s="44">
        <f>AP74-AP73</f>
        <v>14</v>
      </c>
      <c r="AT74" s="42" t="s">
        <v>129</v>
      </c>
      <c r="AU74" s="43"/>
      <c r="AV74" s="54">
        <v>0</v>
      </c>
      <c r="AW74" s="54">
        <v>0</v>
      </c>
      <c r="AX74" s="55">
        <v>0</v>
      </c>
      <c r="AY74" s="55">
        <v>0</v>
      </c>
      <c r="AZ74" s="55">
        <v>0</v>
      </c>
      <c r="BA74" s="55">
        <v>0</v>
      </c>
      <c r="BB74" s="55">
        <v>0</v>
      </c>
    </row>
    <row r="75" spans="1:54" x14ac:dyDescent="0.3">
      <c r="A75" s="44">
        <v>60</v>
      </c>
      <c r="B75" s="44">
        <v>60</v>
      </c>
      <c r="C75" s="44">
        <v>0</v>
      </c>
      <c r="D75" s="44">
        <v>0</v>
      </c>
      <c r="E75" s="44">
        <v>0</v>
      </c>
      <c r="F75" s="44">
        <v>1</v>
      </c>
      <c r="G75" s="28">
        <v>1</v>
      </c>
      <c r="H75" s="28">
        <v>1</v>
      </c>
      <c r="I75" s="28"/>
      <c r="J75" s="44"/>
      <c r="K75" s="44"/>
      <c r="L75" s="28">
        <v>1</v>
      </c>
      <c r="M75" s="28"/>
      <c r="N75" s="28"/>
      <c r="O75" s="44"/>
      <c r="P75" s="50"/>
      <c r="Q75" s="44"/>
      <c r="R75" s="44"/>
      <c r="S75" s="44"/>
      <c r="T75" s="44"/>
      <c r="U75" s="44"/>
      <c r="V75" s="28"/>
      <c r="W75" s="44"/>
      <c r="X75" s="28"/>
      <c r="Y75" s="44"/>
      <c r="Z75" s="44"/>
      <c r="AA75" s="44"/>
      <c r="AB75" s="44"/>
      <c r="AC75" s="44"/>
      <c r="AD75" s="44"/>
      <c r="AE75" s="44"/>
      <c r="AF75" s="44"/>
      <c r="AG75" s="44"/>
      <c r="AH75" s="44"/>
      <c r="AI75" s="44"/>
      <c r="AJ75" s="44"/>
      <c r="AK75" s="44"/>
      <c r="AL75" s="44"/>
      <c r="AM75" s="44"/>
      <c r="AN75" s="47">
        <v>-14.826431557787</v>
      </c>
      <c r="AO75" s="47">
        <v>-64.890243317930995</v>
      </c>
      <c r="AP75" s="28">
        <v>1554</v>
      </c>
      <c r="AQ75" s="28"/>
      <c r="AR75" s="28"/>
      <c r="AS75" s="44">
        <f>AP75-AP74</f>
        <v>77</v>
      </c>
      <c r="AT75" s="42"/>
      <c r="AU75" s="43"/>
      <c r="AV75" s="54"/>
      <c r="AW75" s="54"/>
      <c r="AX75" s="55"/>
      <c r="AY75" s="55"/>
      <c r="AZ75" s="55"/>
      <c r="BA75" s="55"/>
      <c r="BB75" s="55"/>
    </row>
    <row r="76" spans="1:54" x14ac:dyDescent="0.3">
      <c r="A76" s="28">
        <v>61</v>
      </c>
      <c r="B76" s="28">
        <v>61</v>
      </c>
      <c r="C76" s="44">
        <v>0</v>
      </c>
      <c r="D76" s="44">
        <v>0</v>
      </c>
      <c r="E76" s="44">
        <v>0</v>
      </c>
      <c r="F76" s="44">
        <v>1</v>
      </c>
      <c r="G76" s="28">
        <v>1</v>
      </c>
      <c r="H76" s="28">
        <v>1</v>
      </c>
      <c r="I76" s="28">
        <v>0</v>
      </c>
      <c r="J76" s="44">
        <v>0</v>
      </c>
      <c r="K76" s="44">
        <v>0</v>
      </c>
      <c r="L76" s="28">
        <v>1</v>
      </c>
      <c r="M76" s="28">
        <v>0</v>
      </c>
      <c r="N76" s="28">
        <v>0</v>
      </c>
      <c r="O76" s="44">
        <v>0</v>
      </c>
      <c r="P76" s="50">
        <v>0</v>
      </c>
      <c r="Q76" s="44">
        <v>1</v>
      </c>
      <c r="R76" s="44">
        <v>0</v>
      </c>
      <c r="S76" s="44">
        <v>0</v>
      </c>
      <c r="T76" s="44">
        <v>0</v>
      </c>
      <c r="U76" s="44">
        <v>0</v>
      </c>
      <c r="V76" s="28">
        <v>1</v>
      </c>
      <c r="W76" s="44">
        <v>0</v>
      </c>
      <c r="X76" s="28">
        <v>0</v>
      </c>
      <c r="Y76" s="44">
        <v>0</v>
      </c>
      <c r="Z76" s="44">
        <v>0</v>
      </c>
      <c r="AA76" s="44">
        <v>0</v>
      </c>
      <c r="AB76" s="44">
        <v>0</v>
      </c>
      <c r="AC76" s="44">
        <v>0</v>
      </c>
      <c r="AD76" s="44">
        <v>0</v>
      </c>
      <c r="AE76" s="44">
        <v>0</v>
      </c>
      <c r="AF76" s="44">
        <v>0</v>
      </c>
      <c r="AG76" s="44">
        <v>0</v>
      </c>
      <c r="AH76" s="44">
        <v>0</v>
      </c>
      <c r="AI76" s="44">
        <v>0</v>
      </c>
      <c r="AJ76" s="44">
        <v>0</v>
      </c>
      <c r="AK76" s="44">
        <v>0</v>
      </c>
      <c r="AL76" s="44">
        <v>0</v>
      </c>
      <c r="AM76" s="44">
        <v>0</v>
      </c>
      <c r="AN76" s="47">
        <v>-14.826515154426099</v>
      </c>
      <c r="AO76" s="47">
        <v>-64.890479999999997</v>
      </c>
      <c r="AP76" s="28">
        <v>1580</v>
      </c>
      <c r="AQ76" s="28">
        <v>1610</v>
      </c>
      <c r="AR76" s="28">
        <f>AQ76-AP76</f>
        <v>30</v>
      </c>
      <c r="AS76" s="44">
        <f>AP76-AP75</f>
        <v>26</v>
      </c>
      <c r="AT76" s="42"/>
      <c r="AU76" s="43"/>
      <c r="AV76" s="54">
        <v>0</v>
      </c>
      <c r="AW76" s="54">
        <v>0</v>
      </c>
      <c r="AX76" s="55">
        <v>0</v>
      </c>
      <c r="AY76" s="55">
        <v>0</v>
      </c>
      <c r="AZ76" s="55">
        <v>0</v>
      </c>
      <c r="BA76" s="55">
        <v>0</v>
      </c>
      <c r="BB76" s="55">
        <v>0</v>
      </c>
    </row>
    <row r="77" spans="1:54" x14ac:dyDescent="0.3">
      <c r="A77" s="28">
        <v>62</v>
      </c>
      <c r="B77" s="28">
        <v>62</v>
      </c>
      <c r="C77" s="44">
        <v>0</v>
      </c>
      <c r="D77" s="44">
        <v>0</v>
      </c>
      <c r="E77" s="44">
        <v>0</v>
      </c>
      <c r="F77" s="44">
        <v>1</v>
      </c>
      <c r="G77" s="28">
        <v>1</v>
      </c>
      <c r="H77" s="28">
        <v>1</v>
      </c>
      <c r="I77" s="28">
        <v>0</v>
      </c>
      <c r="J77" s="44">
        <v>0</v>
      </c>
      <c r="K77" s="44">
        <v>0</v>
      </c>
      <c r="L77" s="28">
        <v>1</v>
      </c>
      <c r="M77" s="28">
        <v>0</v>
      </c>
      <c r="N77" s="28">
        <v>0</v>
      </c>
      <c r="O77" s="44">
        <v>0</v>
      </c>
      <c r="P77" s="50">
        <v>0</v>
      </c>
      <c r="Q77" s="44">
        <v>0</v>
      </c>
      <c r="R77" s="44">
        <v>0</v>
      </c>
      <c r="S77" s="44">
        <v>0</v>
      </c>
      <c r="T77" s="44">
        <v>0</v>
      </c>
      <c r="U77" s="44">
        <v>0</v>
      </c>
      <c r="V77" s="28">
        <v>0</v>
      </c>
      <c r="W77" s="44">
        <v>0</v>
      </c>
      <c r="X77" s="28">
        <v>0</v>
      </c>
      <c r="Y77" s="44">
        <v>0</v>
      </c>
      <c r="Z77" s="44">
        <v>0</v>
      </c>
      <c r="AA77" s="44">
        <v>0</v>
      </c>
      <c r="AB77" s="44">
        <v>0</v>
      </c>
      <c r="AC77" s="44">
        <v>0</v>
      </c>
      <c r="AD77" s="44">
        <v>0</v>
      </c>
      <c r="AE77" s="44">
        <v>0</v>
      </c>
      <c r="AF77" s="44">
        <v>0</v>
      </c>
      <c r="AG77" s="44">
        <v>0</v>
      </c>
      <c r="AH77" s="44">
        <v>0</v>
      </c>
      <c r="AI77" s="44">
        <v>0</v>
      </c>
      <c r="AJ77" s="44">
        <v>0</v>
      </c>
      <c r="AK77" s="44">
        <v>0</v>
      </c>
      <c r="AL77" s="44">
        <v>0</v>
      </c>
      <c r="AM77" s="44">
        <v>0</v>
      </c>
      <c r="AN77" s="47">
        <v>-14.826683411285901</v>
      </c>
      <c r="AO77" s="47">
        <v>-64.890899951613804</v>
      </c>
      <c r="AP77" s="28">
        <v>1658</v>
      </c>
      <c r="AQ77" s="28">
        <v>0</v>
      </c>
      <c r="AR77" s="28">
        <v>0</v>
      </c>
      <c r="AS77" s="44">
        <f>AP77-AQ76</f>
        <v>48</v>
      </c>
      <c r="AT77" s="42"/>
      <c r="AU77" s="43"/>
      <c r="AV77" s="54">
        <v>0</v>
      </c>
      <c r="AW77" s="54">
        <v>0</v>
      </c>
      <c r="AX77" s="55">
        <v>0</v>
      </c>
      <c r="AY77" s="55">
        <v>0</v>
      </c>
      <c r="AZ77" s="55">
        <v>0</v>
      </c>
      <c r="BA77" s="55">
        <v>0</v>
      </c>
      <c r="BB77" s="55">
        <v>0</v>
      </c>
    </row>
    <row r="78" spans="1:54" x14ac:dyDescent="0.3">
      <c r="A78" s="28">
        <v>63</v>
      </c>
      <c r="B78" s="28">
        <v>63</v>
      </c>
      <c r="C78" s="44">
        <v>0</v>
      </c>
      <c r="D78" s="44">
        <v>0</v>
      </c>
      <c r="E78" s="44">
        <v>0</v>
      </c>
      <c r="F78" s="44">
        <v>1</v>
      </c>
      <c r="G78" s="28">
        <v>1</v>
      </c>
      <c r="H78" s="28">
        <v>1</v>
      </c>
      <c r="I78" s="28">
        <v>0</v>
      </c>
      <c r="J78" s="44">
        <v>0</v>
      </c>
      <c r="K78" s="44">
        <v>0</v>
      </c>
      <c r="L78" s="28">
        <v>1</v>
      </c>
      <c r="M78" s="28">
        <v>0</v>
      </c>
      <c r="N78" s="28">
        <v>0</v>
      </c>
      <c r="O78" s="44">
        <v>0</v>
      </c>
      <c r="P78" s="50">
        <v>0</v>
      </c>
      <c r="Q78" s="44">
        <v>1</v>
      </c>
      <c r="R78" s="44">
        <v>0</v>
      </c>
      <c r="S78" s="44">
        <v>0</v>
      </c>
      <c r="T78" s="44">
        <v>0</v>
      </c>
      <c r="U78" s="44">
        <v>0</v>
      </c>
      <c r="V78" s="44">
        <v>0</v>
      </c>
      <c r="W78" s="44">
        <v>0</v>
      </c>
      <c r="X78" s="28">
        <v>0</v>
      </c>
      <c r="Y78" s="44">
        <v>0</v>
      </c>
      <c r="Z78" s="44">
        <v>0</v>
      </c>
      <c r="AA78" s="44">
        <v>0</v>
      </c>
      <c r="AB78" s="44">
        <v>0</v>
      </c>
      <c r="AC78" s="44">
        <v>0</v>
      </c>
      <c r="AD78" s="44">
        <v>0</v>
      </c>
      <c r="AE78" s="44">
        <v>0</v>
      </c>
      <c r="AF78" s="44">
        <v>0</v>
      </c>
      <c r="AG78" s="44">
        <v>0</v>
      </c>
      <c r="AH78" s="44">
        <v>0</v>
      </c>
      <c r="AI78" s="44">
        <v>0</v>
      </c>
      <c r="AJ78" s="44">
        <v>0</v>
      </c>
      <c r="AK78" s="44">
        <v>0</v>
      </c>
      <c r="AL78" s="44">
        <v>0</v>
      </c>
      <c r="AM78" s="44">
        <v>0</v>
      </c>
      <c r="AN78" s="47">
        <v>-14.8269314677095</v>
      </c>
      <c r="AO78" s="47">
        <v>-64.891505943999903</v>
      </c>
      <c r="AP78" s="28">
        <v>1725</v>
      </c>
      <c r="AQ78" s="28">
        <v>0</v>
      </c>
      <c r="AR78" s="28">
        <v>0</v>
      </c>
      <c r="AS78" s="44">
        <f>AP78-AP77</f>
        <v>67</v>
      </c>
      <c r="AT78" s="42"/>
      <c r="AU78" s="43"/>
      <c r="AV78" s="54">
        <v>0</v>
      </c>
      <c r="AW78" s="54">
        <v>0</v>
      </c>
      <c r="AX78" s="55">
        <v>0</v>
      </c>
      <c r="AY78" s="55">
        <v>0</v>
      </c>
      <c r="AZ78" s="55">
        <v>0</v>
      </c>
      <c r="BA78" s="55">
        <v>0</v>
      </c>
      <c r="BB78" s="55">
        <v>0</v>
      </c>
    </row>
    <row r="79" spans="1:54" ht="12.6" customHeight="1" x14ac:dyDescent="0.3">
      <c r="A79" s="28">
        <v>64</v>
      </c>
      <c r="B79" s="28">
        <v>64</v>
      </c>
      <c r="C79" s="44">
        <v>0</v>
      </c>
      <c r="D79" s="44">
        <v>0</v>
      </c>
      <c r="E79" s="44">
        <v>0</v>
      </c>
      <c r="F79" s="44">
        <v>1</v>
      </c>
      <c r="G79" s="28">
        <v>1</v>
      </c>
      <c r="H79" s="28">
        <v>1</v>
      </c>
      <c r="I79" s="28">
        <v>0</v>
      </c>
      <c r="J79" s="44">
        <v>0</v>
      </c>
      <c r="K79" s="44">
        <v>0</v>
      </c>
      <c r="L79" s="28">
        <v>0</v>
      </c>
      <c r="M79" s="28">
        <v>0</v>
      </c>
      <c r="N79" s="28">
        <v>1</v>
      </c>
      <c r="O79" s="44">
        <v>0</v>
      </c>
      <c r="P79" s="50">
        <v>1</v>
      </c>
      <c r="Q79" s="44">
        <v>1</v>
      </c>
      <c r="R79" s="44">
        <v>0</v>
      </c>
      <c r="S79" s="44">
        <v>0</v>
      </c>
      <c r="T79" s="44">
        <v>0</v>
      </c>
      <c r="U79" s="44">
        <v>0</v>
      </c>
      <c r="V79" s="28">
        <v>0</v>
      </c>
      <c r="W79" s="44">
        <v>0</v>
      </c>
      <c r="X79" s="28">
        <v>0</v>
      </c>
      <c r="Y79" s="44">
        <v>0</v>
      </c>
      <c r="Z79" s="44">
        <v>0</v>
      </c>
      <c r="AA79" s="44">
        <v>0</v>
      </c>
      <c r="AB79" s="44">
        <v>0</v>
      </c>
      <c r="AC79" s="44">
        <v>0</v>
      </c>
      <c r="AD79" s="44">
        <v>0</v>
      </c>
      <c r="AE79" s="44">
        <v>0</v>
      </c>
      <c r="AF79" s="44">
        <v>0</v>
      </c>
      <c r="AG79" s="44">
        <v>0</v>
      </c>
      <c r="AH79" s="44">
        <v>0</v>
      </c>
      <c r="AI79" s="44">
        <v>0</v>
      </c>
      <c r="AJ79" s="44">
        <v>0</v>
      </c>
      <c r="AK79" s="44">
        <v>0</v>
      </c>
      <c r="AL79" s="44">
        <v>0</v>
      </c>
      <c r="AM79" s="44">
        <v>0</v>
      </c>
      <c r="AN79" s="47">
        <v>-14.8268949402265</v>
      </c>
      <c r="AO79" s="47">
        <v>-64.891552075735603</v>
      </c>
      <c r="AP79" s="28">
        <v>1734</v>
      </c>
      <c r="AQ79" s="28"/>
      <c r="AR79" s="28">
        <v>0</v>
      </c>
      <c r="AS79" s="44">
        <f>AP79-AP78</f>
        <v>9</v>
      </c>
      <c r="AT79" s="42"/>
      <c r="AU79" s="43"/>
      <c r="AV79" s="54">
        <v>0</v>
      </c>
      <c r="AW79" s="54">
        <v>0</v>
      </c>
      <c r="AX79" s="55">
        <v>0</v>
      </c>
      <c r="AY79" s="55">
        <v>0</v>
      </c>
      <c r="AZ79" s="55">
        <v>0</v>
      </c>
      <c r="BA79" s="55">
        <v>0</v>
      </c>
      <c r="BB79" s="55">
        <v>0</v>
      </c>
    </row>
    <row r="80" spans="1:54" x14ac:dyDescent="0.3">
      <c r="A80" s="28" t="s">
        <v>141</v>
      </c>
      <c r="B80" s="28"/>
      <c r="C80" s="44"/>
      <c r="D80" s="44"/>
      <c r="E80" s="44"/>
      <c r="F80" s="44"/>
      <c r="G80" s="28"/>
      <c r="H80" s="28"/>
      <c r="I80" s="28"/>
      <c r="J80" s="44"/>
      <c r="K80" s="44"/>
      <c r="L80" s="28"/>
      <c r="M80" s="28"/>
      <c r="N80" s="28"/>
      <c r="O80" s="44"/>
      <c r="P80" s="50"/>
      <c r="Q80" s="44"/>
      <c r="R80" s="44"/>
      <c r="S80" s="44"/>
      <c r="T80" s="44"/>
      <c r="U80" s="44"/>
      <c r="V80" s="28"/>
      <c r="W80" s="44"/>
      <c r="X80" s="58">
        <v>1</v>
      </c>
      <c r="Y80" s="44"/>
      <c r="Z80" s="44"/>
      <c r="AA80" s="44"/>
      <c r="AB80" s="44"/>
      <c r="AC80" s="44"/>
      <c r="AD80" s="44"/>
      <c r="AE80" s="44"/>
      <c r="AF80" s="44"/>
      <c r="AG80" s="44"/>
      <c r="AH80" s="44"/>
      <c r="AI80" s="44"/>
      <c r="AJ80" s="44"/>
      <c r="AK80" s="44"/>
      <c r="AL80" s="44"/>
      <c r="AM80" s="44"/>
      <c r="AN80" s="47">
        <v>-14.826897000000001</v>
      </c>
      <c r="AO80" s="47">
        <v>-64.891552000000004</v>
      </c>
      <c r="AP80" s="28"/>
      <c r="AQ80" s="28"/>
      <c r="AR80" s="28"/>
      <c r="AS80" s="44"/>
      <c r="AT80" s="42"/>
      <c r="AU80" s="43"/>
      <c r="AV80" s="56"/>
      <c r="AW80" s="56"/>
      <c r="AX80" s="57"/>
      <c r="AY80" s="57">
        <v>30</v>
      </c>
      <c r="AZ80" s="57">
        <v>37</v>
      </c>
      <c r="BA80" s="57"/>
      <c r="BB80" s="55"/>
    </row>
    <row r="81" spans="1:54" x14ac:dyDescent="0.3">
      <c r="A81" s="28">
        <v>65</v>
      </c>
      <c r="B81" s="28">
        <v>65</v>
      </c>
      <c r="C81" s="44"/>
      <c r="D81" s="44"/>
      <c r="E81" s="44"/>
      <c r="F81" s="44">
        <v>1</v>
      </c>
      <c r="G81" s="28">
        <v>1</v>
      </c>
      <c r="H81" s="28">
        <v>1</v>
      </c>
      <c r="I81" s="28"/>
      <c r="J81" s="44"/>
      <c r="K81" s="44"/>
      <c r="L81" s="28"/>
      <c r="M81" s="28"/>
      <c r="N81" s="58">
        <v>0</v>
      </c>
      <c r="O81" s="44"/>
      <c r="P81" s="50">
        <v>1</v>
      </c>
      <c r="Q81" s="44"/>
      <c r="R81" s="44"/>
      <c r="S81" s="44"/>
      <c r="T81" s="44"/>
      <c r="U81" s="44"/>
      <c r="V81" s="28"/>
      <c r="W81" s="44"/>
      <c r="X81" s="28"/>
      <c r="Y81" s="44"/>
      <c r="Z81" s="44"/>
      <c r="AA81" s="44"/>
      <c r="AB81" s="44"/>
      <c r="AC81" s="44"/>
      <c r="AD81" s="44"/>
      <c r="AE81" s="44"/>
      <c r="AF81" s="44"/>
      <c r="AG81" s="44"/>
      <c r="AH81" s="44"/>
      <c r="AI81" s="44"/>
      <c r="AJ81" s="44"/>
      <c r="AK81" s="44"/>
      <c r="AL81" s="44"/>
      <c r="AM81" s="44"/>
      <c r="AN81" s="47">
        <v>-14.8273737935429</v>
      </c>
      <c r="AO81" s="47">
        <v>-64.891565525789105</v>
      </c>
      <c r="AP81" s="28"/>
      <c r="AQ81" s="28"/>
      <c r="AR81" s="28"/>
      <c r="AS81" s="44"/>
      <c r="AT81" s="42"/>
      <c r="AU81" s="43"/>
      <c r="AV81" s="56">
        <v>1</v>
      </c>
      <c r="AW81" s="56">
        <v>1</v>
      </c>
      <c r="AX81" s="57">
        <v>1</v>
      </c>
      <c r="AY81" s="57"/>
      <c r="AZ81" s="57"/>
      <c r="BA81" s="57"/>
      <c r="BB81" s="55"/>
    </row>
    <row r="82" spans="1:54" x14ac:dyDescent="0.3">
      <c r="A82" s="28">
        <v>66</v>
      </c>
      <c r="B82" s="28">
        <v>66</v>
      </c>
      <c r="C82" s="44"/>
      <c r="D82" s="44"/>
      <c r="E82" s="44"/>
      <c r="F82" s="44">
        <v>1</v>
      </c>
      <c r="G82" s="28">
        <v>1</v>
      </c>
      <c r="H82" s="28">
        <v>1</v>
      </c>
      <c r="I82" s="28"/>
      <c r="J82" s="44"/>
      <c r="K82" s="44"/>
      <c r="L82" s="28">
        <v>1</v>
      </c>
      <c r="M82" s="28"/>
      <c r="N82" s="28"/>
      <c r="O82" s="44"/>
      <c r="P82" s="50">
        <v>0</v>
      </c>
      <c r="Q82" s="44"/>
      <c r="R82" s="44"/>
      <c r="S82" s="44"/>
      <c r="T82" s="44"/>
      <c r="U82" s="44"/>
      <c r="V82" s="28"/>
      <c r="W82" s="44"/>
      <c r="X82" s="28"/>
      <c r="Y82" s="44"/>
      <c r="Z82" s="44"/>
      <c r="AA82" s="44"/>
      <c r="AB82" s="44"/>
      <c r="AC82" s="44"/>
      <c r="AD82" s="44"/>
      <c r="AE82" s="44"/>
      <c r="AF82" s="44"/>
      <c r="AG82" s="44"/>
      <c r="AH82" s="44"/>
      <c r="AI82" s="44"/>
      <c r="AJ82" s="44"/>
      <c r="AK82" s="44"/>
      <c r="AL82" s="44"/>
      <c r="AM82" s="44"/>
      <c r="AN82" s="47">
        <v>-14.827237330916001</v>
      </c>
      <c r="AO82" s="47">
        <v>-64.891675818133194</v>
      </c>
      <c r="AP82" s="28">
        <v>1782</v>
      </c>
      <c r="AQ82" s="28"/>
      <c r="AR82" s="28"/>
      <c r="AS82" s="44">
        <f>AP82-AP79</f>
        <v>48</v>
      </c>
      <c r="AT82" s="42"/>
      <c r="AU82" s="43"/>
      <c r="AV82" s="56">
        <v>1</v>
      </c>
      <c r="AW82" s="56">
        <v>1</v>
      </c>
      <c r="AX82" s="57">
        <v>1</v>
      </c>
      <c r="AY82" s="57">
        <v>21</v>
      </c>
      <c r="AZ82" s="57">
        <v>26</v>
      </c>
      <c r="BA82" s="57">
        <v>1</v>
      </c>
      <c r="BB82" s="55"/>
    </row>
    <row r="83" spans="1:54" x14ac:dyDescent="0.3">
      <c r="A83" s="28">
        <v>67</v>
      </c>
      <c r="B83" s="28">
        <v>67</v>
      </c>
      <c r="C83" s="44">
        <v>0</v>
      </c>
      <c r="D83" s="44">
        <v>0</v>
      </c>
      <c r="E83" s="44">
        <v>0</v>
      </c>
      <c r="F83" s="44">
        <v>1</v>
      </c>
      <c r="G83" s="28">
        <v>1</v>
      </c>
      <c r="H83" s="28">
        <v>1</v>
      </c>
      <c r="I83" s="28">
        <v>0</v>
      </c>
      <c r="J83" s="44">
        <v>0</v>
      </c>
      <c r="K83" s="44">
        <v>0</v>
      </c>
      <c r="L83" s="28">
        <v>1</v>
      </c>
      <c r="M83" s="28">
        <v>0</v>
      </c>
      <c r="N83" s="58">
        <v>0</v>
      </c>
      <c r="O83" s="44">
        <v>0</v>
      </c>
      <c r="P83" s="50">
        <v>0</v>
      </c>
      <c r="Q83" s="44">
        <v>0</v>
      </c>
      <c r="R83" s="44">
        <v>0</v>
      </c>
      <c r="S83" s="44">
        <v>0</v>
      </c>
      <c r="T83" s="44">
        <v>0</v>
      </c>
      <c r="U83" s="44">
        <v>0</v>
      </c>
      <c r="V83" s="28">
        <v>0</v>
      </c>
      <c r="W83" s="44">
        <v>0</v>
      </c>
      <c r="X83" s="28">
        <v>0</v>
      </c>
      <c r="Y83" s="44">
        <v>0</v>
      </c>
      <c r="Z83" s="44">
        <v>0</v>
      </c>
      <c r="AA83" s="44">
        <v>0</v>
      </c>
      <c r="AB83" s="44">
        <v>0</v>
      </c>
      <c r="AC83" s="44">
        <v>0</v>
      </c>
      <c r="AD83" s="44">
        <v>0</v>
      </c>
      <c r="AE83" s="44">
        <v>0</v>
      </c>
      <c r="AF83" s="44">
        <v>0</v>
      </c>
      <c r="AG83" s="44">
        <v>0</v>
      </c>
      <c r="AH83" s="44">
        <v>0</v>
      </c>
      <c r="AI83" s="44">
        <v>0</v>
      </c>
      <c r="AJ83" s="44">
        <v>0</v>
      </c>
      <c r="AK83" s="44">
        <v>0</v>
      </c>
      <c r="AL83" s="44">
        <v>0</v>
      </c>
      <c r="AM83" s="44">
        <v>0</v>
      </c>
      <c r="AN83" s="47">
        <v>-14.8274326181355</v>
      </c>
      <c r="AO83" s="47">
        <v>-64.892104847311998</v>
      </c>
      <c r="AP83" s="28">
        <v>1832</v>
      </c>
      <c r="AQ83" s="28"/>
      <c r="AR83" s="28">
        <v>0</v>
      </c>
      <c r="AS83" s="44">
        <f>AP83-AP82</f>
        <v>50</v>
      </c>
      <c r="AT83" s="42"/>
      <c r="AU83" s="43"/>
      <c r="AV83" s="56">
        <v>1</v>
      </c>
      <c r="AW83" s="56">
        <v>1</v>
      </c>
      <c r="AX83" s="57">
        <v>1</v>
      </c>
      <c r="AY83" s="57">
        <v>13</v>
      </c>
      <c r="AZ83" s="57">
        <v>16</v>
      </c>
      <c r="BA83" s="57">
        <v>0</v>
      </c>
      <c r="BB83" s="55">
        <v>0</v>
      </c>
    </row>
    <row r="84" spans="1:54" x14ac:dyDescent="0.3">
      <c r="A84" s="28">
        <v>68</v>
      </c>
      <c r="B84" s="28">
        <v>68</v>
      </c>
      <c r="C84" s="44">
        <v>0</v>
      </c>
      <c r="D84" s="44">
        <v>0</v>
      </c>
      <c r="E84" s="44">
        <v>0</v>
      </c>
      <c r="F84" s="44">
        <v>1</v>
      </c>
      <c r="G84" s="28">
        <v>1</v>
      </c>
      <c r="H84" s="28">
        <v>1</v>
      </c>
      <c r="I84" s="28">
        <v>0</v>
      </c>
      <c r="J84" s="44">
        <v>0</v>
      </c>
      <c r="K84" s="44">
        <v>0</v>
      </c>
      <c r="L84" s="28">
        <v>1</v>
      </c>
      <c r="M84" s="28">
        <v>0</v>
      </c>
      <c r="N84" s="28">
        <v>0</v>
      </c>
      <c r="O84" s="44">
        <v>0</v>
      </c>
      <c r="P84" s="50">
        <v>0</v>
      </c>
      <c r="Q84" s="44">
        <v>0</v>
      </c>
      <c r="R84" s="44">
        <v>0</v>
      </c>
      <c r="S84" s="44">
        <v>0</v>
      </c>
      <c r="T84" s="44">
        <v>0</v>
      </c>
      <c r="U84" s="44">
        <v>0</v>
      </c>
      <c r="V84" s="28">
        <v>0</v>
      </c>
      <c r="W84" s="44">
        <v>0</v>
      </c>
      <c r="X84" s="28">
        <v>0</v>
      </c>
      <c r="Y84" s="44">
        <v>0</v>
      </c>
      <c r="Z84" s="44">
        <v>0</v>
      </c>
      <c r="AA84" s="44">
        <v>0</v>
      </c>
      <c r="AB84" s="44">
        <v>0</v>
      </c>
      <c r="AC84" s="44">
        <v>0</v>
      </c>
      <c r="AD84" s="44">
        <v>0</v>
      </c>
      <c r="AE84" s="44">
        <v>0</v>
      </c>
      <c r="AF84" s="44">
        <v>0</v>
      </c>
      <c r="AG84" s="44">
        <v>0</v>
      </c>
      <c r="AH84" s="44">
        <v>0</v>
      </c>
      <c r="AI84" s="44">
        <v>0</v>
      </c>
      <c r="AJ84" s="44">
        <v>0</v>
      </c>
      <c r="AK84" s="44">
        <v>0</v>
      </c>
      <c r="AL84" s="44">
        <v>0</v>
      </c>
      <c r="AM84" s="44">
        <v>0</v>
      </c>
      <c r="AN84" s="47">
        <v>-14.827556606564499</v>
      </c>
      <c r="AO84" s="47">
        <v>-64.892412489525299</v>
      </c>
      <c r="AP84" s="28">
        <v>1868</v>
      </c>
      <c r="AQ84" s="28"/>
      <c r="AR84" s="28">
        <v>0</v>
      </c>
      <c r="AS84" s="44">
        <f t="shared" ref="AS84:AS86" si="5">AP84-AP83</f>
        <v>36</v>
      </c>
      <c r="AT84" s="42"/>
      <c r="AU84" s="43"/>
      <c r="AV84" s="54">
        <v>0</v>
      </c>
      <c r="AW84" s="54">
        <v>0</v>
      </c>
      <c r="AX84" s="55">
        <v>0</v>
      </c>
      <c r="AY84" s="55">
        <v>0</v>
      </c>
      <c r="AZ84" s="55">
        <v>0</v>
      </c>
      <c r="BA84" s="55">
        <v>0</v>
      </c>
      <c r="BB84" s="55">
        <v>0</v>
      </c>
    </row>
    <row r="85" spans="1:54" x14ac:dyDescent="0.3">
      <c r="A85" s="44">
        <v>69</v>
      </c>
      <c r="B85" s="44">
        <v>69</v>
      </c>
      <c r="C85" s="44">
        <v>0</v>
      </c>
      <c r="D85" s="44">
        <v>0</v>
      </c>
      <c r="E85" s="44">
        <v>0</v>
      </c>
      <c r="F85" s="44">
        <v>1</v>
      </c>
      <c r="G85" s="28">
        <v>1</v>
      </c>
      <c r="H85" s="28">
        <v>1</v>
      </c>
      <c r="I85" s="28">
        <v>0</v>
      </c>
      <c r="J85" s="44">
        <v>0</v>
      </c>
      <c r="K85" s="44">
        <v>0</v>
      </c>
      <c r="L85" s="28">
        <v>1</v>
      </c>
      <c r="M85" s="28">
        <v>0</v>
      </c>
      <c r="N85" s="28">
        <v>0</v>
      </c>
      <c r="O85" s="44">
        <v>0</v>
      </c>
      <c r="P85" s="50">
        <v>0</v>
      </c>
      <c r="Q85" s="44">
        <v>0</v>
      </c>
      <c r="R85" s="44">
        <v>0</v>
      </c>
      <c r="S85" s="44">
        <v>0</v>
      </c>
      <c r="T85" s="44">
        <v>0</v>
      </c>
      <c r="U85" s="44">
        <v>0</v>
      </c>
      <c r="V85" s="28">
        <v>0</v>
      </c>
      <c r="W85" s="44">
        <v>0</v>
      </c>
      <c r="X85" s="28">
        <v>0</v>
      </c>
      <c r="Y85" s="44">
        <v>0</v>
      </c>
      <c r="Z85" s="44">
        <v>0</v>
      </c>
      <c r="AA85" s="44">
        <v>0</v>
      </c>
      <c r="AB85" s="44">
        <v>0</v>
      </c>
      <c r="AC85" s="44">
        <v>0</v>
      </c>
      <c r="AD85" s="44">
        <v>0</v>
      </c>
      <c r="AE85" s="44">
        <v>0</v>
      </c>
      <c r="AF85" s="44">
        <v>0</v>
      </c>
      <c r="AG85" s="44">
        <v>0</v>
      </c>
      <c r="AH85" s="44">
        <v>0</v>
      </c>
      <c r="AI85" s="44">
        <v>0</v>
      </c>
      <c r="AJ85" s="44">
        <v>0</v>
      </c>
      <c r="AK85" s="44">
        <v>0</v>
      </c>
      <c r="AL85" s="44">
        <v>0</v>
      </c>
      <c r="AM85" s="44">
        <v>0</v>
      </c>
      <c r="AN85" s="47">
        <v>-14.827698514501799</v>
      </c>
      <c r="AO85" s="47">
        <v>-64.892738867520194</v>
      </c>
      <c r="AP85" s="28">
        <v>1906</v>
      </c>
      <c r="AQ85" s="28"/>
      <c r="AR85" s="28">
        <v>0</v>
      </c>
      <c r="AS85" s="44">
        <f t="shared" si="5"/>
        <v>38</v>
      </c>
      <c r="AT85" s="42"/>
      <c r="AU85" s="43"/>
      <c r="AV85" s="54">
        <v>0</v>
      </c>
      <c r="AW85" s="54">
        <v>0</v>
      </c>
      <c r="AX85" s="55">
        <v>0</v>
      </c>
      <c r="AY85" s="55">
        <v>0</v>
      </c>
      <c r="AZ85" s="55">
        <v>0</v>
      </c>
      <c r="BA85" s="55">
        <v>0</v>
      </c>
      <c r="BB85" s="55">
        <v>0</v>
      </c>
    </row>
    <row r="86" spans="1:54" x14ac:dyDescent="0.3">
      <c r="A86" s="44">
        <v>70</v>
      </c>
      <c r="B86" s="44">
        <v>70</v>
      </c>
      <c r="C86" s="44">
        <v>0</v>
      </c>
      <c r="D86" s="44">
        <v>0</v>
      </c>
      <c r="E86" s="44">
        <v>0</v>
      </c>
      <c r="F86" s="44">
        <v>1</v>
      </c>
      <c r="G86" s="28">
        <v>1</v>
      </c>
      <c r="H86" s="28">
        <v>1</v>
      </c>
      <c r="I86" s="28">
        <v>0</v>
      </c>
      <c r="J86" s="44">
        <v>0</v>
      </c>
      <c r="K86" s="44">
        <v>0</v>
      </c>
      <c r="L86" s="28">
        <v>1</v>
      </c>
      <c r="M86" s="28">
        <v>0</v>
      </c>
      <c r="N86" s="28">
        <v>0</v>
      </c>
      <c r="O86" s="44">
        <v>0</v>
      </c>
      <c r="P86" s="50">
        <v>0</v>
      </c>
      <c r="Q86" s="44">
        <v>0</v>
      </c>
      <c r="R86" s="44">
        <v>0</v>
      </c>
      <c r="S86" s="44">
        <v>0</v>
      </c>
      <c r="T86" s="44">
        <v>0</v>
      </c>
      <c r="U86" s="44">
        <v>0</v>
      </c>
      <c r="V86" s="28">
        <v>0</v>
      </c>
      <c r="W86" s="44">
        <v>0</v>
      </c>
      <c r="X86" s="28">
        <v>0</v>
      </c>
      <c r="Y86" s="44">
        <v>0</v>
      </c>
      <c r="Z86" s="44">
        <v>0</v>
      </c>
      <c r="AA86" s="44">
        <v>0</v>
      </c>
      <c r="AB86" s="44">
        <v>0</v>
      </c>
      <c r="AC86" s="44">
        <v>0</v>
      </c>
      <c r="AD86" s="44">
        <v>0</v>
      </c>
      <c r="AE86" s="44">
        <v>0</v>
      </c>
      <c r="AF86" s="44">
        <v>0</v>
      </c>
      <c r="AG86" s="44">
        <v>0</v>
      </c>
      <c r="AH86" s="44">
        <v>0</v>
      </c>
      <c r="AI86" s="44">
        <v>0</v>
      </c>
      <c r="AJ86" s="44">
        <v>0</v>
      </c>
      <c r="AK86" s="44">
        <v>0</v>
      </c>
      <c r="AL86" s="44">
        <v>0</v>
      </c>
      <c r="AM86" s="44">
        <v>0</v>
      </c>
      <c r="AN86" s="47">
        <v>-14.827844038752</v>
      </c>
      <c r="AO86" s="47">
        <v>-64.893094841389996</v>
      </c>
      <c r="AP86" s="28">
        <v>1949</v>
      </c>
      <c r="AQ86" s="28"/>
      <c r="AR86" s="28">
        <v>0</v>
      </c>
      <c r="AS86" s="44">
        <f t="shared" si="5"/>
        <v>43</v>
      </c>
      <c r="AT86" s="42"/>
      <c r="AU86" s="43"/>
      <c r="AV86" s="54">
        <v>0</v>
      </c>
      <c r="AW86" s="54">
        <v>0</v>
      </c>
      <c r="AX86" s="55">
        <v>0</v>
      </c>
      <c r="AY86" s="55">
        <v>0</v>
      </c>
      <c r="AZ86" s="55">
        <v>0</v>
      </c>
      <c r="BA86" s="55">
        <v>0</v>
      </c>
      <c r="BB86" s="55">
        <v>0</v>
      </c>
    </row>
    <row r="87" spans="1:54" x14ac:dyDescent="0.3">
      <c r="A87" s="44">
        <v>71</v>
      </c>
      <c r="B87" s="44">
        <v>71</v>
      </c>
      <c r="C87" s="44">
        <v>0</v>
      </c>
      <c r="D87" s="44">
        <v>0</v>
      </c>
      <c r="E87" s="44">
        <v>0</v>
      </c>
      <c r="F87" s="44">
        <v>1</v>
      </c>
      <c r="G87" s="28">
        <v>1</v>
      </c>
      <c r="H87" s="28">
        <v>1</v>
      </c>
      <c r="I87" s="28">
        <v>0</v>
      </c>
      <c r="J87" s="44">
        <v>0</v>
      </c>
      <c r="K87" s="44">
        <v>0</v>
      </c>
      <c r="L87" s="28">
        <v>1</v>
      </c>
      <c r="M87" s="28">
        <v>0</v>
      </c>
      <c r="N87" s="28">
        <v>0</v>
      </c>
      <c r="O87" s="44">
        <v>0</v>
      </c>
      <c r="P87" s="50">
        <v>0</v>
      </c>
      <c r="Q87" s="44">
        <v>0</v>
      </c>
      <c r="R87" s="44">
        <v>0</v>
      </c>
      <c r="S87" s="44">
        <v>0</v>
      </c>
      <c r="T87" s="44">
        <v>0</v>
      </c>
      <c r="U87" s="44">
        <v>0</v>
      </c>
      <c r="V87" s="28">
        <v>1</v>
      </c>
      <c r="W87" s="44">
        <v>0</v>
      </c>
      <c r="X87" s="28">
        <v>0</v>
      </c>
      <c r="Y87" s="44">
        <v>0</v>
      </c>
      <c r="Z87" s="44">
        <v>0</v>
      </c>
      <c r="AA87" s="44">
        <v>0</v>
      </c>
      <c r="AB87" s="44">
        <v>0</v>
      </c>
      <c r="AC87" s="44">
        <v>0</v>
      </c>
      <c r="AD87" s="44">
        <v>0</v>
      </c>
      <c r="AE87" s="44">
        <v>0</v>
      </c>
      <c r="AF87" s="44">
        <v>0</v>
      </c>
      <c r="AG87" s="44">
        <v>0</v>
      </c>
      <c r="AH87" s="44">
        <v>0</v>
      </c>
      <c r="AI87" s="44">
        <v>0</v>
      </c>
      <c r="AJ87" s="44">
        <v>0</v>
      </c>
      <c r="AK87" s="44">
        <v>0</v>
      </c>
      <c r="AL87" s="44">
        <v>0</v>
      </c>
      <c r="AM87" s="44">
        <v>0</v>
      </c>
      <c r="AN87" s="47">
        <v>-14.82798405472</v>
      </c>
      <c r="AO87" s="47">
        <v>-64.893417377023994</v>
      </c>
      <c r="AP87" s="28">
        <v>1986</v>
      </c>
      <c r="AQ87" s="28">
        <v>2016</v>
      </c>
      <c r="AR87" s="28">
        <f>AQ87-AP87</f>
        <v>30</v>
      </c>
      <c r="AS87" s="44">
        <f>AP87-AP86</f>
        <v>37</v>
      </c>
      <c r="AT87" s="42"/>
      <c r="AU87" s="43"/>
      <c r="AV87" s="54">
        <v>0</v>
      </c>
      <c r="AW87" s="54">
        <v>0</v>
      </c>
      <c r="AX87" s="55">
        <v>0</v>
      </c>
      <c r="AY87" s="55">
        <v>0</v>
      </c>
      <c r="AZ87" s="55">
        <v>0</v>
      </c>
      <c r="BA87" s="55">
        <v>0</v>
      </c>
      <c r="BB87" s="55">
        <v>0</v>
      </c>
    </row>
    <row r="88" spans="1:54" x14ac:dyDescent="0.3">
      <c r="A88" s="44">
        <v>72</v>
      </c>
      <c r="B88" s="44">
        <v>72</v>
      </c>
      <c r="C88" s="44">
        <v>0</v>
      </c>
      <c r="D88" s="44">
        <v>0</v>
      </c>
      <c r="E88" s="44">
        <v>0</v>
      </c>
      <c r="F88" s="44">
        <v>1</v>
      </c>
      <c r="G88" s="28">
        <v>1</v>
      </c>
      <c r="H88" s="28">
        <v>1</v>
      </c>
      <c r="I88" s="28">
        <v>0</v>
      </c>
      <c r="J88" s="44">
        <v>0</v>
      </c>
      <c r="K88" s="44">
        <v>0</v>
      </c>
      <c r="L88" s="28">
        <v>1</v>
      </c>
      <c r="M88" s="28">
        <v>0</v>
      </c>
      <c r="N88" s="28">
        <v>0</v>
      </c>
      <c r="O88" s="44">
        <v>0</v>
      </c>
      <c r="P88" s="50">
        <v>0</v>
      </c>
      <c r="Q88" s="44">
        <v>0</v>
      </c>
      <c r="R88" s="44">
        <v>0</v>
      </c>
      <c r="S88" s="44">
        <v>0</v>
      </c>
      <c r="T88" s="44">
        <v>0</v>
      </c>
      <c r="U88" s="44">
        <v>0</v>
      </c>
      <c r="V88" s="28">
        <v>0</v>
      </c>
      <c r="W88" s="44">
        <v>0</v>
      </c>
      <c r="X88" s="28">
        <v>0</v>
      </c>
      <c r="Y88" s="44">
        <v>0</v>
      </c>
      <c r="Z88" s="44">
        <v>0</v>
      </c>
      <c r="AA88" s="44">
        <v>0</v>
      </c>
      <c r="AB88" s="44">
        <v>0</v>
      </c>
      <c r="AC88" s="44">
        <v>0</v>
      </c>
      <c r="AD88" s="44">
        <v>0</v>
      </c>
      <c r="AE88" s="44">
        <v>0</v>
      </c>
      <c r="AF88" s="44">
        <v>0</v>
      </c>
      <c r="AG88" s="44">
        <v>0</v>
      </c>
      <c r="AH88" s="44">
        <v>0</v>
      </c>
      <c r="AI88" s="44">
        <v>0</v>
      </c>
      <c r="AJ88" s="44">
        <v>0</v>
      </c>
      <c r="AK88" s="44">
        <v>0</v>
      </c>
      <c r="AL88" s="44">
        <v>0</v>
      </c>
      <c r="AM88" s="44">
        <v>0</v>
      </c>
      <c r="AN88" s="47">
        <v>-14.828159722774</v>
      </c>
      <c r="AO88" s="47">
        <v>-64.893819373100996</v>
      </c>
      <c r="AP88" s="28">
        <v>2058</v>
      </c>
      <c r="AQ88" s="28"/>
      <c r="AR88" s="28">
        <v>0</v>
      </c>
      <c r="AS88" s="44">
        <f>AP88-AQ87</f>
        <v>42</v>
      </c>
      <c r="AT88" s="42"/>
      <c r="AU88" s="43"/>
      <c r="AV88" s="54">
        <v>0</v>
      </c>
      <c r="AW88" s="54">
        <v>0</v>
      </c>
      <c r="AX88" s="55">
        <v>0</v>
      </c>
      <c r="AY88" s="55">
        <v>0</v>
      </c>
      <c r="AZ88" s="55">
        <v>0</v>
      </c>
      <c r="BA88" s="55">
        <v>0</v>
      </c>
      <c r="BB88" s="55">
        <v>0</v>
      </c>
    </row>
    <row r="89" spans="1:54" x14ac:dyDescent="0.3">
      <c r="A89" s="44">
        <v>73</v>
      </c>
      <c r="B89" s="44">
        <v>73</v>
      </c>
      <c r="C89" s="44">
        <v>0</v>
      </c>
      <c r="D89" s="44">
        <v>0</v>
      </c>
      <c r="E89" s="44">
        <v>0</v>
      </c>
      <c r="F89" s="44">
        <v>1</v>
      </c>
      <c r="G89" s="28">
        <v>1</v>
      </c>
      <c r="H89" s="28">
        <v>1</v>
      </c>
      <c r="I89" s="28">
        <v>0</v>
      </c>
      <c r="J89" s="44">
        <v>0</v>
      </c>
      <c r="K89" s="44">
        <v>0</v>
      </c>
      <c r="L89" s="28">
        <v>1</v>
      </c>
      <c r="M89" s="28">
        <v>0</v>
      </c>
      <c r="N89" s="28">
        <v>0</v>
      </c>
      <c r="O89" s="44">
        <v>0</v>
      </c>
      <c r="P89" s="50">
        <v>0</v>
      </c>
      <c r="Q89" s="44">
        <v>0</v>
      </c>
      <c r="R89" s="44">
        <v>0</v>
      </c>
      <c r="S89" s="44">
        <v>0</v>
      </c>
      <c r="T89" s="44">
        <v>0</v>
      </c>
      <c r="U89" s="44">
        <v>0</v>
      </c>
      <c r="V89" s="28">
        <v>0</v>
      </c>
      <c r="W89" s="44">
        <v>0</v>
      </c>
      <c r="X89" s="28">
        <v>0</v>
      </c>
      <c r="Y89" s="44">
        <v>0</v>
      </c>
      <c r="Z89" s="44">
        <v>0</v>
      </c>
      <c r="AA89" s="44">
        <v>0</v>
      </c>
      <c r="AB89" s="44">
        <v>0</v>
      </c>
      <c r="AC89" s="44">
        <v>0</v>
      </c>
      <c r="AD89" s="44">
        <v>0</v>
      </c>
      <c r="AE89" s="44">
        <v>0</v>
      </c>
      <c r="AF89" s="44">
        <v>0</v>
      </c>
      <c r="AG89" s="44">
        <v>0</v>
      </c>
      <c r="AH89" s="44">
        <v>0</v>
      </c>
      <c r="AI89" s="44">
        <v>0</v>
      </c>
      <c r="AJ89" s="44">
        <v>0</v>
      </c>
      <c r="AK89" s="44">
        <v>0</v>
      </c>
      <c r="AL89" s="44">
        <v>0</v>
      </c>
      <c r="AM89" s="44">
        <v>0</v>
      </c>
      <c r="AN89" s="47">
        <v>-14.828351920316001</v>
      </c>
      <c r="AO89" s="47">
        <v>-64.894234109669</v>
      </c>
      <c r="AP89" s="28">
        <v>2108</v>
      </c>
      <c r="AQ89" s="28"/>
      <c r="AR89" s="28">
        <v>0</v>
      </c>
      <c r="AS89" s="44">
        <f>AP89-AP88</f>
        <v>50</v>
      </c>
      <c r="AT89" s="42"/>
      <c r="AU89" s="43"/>
      <c r="AV89" s="54">
        <v>0</v>
      </c>
      <c r="AW89" s="54">
        <v>0</v>
      </c>
      <c r="AX89" s="55">
        <v>0</v>
      </c>
      <c r="AY89" s="55">
        <v>0</v>
      </c>
      <c r="AZ89" s="55">
        <v>0</v>
      </c>
      <c r="BA89" s="55">
        <v>0</v>
      </c>
      <c r="BB89" s="55">
        <v>0</v>
      </c>
    </row>
    <row r="90" spans="1:54" x14ac:dyDescent="0.3">
      <c r="A90" s="44">
        <v>74</v>
      </c>
      <c r="B90" s="44">
        <v>74</v>
      </c>
      <c r="C90" s="44">
        <v>0</v>
      </c>
      <c r="D90" s="44">
        <v>0</v>
      </c>
      <c r="E90" s="44">
        <v>0</v>
      </c>
      <c r="F90" s="44">
        <v>1</v>
      </c>
      <c r="G90" s="28">
        <v>1</v>
      </c>
      <c r="H90" s="28">
        <v>1</v>
      </c>
      <c r="I90" s="28">
        <v>0</v>
      </c>
      <c r="J90" s="44">
        <v>0</v>
      </c>
      <c r="K90" s="44">
        <v>0</v>
      </c>
      <c r="L90" s="28">
        <v>1</v>
      </c>
      <c r="M90" s="28">
        <v>0</v>
      </c>
      <c r="N90" s="28">
        <v>0</v>
      </c>
      <c r="O90" s="44">
        <v>0</v>
      </c>
      <c r="P90" s="50">
        <v>0</v>
      </c>
      <c r="Q90" s="44">
        <v>0</v>
      </c>
      <c r="R90" s="44">
        <v>0</v>
      </c>
      <c r="S90" s="44">
        <v>0</v>
      </c>
      <c r="T90" s="44">
        <v>0</v>
      </c>
      <c r="U90" s="44">
        <v>0</v>
      </c>
      <c r="V90" s="28">
        <v>0</v>
      </c>
      <c r="W90" s="44">
        <v>0</v>
      </c>
      <c r="X90" s="28">
        <v>0</v>
      </c>
      <c r="Y90" s="44">
        <v>0</v>
      </c>
      <c r="Z90" s="44">
        <v>0</v>
      </c>
      <c r="AA90" s="44">
        <v>0</v>
      </c>
      <c r="AB90" s="44">
        <v>0</v>
      </c>
      <c r="AC90" s="44">
        <v>0</v>
      </c>
      <c r="AD90" s="44">
        <v>0</v>
      </c>
      <c r="AE90" s="44">
        <v>0</v>
      </c>
      <c r="AF90" s="44">
        <v>0</v>
      </c>
      <c r="AG90" s="44">
        <v>0</v>
      </c>
      <c r="AH90" s="44">
        <v>0</v>
      </c>
      <c r="AI90" s="44">
        <v>0</v>
      </c>
      <c r="AJ90" s="44">
        <v>0</v>
      </c>
      <c r="AK90" s="44">
        <v>0</v>
      </c>
      <c r="AL90" s="44">
        <v>0</v>
      </c>
      <c r="AM90" s="44">
        <v>0</v>
      </c>
      <c r="AN90" s="47">
        <v>-14.828412204838999</v>
      </c>
      <c r="AO90" s="47">
        <v>-64.894460085779002</v>
      </c>
      <c r="AP90" s="28">
        <v>2137</v>
      </c>
      <c r="AQ90" s="28"/>
      <c r="AR90" s="28">
        <v>0</v>
      </c>
      <c r="AS90" s="44">
        <f t="shared" ref="AS90:AS93" si="6">AP90-AP89</f>
        <v>29</v>
      </c>
      <c r="AT90" s="42"/>
      <c r="AU90" s="43"/>
      <c r="AV90" s="54">
        <v>0</v>
      </c>
      <c r="AW90" s="54">
        <v>0</v>
      </c>
      <c r="AX90" s="55">
        <v>0</v>
      </c>
      <c r="AY90" s="55">
        <v>0</v>
      </c>
      <c r="AZ90" s="55">
        <v>0</v>
      </c>
      <c r="BA90" s="55">
        <v>0</v>
      </c>
      <c r="BB90" s="55">
        <v>0</v>
      </c>
    </row>
    <row r="91" spans="1:54" x14ac:dyDescent="0.3">
      <c r="A91" s="44">
        <v>75</v>
      </c>
      <c r="B91" s="44">
        <v>75</v>
      </c>
      <c r="C91" s="44">
        <v>0</v>
      </c>
      <c r="D91" s="44">
        <v>0</v>
      </c>
      <c r="E91" s="44">
        <v>0</v>
      </c>
      <c r="F91" s="44">
        <v>1</v>
      </c>
      <c r="G91" s="28">
        <v>1</v>
      </c>
      <c r="H91" s="28">
        <v>1</v>
      </c>
      <c r="I91" s="28">
        <v>0</v>
      </c>
      <c r="J91" s="44">
        <v>0</v>
      </c>
      <c r="K91" s="44">
        <v>0</v>
      </c>
      <c r="L91" s="28">
        <v>1</v>
      </c>
      <c r="M91" s="28">
        <v>0</v>
      </c>
      <c r="N91" s="28">
        <v>0</v>
      </c>
      <c r="O91" s="44">
        <v>0</v>
      </c>
      <c r="P91" s="50">
        <v>0</v>
      </c>
      <c r="Q91" s="44">
        <v>0</v>
      </c>
      <c r="R91" s="44">
        <v>0</v>
      </c>
      <c r="S91" s="44">
        <v>0</v>
      </c>
      <c r="T91" s="44">
        <v>0</v>
      </c>
      <c r="U91" s="44">
        <v>0</v>
      </c>
      <c r="V91" s="28">
        <v>0</v>
      </c>
      <c r="W91" s="44">
        <v>0</v>
      </c>
      <c r="X91" s="28">
        <v>0</v>
      </c>
      <c r="Y91" s="44">
        <v>0</v>
      </c>
      <c r="Z91" s="44">
        <v>0</v>
      </c>
      <c r="AA91" s="44">
        <v>0</v>
      </c>
      <c r="AB91" s="44">
        <v>0</v>
      </c>
      <c r="AC91" s="44">
        <v>0</v>
      </c>
      <c r="AD91" s="44">
        <v>0</v>
      </c>
      <c r="AE91" s="44">
        <v>0</v>
      </c>
      <c r="AF91" s="44">
        <v>0</v>
      </c>
      <c r="AG91" s="44">
        <v>0</v>
      </c>
      <c r="AH91" s="44">
        <v>0</v>
      </c>
      <c r="AI91" s="44">
        <v>0</v>
      </c>
      <c r="AJ91" s="44">
        <v>0</v>
      </c>
      <c r="AK91" s="44">
        <v>0</v>
      </c>
      <c r="AL91" s="44">
        <v>0</v>
      </c>
      <c r="AM91" s="44">
        <v>0</v>
      </c>
      <c r="AN91" s="47">
        <v>-14.828513651335999</v>
      </c>
      <c r="AO91" s="47">
        <v>-64.894784297794004</v>
      </c>
      <c r="AP91" s="28">
        <v>2172</v>
      </c>
      <c r="AQ91" s="28"/>
      <c r="AR91" s="28">
        <v>0</v>
      </c>
      <c r="AS91" s="44">
        <f t="shared" si="6"/>
        <v>35</v>
      </c>
      <c r="AT91" s="42"/>
      <c r="AU91" s="43"/>
      <c r="AV91" s="54">
        <v>0</v>
      </c>
      <c r="AW91" s="54">
        <v>0</v>
      </c>
      <c r="AX91" s="55">
        <v>0</v>
      </c>
      <c r="AY91" s="55">
        <v>0</v>
      </c>
      <c r="AZ91" s="55">
        <v>0</v>
      </c>
      <c r="BA91" s="55">
        <v>0</v>
      </c>
      <c r="BB91" s="55">
        <v>0</v>
      </c>
    </row>
    <row r="92" spans="1:54" x14ac:dyDescent="0.3">
      <c r="A92" s="44">
        <v>76</v>
      </c>
      <c r="B92" s="44">
        <v>76</v>
      </c>
      <c r="C92" s="44">
        <v>0</v>
      </c>
      <c r="D92" s="44">
        <v>0</v>
      </c>
      <c r="E92" s="44">
        <v>0</v>
      </c>
      <c r="F92" s="44">
        <v>1</v>
      </c>
      <c r="G92" s="28">
        <v>1</v>
      </c>
      <c r="H92" s="28">
        <v>1</v>
      </c>
      <c r="I92" s="28">
        <v>0</v>
      </c>
      <c r="J92" s="44">
        <v>0</v>
      </c>
      <c r="K92" s="44">
        <v>0</v>
      </c>
      <c r="L92" s="28">
        <v>1</v>
      </c>
      <c r="M92" s="28">
        <v>0</v>
      </c>
      <c r="N92" s="28">
        <v>0</v>
      </c>
      <c r="O92" s="44">
        <v>0</v>
      </c>
      <c r="P92" s="50">
        <v>0</v>
      </c>
      <c r="Q92" s="44">
        <v>0</v>
      </c>
      <c r="R92" s="44">
        <v>0</v>
      </c>
      <c r="S92" s="44">
        <v>0</v>
      </c>
      <c r="T92" s="44">
        <v>0</v>
      </c>
      <c r="U92" s="44">
        <v>0</v>
      </c>
      <c r="V92" s="28">
        <v>0</v>
      </c>
      <c r="W92" s="44">
        <v>0</v>
      </c>
      <c r="X92" s="28">
        <v>0</v>
      </c>
      <c r="Y92" s="44">
        <v>0</v>
      </c>
      <c r="Z92" s="44">
        <v>0</v>
      </c>
      <c r="AA92" s="44">
        <v>0</v>
      </c>
      <c r="AB92" s="44">
        <v>0</v>
      </c>
      <c r="AC92" s="44">
        <v>0</v>
      </c>
      <c r="AD92" s="44">
        <v>0</v>
      </c>
      <c r="AE92" s="44">
        <v>0</v>
      </c>
      <c r="AF92" s="44">
        <v>0</v>
      </c>
      <c r="AG92" s="44">
        <v>0</v>
      </c>
      <c r="AH92" s="44">
        <v>0</v>
      </c>
      <c r="AI92" s="44">
        <v>0</v>
      </c>
      <c r="AJ92" s="44">
        <v>0</v>
      </c>
      <c r="AK92" s="44">
        <v>0</v>
      </c>
      <c r="AL92" s="44">
        <v>0</v>
      </c>
      <c r="AM92" s="44">
        <v>0</v>
      </c>
      <c r="AN92" s="47">
        <v>-14.828596623516001</v>
      </c>
      <c r="AO92" s="47">
        <v>-64.895072299987007</v>
      </c>
      <c r="AP92" s="28">
        <v>2205</v>
      </c>
      <c r="AQ92" s="28"/>
      <c r="AR92" s="28">
        <v>0</v>
      </c>
      <c r="AS92" s="44">
        <f t="shared" si="6"/>
        <v>33</v>
      </c>
      <c r="AT92" s="42"/>
      <c r="AU92" s="43"/>
      <c r="AV92" s="54">
        <v>0</v>
      </c>
      <c r="AW92" s="54">
        <v>0</v>
      </c>
      <c r="AX92" s="55">
        <v>0</v>
      </c>
      <c r="AY92" s="55">
        <v>0</v>
      </c>
      <c r="AZ92" s="55">
        <v>0</v>
      </c>
      <c r="BA92" s="55">
        <v>0</v>
      </c>
      <c r="BB92" s="55">
        <v>0</v>
      </c>
    </row>
    <row r="93" spans="1:54" x14ac:dyDescent="0.3">
      <c r="A93" s="44">
        <v>77</v>
      </c>
      <c r="B93" s="44">
        <v>77</v>
      </c>
      <c r="C93" s="44">
        <v>0</v>
      </c>
      <c r="D93" s="44">
        <v>0</v>
      </c>
      <c r="E93" s="44">
        <v>0</v>
      </c>
      <c r="F93" s="44">
        <v>1</v>
      </c>
      <c r="G93" s="28">
        <v>1</v>
      </c>
      <c r="H93" s="28">
        <v>1</v>
      </c>
      <c r="I93" s="28">
        <v>0</v>
      </c>
      <c r="J93" s="44">
        <v>0</v>
      </c>
      <c r="K93" s="44">
        <v>0</v>
      </c>
      <c r="L93" s="28">
        <v>1</v>
      </c>
      <c r="M93" s="28">
        <v>0</v>
      </c>
      <c r="N93" s="28">
        <v>0</v>
      </c>
      <c r="O93" s="44">
        <v>0</v>
      </c>
      <c r="P93" s="50">
        <v>0</v>
      </c>
      <c r="Q93" s="44">
        <v>0</v>
      </c>
      <c r="R93" s="44">
        <v>0</v>
      </c>
      <c r="S93" s="44">
        <v>0</v>
      </c>
      <c r="T93" s="44">
        <v>0</v>
      </c>
      <c r="U93" s="44">
        <v>0</v>
      </c>
      <c r="V93" s="28">
        <v>0</v>
      </c>
      <c r="W93" s="44">
        <v>0</v>
      </c>
      <c r="X93" s="28">
        <v>0</v>
      </c>
      <c r="Y93" s="44">
        <v>0</v>
      </c>
      <c r="Z93" s="44">
        <v>0</v>
      </c>
      <c r="AA93" s="44">
        <v>0</v>
      </c>
      <c r="AB93" s="44">
        <v>0</v>
      </c>
      <c r="AC93" s="44">
        <v>0</v>
      </c>
      <c r="AD93" s="44">
        <v>0</v>
      </c>
      <c r="AE93" s="44">
        <v>0</v>
      </c>
      <c r="AF93" s="44">
        <v>0</v>
      </c>
      <c r="AG93" s="44">
        <v>0</v>
      </c>
      <c r="AH93" s="44">
        <v>0</v>
      </c>
      <c r="AI93" s="44">
        <v>0</v>
      </c>
      <c r="AJ93" s="44">
        <v>0</v>
      </c>
      <c r="AK93" s="44">
        <v>0</v>
      </c>
      <c r="AL93" s="44">
        <v>0</v>
      </c>
      <c r="AM93" s="44">
        <v>0</v>
      </c>
      <c r="AN93" s="47">
        <v>-14.828635516714</v>
      </c>
      <c r="AO93" s="47">
        <v>-64.895369354634994</v>
      </c>
      <c r="AP93" s="28">
        <v>2238</v>
      </c>
      <c r="AQ93" s="28"/>
      <c r="AR93" s="28">
        <v>0</v>
      </c>
      <c r="AS93" s="44">
        <f t="shared" si="6"/>
        <v>33</v>
      </c>
      <c r="AT93" s="42"/>
      <c r="AU93" s="43"/>
      <c r="AV93" s="54">
        <v>0</v>
      </c>
      <c r="AW93" s="54">
        <v>0</v>
      </c>
      <c r="AX93" s="55">
        <v>0</v>
      </c>
      <c r="AY93" s="55">
        <v>0</v>
      </c>
      <c r="AZ93" s="55">
        <v>0</v>
      </c>
      <c r="BA93" s="55">
        <v>0</v>
      </c>
      <c r="BB93" s="55">
        <v>0</v>
      </c>
    </row>
    <row r="94" spans="1:54" x14ac:dyDescent="0.3">
      <c r="A94" s="44">
        <v>78</v>
      </c>
      <c r="B94" s="44">
        <v>78</v>
      </c>
      <c r="C94" s="44">
        <v>0</v>
      </c>
      <c r="D94" s="44">
        <v>0</v>
      </c>
      <c r="E94" s="44">
        <v>0</v>
      </c>
      <c r="F94" s="44">
        <v>1</v>
      </c>
      <c r="G94" s="28">
        <v>1</v>
      </c>
      <c r="H94" s="28">
        <v>1</v>
      </c>
      <c r="I94" s="28">
        <v>0</v>
      </c>
      <c r="J94" s="44">
        <v>0</v>
      </c>
      <c r="K94" s="44">
        <v>0</v>
      </c>
      <c r="L94" s="28">
        <v>1</v>
      </c>
      <c r="M94" s="28">
        <v>0</v>
      </c>
      <c r="N94" s="28">
        <v>0</v>
      </c>
      <c r="O94" s="44">
        <v>0</v>
      </c>
      <c r="P94" s="50">
        <v>0</v>
      </c>
      <c r="Q94" s="44">
        <v>0</v>
      </c>
      <c r="R94" s="44">
        <v>0</v>
      </c>
      <c r="S94" s="44">
        <v>0</v>
      </c>
      <c r="T94" s="44">
        <v>0</v>
      </c>
      <c r="U94" s="44">
        <v>0</v>
      </c>
      <c r="V94" s="28">
        <v>1</v>
      </c>
      <c r="W94" s="44">
        <v>0</v>
      </c>
      <c r="X94" s="28">
        <v>0</v>
      </c>
      <c r="Y94" s="44">
        <v>0</v>
      </c>
      <c r="Z94" s="44">
        <v>0</v>
      </c>
      <c r="AA94" s="44">
        <v>0</v>
      </c>
      <c r="AB94" s="44">
        <v>0</v>
      </c>
      <c r="AC94" s="44">
        <v>0</v>
      </c>
      <c r="AD94" s="44">
        <v>0</v>
      </c>
      <c r="AE94" s="44">
        <v>0</v>
      </c>
      <c r="AF94" s="44">
        <v>0</v>
      </c>
      <c r="AG94" s="44">
        <v>0</v>
      </c>
      <c r="AH94" s="44">
        <v>0</v>
      </c>
      <c r="AI94" s="44">
        <v>0</v>
      </c>
      <c r="AJ94" s="44">
        <v>0</v>
      </c>
      <c r="AK94" s="44">
        <v>0</v>
      </c>
      <c r="AL94" s="44">
        <v>0</v>
      </c>
      <c r="AM94" s="44">
        <v>0</v>
      </c>
      <c r="AN94" s="47">
        <v>-14.828623200535</v>
      </c>
      <c r="AO94" s="47">
        <v>-64.895861204713</v>
      </c>
      <c r="AP94" s="28">
        <v>2290</v>
      </c>
      <c r="AQ94" s="28">
        <v>2320</v>
      </c>
      <c r="AR94" s="28">
        <f>AQ94-AP94</f>
        <v>30</v>
      </c>
      <c r="AS94" s="44">
        <f>AP94-AP93</f>
        <v>52</v>
      </c>
      <c r="AT94" s="42"/>
      <c r="AU94" s="43"/>
      <c r="AV94" s="54">
        <v>0</v>
      </c>
      <c r="AW94" s="54">
        <v>0</v>
      </c>
      <c r="AX94" s="55">
        <v>0</v>
      </c>
      <c r="AY94" s="55">
        <v>0</v>
      </c>
      <c r="AZ94" s="55">
        <v>0</v>
      </c>
      <c r="BA94" s="55">
        <v>0</v>
      </c>
      <c r="BB94" s="55">
        <v>0</v>
      </c>
    </row>
    <row r="95" spans="1:54" x14ac:dyDescent="0.3">
      <c r="A95" s="44">
        <v>79</v>
      </c>
      <c r="B95" s="44">
        <v>79</v>
      </c>
      <c r="C95" s="44">
        <v>0</v>
      </c>
      <c r="D95" s="44">
        <v>0</v>
      </c>
      <c r="E95" s="44">
        <v>0</v>
      </c>
      <c r="F95" s="44">
        <v>1</v>
      </c>
      <c r="G95" s="28">
        <v>1</v>
      </c>
      <c r="H95" s="28">
        <v>1</v>
      </c>
      <c r="I95" s="28">
        <v>0</v>
      </c>
      <c r="J95" s="44">
        <v>0</v>
      </c>
      <c r="K95" s="44">
        <v>0</v>
      </c>
      <c r="L95" s="28">
        <v>1</v>
      </c>
      <c r="M95" s="28">
        <v>0</v>
      </c>
      <c r="N95" s="28">
        <v>0</v>
      </c>
      <c r="O95" s="44">
        <v>0</v>
      </c>
      <c r="P95" s="50">
        <v>0</v>
      </c>
      <c r="Q95" s="44">
        <v>0</v>
      </c>
      <c r="R95" s="44">
        <v>0</v>
      </c>
      <c r="S95" s="44">
        <v>0</v>
      </c>
      <c r="T95" s="44">
        <v>0</v>
      </c>
      <c r="U95" s="44">
        <v>0</v>
      </c>
      <c r="V95" s="28">
        <v>0</v>
      </c>
      <c r="W95" s="44">
        <v>0</v>
      </c>
      <c r="X95" s="28">
        <v>0</v>
      </c>
      <c r="Y95" s="44">
        <v>0</v>
      </c>
      <c r="Z95" s="44">
        <v>0</v>
      </c>
      <c r="AA95" s="44">
        <v>0</v>
      </c>
      <c r="AB95" s="44">
        <v>0</v>
      </c>
      <c r="AC95" s="44">
        <v>0</v>
      </c>
      <c r="AD95" s="44">
        <v>0</v>
      </c>
      <c r="AE95" s="44">
        <v>0</v>
      </c>
      <c r="AF95" s="44">
        <v>0</v>
      </c>
      <c r="AG95" s="44">
        <v>0</v>
      </c>
      <c r="AH95" s="44">
        <v>0</v>
      </c>
      <c r="AI95" s="44">
        <v>0</v>
      </c>
      <c r="AJ95" s="44">
        <v>0</v>
      </c>
      <c r="AK95" s="44">
        <v>0</v>
      </c>
      <c r="AL95" s="44">
        <v>0</v>
      </c>
      <c r="AM95" s="44">
        <v>0</v>
      </c>
      <c r="AN95" s="47">
        <v>-14.828618338885001</v>
      </c>
      <c r="AO95" s="47">
        <v>-64.896274264900995</v>
      </c>
      <c r="AP95" s="28">
        <v>2364</v>
      </c>
      <c r="AQ95" s="28"/>
      <c r="AR95" s="28">
        <v>0</v>
      </c>
      <c r="AS95" s="44">
        <f>AP95-AQ94</f>
        <v>44</v>
      </c>
      <c r="AT95" s="42"/>
      <c r="AU95" s="43"/>
      <c r="AV95" s="54">
        <v>0</v>
      </c>
      <c r="AW95" s="54">
        <v>0</v>
      </c>
      <c r="AX95" s="55">
        <v>0</v>
      </c>
      <c r="AY95" s="55">
        <v>0</v>
      </c>
      <c r="AZ95" s="55">
        <v>0</v>
      </c>
      <c r="BA95" s="55">
        <v>0</v>
      </c>
      <c r="BB95" s="55">
        <v>0</v>
      </c>
    </row>
    <row r="96" spans="1:54" x14ac:dyDescent="0.3">
      <c r="A96" s="44">
        <v>80</v>
      </c>
      <c r="B96" s="44">
        <v>80</v>
      </c>
      <c r="C96" s="44">
        <v>0</v>
      </c>
      <c r="D96" s="44">
        <v>0</v>
      </c>
      <c r="E96" s="44">
        <v>0</v>
      </c>
      <c r="F96" s="44">
        <v>1</v>
      </c>
      <c r="G96" s="28">
        <v>1</v>
      </c>
      <c r="H96" s="28">
        <v>1</v>
      </c>
      <c r="I96" s="28">
        <v>0</v>
      </c>
      <c r="J96" s="44">
        <v>0</v>
      </c>
      <c r="K96" s="44">
        <v>0</v>
      </c>
      <c r="L96" s="28">
        <v>1</v>
      </c>
      <c r="M96" s="28">
        <v>0</v>
      </c>
      <c r="N96" s="28">
        <v>0</v>
      </c>
      <c r="O96" s="44">
        <v>0</v>
      </c>
      <c r="P96" s="50">
        <v>0</v>
      </c>
      <c r="Q96" s="44">
        <v>0</v>
      </c>
      <c r="R96" s="44">
        <v>0</v>
      </c>
      <c r="S96" s="44">
        <v>0</v>
      </c>
      <c r="T96" s="44">
        <v>0</v>
      </c>
      <c r="U96" s="44">
        <v>0</v>
      </c>
      <c r="V96" s="28">
        <v>0</v>
      </c>
      <c r="W96" s="44">
        <v>0</v>
      </c>
      <c r="X96" s="28">
        <v>0</v>
      </c>
      <c r="Y96" s="44">
        <v>0</v>
      </c>
      <c r="Z96" s="44">
        <v>0</v>
      </c>
      <c r="AA96" s="44">
        <v>0</v>
      </c>
      <c r="AB96" s="44">
        <v>0</v>
      </c>
      <c r="AC96" s="44">
        <v>0</v>
      </c>
      <c r="AD96" s="44">
        <v>0</v>
      </c>
      <c r="AE96" s="44">
        <v>0</v>
      </c>
      <c r="AF96" s="44">
        <v>0</v>
      </c>
      <c r="AG96" s="44">
        <v>0</v>
      </c>
      <c r="AH96" s="44">
        <v>0</v>
      </c>
      <c r="AI96" s="44">
        <v>0</v>
      </c>
      <c r="AJ96" s="44">
        <v>0</v>
      </c>
      <c r="AK96" s="44">
        <v>0</v>
      </c>
      <c r="AL96" s="44">
        <v>0</v>
      </c>
      <c r="AM96" s="44">
        <v>0</v>
      </c>
      <c r="AN96" s="47">
        <v>-14.828596623516001</v>
      </c>
      <c r="AO96" s="47">
        <v>-64.896588753908006</v>
      </c>
      <c r="AP96" s="28">
        <v>2399</v>
      </c>
      <c r="AQ96" s="28"/>
      <c r="AR96" s="28">
        <v>0</v>
      </c>
      <c r="AS96" s="44">
        <f t="shared" ref="AS96:AS102" si="7">AP96-AP95</f>
        <v>35</v>
      </c>
      <c r="AT96" s="42"/>
      <c r="AU96" s="43"/>
      <c r="AV96" s="54">
        <v>0</v>
      </c>
      <c r="AW96" s="54">
        <v>0</v>
      </c>
      <c r="AX96" s="55">
        <v>0</v>
      </c>
      <c r="AY96" s="55">
        <v>0</v>
      </c>
      <c r="AZ96" s="55">
        <v>0</v>
      </c>
      <c r="BA96" s="55">
        <v>0</v>
      </c>
      <c r="BB96" s="55">
        <v>0</v>
      </c>
    </row>
    <row r="97" spans="1:54" x14ac:dyDescent="0.3">
      <c r="A97" s="44">
        <v>81</v>
      </c>
      <c r="B97" s="44">
        <v>81</v>
      </c>
      <c r="C97" s="44">
        <v>0</v>
      </c>
      <c r="D97" s="44">
        <v>0</v>
      </c>
      <c r="E97" s="44">
        <v>0</v>
      </c>
      <c r="F97" s="44">
        <v>1</v>
      </c>
      <c r="G97" s="28">
        <v>1</v>
      </c>
      <c r="H97" s="28">
        <v>1</v>
      </c>
      <c r="I97" s="28">
        <v>0</v>
      </c>
      <c r="J97" s="44">
        <v>0</v>
      </c>
      <c r="K97" s="44">
        <v>0</v>
      </c>
      <c r="L97" s="28">
        <v>1</v>
      </c>
      <c r="M97" s="28">
        <v>0</v>
      </c>
      <c r="N97" s="28">
        <v>0</v>
      </c>
      <c r="O97" s="44">
        <v>0</v>
      </c>
      <c r="P97" s="50">
        <v>0</v>
      </c>
      <c r="Q97" s="44">
        <v>0</v>
      </c>
      <c r="R97" s="44">
        <v>0</v>
      </c>
      <c r="S97" s="44">
        <v>0</v>
      </c>
      <c r="T97" s="44">
        <v>0</v>
      </c>
      <c r="U97" s="44">
        <v>0</v>
      </c>
      <c r="V97" s="28">
        <v>0</v>
      </c>
      <c r="W97" s="44">
        <v>0</v>
      </c>
      <c r="X97" s="28">
        <v>0</v>
      </c>
      <c r="Y97" s="44">
        <v>0</v>
      </c>
      <c r="Z97" s="44">
        <v>0</v>
      </c>
      <c r="AA97" s="44">
        <v>0</v>
      </c>
      <c r="AB97" s="44">
        <v>0</v>
      </c>
      <c r="AC97" s="44">
        <v>0</v>
      </c>
      <c r="AD97" s="44">
        <v>0</v>
      </c>
      <c r="AE97" s="44">
        <v>0</v>
      </c>
      <c r="AF97" s="44">
        <v>0</v>
      </c>
      <c r="AG97" s="44">
        <v>0</v>
      </c>
      <c r="AH97" s="44">
        <v>0</v>
      </c>
      <c r="AI97" s="44">
        <v>0</v>
      </c>
      <c r="AJ97" s="44">
        <v>0</v>
      </c>
      <c r="AK97" s="44">
        <v>0</v>
      </c>
      <c r="AL97" s="44">
        <v>0</v>
      </c>
      <c r="AM97" s="44">
        <v>0</v>
      </c>
      <c r="AN97" s="47">
        <v>-14.828491935955</v>
      </c>
      <c r="AO97" s="47">
        <v>-64.896600153297001</v>
      </c>
      <c r="AP97" s="28">
        <v>2411</v>
      </c>
      <c r="AQ97" s="28"/>
      <c r="AR97" s="28">
        <v>0</v>
      </c>
      <c r="AS97" s="44">
        <f t="shared" si="7"/>
        <v>12</v>
      </c>
      <c r="AT97" s="42"/>
      <c r="AU97" s="43"/>
      <c r="AV97" s="54">
        <v>0</v>
      </c>
      <c r="AW97" s="54">
        <v>0</v>
      </c>
      <c r="AX97" s="55">
        <v>0</v>
      </c>
      <c r="AY97" s="55">
        <v>0</v>
      </c>
      <c r="AZ97" s="55">
        <v>0</v>
      </c>
      <c r="BA97" s="55">
        <v>0</v>
      </c>
      <c r="BB97" s="55">
        <v>0</v>
      </c>
    </row>
    <row r="98" spans="1:54" x14ac:dyDescent="0.3">
      <c r="A98" s="44">
        <v>82</v>
      </c>
      <c r="B98" s="44">
        <v>82</v>
      </c>
      <c r="C98" s="44">
        <v>0</v>
      </c>
      <c r="D98" s="44">
        <v>0</v>
      </c>
      <c r="E98" s="44">
        <v>0</v>
      </c>
      <c r="F98" s="44">
        <v>1</v>
      </c>
      <c r="G98" s="28">
        <v>1</v>
      </c>
      <c r="H98" s="28">
        <v>1</v>
      </c>
      <c r="I98" s="28">
        <v>0</v>
      </c>
      <c r="J98" s="44">
        <v>0</v>
      </c>
      <c r="K98" s="44">
        <v>0</v>
      </c>
      <c r="L98" s="28">
        <v>1</v>
      </c>
      <c r="M98" s="28">
        <v>0</v>
      </c>
      <c r="N98" s="28">
        <v>0</v>
      </c>
      <c r="O98" s="44">
        <v>0</v>
      </c>
      <c r="P98" s="50">
        <v>0</v>
      </c>
      <c r="Q98" s="44">
        <v>0</v>
      </c>
      <c r="R98" s="44">
        <v>0</v>
      </c>
      <c r="S98" s="44">
        <v>0</v>
      </c>
      <c r="T98" s="44">
        <v>0</v>
      </c>
      <c r="U98" s="44">
        <v>0</v>
      </c>
      <c r="V98" s="28">
        <v>0</v>
      </c>
      <c r="W98" s="44">
        <v>0</v>
      </c>
      <c r="X98" s="28">
        <v>0</v>
      </c>
      <c r="Y98" s="44">
        <v>0</v>
      </c>
      <c r="Z98" s="44">
        <v>0</v>
      </c>
      <c r="AA98" s="44">
        <v>0</v>
      </c>
      <c r="AB98" s="44">
        <v>0</v>
      </c>
      <c r="AC98" s="44">
        <v>0</v>
      </c>
      <c r="AD98" s="44">
        <v>0</v>
      </c>
      <c r="AE98" s="44">
        <v>0</v>
      </c>
      <c r="AF98" s="44">
        <v>0</v>
      </c>
      <c r="AG98" s="44">
        <v>0</v>
      </c>
      <c r="AH98" s="44">
        <v>0</v>
      </c>
      <c r="AI98" s="44">
        <v>0</v>
      </c>
      <c r="AJ98" s="44">
        <v>0</v>
      </c>
      <c r="AK98" s="44">
        <v>0</v>
      </c>
      <c r="AL98" s="44">
        <v>0</v>
      </c>
      <c r="AM98" s="44">
        <v>0</v>
      </c>
      <c r="AN98" s="47">
        <v>-14.82848286087</v>
      </c>
      <c r="AO98" s="47">
        <v>-64.896985385565998</v>
      </c>
      <c r="AP98" s="59">
        <v>2452</v>
      </c>
      <c r="AQ98" s="59"/>
      <c r="AR98" s="59">
        <v>0</v>
      </c>
      <c r="AS98" s="44">
        <f t="shared" si="7"/>
        <v>41</v>
      </c>
      <c r="AT98" s="42"/>
      <c r="AU98" s="43"/>
      <c r="AV98" s="54">
        <v>0</v>
      </c>
      <c r="AW98" s="54">
        <v>0</v>
      </c>
      <c r="AX98" s="55">
        <v>0</v>
      </c>
      <c r="AY98" s="55">
        <v>0</v>
      </c>
      <c r="AZ98" s="55">
        <v>0</v>
      </c>
      <c r="BA98" s="55">
        <v>0</v>
      </c>
      <c r="BB98" s="55">
        <v>0</v>
      </c>
    </row>
    <row r="99" spans="1:54" x14ac:dyDescent="0.3">
      <c r="A99" s="44">
        <v>83</v>
      </c>
      <c r="B99" s="44">
        <v>83</v>
      </c>
      <c r="C99" s="44">
        <v>0</v>
      </c>
      <c r="D99" s="44">
        <v>0</v>
      </c>
      <c r="E99" s="44">
        <v>0</v>
      </c>
      <c r="F99" s="44">
        <v>1</v>
      </c>
      <c r="G99" s="28">
        <v>1</v>
      </c>
      <c r="H99" s="28">
        <v>1</v>
      </c>
      <c r="I99" s="28">
        <v>0</v>
      </c>
      <c r="J99" s="44">
        <v>0</v>
      </c>
      <c r="K99" s="44">
        <v>0</v>
      </c>
      <c r="L99" s="28">
        <v>1</v>
      </c>
      <c r="M99" s="28">
        <v>0</v>
      </c>
      <c r="N99" s="28">
        <v>0</v>
      </c>
      <c r="O99" s="44">
        <v>0</v>
      </c>
      <c r="P99" s="50">
        <v>0</v>
      </c>
      <c r="Q99" s="44">
        <v>0</v>
      </c>
      <c r="R99" s="44">
        <v>0</v>
      </c>
      <c r="S99" s="44">
        <v>0</v>
      </c>
      <c r="T99" s="44">
        <v>0</v>
      </c>
      <c r="U99" s="44">
        <v>0</v>
      </c>
      <c r="V99" s="28">
        <v>0</v>
      </c>
      <c r="W99" s="44">
        <v>0</v>
      </c>
      <c r="X99" s="28">
        <v>0</v>
      </c>
      <c r="Y99" s="44">
        <v>0</v>
      </c>
      <c r="Z99" s="44">
        <v>0</v>
      </c>
      <c r="AA99" s="44">
        <v>0</v>
      </c>
      <c r="AB99" s="44">
        <v>0</v>
      </c>
      <c r="AC99" s="44">
        <v>0</v>
      </c>
      <c r="AD99" s="44">
        <v>0</v>
      </c>
      <c r="AE99" s="44">
        <v>0</v>
      </c>
      <c r="AF99" s="44">
        <v>0</v>
      </c>
      <c r="AG99" s="44">
        <v>0</v>
      </c>
      <c r="AH99" s="44">
        <v>0</v>
      </c>
      <c r="AI99" s="44">
        <v>0</v>
      </c>
      <c r="AJ99" s="44">
        <v>0</v>
      </c>
      <c r="AK99" s="44">
        <v>0</v>
      </c>
      <c r="AL99" s="44">
        <v>0</v>
      </c>
      <c r="AM99" s="44">
        <v>0</v>
      </c>
      <c r="AN99" s="47">
        <v>-14.828476378667</v>
      </c>
      <c r="AO99" s="47">
        <v>-64.897374305873996</v>
      </c>
      <c r="AP99" s="28">
        <v>2494</v>
      </c>
      <c r="AQ99" s="28"/>
      <c r="AR99" s="28">
        <v>0</v>
      </c>
      <c r="AS99" s="44">
        <f t="shared" si="7"/>
        <v>42</v>
      </c>
      <c r="AT99" s="42"/>
      <c r="AU99" s="43"/>
      <c r="AV99" s="54">
        <v>0</v>
      </c>
      <c r="AW99" s="54">
        <v>0</v>
      </c>
      <c r="AX99" s="55">
        <v>0</v>
      </c>
      <c r="AY99" s="55">
        <v>0</v>
      </c>
      <c r="AZ99" s="55">
        <v>0</v>
      </c>
      <c r="BA99" s="55">
        <v>0</v>
      </c>
      <c r="BB99" s="55">
        <v>0</v>
      </c>
    </row>
    <row r="100" spans="1:54" x14ac:dyDescent="0.3">
      <c r="A100" s="44">
        <v>84</v>
      </c>
      <c r="B100" s="44">
        <v>84</v>
      </c>
      <c r="C100" s="44">
        <v>0</v>
      </c>
      <c r="D100" s="44">
        <v>0</v>
      </c>
      <c r="E100" s="44">
        <v>0</v>
      </c>
      <c r="F100" s="44">
        <v>1</v>
      </c>
      <c r="G100" s="28">
        <v>1</v>
      </c>
      <c r="H100" s="28">
        <v>1</v>
      </c>
      <c r="I100" s="28">
        <v>0</v>
      </c>
      <c r="J100" s="44">
        <v>0</v>
      </c>
      <c r="K100" s="44">
        <v>0</v>
      </c>
      <c r="L100" s="28">
        <v>1</v>
      </c>
      <c r="M100" s="28">
        <v>0</v>
      </c>
      <c r="N100" s="28">
        <v>0</v>
      </c>
      <c r="O100" s="44">
        <v>0</v>
      </c>
      <c r="P100" s="50">
        <v>0</v>
      </c>
      <c r="Q100" s="44">
        <v>0</v>
      </c>
      <c r="R100" s="44">
        <v>0</v>
      </c>
      <c r="S100" s="44">
        <v>0</v>
      </c>
      <c r="T100" s="44">
        <v>0</v>
      </c>
      <c r="U100" s="44">
        <v>0</v>
      </c>
      <c r="V100" s="28">
        <v>0</v>
      </c>
      <c r="W100" s="44">
        <v>0</v>
      </c>
      <c r="X100" s="28">
        <v>0</v>
      </c>
      <c r="Y100" s="44">
        <v>0</v>
      </c>
      <c r="Z100" s="44">
        <v>0</v>
      </c>
      <c r="AA100" s="44">
        <v>0</v>
      </c>
      <c r="AB100" s="44">
        <v>0</v>
      </c>
      <c r="AC100" s="44">
        <v>0</v>
      </c>
      <c r="AD100" s="44">
        <v>0</v>
      </c>
      <c r="AE100" s="44">
        <v>0</v>
      </c>
      <c r="AF100" s="44">
        <v>0</v>
      </c>
      <c r="AG100" s="44">
        <v>0</v>
      </c>
      <c r="AH100" s="44">
        <v>0</v>
      </c>
      <c r="AI100" s="44">
        <v>0</v>
      </c>
      <c r="AJ100" s="44">
        <v>0</v>
      </c>
      <c r="AK100" s="44">
        <v>0</v>
      </c>
      <c r="AL100" s="44">
        <v>0</v>
      </c>
      <c r="AM100" s="44">
        <v>0</v>
      </c>
      <c r="AN100" s="47">
        <v>-14.828460173156</v>
      </c>
      <c r="AO100" s="47">
        <v>-64.897636156529003</v>
      </c>
      <c r="AP100" s="28">
        <v>2522</v>
      </c>
      <c r="AQ100" s="28"/>
      <c r="AR100" s="28">
        <v>0</v>
      </c>
      <c r="AS100" s="44">
        <f t="shared" si="7"/>
        <v>28</v>
      </c>
      <c r="AT100" s="42"/>
      <c r="AU100" s="43"/>
      <c r="AV100" s="54">
        <v>0</v>
      </c>
      <c r="AW100" s="54">
        <v>0</v>
      </c>
      <c r="AX100" s="55">
        <v>0</v>
      </c>
      <c r="AY100" s="55">
        <v>0</v>
      </c>
      <c r="AZ100" s="55">
        <v>0</v>
      </c>
      <c r="BA100" s="55">
        <v>0</v>
      </c>
      <c r="BB100" s="55">
        <v>0</v>
      </c>
    </row>
    <row r="101" spans="1:54" x14ac:dyDescent="0.3">
      <c r="A101" s="44">
        <v>85</v>
      </c>
      <c r="B101" s="44">
        <v>85</v>
      </c>
      <c r="C101" s="44">
        <v>0</v>
      </c>
      <c r="D101" s="44">
        <v>0</v>
      </c>
      <c r="E101" s="44">
        <v>0</v>
      </c>
      <c r="F101" s="44">
        <v>1</v>
      </c>
      <c r="G101" s="28">
        <v>1</v>
      </c>
      <c r="H101" s="28">
        <v>1</v>
      </c>
      <c r="I101" s="28">
        <v>0</v>
      </c>
      <c r="J101" s="44">
        <v>0</v>
      </c>
      <c r="K101" s="44">
        <v>0</v>
      </c>
      <c r="L101" s="28">
        <v>1</v>
      </c>
      <c r="M101" s="28">
        <v>0</v>
      </c>
      <c r="N101" s="28">
        <v>0</v>
      </c>
      <c r="O101" s="44">
        <v>0</v>
      </c>
      <c r="P101" s="50">
        <v>0</v>
      </c>
      <c r="Q101" s="44">
        <v>0</v>
      </c>
      <c r="R101" s="44">
        <v>0</v>
      </c>
      <c r="S101" s="44">
        <v>0</v>
      </c>
      <c r="T101" s="44">
        <v>0</v>
      </c>
      <c r="U101" s="44">
        <v>0</v>
      </c>
      <c r="V101" s="28">
        <v>0</v>
      </c>
      <c r="W101" s="44">
        <v>0</v>
      </c>
      <c r="X101" s="28">
        <v>0</v>
      </c>
      <c r="Y101" s="44">
        <v>0</v>
      </c>
      <c r="Z101" s="44">
        <v>0</v>
      </c>
      <c r="AA101" s="44">
        <v>0</v>
      </c>
      <c r="AB101" s="44">
        <v>0</v>
      </c>
      <c r="AC101" s="44">
        <v>0</v>
      </c>
      <c r="AD101" s="44">
        <v>0</v>
      </c>
      <c r="AE101" s="44">
        <v>0</v>
      </c>
      <c r="AF101" s="44">
        <v>0</v>
      </c>
      <c r="AG101" s="44">
        <v>0</v>
      </c>
      <c r="AH101" s="44">
        <v>0</v>
      </c>
      <c r="AI101" s="44">
        <v>0</v>
      </c>
      <c r="AJ101" s="44">
        <v>0</v>
      </c>
      <c r="AK101" s="44">
        <v>0</v>
      </c>
      <c r="AL101" s="44">
        <v>0</v>
      </c>
      <c r="AM101" s="44">
        <v>0</v>
      </c>
      <c r="AN101" s="47">
        <v>-14.828428734462999</v>
      </c>
      <c r="AO101" s="47">
        <v>-64.898036476223993</v>
      </c>
      <c r="AP101" s="59">
        <v>2566</v>
      </c>
      <c r="AQ101" s="59"/>
      <c r="AR101" s="59">
        <v>0</v>
      </c>
      <c r="AS101" s="44">
        <f t="shared" si="7"/>
        <v>44</v>
      </c>
      <c r="AT101" s="42"/>
      <c r="AU101" s="43"/>
      <c r="AV101" s="54">
        <v>0</v>
      </c>
      <c r="AW101" s="54">
        <v>0</v>
      </c>
      <c r="AX101" s="55">
        <v>0</v>
      </c>
      <c r="AY101" s="55">
        <v>0</v>
      </c>
      <c r="AZ101" s="55">
        <v>0</v>
      </c>
      <c r="BA101" s="55">
        <v>0</v>
      </c>
      <c r="BB101" s="55">
        <v>0</v>
      </c>
    </row>
    <row r="102" spans="1:54" x14ac:dyDescent="0.3">
      <c r="A102" s="44">
        <v>86</v>
      </c>
      <c r="B102" s="44">
        <v>86</v>
      </c>
      <c r="C102" s="44">
        <v>0</v>
      </c>
      <c r="D102" s="44">
        <v>0</v>
      </c>
      <c r="E102" s="44">
        <v>0</v>
      </c>
      <c r="F102" s="44">
        <v>1</v>
      </c>
      <c r="G102" s="28">
        <v>1</v>
      </c>
      <c r="H102" s="28">
        <v>1</v>
      </c>
      <c r="I102" s="28">
        <v>0</v>
      </c>
      <c r="J102" s="44">
        <v>0</v>
      </c>
      <c r="K102" s="44">
        <v>0</v>
      </c>
      <c r="L102" s="28">
        <v>0</v>
      </c>
      <c r="M102" s="28">
        <v>0</v>
      </c>
      <c r="N102" s="28">
        <v>1</v>
      </c>
      <c r="O102" s="44">
        <v>0</v>
      </c>
      <c r="P102" s="50">
        <v>1</v>
      </c>
      <c r="Q102" s="44">
        <v>0</v>
      </c>
      <c r="R102" s="44">
        <v>0</v>
      </c>
      <c r="S102" s="44">
        <v>0</v>
      </c>
      <c r="T102" s="44">
        <v>0</v>
      </c>
      <c r="U102" s="44">
        <v>0</v>
      </c>
      <c r="V102" s="28">
        <v>1</v>
      </c>
      <c r="W102" s="44">
        <v>0</v>
      </c>
      <c r="X102" s="28">
        <v>0</v>
      </c>
      <c r="Y102" s="44">
        <v>0</v>
      </c>
      <c r="Z102" s="44">
        <v>0</v>
      </c>
      <c r="AA102" s="44">
        <v>0</v>
      </c>
      <c r="AB102" s="44">
        <v>0</v>
      </c>
      <c r="AC102" s="44">
        <v>0</v>
      </c>
      <c r="AD102" s="44">
        <v>0</v>
      </c>
      <c r="AE102" s="44">
        <v>0</v>
      </c>
      <c r="AF102" s="44">
        <v>0</v>
      </c>
      <c r="AG102" s="44">
        <v>0</v>
      </c>
      <c r="AH102" s="44">
        <v>0</v>
      </c>
      <c r="AI102" s="44">
        <v>0</v>
      </c>
      <c r="AJ102" s="44">
        <v>0</v>
      </c>
      <c r="AK102" s="44">
        <v>0</v>
      </c>
      <c r="AL102" s="44">
        <v>0</v>
      </c>
      <c r="AM102" s="44">
        <v>0</v>
      </c>
      <c r="AN102" s="47">
        <v>-14.8284014631926</v>
      </c>
      <c r="AO102" s="47">
        <v>-64.898458242217899</v>
      </c>
      <c r="AP102" s="28">
        <v>2610</v>
      </c>
      <c r="AQ102" s="28">
        <v>2640</v>
      </c>
      <c r="AR102" s="28">
        <f>AQ102-AP102</f>
        <v>30</v>
      </c>
      <c r="AS102" s="44">
        <f t="shared" si="7"/>
        <v>44</v>
      </c>
      <c r="AT102" s="42"/>
      <c r="AU102" s="43"/>
      <c r="AV102" s="54">
        <v>0</v>
      </c>
      <c r="AW102" s="54">
        <v>0</v>
      </c>
      <c r="AX102" s="55">
        <v>0</v>
      </c>
      <c r="AY102" s="55">
        <v>0</v>
      </c>
      <c r="AZ102" s="55">
        <v>0</v>
      </c>
      <c r="BA102" s="55">
        <v>0</v>
      </c>
      <c r="BB102" s="55">
        <v>0</v>
      </c>
    </row>
    <row r="103" spans="1:54" x14ac:dyDescent="0.3">
      <c r="A103" s="44">
        <v>87</v>
      </c>
      <c r="B103" s="44">
        <v>87</v>
      </c>
      <c r="C103" s="44">
        <v>0</v>
      </c>
      <c r="D103" s="44">
        <v>0</v>
      </c>
      <c r="E103" s="44">
        <v>0</v>
      </c>
      <c r="F103" s="44">
        <v>1</v>
      </c>
      <c r="G103" s="28">
        <v>1</v>
      </c>
      <c r="H103" s="28">
        <v>1</v>
      </c>
      <c r="I103" s="28">
        <v>0</v>
      </c>
      <c r="J103" s="44">
        <v>0</v>
      </c>
      <c r="K103" s="44">
        <v>0</v>
      </c>
      <c r="L103" s="28"/>
      <c r="M103" s="28">
        <v>0</v>
      </c>
      <c r="N103" s="58">
        <v>0</v>
      </c>
      <c r="O103" s="44">
        <v>0</v>
      </c>
      <c r="P103" s="50">
        <v>1</v>
      </c>
      <c r="Q103" s="44">
        <v>0</v>
      </c>
      <c r="R103" s="44">
        <v>0</v>
      </c>
      <c r="S103" s="44">
        <v>0</v>
      </c>
      <c r="T103" s="44">
        <v>0</v>
      </c>
      <c r="U103" s="44">
        <v>0</v>
      </c>
      <c r="V103" s="28">
        <v>0</v>
      </c>
      <c r="W103" s="44">
        <v>0</v>
      </c>
      <c r="X103" s="28">
        <v>0</v>
      </c>
      <c r="Y103" s="44">
        <v>0</v>
      </c>
      <c r="Z103" s="44">
        <v>0</v>
      </c>
      <c r="AA103" s="44">
        <v>0</v>
      </c>
      <c r="AB103" s="44">
        <v>0</v>
      </c>
      <c r="AC103" s="44">
        <v>0</v>
      </c>
      <c r="AD103" s="44">
        <v>0</v>
      </c>
      <c r="AE103" s="44">
        <v>0</v>
      </c>
      <c r="AF103" s="44">
        <v>0</v>
      </c>
      <c r="AG103" s="44">
        <v>0</v>
      </c>
      <c r="AH103" s="44">
        <v>0</v>
      </c>
      <c r="AI103" s="44">
        <v>0</v>
      </c>
      <c r="AJ103" s="44">
        <v>0</v>
      </c>
      <c r="AK103" s="44">
        <v>0</v>
      </c>
      <c r="AL103" s="44">
        <v>0</v>
      </c>
      <c r="AM103" s="44">
        <v>0</v>
      </c>
      <c r="AN103" s="47">
        <v>-14.828173790728</v>
      </c>
      <c r="AO103" s="47">
        <v>-64.898669923056701</v>
      </c>
      <c r="AP103" s="28"/>
      <c r="AQ103" s="28"/>
      <c r="AR103" s="28">
        <v>0</v>
      </c>
      <c r="AS103" s="44"/>
      <c r="AT103" s="42"/>
      <c r="AU103" s="43"/>
      <c r="AV103" s="56">
        <v>1</v>
      </c>
      <c r="AW103" s="56">
        <v>1</v>
      </c>
      <c r="AX103" s="57">
        <v>1</v>
      </c>
      <c r="AY103" s="57">
        <v>0</v>
      </c>
      <c r="AZ103" s="57">
        <v>0</v>
      </c>
      <c r="BA103" s="57">
        <v>0</v>
      </c>
      <c r="BB103" s="55">
        <v>0</v>
      </c>
    </row>
    <row r="104" spans="1:54" x14ac:dyDescent="0.3">
      <c r="A104" s="44" t="s">
        <v>140</v>
      </c>
      <c r="B104" s="44" t="s">
        <v>111</v>
      </c>
      <c r="C104" s="44"/>
      <c r="D104" s="44"/>
      <c r="E104" s="44"/>
      <c r="F104" s="44"/>
      <c r="G104" s="28"/>
      <c r="H104" s="28"/>
      <c r="I104" s="28"/>
      <c r="J104" s="44"/>
      <c r="K104" s="44"/>
      <c r="L104" s="28"/>
      <c r="M104" s="28"/>
      <c r="N104" s="28"/>
      <c r="O104" s="44"/>
      <c r="P104" s="50"/>
      <c r="Q104" s="44"/>
      <c r="R104" s="44"/>
      <c r="S104" s="44"/>
      <c r="T104" s="44"/>
      <c r="U104" s="44"/>
      <c r="V104" s="28"/>
      <c r="W104" s="44"/>
      <c r="X104" s="58">
        <v>1</v>
      </c>
      <c r="Y104" s="44"/>
      <c r="Z104" s="44"/>
      <c r="AA104" s="44"/>
      <c r="AB104" s="44"/>
      <c r="AC104" s="44"/>
      <c r="AD104" s="44"/>
      <c r="AE104" s="44"/>
      <c r="AF104" s="44"/>
      <c r="AG104" s="44"/>
      <c r="AH104" s="44"/>
      <c r="AI104" s="44"/>
      <c r="AJ104" s="44"/>
      <c r="AK104" s="44"/>
      <c r="AL104" s="44"/>
      <c r="AM104" s="44"/>
      <c r="AN104" s="47">
        <v>-14.828172</v>
      </c>
      <c r="AO104" s="47">
        <v>-64.898661000000004</v>
      </c>
      <c r="AP104" s="28"/>
      <c r="AQ104" s="28"/>
      <c r="AR104" s="28"/>
      <c r="AS104" s="44"/>
      <c r="AT104" s="42"/>
      <c r="AU104" s="43"/>
      <c r="AV104" s="56"/>
      <c r="AW104" s="56"/>
      <c r="AX104" s="57"/>
      <c r="AY104" s="57">
        <v>23</v>
      </c>
      <c r="AZ104" s="57">
        <v>28</v>
      </c>
      <c r="BA104" s="57"/>
      <c r="BB104" s="55"/>
    </row>
    <row r="105" spans="1:54" x14ac:dyDescent="0.3">
      <c r="A105" s="44">
        <v>88</v>
      </c>
      <c r="B105" s="44">
        <v>88</v>
      </c>
      <c r="C105" s="44"/>
      <c r="D105" s="44"/>
      <c r="E105" s="44"/>
      <c r="F105" s="44">
        <v>1</v>
      </c>
      <c r="G105" s="28">
        <v>1</v>
      </c>
      <c r="H105" s="28">
        <v>1</v>
      </c>
      <c r="I105" s="28"/>
      <c r="J105" s="44"/>
      <c r="K105" s="44"/>
      <c r="L105" s="28"/>
      <c r="M105" s="28"/>
      <c r="N105" s="28">
        <v>1</v>
      </c>
      <c r="O105" s="44"/>
      <c r="P105" s="50">
        <v>1</v>
      </c>
      <c r="Q105" s="44"/>
      <c r="R105" s="44"/>
      <c r="S105" s="44"/>
      <c r="T105" s="44"/>
      <c r="U105" s="44"/>
      <c r="V105" s="28"/>
      <c r="W105" s="44"/>
      <c r="X105" s="28"/>
      <c r="Y105" s="44"/>
      <c r="Z105" s="44"/>
      <c r="AA105" s="44"/>
      <c r="AB105" s="44"/>
      <c r="AC105" s="44"/>
      <c r="AD105" s="44"/>
      <c r="AE105" s="44"/>
      <c r="AF105" s="44"/>
      <c r="AG105" s="44"/>
      <c r="AH105" s="44"/>
      <c r="AI105" s="44"/>
      <c r="AJ105" s="44"/>
      <c r="AK105" s="44"/>
      <c r="AL105" s="44"/>
      <c r="AM105" s="44"/>
      <c r="AN105" s="47">
        <v>-14.828444958521199</v>
      </c>
      <c r="AO105" s="47">
        <v>-64.898662998149703</v>
      </c>
      <c r="AP105" s="28">
        <v>2668</v>
      </c>
      <c r="AQ105" s="28"/>
      <c r="AR105" s="28"/>
      <c r="AS105" s="44">
        <f>AP105-AQ102</f>
        <v>28</v>
      </c>
      <c r="AT105" s="42"/>
      <c r="AU105" s="43"/>
      <c r="AV105" s="56">
        <v>1</v>
      </c>
      <c r="AW105" s="56">
        <v>1</v>
      </c>
      <c r="AX105" s="57">
        <v>1</v>
      </c>
      <c r="AY105" s="57">
        <v>21</v>
      </c>
      <c r="AZ105" s="57">
        <v>26</v>
      </c>
      <c r="BA105" s="57">
        <v>1</v>
      </c>
      <c r="BB105" s="55"/>
    </row>
    <row r="106" spans="1:54" x14ac:dyDescent="0.3">
      <c r="A106" s="44">
        <v>89</v>
      </c>
      <c r="B106" s="44">
        <v>89</v>
      </c>
      <c r="C106" s="44">
        <v>0</v>
      </c>
      <c r="D106" s="44">
        <v>0</v>
      </c>
      <c r="E106" s="44">
        <v>0</v>
      </c>
      <c r="F106" s="44">
        <v>1</v>
      </c>
      <c r="G106" s="28">
        <v>1</v>
      </c>
      <c r="H106" s="28">
        <v>1</v>
      </c>
      <c r="I106" s="28">
        <v>0</v>
      </c>
      <c r="J106" s="44">
        <v>0</v>
      </c>
      <c r="K106" s="44">
        <v>0</v>
      </c>
      <c r="L106" s="28"/>
      <c r="M106" s="28">
        <v>1</v>
      </c>
      <c r="N106" s="58">
        <v>0</v>
      </c>
      <c r="O106" s="44">
        <v>0</v>
      </c>
      <c r="P106" s="50">
        <v>0</v>
      </c>
      <c r="Q106" s="44">
        <v>0</v>
      </c>
      <c r="R106" s="44">
        <v>0</v>
      </c>
      <c r="S106" s="44">
        <v>0</v>
      </c>
      <c r="T106" s="44">
        <v>0</v>
      </c>
      <c r="U106" s="44">
        <v>0</v>
      </c>
      <c r="V106" s="28"/>
      <c r="W106" s="44">
        <v>0</v>
      </c>
      <c r="X106" s="28">
        <v>0</v>
      </c>
      <c r="Y106" s="44">
        <v>0</v>
      </c>
      <c r="Z106" s="44">
        <v>0</v>
      </c>
      <c r="AA106" s="44">
        <v>0</v>
      </c>
      <c r="AB106" s="44">
        <v>0</v>
      </c>
      <c r="AC106" s="44">
        <v>0</v>
      </c>
      <c r="AD106" s="44">
        <v>0</v>
      </c>
      <c r="AE106" s="44">
        <v>0</v>
      </c>
      <c r="AF106" s="44">
        <v>0</v>
      </c>
      <c r="AG106" s="44">
        <v>0</v>
      </c>
      <c r="AH106" s="44">
        <v>0</v>
      </c>
      <c r="AI106" s="44">
        <v>0</v>
      </c>
      <c r="AJ106" s="44">
        <v>0</v>
      </c>
      <c r="AK106" s="44">
        <v>0</v>
      </c>
      <c r="AL106" s="44">
        <v>0</v>
      </c>
      <c r="AM106" s="44">
        <v>0</v>
      </c>
      <c r="AN106" s="47">
        <v>-14.828676354564999</v>
      </c>
      <c r="AO106" s="47">
        <v>-64.898661766201002</v>
      </c>
      <c r="AP106" s="28">
        <v>2695</v>
      </c>
      <c r="AQ106" s="28"/>
      <c r="AR106" s="28"/>
      <c r="AS106" s="44">
        <f>AP106-AP105</f>
        <v>27</v>
      </c>
      <c r="AT106" s="42"/>
      <c r="AU106" s="43"/>
      <c r="AV106" s="56">
        <v>1</v>
      </c>
      <c r="AW106" s="56">
        <v>1</v>
      </c>
      <c r="AX106" s="57">
        <v>1</v>
      </c>
      <c r="AY106" s="57">
        <v>9</v>
      </c>
      <c r="AZ106" s="57">
        <v>11</v>
      </c>
      <c r="BA106" s="57">
        <v>0</v>
      </c>
      <c r="BB106" s="55">
        <v>0</v>
      </c>
    </row>
    <row r="107" spans="1:54" x14ac:dyDescent="0.3">
      <c r="A107" s="44">
        <v>90</v>
      </c>
      <c r="B107" s="44">
        <v>90</v>
      </c>
      <c r="C107" s="44">
        <v>0</v>
      </c>
      <c r="D107" s="44">
        <v>0</v>
      </c>
      <c r="E107" s="44">
        <v>0</v>
      </c>
      <c r="F107" s="44">
        <v>1</v>
      </c>
      <c r="G107" s="28">
        <v>1</v>
      </c>
      <c r="H107" s="28">
        <v>0</v>
      </c>
      <c r="I107" s="28">
        <v>1</v>
      </c>
      <c r="J107" s="44">
        <v>0</v>
      </c>
      <c r="K107" s="44">
        <v>0</v>
      </c>
      <c r="L107" s="28">
        <v>1</v>
      </c>
      <c r="M107" s="28">
        <v>0</v>
      </c>
      <c r="N107" s="28">
        <v>0</v>
      </c>
      <c r="O107" s="44">
        <v>0</v>
      </c>
      <c r="P107" s="50">
        <v>0</v>
      </c>
      <c r="Q107" s="44">
        <v>1</v>
      </c>
      <c r="R107" s="44">
        <v>0</v>
      </c>
      <c r="S107" s="44">
        <v>0</v>
      </c>
      <c r="T107" s="44">
        <v>0</v>
      </c>
      <c r="U107" s="44">
        <v>0</v>
      </c>
      <c r="V107" s="28" t="s">
        <v>111</v>
      </c>
      <c r="W107" s="44">
        <v>0</v>
      </c>
      <c r="X107" s="28">
        <v>0</v>
      </c>
      <c r="Y107" s="44">
        <v>0</v>
      </c>
      <c r="Z107" s="44">
        <v>0</v>
      </c>
      <c r="AA107" s="44">
        <v>0</v>
      </c>
      <c r="AB107" s="44">
        <v>0</v>
      </c>
      <c r="AC107" s="44">
        <v>0</v>
      </c>
      <c r="AD107" s="44">
        <v>0</v>
      </c>
      <c r="AE107" s="44">
        <v>0</v>
      </c>
      <c r="AF107" s="44">
        <v>0</v>
      </c>
      <c r="AG107" s="44">
        <v>0</v>
      </c>
      <c r="AH107" s="44">
        <v>0</v>
      </c>
      <c r="AI107" s="44">
        <v>0</v>
      </c>
      <c r="AJ107" s="44">
        <v>0</v>
      </c>
      <c r="AK107" s="44">
        <v>0</v>
      </c>
      <c r="AL107" s="44">
        <v>0</v>
      </c>
      <c r="AM107" s="44">
        <v>0</v>
      </c>
      <c r="AN107" s="47">
        <v>-14.828967405055</v>
      </c>
      <c r="AO107" s="47">
        <v>-64.898665454237999</v>
      </c>
      <c r="AP107" s="28">
        <v>2728</v>
      </c>
      <c r="AQ107" s="28"/>
      <c r="AS107" s="44">
        <f>AP107-AP106</f>
        <v>33</v>
      </c>
      <c r="AT107" s="42"/>
      <c r="AU107" s="43"/>
      <c r="AV107" s="54"/>
      <c r="AW107" s="54"/>
      <c r="AX107" s="55"/>
      <c r="AY107" s="55">
        <v>0</v>
      </c>
      <c r="AZ107" s="55">
        <v>0</v>
      </c>
      <c r="BA107" s="55">
        <v>0</v>
      </c>
      <c r="BB107" s="55">
        <v>0</v>
      </c>
    </row>
    <row r="108" spans="1:54" x14ac:dyDescent="0.3">
      <c r="A108" s="44">
        <v>91</v>
      </c>
      <c r="B108" s="44">
        <v>91</v>
      </c>
      <c r="C108" s="44">
        <v>0</v>
      </c>
      <c r="D108" s="44">
        <v>0</v>
      </c>
      <c r="E108" s="44">
        <v>0</v>
      </c>
      <c r="F108" s="44">
        <v>1</v>
      </c>
      <c r="G108" s="28">
        <v>1</v>
      </c>
      <c r="H108" s="28">
        <v>1</v>
      </c>
      <c r="I108" s="28">
        <v>0</v>
      </c>
      <c r="J108" s="44">
        <v>0</v>
      </c>
      <c r="K108" s="44">
        <v>0</v>
      </c>
      <c r="L108" s="28">
        <v>0</v>
      </c>
      <c r="M108" s="28">
        <v>0</v>
      </c>
      <c r="N108" s="28">
        <v>1</v>
      </c>
      <c r="O108" s="44">
        <v>0</v>
      </c>
      <c r="P108" s="50">
        <v>1</v>
      </c>
      <c r="Q108" s="44">
        <v>1</v>
      </c>
      <c r="R108" s="44">
        <v>0</v>
      </c>
      <c r="S108" s="44">
        <v>0</v>
      </c>
      <c r="T108" s="44">
        <v>0</v>
      </c>
      <c r="U108" s="44">
        <v>0</v>
      </c>
      <c r="V108" s="28">
        <v>0</v>
      </c>
      <c r="W108" s="44">
        <v>0</v>
      </c>
      <c r="X108" s="28">
        <v>0</v>
      </c>
      <c r="Y108" s="44">
        <v>0</v>
      </c>
      <c r="Z108" s="44">
        <v>0</v>
      </c>
      <c r="AA108" s="44">
        <v>0</v>
      </c>
      <c r="AB108" s="44">
        <v>0</v>
      </c>
      <c r="AC108" s="44">
        <v>0</v>
      </c>
      <c r="AD108" s="44">
        <v>0</v>
      </c>
      <c r="AE108" s="44">
        <v>0</v>
      </c>
      <c r="AF108" s="44">
        <v>0</v>
      </c>
      <c r="AG108" s="44">
        <v>0</v>
      </c>
      <c r="AH108" s="44">
        <v>0</v>
      </c>
      <c r="AI108" s="44">
        <v>0</v>
      </c>
      <c r="AJ108" s="44">
        <v>0</v>
      </c>
      <c r="AK108" s="44">
        <v>0</v>
      </c>
      <c r="AL108" s="44">
        <v>0</v>
      </c>
      <c r="AM108" s="44">
        <v>0</v>
      </c>
      <c r="AN108" s="47">
        <v>-14.829204977159</v>
      </c>
      <c r="AO108" s="47">
        <v>-64.898656401783001</v>
      </c>
      <c r="AP108" s="28">
        <v>2753</v>
      </c>
      <c r="AQ108" s="28"/>
      <c r="AR108" s="28">
        <v>0</v>
      </c>
      <c r="AS108" s="44">
        <f>AP108-AP107</f>
        <v>25</v>
      </c>
      <c r="AT108" s="42"/>
      <c r="AU108" s="43"/>
      <c r="AV108" s="54">
        <v>0</v>
      </c>
      <c r="AW108" s="54">
        <v>0</v>
      </c>
      <c r="AX108" s="55">
        <v>0</v>
      </c>
      <c r="AY108" s="55">
        <v>0</v>
      </c>
      <c r="AZ108" s="55">
        <v>0</v>
      </c>
      <c r="BA108" s="55">
        <v>0</v>
      </c>
      <c r="BB108" s="55">
        <v>0</v>
      </c>
    </row>
    <row r="109" spans="1:54" x14ac:dyDescent="0.3">
      <c r="A109" s="44">
        <v>92</v>
      </c>
      <c r="B109" s="44">
        <v>92</v>
      </c>
      <c r="C109" s="44">
        <v>0</v>
      </c>
      <c r="D109" s="44">
        <v>0</v>
      </c>
      <c r="E109" s="44">
        <v>0</v>
      </c>
      <c r="F109" s="44">
        <v>1</v>
      </c>
      <c r="G109" s="28">
        <v>1</v>
      </c>
      <c r="H109" s="28">
        <v>0</v>
      </c>
      <c r="I109" s="28">
        <v>1</v>
      </c>
      <c r="J109" s="44">
        <v>0</v>
      </c>
      <c r="K109" s="44">
        <v>0</v>
      </c>
      <c r="L109" s="28">
        <v>0</v>
      </c>
      <c r="M109" s="28">
        <v>0</v>
      </c>
      <c r="N109" s="28">
        <v>0</v>
      </c>
      <c r="O109" s="44">
        <v>0</v>
      </c>
      <c r="P109" s="50">
        <v>1</v>
      </c>
      <c r="Q109" s="44">
        <v>0</v>
      </c>
      <c r="R109" s="44">
        <v>0</v>
      </c>
      <c r="S109" s="44">
        <v>0</v>
      </c>
      <c r="T109" s="44">
        <v>0</v>
      </c>
      <c r="U109" s="44">
        <v>0</v>
      </c>
      <c r="V109" s="28">
        <v>0</v>
      </c>
      <c r="W109" s="44">
        <v>0</v>
      </c>
      <c r="X109" s="28">
        <v>0</v>
      </c>
      <c r="Y109" s="44">
        <v>0</v>
      </c>
      <c r="Z109" s="44">
        <v>0</v>
      </c>
      <c r="AA109" s="44">
        <v>0</v>
      </c>
      <c r="AB109" s="44">
        <v>0</v>
      </c>
      <c r="AC109" s="44">
        <v>0</v>
      </c>
      <c r="AD109" s="44">
        <v>0</v>
      </c>
      <c r="AE109" s="44">
        <v>0</v>
      </c>
      <c r="AF109" s="44">
        <v>0</v>
      </c>
      <c r="AG109" s="44">
        <v>0</v>
      </c>
      <c r="AH109" s="44">
        <v>0</v>
      </c>
      <c r="AI109" s="44">
        <v>0</v>
      </c>
      <c r="AJ109" s="44">
        <v>0</v>
      </c>
      <c r="AK109" s="44">
        <v>0</v>
      </c>
      <c r="AL109" s="44">
        <v>0</v>
      </c>
      <c r="AM109" s="44">
        <v>0</v>
      </c>
      <c r="AN109" s="47">
        <v>-14.829614650678</v>
      </c>
      <c r="AO109" s="47">
        <v>-64.898676183074002</v>
      </c>
      <c r="AP109" s="28"/>
      <c r="AQ109" s="28"/>
      <c r="AR109" s="28">
        <v>0</v>
      </c>
      <c r="AS109" s="44"/>
      <c r="AT109" s="42" t="s">
        <v>137</v>
      </c>
      <c r="AU109" s="43"/>
      <c r="AV109" s="54">
        <v>1</v>
      </c>
      <c r="AW109" s="54">
        <v>1</v>
      </c>
      <c r="AX109" s="55">
        <v>1</v>
      </c>
      <c r="AY109" s="55">
        <v>0</v>
      </c>
      <c r="AZ109" s="55">
        <v>0</v>
      </c>
      <c r="BA109" s="55">
        <v>0</v>
      </c>
      <c r="BB109" s="55">
        <v>0</v>
      </c>
    </row>
    <row r="110" spans="1:54" x14ac:dyDescent="0.3">
      <c r="A110" s="44" t="s">
        <v>142</v>
      </c>
      <c r="B110" s="44" t="s">
        <v>111</v>
      </c>
      <c r="C110" s="44">
        <v>0</v>
      </c>
      <c r="D110" s="44">
        <v>0</v>
      </c>
      <c r="E110" s="44">
        <v>0</v>
      </c>
      <c r="F110" s="44">
        <v>0</v>
      </c>
      <c r="G110" s="28">
        <v>0</v>
      </c>
      <c r="H110" s="28">
        <v>0</v>
      </c>
      <c r="I110" s="28">
        <v>0</v>
      </c>
      <c r="J110" s="44">
        <v>0</v>
      </c>
      <c r="K110" s="44">
        <v>0</v>
      </c>
      <c r="L110" s="28">
        <v>0</v>
      </c>
      <c r="M110" s="28">
        <v>0</v>
      </c>
      <c r="N110" s="28">
        <v>0</v>
      </c>
      <c r="O110" s="44">
        <v>0</v>
      </c>
      <c r="P110" s="50">
        <v>0</v>
      </c>
      <c r="Q110" s="44">
        <v>0</v>
      </c>
      <c r="R110" s="44">
        <v>0</v>
      </c>
      <c r="S110" s="44">
        <v>0</v>
      </c>
      <c r="T110" s="44">
        <v>0</v>
      </c>
      <c r="U110" s="44">
        <v>0</v>
      </c>
      <c r="V110" s="28">
        <v>0</v>
      </c>
      <c r="W110" s="44">
        <v>0</v>
      </c>
      <c r="X110" s="28">
        <v>1</v>
      </c>
      <c r="Y110" s="44">
        <v>0</v>
      </c>
      <c r="Z110" s="44">
        <v>0</v>
      </c>
      <c r="AA110" s="44">
        <v>0</v>
      </c>
      <c r="AB110" s="44">
        <v>0</v>
      </c>
      <c r="AC110" s="44">
        <v>0</v>
      </c>
      <c r="AD110" s="44">
        <v>0</v>
      </c>
      <c r="AE110" s="44">
        <v>0</v>
      </c>
      <c r="AF110" s="44">
        <v>0</v>
      </c>
      <c r="AG110" s="44">
        <v>0</v>
      </c>
      <c r="AH110" s="44">
        <v>0</v>
      </c>
      <c r="AI110" s="44">
        <v>0</v>
      </c>
      <c r="AJ110" s="44">
        <v>0</v>
      </c>
      <c r="AK110" s="44">
        <v>0</v>
      </c>
      <c r="AL110" s="44">
        <v>0</v>
      </c>
      <c r="AM110" s="44">
        <v>0</v>
      </c>
      <c r="AN110" s="47">
        <v>-14.829614650678</v>
      </c>
      <c r="AO110" s="47">
        <v>-64.898676183074002</v>
      </c>
      <c r="AP110" s="28"/>
      <c r="AQ110" s="28"/>
      <c r="AR110" s="28">
        <v>0</v>
      </c>
      <c r="AS110" s="44"/>
      <c r="AT110" s="42"/>
      <c r="AU110" s="43"/>
      <c r="AV110" s="54">
        <v>0</v>
      </c>
      <c r="AW110" s="54">
        <v>0</v>
      </c>
      <c r="AX110" s="55"/>
      <c r="AY110" s="55">
        <v>26</v>
      </c>
      <c r="AZ110" s="55">
        <v>32.5</v>
      </c>
      <c r="BA110" s="55">
        <v>0</v>
      </c>
      <c r="BB110" s="55">
        <v>0</v>
      </c>
    </row>
    <row r="111" spans="1:54" x14ac:dyDescent="0.3">
      <c r="A111" s="44">
        <v>93</v>
      </c>
      <c r="B111" s="44">
        <v>93</v>
      </c>
      <c r="C111" s="44">
        <v>0</v>
      </c>
      <c r="D111" s="44">
        <v>0</v>
      </c>
      <c r="E111" s="44">
        <v>0</v>
      </c>
      <c r="F111" s="44">
        <v>1</v>
      </c>
      <c r="G111" s="28">
        <v>1</v>
      </c>
      <c r="H111" s="28">
        <v>1</v>
      </c>
      <c r="I111" s="28">
        <v>0</v>
      </c>
      <c r="J111" s="44">
        <v>0</v>
      </c>
      <c r="K111" s="44">
        <v>0</v>
      </c>
      <c r="L111" s="28">
        <v>0</v>
      </c>
      <c r="M111" s="28">
        <v>0</v>
      </c>
      <c r="N111" s="28">
        <v>1</v>
      </c>
      <c r="O111" s="44">
        <v>0</v>
      </c>
      <c r="P111" s="50">
        <v>1</v>
      </c>
      <c r="Q111" s="44">
        <v>0</v>
      </c>
      <c r="R111" s="44">
        <v>0</v>
      </c>
      <c r="S111" s="44">
        <v>0</v>
      </c>
      <c r="T111" s="44">
        <v>0</v>
      </c>
      <c r="U111" s="44">
        <v>0</v>
      </c>
      <c r="V111" s="28">
        <v>0</v>
      </c>
      <c r="W111" s="44">
        <v>0</v>
      </c>
      <c r="X111" s="28">
        <v>0</v>
      </c>
      <c r="Y111" s="44">
        <v>0</v>
      </c>
      <c r="Z111" s="44">
        <v>0</v>
      </c>
      <c r="AA111" s="44">
        <v>0</v>
      </c>
      <c r="AB111" s="44">
        <v>0</v>
      </c>
      <c r="AC111" s="44">
        <v>0</v>
      </c>
      <c r="AD111" s="44">
        <v>0</v>
      </c>
      <c r="AE111" s="44">
        <v>0</v>
      </c>
      <c r="AF111" s="44">
        <v>0</v>
      </c>
      <c r="AG111" s="44">
        <v>0</v>
      </c>
      <c r="AH111" s="44">
        <v>0</v>
      </c>
      <c r="AI111" s="44">
        <v>0</v>
      </c>
      <c r="AJ111" s="44">
        <v>0</v>
      </c>
      <c r="AK111" s="44">
        <v>0</v>
      </c>
      <c r="AL111" s="44">
        <v>0</v>
      </c>
      <c r="AM111" s="44">
        <v>0</v>
      </c>
      <c r="AN111" s="47">
        <v>-14.829411758668</v>
      </c>
      <c r="AO111" s="47">
        <v>-64.898897800594</v>
      </c>
      <c r="AP111" s="28">
        <v>2802</v>
      </c>
      <c r="AQ111" s="28"/>
      <c r="AR111" s="28">
        <v>0</v>
      </c>
      <c r="AS111" s="44">
        <f>AP111-AP108</f>
        <v>49</v>
      </c>
      <c r="AT111" s="42" t="s">
        <v>138</v>
      </c>
      <c r="AU111" s="43"/>
      <c r="AV111" s="54">
        <v>1</v>
      </c>
      <c r="AW111" s="54">
        <v>1</v>
      </c>
      <c r="AX111" s="55">
        <v>1</v>
      </c>
      <c r="AY111" s="55">
        <v>20</v>
      </c>
      <c r="AZ111" s="55">
        <v>25</v>
      </c>
      <c r="BA111" s="55">
        <v>1</v>
      </c>
      <c r="BB111" s="55">
        <v>0</v>
      </c>
    </row>
    <row r="112" spans="1:54" x14ac:dyDescent="0.3">
      <c r="A112" s="44">
        <v>94</v>
      </c>
      <c r="B112" s="44">
        <v>94</v>
      </c>
      <c r="C112" s="44">
        <v>0</v>
      </c>
      <c r="D112" s="44">
        <v>0</v>
      </c>
      <c r="E112" s="44">
        <v>0</v>
      </c>
      <c r="F112" s="44">
        <v>1</v>
      </c>
      <c r="G112" s="28">
        <v>1</v>
      </c>
      <c r="H112" s="28">
        <v>1</v>
      </c>
      <c r="I112" s="28">
        <v>0</v>
      </c>
      <c r="J112" s="44">
        <v>0</v>
      </c>
      <c r="K112" s="44">
        <v>0</v>
      </c>
      <c r="L112" s="28">
        <v>1</v>
      </c>
      <c r="M112" s="28">
        <v>0</v>
      </c>
      <c r="N112" s="28">
        <v>0</v>
      </c>
      <c r="O112" s="44">
        <v>0</v>
      </c>
      <c r="P112" s="50">
        <v>0</v>
      </c>
      <c r="Q112" s="44">
        <v>0</v>
      </c>
      <c r="R112" s="44">
        <v>0</v>
      </c>
      <c r="S112" s="44">
        <v>0</v>
      </c>
      <c r="T112" s="44">
        <v>0</v>
      </c>
      <c r="U112" s="44">
        <v>0</v>
      </c>
      <c r="V112" s="28">
        <v>0</v>
      </c>
      <c r="W112" s="44">
        <v>0</v>
      </c>
      <c r="X112" s="28">
        <v>0</v>
      </c>
      <c r="Y112" s="44">
        <v>0</v>
      </c>
      <c r="Z112" s="44">
        <v>0</v>
      </c>
      <c r="AA112" s="44">
        <v>0</v>
      </c>
      <c r="AB112" s="44">
        <v>0</v>
      </c>
      <c r="AC112" s="44">
        <v>0</v>
      </c>
      <c r="AD112" s="44">
        <v>0</v>
      </c>
      <c r="AE112" s="44">
        <v>0</v>
      </c>
      <c r="AF112" s="44">
        <v>0</v>
      </c>
      <c r="AG112" s="44">
        <v>0</v>
      </c>
      <c r="AH112" s="44">
        <v>0</v>
      </c>
      <c r="AI112" s="44">
        <v>0</v>
      </c>
      <c r="AJ112" s="44">
        <v>0</v>
      </c>
      <c r="AK112" s="44">
        <v>0</v>
      </c>
      <c r="AL112" s="44">
        <v>0</v>
      </c>
      <c r="AM112" s="44">
        <v>0</v>
      </c>
      <c r="AN112" s="47">
        <v>-14.829324573385</v>
      </c>
      <c r="AO112" s="47">
        <v>-64.899496939033</v>
      </c>
      <c r="AP112" s="28">
        <v>2868</v>
      </c>
      <c r="AQ112" s="28"/>
      <c r="AR112" s="28">
        <v>0</v>
      </c>
      <c r="AS112" s="44">
        <f>AP112-AP111</f>
        <v>66</v>
      </c>
      <c r="AT112" s="42" t="s">
        <v>129</v>
      </c>
      <c r="AU112" s="43"/>
      <c r="AV112" s="54">
        <v>1</v>
      </c>
      <c r="AW112" s="54">
        <v>1</v>
      </c>
      <c r="AX112" s="55">
        <v>1</v>
      </c>
      <c r="AY112" s="55">
        <v>27</v>
      </c>
      <c r="AZ112" s="55">
        <v>33.75</v>
      </c>
      <c r="BA112" s="55">
        <v>0</v>
      </c>
      <c r="BB112" s="55">
        <v>0</v>
      </c>
    </row>
    <row r="113" spans="1:54" x14ac:dyDescent="0.3">
      <c r="A113" s="44">
        <v>95</v>
      </c>
      <c r="B113" s="44">
        <v>95</v>
      </c>
      <c r="C113" s="44">
        <v>0</v>
      </c>
      <c r="D113" s="44">
        <v>0</v>
      </c>
      <c r="E113" s="44">
        <v>0</v>
      </c>
      <c r="F113" s="44">
        <v>1</v>
      </c>
      <c r="G113" s="28">
        <v>1</v>
      </c>
      <c r="H113" s="28">
        <v>1</v>
      </c>
      <c r="I113" s="28">
        <v>0</v>
      </c>
      <c r="J113" s="44">
        <v>0</v>
      </c>
      <c r="K113" s="44">
        <v>0</v>
      </c>
      <c r="L113" s="28">
        <v>1</v>
      </c>
      <c r="M113" s="28">
        <v>0</v>
      </c>
      <c r="N113" s="28">
        <v>0</v>
      </c>
      <c r="O113" s="44">
        <v>0</v>
      </c>
      <c r="P113" s="50">
        <v>0</v>
      </c>
      <c r="Q113" s="44">
        <v>1</v>
      </c>
      <c r="R113" s="44">
        <v>0</v>
      </c>
      <c r="S113" s="44">
        <v>0</v>
      </c>
      <c r="T113" s="44">
        <v>0</v>
      </c>
      <c r="U113" s="44">
        <v>0</v>
      </c>
      <c r="V113" s="28">
        <v>1</v>
      </c>
      <c r="W113" s="44">
        <v>0</v>
      </c>
      <c r="X113" s="28">
        <v>0</v>
      </c>
      <c r="Y113" s="44">
        <v>0</v>
      </c>
      <c r="Z113" s="44">
        <v>0</v>
      </c>
      <c r="AA113" s="44">
        <v>0</v>
      </c>
      <c r="AB113" s="44">
        <v>0</v>
      </c>
      <c r="AC113" s="44">
        <v>0</v>
      </c>
      <c r="AD113" s="44">
        <v>0</v>
      </c>
      <c r="AE113" s="44">
        <v>0</v>
      </c>
      <c r="AF113" s="44">
        <v>0</v>
      </c>
      <c r="AG113" s="44">
        <v>0</v>
      </c>
      <c r="AH113" s="44">
        <v>0</v>
      </c>
      <c r="AI113" s="44">
        <v>0</v>
      </c>
      <c r="AJ113" s="44">
        <v>0</v>
      </c>
      <c r="AK113" s="44">
        <v>0</v>
      </c>
      <c r="AL113" s="44">
        <v>0</v>
      </c>
      <c r="AM113" s="44">
        <v>0</v>
      </c>
      <c r="AN113" s="47">
        <v>-14.829277253477001</v>
      </c>
      <c r="AO113" s="47">
        <v>-64.899968672542997</v>
      </c>
      <c r="AP113" s="28">
        <v>2918</v>
      </c>
      <c r="AQ113" s="28">
        <v>2948</v>
      </c>
      <c r="AR113" s="28">
        <f>AQ113-AP113</f>
        <v>30</v>
      </c>
      <c r="AS113" s="44">
        <f>AP113-AP112</f>
        <v>50</v>
      </c>
      <c r="AT113" s="42"/>
      <c r="AU113" s="43"/>
      <c r="AV113" s="54">
        <v>0</v>
      </c>
      <c r="AW113" s="54">
        <v>0</v>
      </c>
      <c r="AX113" s="54">
        <v>0</v>
      </c>
      <c r="AY113" s="54">
        <v>0</v>
      </c>
      <c r="AZ113" s="54">
        <v>0</v>
      </c>
      <c r="BA113" s="54">
        <v>0</v>
      </c>
      <c r="BB113" s="54">
        <v>0</v>
      </c>
    </row>
    <row r="114" spans="1:54" x14ac:dyDescent="0.3">
      <c r="A114" s="44">
        <v>96</v>
      </c>
      <c r="B114" s="44">
        <v>96</v>
      </c>
      <c r="C114" s="44">
        <v>0</v>
      </c>
      <c r="D114" s="44">
        <v>0</v>
      </c>
      <c r="E114" s="44">
        <v>0</v>
      </c>
      <c r="F114" s="44">
        <v>1</v>
      </c>
      <c r="G114" s="28">
        <v>1</v>
      </c>
      <c r="H114" s="28">
        <v>1</v>
      </c>
      <c r="I114" s="28">
        <v>0</v>
      </c>
      <c r="J114" s="44">
        <v>0</v>
      </c>
      <c r="K114" s="44">
        <v>0</v>
      </c>
      <c r="L114" s="28">
        <v>1</v>
      </c>
      <c r="M114" s="28">
        <v>0</v>
      </c>
      <c r="N114" s="28">
        <v>0</v>
      </c>
      <c r="O114" s="44">
        <v>0</v>
      </c>
      <c r="P114" s="50">
        <v>0</v>
      </c>
      <c r="Q114" s="44">
        <v>1</v>
      </c>
      <c r="R114" s="44">
        <v>0</v>
      </c>
      <c r="S114" s="44">
        <v>0</v>
      </c>
      <c r="T114" s="44">
        <v>0</v>
      </c>
      <c r="U114" s="44">
        <v>0</v>
      </c>
      <c r="V114" s="28">
        <v>0</v>
      </c>
      <c r="W114" s="44">
        <v>0</v>
      </c>
      <c r="X114" s="28">
        <v>0</v>
      </c>
      <c r="Y114" s="44">
        <v>0</v>
      </c>
      <c r="Z114" s="44">
        <v>0</v>
      </c>
      <c r="AA114" s="44">
        <v>0</v>
      </c>
      <c r="AB114" s="44">
        <v>0</v>
      </c>
      <c r="AC114" s="44">
        <v>0</v>
      </c>
      <c r="AD114" s="44">
        <v>0</v>
      </c>
      <c r="AE114" s="44">
        <v>0</v>
      </c>
      <c r="AF114" s="44">
        <v>0</v>
      </c>
      <c r="AG114" s="44">
        <v>0</v>
      </c>
      <c r="AH114" s="44">
        <v>0</v>
      </c>
      <c r="AI114" s="44">
        <v>0</v>
      </c>
      <c r="AJ114" s="44">
        <v>0</v>
      </c>
      <c r="AK114" s="44">
        <v>0</v>
      </c>
      <c r="AL114" s="44">
        <v>0</v>
      </c>
      <c r="AM114" s="44">
        <v>0</v>
      </c>
      <c r="AN114" s="47">
        <v>-14.829213403995</v>
      </c>
      <c r="AO114" s="47">
        <v>-64.900419283657996</v>
      </c>
      <c r="AP114" s="28">
        <v>2997</v>
      </c>
      <c r="AQ114" s="28"/>
      <c r="AR114" s="28">
        <v>0</v>
      </c>
      <c r="AS114" s="44">
        <f>AP114-AQ113</f>
        <v>49</v>
      </c>
      <c r="AT114" s="42"/>
      <c r="AU114" s="43"/>
      <c r="AV114" s="54">
        <v>0</v>
      </c>
      <c r="AW114" s="54">
        <v>0</v>
      </c>
      <c r="AX114" s="54">
        <v>0</v>
      </c>
      <c r="AY114" s="54">
        <v>0</v>
      </c>
      <c r="AZ114" s="54">
        <v>0</v>
      </c>
      <c r="BA114" s="54">
        <v>0</v>
      </c>
      <c r="BB114" s="54">
        <v>0</v>
      </c>
    </row>
    <row r="115" spans="1:54" x14ac:dyDescent="0.3">
      <c r="A115" s="44">
        <v>97</v>
      </c>
      <c r="B115" s="44">
        <v>97</v>
      </c>
      <c r="C115" s="44">
        <v>0</v>
      </c>
      <c r="D115" s="44">
        <v>0</v>
      </c>
      <c r="E115" s="44">
        <v>0</v>
      </c>
      <c r="F115" s="44">
        <v>1</v>
      </c>
      <c r="G115" s="28">
        <v>1</v>
      </c>
      <c r="H115" s="28">
        <v>1</v>
      </c>
      <c r="I115" s="28">
        <v>0</v>
      </c>
      <c r="J115" s="44">
        <v>0</v>
      </c>
      <c r="K115" s="44">
        <v>0</v>
      </c>
      <c r="L115" s="28">
        <v>1</v>
      </c>
      <c r="M115" s="28">
        <v>0</v>
      </c>
      <c r="N115" s="28">
        <v>0</v>
      </c>
      <c r="O115" s="44">
        <v>0</v>
      </c>
      <c r="P115" s="50">
        <v>0</v>
      </c>
      <c r="Q115" s="44">
        <v>1</v>
      </c>
      <c r="R115" s="44">
        <v>0</v>
      </c>
      <c r="S115" s="44">
        <v>0</v>
      </c>
      <c r="T115" s="44">
        <v>0</v>
      </c>
      <c r="U115" s="44">
        <v>0</v>
      </c>
      <c r="V115" s="28">
        <v>0</v>
      </c>
      <c r="W115" s="44">
        <v>0</v>
      </c>
      <c r="X115" s="28">
        <v>0</v>
      </c>
      <c r="Y115" s="44">
        <v>0</v>
      </c>
      <c r="Z115" s="44">
        <v>0</v>
      </c>
      <c r="AA115" s="44">
        <v>0</v>
      </c>
      <c r="AB115" s="44">
        <v>0</v>
      </c>
      <c r="AC115" s="44">
        <v>0</v>
      </c>
      <c r="AD115" s="44">
        <v>0</v>
      </c>
      <c r="AE115" s="44">
        <v>0</v>
      </c>
      <c r="AF115" s="44">
        <v>0</v>
      </c>
      <c r="AG115" s="44">
        <v>0</v>
      </c>
      <c r="AH115" s="44">
        <v>1</v>
      </c>
      <c r="AI115" s="44">
        <v>0</v>
      </c>
      <c r="AJ115" s="44">
        <v>24</v>
      </c>
      <c r="AK115" s="44">
        <v>0</v>
      </c>
      <c r="AL115" s="44">
        <v>0</v>
      </c>
      <c r="AM115" s="44">
        <v>0</v>
      </c>
      <c r="AN115" s="47">
        <v>-14.829113740562001</v>
      </c>
      <c r="AO115" s="47">
        <v>-64.901134259998003</v>
      </c>
      <c r="AP115" s="28">
        <v>3075</v>
      </c>
      <c r="AQ115" s="28"/>
      <c r="AR115" s="28">
        <v>0</v>
      </c>
      <c r="AS115" s="44">
        <f t="shared" ref="AS115:AS120" si="8">AP115-AP114</f>
        <v>78</v>
      </c>
      <c r="AT115" s="42"/>
      <c r="AU115" s="43"/>
      <c r="AV115" s="54">
        <v>0</v>
      </c>
      <c r="AW115" s="54">
        <v>0</v>
      </c>
      <c r="AX115" s="54">
        <v>0</v>
      </c>
      <c r="AY115" s="54">
        <v>0</v>
      </c>
      <c r="AZ115" s="54">
        <v>0</v>
      </c>
      <c r="BA115" s="54">
        <v>0</v>
      </c>
      <c r="BB115" s="54">
        <v>0</v>
      </c>
    </row>
    <row r="116" spans="1:54" x14ac:dyDescent="0.3">
      <c r="A116" s="44">
        <v>98</v>
      </c>
      <c r="B116" s="44">
        <v>98</v>
      </c>
      <c r="C116" s="44">
        <v>0</v>
      </c>
      <c r="D116" s="44">
        <v>0</v>
      </c>
      <c r="E116" s="44">
        <v>0</v>
      </c>
      <c r="F116" s="44">
        <v>1</v>
      </c>
      <c r="G116" s="28">
        <v>1</v>
      </c>
      <c r="H116" s="28">
        <v>1</v>
      </c>
      <c r="I116" s="28">
        <v>0</v>
      </c>
      <c r="J116" s="44">
        <v>0</v>
      </c>
      <c r="K116" s="44">
        <v>0</v>
      </c>
      <c r="L116" s="28">
        <v>1</v>
      </c>
      <c r="M116" s="28">
        <v>0</v>
      </c>
      <c r="N116" s="28">
        <v>0</v>
      </c>
      <c r="O116" s="44">
        <v>0</v>
      </c>
      <c r="P116" s="50">
        <v>0</v>
      </c>
      <c r="Q116" s="44">
        <v>1</v>
      </c>
      <c r="R116" s="44">
        <v>0</v>
      </c>
      <c r="S116" s="44">
        <v>0</v>
      </c>
      <c r="T116" s="44">
        <v>0</v>
      </c>
      <c r="U116" s="44">
        <v>0</v>
      </c>
      <c r="V116" s="28">
        <v>0</v>
      </c>
      <c r="W116" s="44">
        <v>0</v>
      </c>
      <c r="X116" s="28">
        <v>0</v>
      </c>
      <c r="Y116" s="44">
        <v>0</v>
      </c>
      <c r="Z116" s="44">
        <v>0</v>
      </c>
      <c r="AA116" s="44">
        <v>0</v>
      </c>
      <c r="AB116" s="44">
        <v>0</v>
      </c>
      <c r="AC116" s="44">
        <v>0</v>
      </c>
      <c r="AD116" s="44">
        <v>0</v>
      </c>
      <c r="AE116" s="44">
        <v>0</v>
      </c>
      <c r="AF116" s="44">
        <v>0</v>
      </c>
      <c r="AG116" s="44">
        <v>0</v>
      </c>
      <c r="AH116" s="44">
        <v>0</v>
      </c>
      <c r="AI116" s="44">
        <v>0</v>
      </c>
      <c r="AJ116" s="44">
        <v>0</v>
      </c>
      <c r="AK116" s="44">
        <v>0</v>
      </c>
      <c r="AL116" s="44">
        <v>0</v>
      </c>
      <c r="AM116" s="44">
        <v>0</v>
      </c>
      <c r="AN116" s="47">
        <v>-14.828988796278001</v>
      </c>
      <c r="AO116" s="47">
        <v>-64.901845548300997</v>
      </c>
      <c r="AP116" s="59">
        <v>3152</v>
      </c>
      <c r="AQ116" s="59"/>
      <c r="AR116" s="59">
        <v>0</v>
      </c>
      <c r="AS116" s="44">
        <f t="shared" si="8"/>
        <v>77</v>
      </c>
      <c r="AT116" s="42"/>
      <c r="AU116" s="43"/>
      <c r="AV116" s="54">
        <v>0</v>
      </c>
      <c r="AW116" s="54">
        <v>0</v>
      </c>
      <c r="AX116" s="54">
        <v>0</v>
      </c>
      <c r="AY116" s="54">
        <v>0</v>
      </c>
      <c r="AZ116" s="54">
        <v>0</v>
      </c>
      <c r="BA116" s="54">
        <v>0</v>
      </c>
      <c r="BB116" s="54">
        <v>0</v>
      </c>
    </row>
    <row r="117" spans="1:54" x14ac:dyDescent="0.3">
      <c r="A117" s="44">
        <v>99</v>
      </c>
      <c r="B117" s="44">
        <v>99</v>
      </c>
      <c r="C117" s="44">
        <v>0</v>
      </c>
      <c r="D117" s="44">
        <v>0</v>
      </c>
      <c r="E117" s="44">
        <v>0</v>
      </c>
      <c r="F117" s="44">
        <v>1</v>
      </c>
      <c r="G117" s="28">
        <v>1</v>
      </c>
      <c r="H117" s="28">
        <v>1</v>
      </c>
      <c r="I117" s="28">
        <v>0</v>
      </c>
      <c r="J117" s="44">
        <v>0</v>
      </c>
      <c r="K117" s="44">
        <v>0</v>
      </c>
      <c r="L117" s="28">
        <v>1</v>
      </c>
      <c r="M117" s="28">
        <v>0</v>
      </c>
      <c r="N117" s="28">
        <v>0</v>
      </c>
      <c r="O117" s="44">
        <v>0</v>
      </c>
      <c r="P117" s="50">
        <v>0</v>
      </c>
      <c r="Q117" s="44">
        <v>1</v>
      </c>
      <c r="R117" s="44">
        <v>0</v>
      </c>
      <c r="S117" s="44">
        <v>0</v>
      </c>
      <c r="T117" s="44">
        <v>0</v>
      </c>
      <c r="U117" s="44">
        <v>0</v>
      </c>
      <c r="V117" s="28">
        <v>0</v>
      </c>
      <c r="W117" s="44">
        <v>0</v>
      </c>
      <c r="X117" s="28">
        <v>0</v>
      </c>
      <c r="Y117" s="44">
        <v>0</v>
      </c>
      <c r="Z117" s="44">
        <v>0</v>
      </c>
      <c r="AA117" s="44">
        <v>0</v>
      </c>
      <c r="AB117" s="44">
        <v>0</v>
      </c>
      <c r="AC117" s="44">
        <v>0</v>
      </c>
      <c r="AD117" s="44">
        <v>0</v>
      </c>
      <c r="AE117" s="44">
        <v>0</v>
      </c>
      <c r="AF117" s="44">
        <v>0</v>
      </c>
      <c r="AG117" s="44">
        <v>0</v>
      </c>
      <c r="AH117" s="44">
        <v>0</v>
      </c>
      <c r="AI117" s="44">
        <v>0</v>
      </c>
      <c r="AJ117" s="44">
        <v>0</v>
      </c>
      <c r="AK117" s="44">
        <v>0</v>
      </c>
      <c r="AL117" s="44">
        <v>0</v>
      </c>
      <c r="AM117" s="44">
        <v>0</v>
      </c>
      <c r="AN117" s="47">
        <v>-14.829088297849999</v>
      </c>
      <c r="AO117" s="47">
        <v>-64.901902545243004</v>
      </c>
      <c r="AP117" s="59">
        <v>3172</v>
      </c>
      <c r="AQ117" s="59"/>
      <c r="AR117" s="59">
        <v>0</v>
      </c>
      <c r="AS117" s="44">
        <f t="shared" si="8"/>
        <v>20</v>
      </c>
      <c r="AT117" s="42"/>
      <c r="AU117" s="43"/>
      <c r="AV117" s="54">
        <v>0</v>
      </c>
      <c r="AW117" s="54">
        <v>0</v>
      </c>
      <c r="AX117" s="54">
        <v>0</v>
      </c>
      <c r="AY117" s="54">
        <v>0</v>
      </c>
      <c r="AZ117" s="54">
        <v>0</v>
      </c>
      <c r="BA117" s="54">
        <v>0</v>
      </c>
      <c r="BB117" s="54">
        <v>0</v>
      </c>
    </row>
    <row r="118" spans="1:54" x14ac:dyDescent="0.3">
      <c r="A118" s="44">
        <v>100</v>
      </c>
      <c r="B118" s="44">
        <v>100</v>
      </c>
      <c r="C118" s="44">
        <v>0</v>
      </c>
      <c r="D118" s="44">
        <v>0</v>
      </c>
      <c r="E118" s="44">
        <v>0</v>
      </c>
      <c r="F118" s="44">
        <v>1</v>
      </c>
      <c r="G118" s="28">
        <v>1</v>
      </c>
      <c r="H118" s="28">
        <v>1</v>
      </c>
      <c r="I118" s="28">
        <v>0</v>
      </c>
      <c r="J118" s="44">
        <v>0</v>
      </c>
      <c r="K118" s="44">
        <v>0</v>
      </c>
      <c r="L118" s="28">
        <v>1</v>
      </c>
      <c r="M118" s="28">
        <v>0</v>
      </c>
      <c r="N118" s="28">
        <v>0</v>
      </c>
      <c r="O118" s="44">
        <v>0</v>
      </c>
      <c r="P118" s="50">
        <v>0</v>
      </c>
      <c r="Q118" s="44">
        <v>1</v>
      </c>
      <c r="R118" s="44">
        <v>0</v>
      </c>
      <c r="S118" s="44">
        <v>0</v>
      </c>
      <c r="T118" s="44">
        <v>0</v>
      </c>
      <c r="U118" s="44">
        <v>0</v>
      </c>
      <c r="V118" s="28">
        <v>0</v>
      </c>
      <c r="W118" s="44">
        <v>0</v>
      </c>
      <c r="X118" s="28">
        <v>0</v>
      </c>
      <c r="Y118" s="44">
        <v>0</v>
      </c>
      <c r="Z118" s="44">
        <v>0</v>
      </c>
      <c r="AA118" s="44">
        <v>0</v>
      </c>
      <c r="AB118" s="44">
        <v>0</v>
      </c>
      <c r="AC118" s="44">
        <v>0</v>
      </c>
      <c r="AD118" s="44">
        <v>0</v>
      </c>
      <c r="AE118" s="44">
        <v>0</v>
      </c>
      <c r="AF118" s="44">
        <v>0</v>
      </c>
      <c r="AG118" s="44">
        <v>0</v>
      </c>
      <c r="AH118" s="44">
        <v>0</v>
      </c>
      <c r="AI118" s="44">
        <v>0</v>
      </c>
      <c r="AJ118" s="44">
        <v>0</v>
      </c>
      <c r="AK118" s="44">
        <v>0</v>
      </c>
      <c r="AL118" s="44">
        <v>0</v>
      </c>
      <c r="AM118" s="44">
        <v>0</v>
      </c>
      <c r="AN118" s="47">
        <v>-14.829063341434001</v>
      </c>
      <c r="AO118" s="47">
        <v>-64.902185518294004</v>
      </c>
      <c r="AP118" s="28">
        <v>3194</v>
      </c>
      <c r="AQ118" s="28"/>
      <c r="AR118" s="28">
        <v>0</v>
      </c>
      <c r="AS118" s="44">
        <f t="shared" si="8"/>
        <v>22</v>
      </c>
      <c r="AT118" s="42"/>
      <c r="AU118" s="43"/>
      <c r="AV118" s="54">
        <v>0</v>
      </c>
      <c r="AW118" s="54">
        <v>0</v>
      </c>
      <c r="AX118" s="54">
        <v>0</v>
      </c>
      <c r="AY118" s="54">
        <v>0</v>
      </c>
      <c r="AZ118" s="54">
        <v>0</v>
      </c>
      <c r="BA118" s="54">
        <v>0</v>
      </c>
      <c r="BB118" s="54">
        <v>0</v>
      </c>
    </row>
    <row r="119" spans="1:54" x14ac:dyDescent="0.3">
      <c r="A119" s="44">
        <v>101</v>
      </c>
      <c r="B119" s="44">
        <v>101</v>
      </c>
      <c r="C119" s="44">
        <v>0</v>
      </c>
      <c r="D119" s="44">
        <v>0</v>
      </c>
      <c r="E119" s="44">
        <v>0</v>
      </c>
      <c r="F119" s="44">
        <v>1</v>
      </c>
      <c r="G119" s="28">
        <v>1</v>
      </c>
      <c r="H119" s="28">
        <v>1</v>
      </c>
      <c r="I119" s="28">
        <v>0</v>
      </c>
      <c r="J119" s="44">
        <v>0</v>
      </c>
      <c r="K119" s="44">
        <v>0</v>
      </c>
      <c r="L119" s="28">
        <v>1</v>
      </c>
      <c r="M119" s="28">
        <v>0</v>
      </c>
      <c r="N119" s="28">
        <v>0</v>
      </c>
      <c r="O119" s="44">
        <v>0</v>
      </c>
      <c r="P119" s="50">
        <v>0</v>
      </c>
      <c r="Q119" s="44">
        <v>0</v>
      </c>
      <c r="R119" s="44">
        <v>0</v>
      </c>
      <c r="S119" s="44">
        <v>0</v>
      </c>
      <c r="T119" s="44">
        <v>0</v>
      </c>
      <c r="U119" s="44">
        <v>0</v>
      </c>
      <c r="V119" s="28">
        <v>0</v>
      </c>
      <c r="W119" s="44">
        <v>0</v>
      </c>
      <c r="X119" s="28">
        <v>0</v>
      </c>
      <c r="Y119" s="44">
        <v>0</v>
      </c>
      <c r="Z119" s="44">
        <v>0</v>
      </c>
      <c r="AA119" s="44">
        <v>0</v>
      </c>
      <c r="AB119" s="44">
        <v>0</v>
      </c>
      <c r="AC119" s="44">
        <v>0</v>
      </c>
      <c r="AD119" s="44">
        <v>0</v>
      </c>
      <c r="AE119" s="44">
        <v>0</v>
      </c>
      <c r="AF119" s="44">
        <v>0</v>
      </c>
      <c r="AG119" s="44">
        <v>0</v>
      </c>
      <c r="AH119" s="44">
        <v>0</v>
      </c>
      <c r="AI119" s="44">
        <v>0</v>
      </c>
      <c r="AJ119" s="44">
        <v>0</v>
      </c>
      <c r="AK119" s="44">
        <v>0</v>
      </c>
      <c r="AL119" s="44">
        <v>0</v>
      </c>
      <c r="AM119" s="44">
        <v>0</v>
      </c>
      <c r="AN119" s="47">
        <v>-14.829001436545999</v>
      </c>
      <c r="AO119" s="47">
        <v>-64.902518782764005</v>
      </c>
      <c r="AP119" s="28">
        <v>3225</v>
      </c>
      <c r="AQ119" s="28"/>
      <c r="AR119" s="28">
        <v>0</v>
      </c>
      <c r="AS119" s="44">
        <f t="shared" si="8"/>
        <v>31</v>
      </c>
      <c r="AT119" s="42"/>
      <c r="AU119" s="43"/>
      <c r="AV119" s="54">
        <v>0</v>
      </c>
      <c r="AW119" s="54">
        <v>0</v>
      </c>
      <c r="AX119" s="54">
        <v>0</v>
      </c>
      <c r="AY119" s="54">
        <v>0</v>
      </c>
      <c r="AZ119" s="54">
        <v>0</v>
      </c>
      <c r="BA119" s="54">
        <v>0</v>
      </c>
      <c r="BB119" s="54">
        <v>0</v>
      </c>
    </row>
    <row r="120" spans="1:54" x14ac:dyDescent="0.3">
      <c r="A120" s="44">
        <v>102</v>
      </c>
      <c r="B120" s="44">
        <v>102</v>
      </c>
      <c r="C120" s="44">
        <v>0</v>
      </c>
      <c r="D120" s="44">
        <v>0</v>
      </c>
      <c r="E120" s="44">
        <v>0</v>
      </c>
      <c r="F120" s="44">
        <v>1</v>
      </c>
      <c r="G120" s="28">
        <v>1</v>
      </c>
      <c r="H120" s="28">
        <v>0</v>
      </c>
      <c r="I120" s="28">
        <v>1</v>
      </c>
      <c r="J120" s="44">
        <v>0</v>
      </c>
      <c r="K120" s="44">
        <v>0</v>
      </c>
      <c r="L120" s="28">
        <v>0</v>
      </c>
      <c r="M120" s="28">
        <v>0</v>
      </c>
      <c r="N120" s="28">
        <v>1</v>
      </c>
      <c r="O120" s="44">
        <v>0</v>
      </c>
      <c r="P120" s="50">
        <v>1</v>
      </c>
      <c r="Q120" s="44">
        <v>0</v>
      </c>
      <c r="R120" s="44">
        <v>0</v>
      </c>
      <c r="S120" s="44">
        <v>0</v>
      </c>
      <c r="T120" s="44">
        <v>0</v>
      </c>
      <c r="U120" s="44">
        <v>0</v>
      </c>
      <c r="V120" s="28">
        <v>0</v>
      </c>
      <c r="W120" s="44">
        <v>0</v>
      </c>
      <c r="X120" s="28">
        <v>0</v>
      </c>
      <c r="Y120" s="44">
        <v>0</v>
      </c>
      <c r="Z120" s="44">
        <v>0</v>
      </c>
      <c r="AA120" s="44">
        <v>0</v>
      </c>
      <c r="AB120" s="44">
        <v>0</v>
      </c>
      <c r="AC120" s="44">
        <v>0</v>
      </c>
      <c r="AD120" s="44">
        <v>0</v>
      </c>
      <c r="AE120" s="44">
        <v>0</v>
      </c>
      <c r="AF120" s="44">
        <v>0</v>
      </c>
      <c r="AG120" s="44">
        <v>0</v>
      </c>
      <c r="AH120" s="44">
        <v>0</v>
      </c>
      <c r="AI120" s="44">
        <v>0</v>
      </c>
      <c r="AJ120" s="44">
        <v>0</v>
      </c>
      <c r="AK120" s="44">
        <v>0</v>
      </c>
      <c r="AL120" s="44">
        <v>0</v>
      </c>
      <c r="AM120" s="44">
        <v>0</v>
      </c>
      <c r="AN120" s="47">
        <v>-14.8289338381972</v>
      </c>
      <c r="AO120" s="47">
        <v>-64.902931306471899</v>
      </c>
      <c r="AP120" s="28">
        <v>3264</v>
      </c>
      <c r="AQ120" s="28">
        <v>3294</v>
      </c>
      <c r="AR120" s="28">
        <f>AQ120-AP120</f>
        <v>30</v>
      </c>
      <c r="AS120" s="44">
        <f t="shared" si="8"/>
        <v>39</v>
      </c>
      <c r="AT120" s="42"/>
      <c r="AU120" s="43"/>
      <c r="AV120" s="54">
        <v>0</v>
      </c>
      <c r="AW120" s="54">
        <v>0</v>
      </c>
      <c r="AX120" s="54">
        <v>0</v>
      </c>
      <c r="AY120" s="54">
        <v>0</v>
      </c>
      <c r="AZ120" s="54">
        <v>0</v>
      </c>
      <c r="BA120" s="54">
        <v>0</v>
      </c>
      <c r="BB120" s="54">
        <v>0</v>
      </c>
    </row>
    <row r="121" spans="1:54" x14ac:dyDescent="0.3">
      <c r="A121" s="44">
        <v>103</v>
      </c>
      <c r="B121" s="44">
        <v>103</v>
      </c>
      <c r="C121" s="44">
        <v>0</v>
      </c>
      <c r="D121" s="44">
        <v>0</v>
      </c>
      <c r="E121" s="44">
        <v>0</v>
      </c>
      <c r="F121" s="44">
        <v>1</v>
      </c>
      <c r="G121" s="28">
        <v>1</v>
      </c>
      <c r="H121" s="28">
        <v>0</v>
      </c>
      <c r="I121" s="28">
        <v>1</v>
      </c>
      <c r="J121" s="44">
        <v>0</v>
      </c>
      <c r="K121" s="44">
        <v>0</v>
      </c>
      <c r="L121" s="28">
        <v>0</v>
      </c>
      <c r="M121" s="28">
        <v>0</v>
      </c>
      <c r="N121" s="28">
        <v>0</v>
      </c>
      <c r="O121" s="44">
        <v>0</v>
      </c>
      <c r="P121" s="50">
        <v>1</v>
      </c>
      <c r="Q121" s="44">
        <v>0</v>
      </c>
      <c r="R121" s="44">
        <v>0</v>
      </c>
      <c r="S121" s="44">
        <v>0</v>
      </c>
      <c r="T121" s="44">
        <v>0</v>
      </c>
      <c r="U121" s="44">
        <v>0</v>
      </c>
      <c r="V121" s="28">
        <v>0</v>
      </c>
      <c r="W121" s="44">
        <v>0</v>
      </c>
      <c r="X121" s="28">
        <v>0</v>
      </c>
      <c r="Y121" s="44">
        <v>0</v>
      </c>
      <c r="Z121" s="44">
        <v>0</v>
      </c>
      <c r="AA121" s="44">
        <v>0</v>
      </c>
      <c r="AB121" s="44">
        <v>0</v>
      </c>
      <c r="AC121" s="44">
        <v>0</v>
      </c>
      <c r="AD121" s="44">
        <v>0</v>
      </c>
      <c r="AE121" s="44">
        <v>0</v>
      </c>
      <c r="AF121" s="44">
        <v>0</v>
      </c>
      <c r="AG121" s="44">
        <v>0</v>
      </c>
      <c r="AH121" s="44">
        <v>0</v>
      </c>
      <c r="AI121" s="44">
        <v>0</v>
      </c>
      <c r="AJ121" s="44">
        <v>0</v>
      </c>
      <c r="AK121" s="44">
        <v>0</v>
      </c>
      <c r="AL121" s="44">
        <v>0</v>
      </c>
      <c r="AM121" s="44">
        <v>0</v>
      </c>
      <c r="AN121" s="47">
        <v>-14.828740852424</v>
      </c>
      <c r="AO121" s="47">
        <v>-64.902980793267005</v>
      </c>
      <c r="AP121" s="28"/>
      <c r="AQ121" s="28"/>
      <c r="AR121" s="28">
        <v>0</v>
      </c>
      <c r="AS121" s="44"/>
      <c r="AT121" s="42" t="s">
        <v>137</v>
      </c>
      <c r="AU121" s="43"/>
      <c r="AV121" s="54">
        <v>1</v>
      </c>
      <c r="AW121" s="54">
        <v>1</v>
      </c>
      <c r="AX121" s="55">
        <v>1</v>
      </c>
      <c r="AY121" s="55">
        <v>0</v>
      </c>
      <c r="AZ121" s="55">
        <v>0</v>
      </c>
      <c r="BA121" s="55">
        <v>0</v>
      </c>
      <c r="BB121" s="55">
        <v>0</v>
      </c>
    </row>
    <row r="122" spans="1:54" x14ac:dyDescent="0.3">
      <c r="A122" s="44" t="s">
        <v>143</v>
      </c>
      <c r="B122" s="44" t="s">
        <v>111</v>
      </c>
      <c r="C122" s="44">
        <v>0</v>
      </c>
      <c r="D122" s="44">
        <v>0</v>
      </c>
      <c r="E122" s="44">
        <v>0</v>
      </c>
      <c r="F122" s="44">
        <v>0</v>
      </c>
      <c r="G122" s="28">
        <v>0</v>
      </c>
      <c r="H122" s="28">
        <v>0</v>
      </c>
      <c r="I122" s="28">
        <v>0</v>
      </c>
      <c r="J122" s="44">
        <v>0</v>
      </c>
      <c r="K122" s="44">
        <v>0</v>
      </c>
      <c r="L122" s="28">
        <v>0</v>
      </c>
      <c r="M122" s="28">
        <v>0</v>
      </c>
      <c r="N122" s="28">
        <v>0</v>
      </c>
      <c r="O122" s="44">
        <v>0</v>
      </c>
      <c r="P122" s="50">
        <v>0</v>
      </c>
      <c r="Q122" s="44">
        <v>0</v>
      </c>
      <c r="R122" s="44">
        <v>0</v>
      </c>
      <c r="S122" s="44">
        <v>0</v>
      </c>
      <c r="T122" s="44">
        <v>0</v>
      </c>
      <c r="U122" s="44">
        <v>0</v>
      </c>
      <c r="V122" s="28">
        <v>0</v>
      </c>
      <c r="W122" s="44">
        <v>0</v>
      </c>
      <c r="X122" s="28">
        <v>0</v>
      </c>
      <c r="Y122" s="28">
        <v>1</v>
      </c>
      <c r="Z122" s="44">
        <v>0</v>
      </c>
      <c r="AA122" s="44">
        <v>0</v>
      </c>
      <c r="AB122" s="44">
        <v>0</v>
      </c>
      <c r="AC122" s="44">
        <v>0</v>
      </c>
      <c r="AD122" s="44">
        <v>0</v>
      </c>
      <c r="AE122" s="44">
        <v>0</v>
      </c>
      <c r="AF122" s="44">
        <v>0</v>
      </c>
      <c r="AG122" s="44">
        <v>0</v>
      </c>
      <c r="AH122" s="44">
        <v>0</v>
      </c>
      <c r="AI122" s="44">
        <v>0</v>
      </c>
      <c r="AJ122" s="44">
        <v>0</v>
      </c>
      <c r="AK122" s="44">
        <v>0</v>
      </c>
      <c r="AL122" s="44">
        <v>0</v>
      </c>
      <c r="AM122" s="44">
        <v>0</v>
      </c>
      <c r="AN122" s="47">
        <v>-14.828740852424</v>
      </c>
      <c r="AO122" s="47">
        <v>-64.902980793267005</v>
      </c>
      <c r="AP122" s="28"/>
      <c r="AQ122" s="28"/>
      <c r="AR122" s="28">
        <v>0</v>
      </c>
      <c r="AS122" s="44"/>
      <c r="AT122" s="42"/>
      <c r="AU122" s="43"/>
      <c r="AV122" s="54">
        <v>0</v>
      </c>
      <c r="AW122" s="54">
        <v>0</v>
      </c>
      <c r="AX122" s="55"/>
      <c r="AY122" s="55">
        <v>9</v>
      </c>
      <c r="AZ122" s="55">
        <v>11.25</v>
      </c>
      <c r="BA122" s="55">
        <v>0</v>
      </c>
      <c r="BB122" s="55">
        <v>0</v>
      </c>
    </row>
    <row r="123" spans="1:54" x14ac:dyDescent="0.3">
      <c r="A123" s="44">
        <v>104</v>
      </c>
      <c r="B123" s="44">
        <v>104</v>
      </c>
      <c r="C123" s="44">
        <v>0</v>
      </c>
      <c r="D123" s="44">
        <v>0</v>
      </c>
      <c r="E123" s="44">
        <v>0</v>
      </c>
      <c r="F123" s="44">
        <v>1</v>
      </c>
      <c r="G123" s="28">
        <v>1</v>
      </c>
      <c r="H123" s="28">
        <v>0</v>
      </c>
      <c r="I123" s="28">
        <v>1</v>
      </c>
      <c r="J123" s="28">
        <v>0</v>
      </c>
      <c r="K123" s="44">
        <v>0</v>
      </c>
      <c r="L123" s="28">
        <v>0</v>
      </c>
      <c r="M123" s="28">
        <v>0</v>
      </c>
      <c r="N123" s="28">
        <v>0</v>
      </c>
      <c r="O123" s="44">
        <v>0</v>
      </c>
      <c r="P123" s="50">
        <v>1</v>
      </c>
      <c r="Q123" s="44">
        <v>0</v>
      </c>
      <c r="R123" s="44">
        <v>0</v>
      </c>
      <c r="S123" s="44">
        <v>0</v>
      </c>
      <c r="T123" s="44">
        <v>0</v>
      </c>
      <c r="U123" s="44">
        <v>0</v>
      </c>
      <c r="V123" s="28">
        <v>0</v>
      </c>
      <c r="W123" s="44">
        <v>0</v>
      </c>
      <c r="X123" s="28">
        <v>0</v>
      </c>
      <c r="Y123" s="28">
        <v>0</v>
      </c>
      <c r="Z123" s="44">
        <v>0</v>
      </c>
      <c r="AA123" s="44">
        <v>0</v>
      </c>
      <c r="AB123" s="44">
        <v>0</v>
      </c>
      <c r="AC123" s="44">
        <v>0</v>
      </c>
      <c r="AD123" s="44">
        <v>0</v>
      </c>
      <c r="AE123" s="44">
        <v>0</v>
      </c>
      <c r="AF123" s="44">
        <v>0</v>
      </c>
      <c r="AG123" s="44">
        <v>0</v>
      </c>
      <c r="AH123" s="44">
        <v>0</v>
      </c>
      <c r="AI123" s="44">
        <v>0</v>
      </c>
      <c r="AJ123" s="44">
        <v>0</v>
      </c>
      <c r="AK123" s="44">
        <v>0</v>
      </c>
      <c r="AL123" s="44">
        <v>0</v>
      </c>
      <c r="AM123" s="44">
        <v>0</v>
      </c>
      <c r="AN123" s="47">
        <v>-14.828874709668</v>
      </c>
      <c r="AO123" s="47">
        <v>-64.903194028884002</v>
      </c>
      <c r="AP123" s="62"/>
      <c r="AQ123" s="62"/>
      <c r="AR123" s="62">
        <v>0</v>
      </c>
      <c r="AS123" s="44"/>
      <c r="AT123" s="42" t="s">
        <v>138</v>
      </c>
      <c r="AU123" s="43"/>
      <c r="AV123" s="54">
        <v>1</v>
      </c>
      <c r="AW123" s="54">
        <v>1</v>
      </c>
      <c r="AX123" s="55">
        <v>1</v>
      </c>
      <c r="AY123" s="55">
        <v>19</v>
      </c>
      <c r="AZ123" s="55">
        <v>23.75</v>
      </c>
      <c r="BA123" s="55">
        <v>1</v>
      </c>
      <c r="BB123" s="55">
        <v>0</v>
      </c>
    </row>
    <row r="124" spans="1:54" x14ac:dyDescent="0.3">
      <c r="A124" s="44">
        <v>105</v>
      </c>
      <c r="B124" s="44">
        <v>105</v>
      </c>
      <c r="C124" s="44">
        <v>0</v>
      </c>
      <c r="D124" s="44">
        <v>0</v>
      </c>
      <c r="E124" s="44">
        <v>0</v>
      </c>
      <c r="F124" s="44">
        <v>1</v>
      </c>
      <c r="G124" s="28">
        <v>1</v>
      </c>
      <c r="H124" s="28">
        <v>0</v>
      </c>
      <c r="I124" s="28">
        <v>1</v>
      </c>
      <c r="J124" s="28">
        <v>0</v>
      </c>
      <c r="K124" s="44">
        <v>0</v>
      </c>
      <c r="L124" s="28">
        <v>0</v>
      </c>
      <c r="M124" s="28">
        <v>0</v>
      </c>
      <c r="N124" s="28">
        <v>1</v>
      </c>
      <c r="O124" s="44">
        <v>0</v>
      </c>
      <c r="P124" s="50">
        <v>1</v>
      </c>
      <c r="Q124" s="44">
        <v>0</v>
      </c>
      <c r="R124" s="44">
        <v>0</v>
      </c>
      <c r="S124" s="44">
        <v>0</v>
      </c>
      <c r="T124" s="44">
        <v>0</v>
      </c>
      <c r="U124" s="44">
        <v>0</v>
      </c>
      <c r="V124" s="28">
        <v>1</v>
      </c>
      <c r="W124" s="44">
        <v>0</v>
      </c>
      <c r="X124" s="28">
        <v>0</v>
      </c>
      <c r="Y124" s="28">
        <v>0</v>
      </c>
      <c r="Z124" s="44">
        <v>0</v>
      </c>
      <c r="AA124" s="44">
        <v>0</v>
      </c>
      <c r="AB124" s="44">
        <v>0</v>
      </c>
      <c r="AC124" s="44">
        <v>0</v>
      </c>
      <c r="AD124" s="44">
        <v>0</v>
      </c>
      <c r="AE124" s="44">
        <v>0</v>
      </c>
      <c r="AF124" s="44">
        <v>0</v>
      </c>
      <c r="AG124" s="44">
        <v>0</v>
      </c>
      <c r="AH124" s="44">
        <v>0</v>
      </c>
      <c r="AI124" s="44">
        <v>0</v>
      </c>
      <c r="AJ124" s="44">
        <v>0</v>
      </c>
      <c r="AK124" s="44">
        <v>0</v>
      </c>
      <c r="AL124" s="44">
        <v>0</v>
      </c>
      <c r="AM124" s="44">
        <v>0</v>
      </c>
      <c r="AN124" s="47">
        <v>-14.8291137967338</v>
      </c>
      <c r="AO124" s="47">
        <v>-64.903025778099405</v>
      </c>
      <c r="AP124" s="61">
        <v>3328</v>
      </c>
      <c r="AQ124" s="61"/>
      <c r="AR124" s="61">
        <v>0</v>
      </c>
      <c r="AS124" s="44">
        <f>AP124-AQ120</f>
        <v>34</v>
      </c>
      <c r="AT124" s="42" t="s">
        <v>138</v>
      </c>
      <c r="AU124" s="43"/>
      <c r="AV124" s="54">
        <v>1</v>
      </c>
      <c r="AW124" s="54">
        <v>1</v>
      </c>
      <c r="AX124" s="55">
        <v>1</v>
      </c>
      <c r="AY124" s="55">
        <v>21.52</v>
      </c>
      <c r="AZ124" s="55">
        <v>26.87</v>
      </c>
      <c r="BA124" s="55">
        <v>0</v>
      </c>
      <c r="BB124" s="55">
        <v>1</v>
      </c>
    </row>
    <row r="125" spans="1:54" x14ac:dyDescent="0.3">
      <c r="A125" s="44">
        <v>106</v>
      </c>
      <c r="B125" s="44">
        <v>106</v>
      </c>
      <c r="C125" s="44">
        <v>0</v>
      </c>
      <c r="D125" s="44">
        <v>0</v>
      </c>
      <c r="E125" s="44">
        <v>0</v>
      </c>
      <c r="F125" s="44">
        <v>1</v>
      </c>
      <c r="G125" s="28">
        <v>1</v>
      </c>
      <c r="H125" s="28">
        <v>1</v>
      </c>
      <c r="I125" s="28">
        <v>0</v>
      </c>
      <c r="J125" s="28">
        <v>0</v>
      </c>
      <c r="K125" s="44">
        <v>0</v>
      </c>
      <c r="L125" s="28">
        <v>1</v>
      </c>
      <c r="M125" s="28">
        <v>0</v>
      </c>
      <c r="N125" s="28">
        <v>0</v>
      </c>
      <c r="O125" s="44">
        <v>0</v>
      </c>
      <c r="P125" s="50">
        <v>0</v>
      </c>
      <c r="Q125" s="44">
        <v>0</v>
      </c>
      <c r="R125" s="44">
        <v>0</v>
      </c>
      <c r="S125" s="44">
        <v>0</v>
      </c>
      <c r="T125" s="44">
        <v>0</v>
      </c>
      <c r="U125" s="44">
        <v>0</v>
      </c>
      <c r="V125" s="28">
        <v>0</v>
      </c>
      <c r="W125" s="44">
        <v>0</v>
      </c>
      <c r="X125" s="28">
        <v>0</v>
      </c>
      <c r="Y125" s="28">
        <v>0</v>
      </c>
      <c r="Z125" s="44">
        <v>0</v>
      </c>
      <c r="AA125" s="44">
        <v>0</v>
      </c>
      <c r="AB125" s="44">
        <v>0</v>
      </c>
      <c r="AC125" s="44">
        <v>0</v>
      </c>
      <c r="AD125" s="44">
        <v>0</v>
      </c>
      <c r="AE125" s="44">
        <v>0</v>
      </c>
      <c r="AF125" s="44">
        <v>0</v>
      </c>
      <c r="AG125" s="44">
        <v>0</v>
      </c>
      <c r="AH125" s="44">
        <v>0</v>
      </c>
      <c r="AI125" s="44">
        <v>0</v>
      </c>
      <c r="AJ125" s="44">
        <v>0</v>
      </c>
      <c r="AK125" s="44">
        <v>0</v>
      </c>
      <c r="AL125" s="44">
        <v>0</v>
      </c>
      <c r="AM125" s="44">
        <v>0</v>
      </c>
      <c r="AN125" s="47">
        <v>-14.829479173287</v>
      </c>
      <c r="AO125" s="47">
        <v>-64.903059583157003</v>
      </c>
      <c r="AP125" s="28">
        <v>3369</v>
      </c>
      <c r="AQ125" s="28"/>
      <c r="AR125" s="28">
        <v>0</v>
      </c>
      <c r="AS125" s="44">
        <f>AP125-AP124</f>
        <v>41</v>
      </c>
      <c r="AT125" s="42" t="s">
        <v>139</v>
      </c>
      <c r="AU125" s="43"/>
      <c r="AV125" s="54">
        <v>1</v>
      </c>
      <c r="AW125" s="54">
        <v>1</v>
      </c>
      <c r="AX125" s="55">
        <v>1</v>
      </c>
      <c r="AY125" s="55">
        <v>20.97</v>
      </c>
      <c r="AZ125" s="55">
        <v>26.25</v>
      </c>
      <c r="BA125" s="55">
        <v>0</v>
      </c>
      <c r="BB125" s="55">
        <v>0</v>
      </c>
    </row>
    <row r="126" spans="1:54" x14ac:dyDescent="0.3">
      <c r="A126" s="44">
        <v>107</v>
      </c>
      <c r="B126" s="44">
        <v>107</v>
      </c>
      <c r="C126" s="44">
        <v>0</v>
      </c>
      <c r="D126" s="44">
        <v>0</v>
      </c>
      <c r="E126" s="44">
        <v>0</v>
      </c>
      <c r="F126" s="44">
        <v>1</v>
      </c>
      <c r="G126" s="28">
        <v>1</v>
      </c>
      <c r="H126" s="28">
        <v>1</v>
      </c>
      <c r="I126" s="28">
        <v>0</v>
      </c>
      <c r="J126" s="28">
        <v>0</v>
      </c>
      <c r="K126" s="44">
        <v>0</v>
      </c>
      <c r="L126" s="28">
        <v>1</v>
      </c>
      <c r="M126" s="28">
        <v>0</v>
      </c>
      <c r="N126" s="28">
        <v>0</v>
      </c>
      <c r="O126" s="44">
        <v>0</v>
      </c>
      <c r="P126" s="50">
        <v>0</v>
      </c>
      <c r="Q126" s="44">
        <v>0</v>
      </c>
      <c r="R126" s="44">
        <v>0</v>
      </c>
      <c r="S126" s="44">
        <v>0</v>
      </c>
      <c r="T126" s="44">
        <v>0</v>
      </c>
      <c r="U126" s="44">
        <v>0</v>
      </c>
      <c r="V126" s="28">
        <v>0</v>
      </c>
      <c r="W126" s="44">
        <v>0</v>
      </c>
      <c r="X126" s="28">
        <v>0</v>
      </c>
      <c r="Y126" s="28">
        <v>0</v>
      </c>
      <c r="Z126" s="44">
        <v>0</v>
      </c>
      <c r="AA126" s="44">
        <v>0</v>
      </c>
      <c r="AB126" s="44">
        <v>0</v>
      </c>
      <c r="AC126" s="44">
        <v>0</v>
      </c>
      <c r="AD126" s="44">
        <v>0</v>
      </c>
      <c r="AE126" s="44">
        <v>0</v>
      </c>
      <c r="AF126" s="44">
        <v>0</v>
      </c>
      <c r="AG126" s="44">
        <v>0</v>
      </c>
      <c r="AH126" s="44">
        <v>0</v>
      </c>
      <c r="AI126" s="44">
        <v>0</v>
      </c>
      <c r="AJ126" s="44">
        <v>0</v>
      </c>
      <c r="AK126" s="44">
        <v>0</v>
      </c>
      <c r="AL126" s="44">
        <v>0</v>
      </c>
      <c r="AM126" s="44">
        <v>0</v>
      </c>
      <c r="AN126" s="47">
        <v>-14.829795827248001</v>
      </c>
      <c r="AO126" s="47">
        <v>-64.903085064142005</v>
      </c>
      <c r="AP126" s="28">
        <v>3405</v>
      </c>
      <c r="AQ126" s="28"/>
      <c r="AR126" s="28">
        <v>0</v>
      </c>
      <c r="AS126" s="44">
        <f t="shared" ref="AS126:AS132" si="9">AP126-AP125</f>
        <v>36</v>
      </c>
      <c r="AT126" s="42"/>
      <c r="AU126" s="43"/>
      <c r="AV126" s="54">
        <v>0</v>
      </c>
      <c r="AW126" s="54">
        <v>0</v>
      </c>
      <c r="AX126" s="55">
        <v>0</v>
      </c>
      <c r="AY126" s="55">
        <v>0</v>
      </c>
      <c r="AZ126" s="55">
        <v>0</v>
      </c>
      <c r="BA126" s="55">
        <v>0</v>
      </c>
      <c r="BB126" s="55">
        <v>0</v>
      </c>
    </row>
    <row r="127" spans="1:54" x14ac:dyDescent="0.3">
      <c r="A127" s="44">
        <v>108</v>
      </c>
      <c r="B127" s="44">
        <v>108</v>
      </c>
      <c r="C127" s="44">
        <v>0</v>
      </c>
      <c r="D127" s="44">
        <v>0</v>
      </c>
      <c r="E127" s="44">
        <v>0</v>
      </c>
      <c r="F127" s="44">
        <v>1</v>
      </c>
      <c r="G127" s="28">
        <v>1</v>
      </c>
      <c r="H127" s="28">
        <v>1</v>
      </c>
      <c r="I127" s="28">
        <v>0</v>
      </c>
      <c r="J127" s="28">
        <v>0</v>
      </c>
      <c r="K127" s="44">
        <v>0</v>
      </c>
      <c r="L127" s="28">
        <v>1</v>
      </c>
      <c r="M127" s="28">
        <v>0</v>
      </c>
      <c r="N127" s="28">
        <v>0</v>
      </c>
      <c r="O127" s="44">
        <v>0</v>
      </c>
      <c r="P127" s="50">
        <v>0</v>
      </c>
      <c r="Q127" s="44">
        <v>0</v>
      </c>
      <c r="R127" s="44">
        <v>0</v>
      </c>
      <c r="S127" s="44">
        <v>0</v>
      </c>
      <c r="T127" s="44">
        <v>0</v>
      </c>
      <c r="U127" s="44">
        <v>0</v>
      </c>
      <c r="V127" s="28">
        <v>0</v>
      </c>
      <c r="W127" s="44">
        <v>0</v>
      </c>
      <c r="X127" s="28">
        <v>0</v>
      </c>
      <c r="Y127" s="28">
        <v>0</v>
      </c>
      <c r="Z127" s="44">
        <v>0</v>
      </c>
      <c r="AA127" s="44">
        <v>0</v>
      </c>
      <c r="AB127" s="44">
        <v>0</v>
      </c>
      <c r="AC127" s="44">
        <v>0</v>
      </c>
      <c r="AD127" s="44">
        <v>0</v>
      </c>
      <c r="AE127" s="44">
        <v>0</v>
      </c>
      <c r="AF127" s="44">
        <v>0</v>
      </c>
      <c r="AG127" s="44">
        <v>0</v>
      </c>
      <c r="AH127" s="44">
        <v>0</v>
      </c>
      <c r="AI127" s="44">
        <v>0</v>
      </c>
      <c r="AJ127" s="44">
        <v>0</v>
      </c>
      <c r="AK127" s="44">
        <v>0</v>
      </c>
      <c r="AL127" s="44">
        <v>0</v>
      </c>
      <c r="AM127" s="44">
        <v>0</v>
      </c>
      <c r="AN127" s="47">
        <v>-14.830159152257</v>
      </c>
      <c r="AO127" s="47">
        <v>-64.903131332247995</v>
      </c>
      <c r="AP127" s="28">
        <v>3444</v>
      </c>
      <c r="AQ127" s="28"/>
      <c r="AR127" s="28">
        <v>0</v>
      </c>
      <c r="AS127" s="44">
        <f t="shared" si="9"/>
        <v>39</v>
      </c>
      <c r="AT127" s="42"/>
      <c r="AU127" s="43"/>
      <c r="AV127" s="54">
        <v>0</v>
      </c>
      <c r="AW127" s="54">
        <v>0</v>
      </c>
      <c r="AX127" s="55">
        <v>0</v>
      </c>
      <c r="AY127" s="55">
        <v>0</v>
      </c>
      <c r="AZ127" s="55">
        <v>0</v>
      </c>
      <c r="BA127" s="55">
        <v>0</v>
      </c>
      <c r="BB127" s="55">
        <v>0</v>
      </c>
    </row>
    <row r="128" spans="1:54" x14ac:dyDescent="0.3">
      <c r="A128" s="44">
        <v>109</v>
      </c>
      <c r="B128" s="44">
        <v>109</v>
      </c>
      <c r="C128" s="44">
        <v>0</v>
      </c>
      <c r="D128" s="44">
        <v>0</v>
      </c>
      <c r="E128" s="44">
        <v>0</v>
      </c>
      <c r="F128" s="44">
        <v>1</v>
      </c>
      <c r="G128" s="28">
        <v>1</v>
      </c>
      <c r="H128" s="28">
        <v>1</v>
      </c>
      <c r="I128" s="28">
        <v>0</v>
      </c>
      <c r="J128" s="28">
        <v>0</v>
      </c>
      <c r="K128" s="44">
        <v>0</v>
      </c>
      <c r="L128" s="28">
        <v>1</v>
      </c>
      <c r="M128" s="28">
        <v>0</v>
      </c>
      <c r="N128" s="28">
        <v>0</v>
      </c>
      <c r="O128" s="44">
        <v>0</v>
      </c>
      <c r="P128" s="50">
        <v>0</v>
      </c>
      <c r="Q128" s="44">
        <v>0</v>
      </c>
      <c r="R128" s="44">
        <v>0</v>
      </c>
      <c r="S128" s="44">
        <v>0</v>
      </c>
      <c r="T128" s="44">
        <v>0</v>
      </c>
      <c r="U128" s="44">
        <v>0</v>
      </c>
      <c r="V128" s="28">
        <v>0</v>
      </c>
      <c r="W128" s="44">
        <v>0</v>
      </c>
      <c r="X128" s="28">
        <v>0</v>
      </c>
      <c r="Y128" s="28">
        <v>0</v>
      </c>
      <c r="Z128" s="44">
        <v>0</v>
      </c>
      <c r="AA128" s="44">
        <v>0</v>
      </c>
      <c r="AB128" s="44">
        <v>0</v>
      </c>
      <c r="AC128" s="44">
        <v>0</v>
      </c>
      <c r="AD128" s="44">
        <v>0</v>
      </c>
      <c r="AE128" s="44">
        <v>0</v>
      </c>
      <c r="AF128" s="44">
        <v>0</v>
      </c>
      <c r="AG128" s="44">
        <v>0</v>
      </c>
      <c r="AH128" s="44">
        <v>0</v>
      </c>
      <c r="AI128" s="44">
        <v>0</v>
      </c>
      <c r="AJ128" s="44">
        <v>0</v>
      </c>
      <c r="AK128" s="44">
        <v>0</v>
      </c>
      <c r="AL128" s="44">
        <v>0</v>
      </c>
      <c r="AM128" s="44">
        <v>0</v>
      </c>
      <c r="AN128" s="47">
        <v>-14.830551970402</v>
      </c>
      <c r="AO128" s="47">
        <v>-64.903161171823001</v>
      </c>
      <c r="AP128" s="28">
        <v>3490</v>
      </c>
      <c r="AQ128" s="28"/>
      <c r="AR128" s="28">
        <v>0</v>
      </c>
      <c r="AS128" s="44">
        <f t="shared" si="9"/>
        <v>46</v>
      </c>
      <c r="AT128" s="42"/>
      <c r="AU128" s="43"/>
      <c r="AV128" s="54">
        <v>0</v>
      </c>
      <c r="AW128" s="54">
        <v>0</v>
      </c>
      <c r="AX128" s="55">
        <v>0</v>
      </c>
      <c r="AY128" s="55">
        <v>0</v>
      </c>
      <c r="AZ128" s="55">
        <v>0</v>
      </c>
      <c r="BA128" s="55">
        <v>0</v>
      </c>
      <c r="BB128" s="55">
        <v>0</v>
      </c>
    </row>
    <row r="129" spans="1:54" x14ac:dyDescent="0.3">
      <c r="A129" s="44">
        <v>110</v>
      </c>
      <c r="B129" s="44">
        <v>110</v>
      </c>
      <c r="C129" s="44">
        <v>0</v>
      </c>
      <c r="D129" s="44">
        <v>0</v>
      </c>
      <c r="E129" s="44">
        <v>0</v>
      </c>
      <c r="F129" s="44">
        <v>1</v>
      </c>
      <c r="G129" s="28">
        <v>1</v>
      </c>
      <c r="H129" s="28">
        <v>1</v>
      </c>
      <c r="I129" s="28">
        <v>0</v>
      </c>
      <c r="J129" s="28">
        <v>0</v>
      </c>
      <c r="K129" s="44">
        <v>0</v>
      </c>
      <c r="L129" s="28">
        <v>1</v>
      </c>
      <c r="M129" s="28">
        <v>0</v>
      </c>
      <c r="N129" s="28">
        <v>0</v>
      </c>
      <c r="O129" s="44">
        <v>0</v>
      </c>
      <c r="P129" s="50">
        <v>0</v>
      </c>
      <c r="Q129" s="44">
        <v>0</v>
      </c>
      <c r="R129" s="44">
        <v>0</v>
      </c>
      <c r="S129" s="44">
        <v>0</v>
      </c>
      <c r="T129" s="44">
        <v>0</v>
      </c>
      <c r="U129" s="44">
        <v>0</v>
      </c>
      <c r="V129" s="28">
        <v>0</v>
      </c>
      <c r="W129" s="44">
        <v>0</v>
      </c>
      <c r="X129" s="28">
        <v>0</v>
      </c>
      <c r="Y129" s="28">
        <v>0</v>
      </c>
      <c r="Z129" s="44">
        <v>0</v>
      </c>
      <c r="AA129" s="44">
        <v>0</v>
      </c>
      <c r="AB129" s="44">
        <v>0</v>
      </c>
      <c r="AC129" s="44">
        <v>0</v>
      </c>
      <c r="AD129" s="44">
        <v>0</v>
      </c>
      <c r="AE129" s="44">
        <v>0</v>
      </c>
      <c r="AF129" s="44">
        <v>0</v>
      </c>
      <c r="AG129" s="44">
        <v>0</v>
      </c>
      <c r="AH129" s="44">
        <v>0</v>
      </c>
      <c r="AI129" s="44">
        <v>0</v>
      </c>
      <c r="AJ129" s="44">
        <v>0</v>
      </c>
      <c r="AK129" s="44">
        <v>0</v>
      </c>
      <c r="AL129" s="44">
        <v>0</v>
      </c>
      <c r="AM129" s="44">
        <v>0</v>
      </c>
      <c r="AN129" s="47">
        <v>-14.830879318311</v>
      </c>
      <c r="AO129" s="47">
        <v>-64.903194699436</v>
      </c>
      <c r="AP129" s="28">
        <v>3523</v>
      </c>
      <c r="AQ129" s="28"/>
      <c r="AR129" s="28">
        <v>0</v>
      </c>
      <c r="AS129" s="44">
        <f t="shared" si="9"/>
        <v>33</v>
      </c>
      <c r="AT129" s="42"/>
      <c r="AU129" s="43"/>
      <c r="AV129" s="54">
        <v>0</v>
      </c>
      <c r="AW129" s="54">
        <v>0</v>
      </c>
      <c r="AX129" s="55">
        <v>0</v>
      </c>
      <c r="AY129" s="55">
        <v>0</v>
      </c>
      <c r="AZ129" s="55">
        <v>0</v>
      </c>
      <c r="BA129" s="55">
        <v>0</v>
      </c>
      <c r="BB129" s="55">
        <v>0</v>
      </c>
    </row>
    <row r="130" spans="1:54" x14ac:dyDescent="0.3">
      <c r="A130" s="44">
        <v>111</v>
      </c>
      <c r="B130" s="44">
        <v>111</v>
      </c>
      <c r="C130" s="44">
        <v>0</v>
      </c>
      <c r="D130" s="44">
        <v>0</v>
      </c>
      <c r="E130" s="44">
        <v>0</v>
      </c>
      <c r="F130" s="44">
        <v>1</v>
      </c>
      <c r="G130" s="28">
        <v>1</v>
      </c>
      <c r="H130" s="28">
        <v>1</v>
      </c>
      <c r="I130" s="28">
        <v>0</v>
      </c>
      <c r="J130" s="28">
        <v>0</v>
      </c>
      <c r="K130" s="44">
        <v>0</v>
      </c>
      <c r="L130" s="28">
        <v>1</v>
      </c>
      <c r="M130" s="28">
        <v>0</v>
      </c>
      <c r="N130" s="28">
        <v>0</v>
      </c>
      <c r="O130" s="44">
        <v>0</v>
      </c>
      <c r="P130" s="50">
        <v>0</v>
      </c>
      <c r="Q130" s="44">
        <v>0</v>
      </c>
      <c r="R130" s="44">
        <v>0</v>
      </c>
      <c r="S130" s="44">
        <v>0</v>
      </c>
      <c r="T130" s="44">
        <v>0</v>
      </c>
      <c r="U130" s="44">
        <v>0</v>
      </c>
      <c r="V130" s="28">
        <v>0</v>
      </c>
      <c r="W130" s="44">
        <v>0</v>
      </c>
      <c r="X130" s="28">
        <v>0</v>
      </c>
      <c r="Y130" s="28">
        <v>0</v>
      </c>
      <c r="Z130" s="44">
        <v>0</v>
      </c>
      <c r="AA130" s="44">
        <v>0</v>
      </c>
      <c r="AB130" s="44">
        <v>0</v>
      </c>
      <c r="AC130" s="44">
        <v>0</v>
      </c>
      <c r="AD130" s="44">
        <v>0</v>
      </c>
      <c r="AE130" s="44">
        <v>0</v>
      </c>
      <c r="AF130" s="44">
        <v>0</v>
      </c>
      <c r="AG130" s="44">
        <v>0</v>
      </c>
      <c r="AH130" s="44">
        <v>0</v>
      </c>
      <c r="AI130" s="44">
        <v>0</v>
      </c>
      <c r="AJ130" s="44">
        <v>0</v>
      </c>
      <c r="AK130" s="44">
        <v>0</v>
      </c>
      <c r="AL130" s="44">
        <v>0</v>
      </c>
      <c r="AM130" s="44">
        <v>0</v>
      </c>
      <c r="AN130" s="47">
        <v>-14.831255281636</v>
      </c>
      <c r="AO130" s="47">
        <v>-64.903221186249993</v>
      </c>
      <c r="AP130" s="28">
        <v>3567</v>
      </c>
      <c r="AQ130" s="28"/>
      <c r="AR130" s="28">
        <v>0</v>
      </c>
      <c r="AS130" s="44">
        <f t="shared" si="9"/>
        <v>44</v>
      </c>
      <c r="AT130" s="42"/>
      <c r="AU130" s="43"/>
      <c r="AV130" s="54">
        <v>0</v>
      </c>
      <c r="AW130" s="54">
        <v>0</v>
      </c>
      <c r="AX130" s="55">
        <v>0</v>
      </c>
      <c r="AY130" s="55">
        <v>0</v>
      </c>
      <c r="AZ130" s="55">
        <v>0</v>
      </c>
      <c r="BA130" s="55">
        <v>0</v>
      </c>
      <c r="BB130" s="55">
        <v>0</v>
      </c>
    </row>
    <row r="131" spans="1:54" x14ac:dyDescent="0.3">
      <c r="A131" s="44">
        <v>112</v>
      </c>
      <c r="B131" s="44">
        <v>112</v>
      </c>
      <c r="C131" s="44">
        <v>0</v>
      </c>
      <c r="D131" s="44">
        <v>0</v>
      </c>
      <c r="E131" s="44">
        <v>0</v>
      </c>
      <c r="F131" s="44">
        <v>1</v>
      </c>
      <c r="G131" s="28">
        <v>1</v>
      </c>
      <c r="H131" s="28">
        <v>1</v>
      </c>
      <c r="I131" s="28">
        <v>0</v>
      </c>
      <c r="J131" s="28">
        <v>0</v>
      </c>
      <c r="K131" s="44">
        <v>0</v>
      </c>
      <c r="L131" s="28">
        <v>1</v>
      </c>
      <c r="M131" s="28">
        <v>0</v>
      </c>
      <c r="N131" s="28">
        <v>0</v>
      </c>
      <c r="O131" s="44">
        <v>0</v>
      </c>
      <c r="P131" s="50">
        <v>0</v>
      </c>
      <c r="Q131" s="44">
        <v>0</v>
      </c>
      <c r="R131" s="44">
        <v>0</v>
      </c>
      <c r="S131" s="44">
        <v>0</v>
      </c>
      <c r="T131" s="44">
        <v>0</v>
      </c>
      <c r="U131" s="44">
        <v>0</v>
      </c>
      <c r="V131" s="28">
        <v>0</v>
      </c>
      <c r="W131" s="44">
        <v>0</v>
      </c>
      <c r="X131" s="28">
        <v>0</v>
      </c>
      <c r="Y131" s="28">
        <v>0</v>
      </c>
      <c r="Z131" s="44">
        <v>0</v>
      </c>
      <c r="AA131" s="44">
        <v>0</v>
      </c>
      <c r="AB131" s="44">
        <v>0</v>
      </c>
      <c r="AC131" s="44">
        <v>0</v>
      </c>
      <c r="AD131" s="44">
        <v>0</v>
      </c>
      <c r="AE131" s="44">
        <v>0</v>
      </c>
      <c r="AF131" s="44">
        <v>0</v>
      </c>
      <c r="AG131" s="44">
        <v>0</v>
      </c>
      <c r="AH131" s="44">
        <v>0</v>
      </c>
      <c r="AI131" s="44">
        <v>0</v>
      </c>
      <c r="AJ131" s="44">
        <v>0</v>
      </c>
      <c r="AK131" s="44">
        <v>0</v>
      </c>
      <c r="AL131" s="44">
        <v>0</v>
      </c>
      <c r="AM131" s="44">
        <v>0</v>
      </c>
      <c r="AN131" s="47">
        <v>-14.831611797979001</v>
      </c>
      <c r="AO131" s="47">
        <v>-64.903242308646</v>
      </c>
      <c r="AP131" s="28">
        <v>3607</v>
      </c>
      <c r="AQ131" s="28"/>
      <c r="AR131" s="28">
        <v>0</v>
      </c>
      <c r="AS131" s="44">
        <f t="shared" si="9"/>
        <v>40</v>
      </c>
      <c r="AT131" s="42"/>
      <c r="AU131" s="43"/>
      <c r="AV131" s="54">
        <v>0</v>
      </c>
      <c r="AW131" s="54">
        <v>0</v>
      </c>
      <c r="AX131" s="55">
        <v>0</v>
      </c>
      <c r="AY131" s="55">
        <v>0</v>
      </c>
      <c r="AZ131" s="55">
        <v>0</v>
      </c>
      <c r="BA131" s="55">
        <v>0</v>
      </c>
      <c r="BB131" s="55">
        <v>0</v>
      </c>
    </row>
    <row r="132" spans="1:54" x14ac:dyDescent="0.3">
      <c r="A132" s="44">
        <v>113</v>
      </c>
      <c r="B132" s="44">
        <v>113</v>
      </c>
      <c r="C132" s="44"/>
      <c r="D132" s="44"/>
      <c r="E132" s="44"/>
      <c r="F132" s="44"/>
      <c r="G132" s="28"/>
      <c r="H132" s="28"/>
      <c r="I132" s="28"/>
      <c r="J132" s="28"/>
      <c r="K132" s="44"/>
      <c r="L132" s="28"/>
      <c r="M132" s="28"/>
      <c r="N132" s="28"/>
      <c r="O132" s="44"/>
      <c r="P132" s="50"/>
      <c r="Q132" s="44"/>
      <c r="R132" s="44"/>
      <c r="S132" s="44"/>
      <c r="T132" s="44"/>
      <c r="U132" s="44"/>
      <c r="V132" s="28"/>
      <c r="W132" s="44"/>
      <c r="X132" s="28"/>
      <c r="Y132" s="28"/>
      <c r="Z132" s="44"/>
      <c r="AA132" s="44"/>
      <c r="AB132" s="44"/>
      <c r="AC132" s="44"/>
      <c r="AD132" s="44"/>
      <c r="AE132" s="44"/>
      <c r="AF132" s="44"/>
      <c r="AG132" s="44"/>
      <c r="AH132" s="44"/>
      <c r="AI132" s="44"/>
      <c r="AJ132" s="44"/>
      <c r="AK132" s="44"/>
      <c r="AL132" s="44"/>
      <c r="AM132" s="44"/>
      <c r="AN132" s="47">
        <v>-14.832034</v>
      </c>
      <c r="AO132" s="47">
        <v>-64.903272000000001</v>
      </c>
      <c r="AP132" s="28">
        <v>3650</v>
      </c>
      <c r="AQ132" s="28"/>
      <c r="AR132" s="28"/>
      <c r="AS132" s="44">
        <f t="shared" si="9"/>
        <v>43</v>
      </c>
      <c r="AT132" s="42"/>
      <c r="AU132" s="43"/>
      <c r="AV132" s="54"/>
      <c r="AW132" s="54"/>
      <c r="AX132" s="55"/>
      <c r="AY132" s="55"/>
      <c r="AZ132" s="55"/>
      <c r="BA132" s="55"/>
      <c r="BB132" s="55"/>
    </row>
    <row r="133" spans="1:54" x14ac:dyDescent="0.3">
      <c r="A133" s="44" t="s">
        <v>123</v>
      </c>
      <c r="B133" s="44">
        <v>0</v>
      </c>
      <c r="C133" s="44">
        <v>0</v>
      </c>
      <c r="D133" s="44">
        <v>0</v>
      </c>
      <c r="E133" s="44">
        <v>0</v>
      </c>
      <c r="F133" s="44">
        <v>0</v>
      </c>
      <c r="G133" s="44">
        <v>0</v>
      </c>
      <c r="H133" s="44">
        <v>0</v>
      </c>
      <c r="I133" s="44">
        <v>0</v>
      </c>
      <c r="J133" s="44">
        <v>0</v>
      </c>
      <c r="K133" s="44">
        <v>0</v>
      </c>
      <c r="L133" s="44">
        <v>0</v>
      </c>
      <c r="M133" s="44">
        <v>0</v>
      </c>
      <c r="N133" s="44">
        <v>0</v>
      </c>
      <c r="O133" s="44">
        <v>0</v>
      </c>
      <c r="P133" s="44">
        <v>0</v>
      </c>
      <c r="Q133" s="44">
        <v>0</v>
      </c>
      <c r="R133" s="44">
        <v>0</v>
      </c>
      <c r="S133" s="44">
        <v>0</v>
      </c>
      <c r="T133" s="44">
        <v>0</v>
      </c>
      <c r="U133" s="44">
        <v>0</v>
      </c>
      <c r="V133" s="44">
        <v>0</v>
      </c>
      <c r="W133" s="44">
        <v>0</v>
      </c>
      <c r="X133" s="44">
        <v>0</v>
      </c>
      <c r="Y133" s="44">
        <v>0</v>
      </c>
      <c r="Z133" s="44">
        <v>0</v>
      </c>
      <c r="AA133" s="44">
        <v>0</v>
      </c>
      <c r="AB133" s="28">
        <v>1</v>
      </c>
      <c r="AC133" s="44">
        <v>0</v>
      </c>
      <c r="AD133" s="44">
        <v>0</v>
      </c>
      <c r="AE133" s="44">
        <v>1</v>
      </c>
      <c r="AF133" s="44">
        <v>0</v>
      </c>
      <c r="AG133" s="44">
        <v>0</v>
      </c>
      <c r="AH133" s="44">
        <v>0</v>
      </c>
      <c r="AI133" s="44">
        <v>0</v>
      </c>
      <c r="AJ133" s="44">
        <v>0</v>
      </c>
      <c r="AK133" s="44">
        <v>0</v>
      </c>
      <c r="AL133" s="44">
        <v>0</v>
      </c>
      <c r="AM133" s="44">
        <v>0</v>
      </c>
      <c r="AN133" s="29">
        <v>-14.832130690207</v>
      </c>
      <c r="AO133" s="29">
        <v>-64.903297629207003</v>
      </c>
      <c r="AP133" s="28">
        <v>0</v>
      </c>
      <c r="AQ133" s="28">
        <v>0</v>
      </c>
      <c r="AR133" s="28">
        <v>0</v>
      </c>
      <c r="AS133" s="44">
        <v>0</v>
      </c>
      <c r="AT133" s="42"/>
      <c r="AU133" s="43"/>
      <c r="AV133" s="54">
        <v>0</v>
      </c>
      <c r="AW133" s="54">
        <v>0</v>
      </c>
      <c r="AX133" s="55">
        <v>0</v>
      </c>
      <c r="AY133" s="55">
        <v>0</v>
      </c>
      <c r="AZ133" s="55">
        <v>0</v>
      </c>
      <c r="BA133" s="55">
        <v>0</v>
      </c>
      <c r="BB133" s="55">
        <v>0</v>
      </c>
    </row>
    <row r="134" spans="1:54" x14ac:dyDescent="0.3">
      <c r="A134" s="44" t="s">
        <v>124</v>
      </c>
      <c r="B134" s="44">
        <v>0</v>
      </c>
      <c r="C134" s="44">
        <v>0</v>
      </c>
      <c r="D134" s="44">
        <v>0</v>
      </c>
      <c r="E134" s="44">
        <v>0</v>
      </c>
      <c r="F134" s="44">
        <v>0</v>
      </c>
      <c r="G134" s="44">
        <v>0</v>
      </c>
      <c r="H134" s="44">
        <v>0</v>
      </c>
      <c r="I134" s="44">
        <v>0</v>
      </c>
      <c r="J134" s="44">
        <v>0</v>
      </c>
      <c r="K134" s="44">
        <v>0</v>
      </c>
      <c r="L134" s="44">
        <v>0</v>
      </c>
      <c r="M134" s="44">
        <v>0</v>
      </c>
      <c r="N134" s="44">
        <v>0</v>
      </c>
      <c r="O134" s="44">
        <v>0</v>
      </c>
      <c r="P134" s="44">
        <v>0</v>
      </c>
      <c r="Q134" s="44">
        <v>0</v>
      </c>
      <c r="R134" s="44">
        <v>0</v>
      </c>
      <c r="S134" s="44">
        <v>0</v>
      </c>
      <c r="T134" s="44">
        <v>0</v>
      </c>
      <c r="U134" s="44">
        <v>0</v>
      </c>
      <c r="V134" s="44">
        <v>0</v>
      </c>
      <c r="W134" s="44">
        <v>0</v>
      </c>
      <c r="X134" s="44">
        <v>0</v>
      </c>
      <c r="Y134" s="44">
        <v>0</v>
      </c>
      <c r="Z134" s="44">
        <v>0</v>
      </c>
      <c r="AA134" s="44">
        <v>0</v>
      </c>
      <c r="AB134" s="28">
        <v>1</v>
      </c>
      <c r="AC134" s="44">
        <v>0</v>
      </c>
      <c r="AD134" s="44">
        <v>0</v>
      </c>
      <c r="AE134" s="44">
        <v>0</v>
      </c>
      <c r="AF134" s="44">
        <v>0</v>
      </c>
      <c r="AG134" s="44">
        <v>0</v>
      </c>
      <c r="AH134" s="44">
        <v>0</v>
      </c>
      <c r="AI134" s="44">
        <v>0</v>
      </c>
      <c r="AJ134" s="44">
        <v>0</v>
      </c>
      <c r="AK134" s="44">
        <v>0</v>
      </c>
      <c r="AL134" s="44">
        <v>0</v>
      </c>
      <c r="AM134" s="44">
        <v>0</v>
      </c>
      <c r="AN134" s="29">
        <v>-14.833179166181999</v>
      </c>
      <c r="AO134" s="29">
        <v>-64.903393518179001</v>
      </c>
      <c r="AP134" s="28">
        <v>0</v>
      </c>
      <c r="AQ134" s="28">
        <v>0</v>
      </c>
      <c r="AR134" s="28">
        <v>0</v>
      </c>
      <c r="AS134" s="44">
        <v>0</v>
      </c>
      <c r="AT134" s="42"/>
      <c r="AU134" s="43"/>
      <c r="AV134" s="54">
        <v>0</v>
      </c>
      <c r="AW134" s="54">
        <v>0</v>
      </c>
      <c r="AX134" s="55">
        <v>0</v>
      </c>
      <c r="AY134" s="55">
        <v>0</v>
      </c>
      <c r="AZ134" s="55">
        <v>0</v>
      </c>
      <c r="BA134" s="55">
        <v>0</v>
      </c>
      <c r="BB134" s="55">
        <v>0</v>
      </c>
    </row>
    <row r="135" spans="1:54" x14ac:dyDescent="0.3">
      <c r="A135" s="44" t="s">
        <v>125</v>
      </c>
      <c r="B135" s="44">
        <v>0</v>
      </c>
      <c r="C135" s="44">
        <v>0</v>
      </c>
      <c r="D135" s="44">
        <v>0</v>
      </c>
      <c r="E135" s="44">
        <v>0</v>
      </c>
      <c r="F135" s="44">
        <v>0</v>
      </c>
      <c r="G135" s="44">
        <v>0</v>
      </c>
      <c r="H135" s="44">
        <v>0</v>
      </c>
      <c r="I135" s="44">
        <v>0</v>
      </c>
      <c r="J135" s="44">
        <v>0</v>
      </c>
      <c r="K135" s="44">
        <v>0</v>
      </c>
      <c r="L135" s="44">
        <v>0</v>
      </c>
      <c r="M135" s="44">
        <v>0</v>
      </c>
      <c r="N135" s="44">
        <v>0</v>
      </c>
      <c r="O135" s="44">
        <v>0</v>
      </c>
      <c r="P135" s="44">
        <v>0</v>
      </c>
      <c r="Q135" s="44">
        <v>0</v>
      </c>
      <c r="R135" s="44">
        <v>0</v>
      </c>
      <c r="S135" s="44">
        <v>0</v>
      </c>
      <c r="T135" s="44">
        <v>0</v>
      </c>
      <c r="U135" s="44">
        <v>0</v>
      </c>
      <c r="V135" s="44">
        <v>0</v>
      </c>
      <c r="W135" s="44">
        <v>0</v>
      </c>
      <c r="X135" s="44">
        <v>0</v>
      </c>
      <c r="Y135" s="44">
        <v>0</v>
      </c>
      <c r="Z135" s="44">
        <v>0</v>
      </c>
      <c r="AA135" s="44">
        <v>0</v>
      </c>
      <c r="AB135" s="28">
        <v>1</v>
      </c>
      <c r="AC135" s="44">
        <v>0</v>
      </c>
      <c r="AD135" s="44">
        <v>0</v>
      </c>
      <c r="AE135" s="44">
        <v>1</v>
      </c>
      <c r="AF135" s="44">
        <v>0</v>
      </c>
      <c r="AG135" s="44">
        <v>0</v>
      </c>
      <c r="AH135" s="44">
        <v>0</v>
      </c>
      <c r="AI135" s="44">
        <v>0</v>
      </c>
      <c r="AJ135" s="44">
        <v>0</v>
      </c>
      <c r="AK135" s="44">
        <v>0</v>
      </c>
      <c r="AL135" s="44">
        <v>0</v>
      </c>
      <c r="AM135" s="44">
        <v>0</v>
      </c>
      <c r="AN135" s="29">
        <v>-14.834310931378001</v>
      </c>
      <c r="AO135" s="29">
        <v>-64.903450515120994</v>
      </c>
      <c r="AP135" s="28">
        <v>0</v>
      </c>
      <c r="AQ135" s="28">
        <v>0</v>
      </c>
      <c r="AR135" s="28">
        <v>0</v>
      </c>
      <c r="AS135" s="44">
        <v>0</v>
      </c>
      <c r="AT135" s="42"/>
      <c r="AU135" s="43"/>
      <c r="AV135" s="54">
        <v>0</v>
      </c>
      <c r="AW135" s="54">
        <v>0</v>
      </c>
      <c r="AX135" s="55">
        <v>0</v>
      </c>
      <c r="AY135" s="55">
        <v>0</v>
      </c>
      <c r="AZ135" s="55">
        <v>0</v>
      </c>
      <c r="BA135" s="55">
        <v>0</v>
      </c>
      <c r="BB135" s="55">
        <v>0</v>
      </c>
    </row>
    <row r="136" spans="1:54" x14ac:dyDescent="0.3">
      <c r="A136" s="44" t="s">
        <v>136</v>
      </c>
      <c r="B136" s="44" t="s">
        <v>111</v>
      </c>
      <c r="C136" s="44">
        <v>0</v>
      </c>
      <c r="D136" s="44">
        <v>0</v>
      </c>
      <c r="E136" s="44">
        <v>0</v>
      </c>
      <c r="F136" s="44">
        <v>0</v>
      </c>
      <c r="G136" s="44">
        <v>0</v>
      </c>
      <c r="H136" s="44">
        <v>0</v>
      </c>
      <c r="I136" s="44">
        <v>0</v>
      </c>
      <c r="J136" s="44">
        <v>0</v>
      </c>
      <c r="K136" s="44">
        <v>0</v>
      </c>
      <c r="L136" s="44">
        <v>0</v>
      </c>
      <c r="M136" s="44">
        <v>0</v>
      </c>
      <c r="N136" s="44">
        <v>0</v>
      </c>
      <c r="O136" s="44">
        <v>0</v>
      </c>
      <c r="P136" s="44">
        <v>0</v>
      </c>
      <c r="Q136" s="44">
        <v>0</v>
      </c>
      <c r="R136" s="44">
        <v>0</v>
      </c>
      <c r="S136" s="44">
        <v>0</v>
      </c>
      <c r="T136" s="44">
        <v>0</v>
      </c>
      <c r="U136" s="44">
        <v>0</v>
      </c>
      <c r="V136" s="44">
        <v>0</v>
      </c>
      <c r="W136" s="44">
        <v>0</v>
      </c>
      <c r="X136" s="44">
        <v>0</v>
      </c>
      <c r="Y136" s="44">
        <v>0</v>
      </c>
      <c r="Z136" s="44">
        <v>0</v>
      </c>
      <c r="AA136" s="44">
        <v>0</v>
      </c>
      <c r="AB136" s="44">
        <v>0</v>
      </c>
      <c r="AC136" s="44">
        <v>0</v>
      </c>
      <c r="AD136" s="44">
        <v>0</v>
      </c>
      <c r="AE136" s="44">
        <v>0</v>
      </c>
      <c r="AF136" s="44">
        <v>0</v>
      </c>
      <c r="AG136" s="44">
        <v>0</v>
      </c>
      <c r="AH136" s="44">
        <v>0</v>
      </c>
      <c r="AI136" s="44">
        <v>0</v>
      </c>
      <c r="AJ136" s="44">
        <v>0</v>
      </c>
      <c r="AK136" s="44">
        <v>0</v>
      </c>
      <c r="AL136" s="44">
        <v>0</v>
      </c>
      <c r="AM136" s="44">
        <v>0</v>
      </c>
      <c r="AN136" s="29">
        <v>-14.8341720744</v>
      </c>
      <c r="AO136" s="29">
        <v>-64.903320836997594</v>
      </c>
      <c r="AP136" s="28">
        <v>0</v>
      </c>
      <c r="AQ136" s="28">
        <v>0</v>
      </c>
      <c r="AR136" s="28">
        <v>0</v>
      </c>
      <c r="AS136" s="44">
        <v>0</v>
      </c>
      <c r="AT136" s="42" t="s">
        <v>134</v>
      </c>
      <c r="AU136" s="43"/>
      <c r="AV136" s="54">
        <v>0</v>
      </c>
      <c r="AW136" s="54">
        <v>0</v>
      </c>
      <c r="AX136" s="55">
        <v>0</v>
      </c>
      <c r="AY136" s="55">
        <v>0</v>
      </c>
      <c r="AZ136" s="55">
        <v>0</v>
      </c>
      <c r="BA136" s="55">
        <v>0</v>
      </c>
      <c r="BB136" s="55">
        <v>0</v>
      </c>
    </row>
    <row r="137" spans="1:54" x14ac:dyDescent="0.3">
      <c r="A137" s="111" t="s">
        <v>21</v>
      </c>
      <c r="B137" s="111"/>
      <c r="C137" s="30">
        <f t="shared" ref="C137:AM137" si="10">SUM(C10:C136)</f>
        <v>0</v>
      </c>
      <c r="D137" s="30">
        <f t="shared" si="10"/>
        <v>0</v>
      </c>
      <c r="E137" s="30">
        <f t="shared" si="10"/>
        <v>0</v>
      </c>
      <c r="F137" s="30">
        <f t="shared" si="10"/>
        <v>112</v>
      </c>
      <c r="G137" s="30">
        <f t="shared" si="10"/>
        <v>111</v>
      </c>
      <c r="H137" s="30">
        <f t="shared" si="10"/>
        <v>72</v>
      </c>
      <c r="I137" s="30">
        <f t="shared" si="10"/>
        <v>40</v>
      </c>
      <c r="J137" s="30">
        <f t="shared" si="10"/>
        <v>0</v>
      </c>
      <c r="K137" s="30">
        <f t="shared" si="10"/>
        <v>0</v>
      </c>
      <c r="L137" s="30">
        <f t="shared" si="10"/>
        <v>79</v>
      </c>
      <c r="M137" s="30">
        <f t="shared" si="10"/>
        <v>4</v>
      </c>
      <c r="N137" s="30">
        <f t="shared" si="10"/>
        <v>18</v>
      </c>
      <c r="O137" s="30">
        <f t="shared" si="10"/>
        <v>0</v>
      </c>
      <c r="P137" s="30">
        <f t="shared" si="10"/>
        <v>28</v>
      </c>
      <c r="Q137" s="30">
        <f t="shared" si="10"/>
        <v>24</v>
      </c>
      <c r="R137" s="30">
        <f t="shared" si="10"/>
        <v>0</v>
      </c>
      <c r="S137" s="30">
        <f t="shared" si="10"/>
        <v>0</v>
      </c>
      <c r="T137" s="30">
        <f t="shared" si="10"/>
        <v>0</v>
      </c>
      <c r="U137" s="30">
        <f t="shared" si="10"/>
        <v>0</v>
      </c>
      <c r="V137" s="30">
        <f t="shared" si="10"/>
        <v>11</v>
      </c>
      <c r="W137" s="30">
        <f t="shared" si="10"/>
        <v>0</v>
      </c>
      <c r="X137" s="30">
        <f t="shared" si="10"/>
        <v>7</v>
      </c>
      <c r="Y137" s="30">
        <f t="shared" si="10"/>
        <v>2</v>
      </c>
      <c r="Z137" s="30">
        <f t="shared" si="10"/>
        <v>0</v>
      </c>
      <c r="AA137" s="30">
        <f t="shared" si="10"/>
        <v>0</v>
      </c>
      <c r="AB137" s="30">
        <f t="shared" si="10"/>
        <v>3</v>
      </c>
      <c r="AC137" s="30">
        <f t="shared" si="10"/>
        <v>0</v>
      </c>
      <c r="AD137" s="30">
        <f t="shared" si="10"/>
        <v>0</v>
      </c>
      <c r="AE137" s="30">
        <f t="shared" si="10"/>
        <v>2</v>
      </c>
      <c r="AF137" s="30">
        <f t="shared" si="10"/>
        <v>0</v>
      </c>
      <c r="AG137" s="30">
        <f t="shared" si="10"/>
        <v>0</v>
      </c>
      <c r="AH137" s="30">
        <f t="shared" si="10"/>
        <v>1</v>
      </c>
      <c r="AI137" s="30">
        <f t="shared" si="10"/>
        <v>0</v>
      </c>
      <c r="AJ137" s="30">
        <f t="shared" si="10"/>
        <v>24</v>
      </c>
      <c r="AK137" s="30">
        <f t="shared" si="10"/>
        <v>0</v>
      </c>
      <c r="AL137" s="30">
        <f t="shared" si="10"/>
        <v>0</v>
      </c>
      <c r="AM137" s="30">
        <f t="shared" si="10"/>
        <v>0</v>
      </c>
      <c r="AN137" s="110" t="s">
        <v>25</v>
      </c>
      <c r="AO137" s="110"/>
      <c r="AP137" s="110">
        <f>AR137+AS137</f>
        <v>4104</v>
      </c>
      <c r="AQ137" s="110"/>
      <c r="AR137" s="30">
        <f>SUM(AR10:AR136)</f>
        <v>453</v>
      </c>
      <c r="AS137" s="30">
        <f>SUM(AS10:AS136)</f>
        <v>3651</v>
      </c>
      <c r="AT137" s="110" t="s">
        <v>61</v>
      </c>
      <c r="AU137" s="110"/>
      <c r="AV137" s="30">
        <f t="shared" ref="AV137:BB137" si="11">SUM(AV10:AV136)</f>
        <v>29</v>
      </c>
      <c r="AW137" s="30">
        <f t="shared" si="11"/>
        <v>29</v>
      </c>
      <c r="AX137" s="30">
        <f t="shared" si="11"/>
        <v>29</v>
      </c>
      <c r="AY137" s="30">
        <f t="shared" si="11"/>
        <v>548.41</v>
      </c>
      <c r="AZ137" s="30">
        <f t="shared" si="11"/>
        <v>678.88</v>
      </c>
      <c r="BA137" s="30">
        <f t="shared" si="11"/>
        <v>9</v>
      </c>
      <c r="BB137" s="30">
        <f t="shared" si="11"/>
        <v>2</v>
      </c>
    </row>
    <row r="138" spans="1:54" ht="10.95" customHeight="1" x14ac:dyDescent="0.3">
      <c r="AQ138" s="60">
        <f>(AP132-AQ22)+(AP22-AQ11)</f>
        <v>4050</v>
      </c>
    </row>
    <row r="139" spans="1:54" ht="10.95" customHeight="1" x14ac:dyDescent="0.3"/>
    <row r="140" spans="1:54" ht="10.95" customHeight="1" x14ac:dyDescent="0.3"/>
    <row r="141" spans="1:54" ht="10.95" customHeight="1" x14ac:dyDescent="0.3"/>
    <row r="142" spans="1:54" ht="10.95" customHeight="1" x14ac:dyDescent="0.3"/>
    <row r="143" spans="1:54" ht="10.95" customHeight="1" x14ac:dyDescent="0.3"/>
    <row r="144" spans="1:54" ht="10.95" customHeight="1" x14ac:dyDescent="0.3"/>
    <row r="145" ht="10.95" customHeight="1" x14ac:dyDescent="0.3"/>
    <row r="146" ht="10.95" customHeight="1" x14ac:dyDescent="0.3"/>
    <row r="147" ht="10.95" customHeight="1" x14ac:dyDescent="0.3"/>
    <row r="148" ht="10.95" customHeight="1" x14ac:dyDescent="0.3"/>
    <row r="149" ht="10.95" customHeight="1" x14ac:dyDescent="0.3"/>
    <row r="150" ht="10.95" customHeight="1" x14ac:dyDescent="0.3"/>
    <row r="151" ht="10.95" customHeight="1" x14ac:dyDescent="0.3"/>
    <row r="152" ht="10.95" customHeight="1" x14ac:dyDescent="0.3"/>
    <row r="153" ht="10.95" customHeight="1" x14ac:dyDescent="0.3"/>
    <row r="154" ht="10.95" customHeight="1" x14ac:dyDescent="0.3"/>
    <row r="155" ht="10.95" customHeight="1" x14ac:dyDescent="0.3"/>
    <row r="156" ht="10.95" customHeight="1" x14ac:dyDescent="0.3"/>
    <row r="157" ht="10.95" customHeight="1" x14ac:dyDescent="0.3"/>
    <row r="158" ht="10.95" customHeight="1" x14ac:dyDescent="0.3"/>
    <row r="159" ht="10.95" customHeight="1" x14ac:dyDescent="0.3"/>
    <row r="160" ht="10.95" customHeight="1" x14ac:dyDescent="0.3"/>
    <row r="161" ht="10.95" customHeight="1" x14ac:dyDescent="0.3"/>
    <row r="162" ht="10.95" customHeight="1" x14ac:dyDescent="0.3"/>
    <row r="163" ht="10.95" customHeight="1" x14ac:dyDescent="0.3"/>
    <row r="164" ht="10.95" customHeight="1" x14ac:dyDescent="0.3"/>
    <row r="165" ht="10.95" customHeight="1" x14ac:dyDescent="0.3"/>
    <row r="166" ht="10.95" customHeight="1" x14ac:dyDescent="0.3"/>
    <row r="167" ht="10.95" customHeight="1" x14ac:dyDescent="0.3"/>
    <row r="168" ht="10.95" customHeight="1" x14ac:dyDescent="0.3"/>
    <row r="169" ht="10.95" customHeight="1" x14ac:dyDescent="0.3"/>
    <row r="170" ht="10.95" customHeight="1" x14ac:dyDescent="0.3"/>
    <row r="171" ht="10.95" customHeight="1" x14ac:dyDescent="0.3"/>
    <row r="172" ht="10.95" customHeight="1" x14ac:dyDescent="0.3"/>
    <row r="173" ht="10.95" customHeight="1" x14ac:dyDescent="0.3"/>
    <row r="174" ht="10.95" customHeight="1" x14ac:dyDescent="0.3"/>
    <row r="175" ht="10.95" customHeight="1" x14ac:dyDescent="0.3"/>
    <row r="176" ht="10.95" customHeight="1" x14ac:dyDescent="0.3"/>
    <row r="177" ht="10.95" customHeight="1" x14ac:dyDescent="0.3"/>
    <row r="178" ht="10.95" customHeight="1" x14ac:dyDescent="0.3"/>
    <row r="179" ht="10.95" customHeight="1" x14ac:dyDescent="0.3"/>
    <row r="180" ht="10.95" customHeight="1" x14ac:dyDescent="0.3"/>
    <row r="181" ht="10.95" customHeight="1" x14ac:dyDescent="0.3"/>
    <row r="182" ht="10.95" customHeight="1" x14ac:dyDescent="0.3"/>
    <row r="183" ht="10.95" customHeight="1" x14ac:dyDescent="0.3"/>
    <row r="184" ht="10.95" customHeight="1" x14ac:dyDescent="0.3"/>
    <row r="185" ht="10.95" customHeight="1" x14ac:dyDescent="0.3"/>
    <row r="186" ht="10.95" customHeight="1" x14ac:dyDescent="0.3"/>
    <row r="187" ht="10.95" customHeight="1" x14ac:dyDescent="0.3"/>
    <row r="188" ht="10.95" customHeight="1" x14ac:dyDescent="0.3"/>
    <row r="189" ht="10.95" customHeight="1" x14ac:dyDescent="0.3"/>
    <row r="190" ht="10.95" customHeight="1" x14ac:dyDescent="0.3"/>
    <row r="191" ht="10.95" customHeight="1" x14ac:dyDescent="0.3"/>
    <row r="192" ht="10.95" customHeight="1" x14ac:dyDescent="0.3"/>
    <row r="193" ht="10.95" customHeight="1" x14ac:dyDescent="0.3"/>
    <row r="194" ht="10.95" customHeight="1" x14ac:dyDescent="0.3"/>
    <row r="195" ht="10.95" customHeight="1" x14ac:dyDescent="0.3"/>
    <row r="196" ht="10.95" customHeight="1" x14ac:dyDescent="0.3"/>
    <row r="197" ht="10.95" customHeight="1" x14ac:dyDescent="0.3"/>
    <row r="198" ht="10.95" customHeight="1" x14ac:dyDescent="0.3"/>
    <row r="199" ht="10.95" customHeight="1" x14ac:dyDescent="0.3"/>
    <row r="200" ht="10.95" customHeight="1" x14ac:dyDescent="0.3"/>
    <row r="201" ht="10.95" customHeight="1" x14ac:dyDescent="0.3"/>
    <row r="202" ht="10.95" customHeight="1" x14ac:dyDescent="0.3"/>
    <row r="203" ht="10.95" customHeight="1" x14ac:dyDescent="0.3"/>
    <row r="204" ht="10.95" customHeight="1" x14ac:dyDescent="0.3"/>
    <row r="205" ht="10.95" customHeight="1" x14ac:dyDescent="0.3"/>
    <row r="206" ht="10.95" customHeight="1" x14ac:dyDescent="0.3"/>
    <row r="207" ht="10.95" customHeight="1" x14ac:dyDescent="0.3"/>
    <row r="208" ht="10.95" customHeight="1" x14ac:dyDescent="0.3"/>
    <row r="209" ht="10.95" customHeight="1" x14ac:dyDescent="0.3"/>
    <row r="210" ht="10.95" customHeight="1" x14ac:dyDescent="0.3"/>
    <row r="211" ht="10.95" customHeight="1" x14ac:dyDescent="0.3"/>
    <row r="212" ht="10.95" customHeight="1" x14ac:dyDescent="0.3"/>
    <row r="213" ht="10.95" customHeight="1" x14ac:dyDescent="0.3"/>
    <row r="214" ht="10.95" customHeight="1" x14ac:dyDescent="0.3"/>
    <row r="215" ht="10.95" customHeight="1" x14ac:dyDescent="0.3"/>
    <row r="216" ht="10.95" customHeight="1" x14ac:dyDescent="0.3"/>
    <row r="217" ht="10.95" customHeight="1" x14ac:dyDescent="0.3"/>
    <row r="218" ht="10.95" customHeight="1" x14ac:dyDescent="0.3"/>
    <row r="219" ht="10.95" customHeight="1" x14ac:dyDescent="0.3"/>
    <row r="220" ht="10.95" customHeight="1" x14ac:dyDescent="0.3"/>
    <row r="221" ht="10.95" customHeight="1" x14ac:dyDescent="0.3"/>
    <row r="222" ht="10.95" customHeight="1" x14ac:dyDescent="0.3"/>
    <row r="223" ht="10.95" customHeight="1" x14ac:dyDescent="0.3"/>
    <row r="224" ht="10.95" customHeight="1" x14ac:dyDescent="0.3"/>
    <row r="225" ht="10.95" customHeight="1" x14ac:dyDescent="0.3"/>
    <row r="226" ht="10.95" customHeight="1" x14ac:dyDescent="0.3"/>
    <row r="227" ht="10.95" customHeight="1" x14ac:dyDescent="0.3"/>
    <row r="228" ht="10.95" customHeight="1" x14ac:dyDescent="0.3"/>
    <row r="229" ht="10.95" customHeight="1" x14ac:dyDescent="0.3"/>
    <row r="230" ht="10.95" customHeight="1" x14ac:dyDescent="0.3"/>
    <row r="231" ht="10.95" customHeight="1" x14ac:dyDescent="0.3"/>
    <row r="232" ht="10.95" customHeight="1" x14ac:dyDescent="0.3"/>
    <row r="233" ht="10.95" customHeight="1" x14ac:dyDescent="0.3"/>
    <row r="234" ht="10.95" customHeight="1" x14ac:dyDescent="0.3"/>
    <row r="235" ht="10.95" customHeight="1" x14ac:dyDescent="0.3"/>
    <row r="236" ht="10.95" customHeight="1" x14ac:dyDescent="0.3"/>
    <row r="237" ht="10.95" customHeight="1" x14ac:dyDescent="0.3"/>
    <row r="238" ht="10.95" customHeight="1" x14ac:dyDescent="0.3"/>
    <row r="239" ht="10.95" customHeight="1" x14ac:dyDescent="0.3"/>
    <row r="240" ht="10.95" customHeight="1" x14ac:dyDescent="0.3"/>
    <row r="241" ht="10.95" customHeight="1" x14ac:dyDescent="0.3"/>
    <row r="242" ht="10.95" customHeight="1" x14ac:dyDescent="0.3"/>
    <row r="243" ht="10.95" customHeight="1" x14ac:dyDescent="0.3"/>
    <row r="244" ht="10.95" customHeight="1" x14ac:dyDescent="0.3"/>
    <row r="245" ht="10.95" customHeight="1" x14ac:dyDescent="0.3"/>
    <row r="246" ht="10.95" customHeight="1" x14ac:dyDescent="0.3"/>
    <row r="247" ht="10.95" customHeight="1" x14ac:dyDescent="0.3"/>
    <row r="248" ht="10.95" customHeight="1" x14ac:dyDescent="0.3"/>
    <row r="249" ht="10.95" customHeight="1" x14ac:dyDescent="0.3"/>
    <row r="250" ht="10.95" customHeight="1" x14ac:dyDescent="0.3"/>
    <row r="251" ht="10.95" customHeight="1" x14ac:dyDescent="0.3"/>
    <row r="252" ht="10.95" customHeight="1" x14ac:dyDescent="0.3"/>
    <row r="253" ht="10.95" customHeight="1" x14ac:dyDescent="0.3"/>
    <row r="254" ht="10.95" customHeight="1" x14ac:dyDescent="0.3"/>
    <row r="255" ht="10.95" customHeight="1" x14ac:dyDescent="0.3"/>
    <row r="256" ht="10.95" customHeight="1" x14ac:dyDescent="0.3"/>
    <row r="257" ht="10.95" customHeight="1" x14ac:dyDescent="0.3"/>
    <row r="258" ht="10.95" customHeight="1" x14ac:dyDescent="0.3"/>
    <row r="259" ht="10.95" customHeight="1" x14ac:dyDescent="0.3"/>
    <row r="260" ht="10.95" customHeight="1" x14ac:dyDescent="0.3"/>
    <row r="261" ht="10.95" customHeight="1" x14ac:dyDescent="0.3"/>
    <row r="262" ht="10.95" customHeight="1" x14ac:dyDescent="0.3"/>
    <row r="263" ht="10.95" customHeight="1" x14ac:dyDescent="0.3"/>
    <row r="264" ht="10.95" customHeight="1" x14ac:dyDescent="0.3"/>
    <row r="265" ht="10.95" customHeight="1" x14ac:dyDescent="0.3"/>
    <row r="266" ht="10.95" customHeight="1" x14ac:dyDescent="0.3"/>
    <row r="267" ht="10.95" customHeight="1" x14ac:dyDescent="0.3"/>
    <row r="268" ht="10.95" customHeight="1" x14ac:dyDescent="0.3"/>
    <row r="269" ht="10.95" customHeight="1" x14ac:dyDescent="0.3"/>
    <row r="270" ht="10.95" customHeight="1" x14ac:dyDescent="0.3"/>
    <row r="271" ht="10.95" customHeight="1" x14ac:dyDescent="0.3"/>
    <row r="272" ht="10.95" customHeight="1" x14ac:dyDescent="0.3"/>
    <row r="273" ht="10.95" customHeight="1" x14ac:dyDescent="0.3"/>
    <row r="274" ht="10.95" customHeight="1" x14ac:dyDescent="0.3"/>
    <row r="275" ht="10.95" customHeight="1" x14ac:dyDescent="0.3"/>
    <row r="276" ht="10.95" customHeight="1" x14ac:dyDescent="0.3"/>
    <row r="277" ht="10.95" customHeight="1" x14ac:dyDescent="0.3"/>
    <row r="278" ht="10.95" customHeight="1" x14ac:dyDescent="0.3"/>
    <row r="279" ht="10.95" customHeight="1" x14ac:dyDescent="0.3"/>
    <row r="280" ht="10.95" customHeight="1" x14ac:dyDescent="0.3"/>
    <row r="281" ht="10.95" customHeight="1" x14ac:dyDescent="0.3"/>
    <row r="282" ht="10.95" customHeight="1" x14ac:dyDescent="0.3"/>
    <row r="283" ht="10.95" customHeight="1" x14ac:dyDescent="0.3"/>
    <row r="284" ht="10.95" customHeight="1" x14ac:dyDescent="0.3"/>
    <row r="285" ht="10.95" customHeight="1" x14ac:dyDescent="0.3"/>
    <row r="286" ht="10.95" customHeight="1" x14ac:dyDescent="0.3"/>
    <row r="287" ht="10.95" customHeight="1" x14ac:dyDescent="0.3"/>
    <row r="288" ht="10.95" customHeight="1" x14ac:dyDescent="0.3"/>
    <row r="289" ht="10.95" customHeight="1" x14ac:dyDescent="0.3"/>
    <row r="290" ht="10.95" customHeight="1" x14ac:dyDescent="0.3"/>
    <row r="291" ht="10.95" customHeight="1" x14ac:dyDescent="0.3"/>
    <row r="292" ht="10.95" customHeight="1" x14ac:dyDescent="0.3"/>
    <row r="293" ht="10.95" customHeight="1" x14ac:dyDescent="0.3"/>
    <row r="294" ht="10.95" customHeight="1" x14ac:dyDescent="0.3"/>
    <row r="295" ht="10.95" customHeight="1" x14ac:dyDescent="0.3"/>
    <row r="296" ht="10.95" customHeight="1" x14ac:dyDescent="0.3"/>
    <row r="297" ht="10.95" customHeight="1" x14ac:dyDescent="0.3"/>
    <row r="298" ht="10.95" customHeight="1" x14ac:dyDescent="0.3"/>
  </sheetData>
  <sheetProtection algorithmName="SHA-512" hashValue="fbyWF1DDS6Qsd70Kv6ulPxaBsX3+1tG9sZM4ZOssNaNHRUAsGwr3NGLEMO/Hhkb4Pzz3pdllXzNw96p3EtCFow==" saltValue="8cAfXwb2mDP4CUSQcSPKMw==" spinCount="100000" formatCells="0" insertRows="0" deleteRows="0" selectLockedCells="1"/>
  <mergeCells count="51">
    <mergeCell ref="A137:B137"/>
    <mergeCell ref="A8:A9"/>
    <mergeCell ref="B8:K8"/>
    <mergeCell ref="AH8:AM8"/>
    <mergeCell ref="AN137:AO137"/>
    <mergeCell ref="Q4:V4"/>
    <mergeCell ref="W4:AE4"/>
    <mergeCell ref="A1:D2"/>
    <mergeCell ref="G1:AT1"/>
    <mergeCell ref="G2:AT2"/>
    <mergeCell ref="A3:AZ3"/>
    <mergeCell ref="AU4:BB4"/>
    <mergeCell ref="A4:E4"/>
    <mergeCell ref="AG4:AJ4"/>
    <mergeCell ref="AP4:AR4"/>
    <mergeCell ref="AK4:AM4"/>
    <mergeCell ref="F4:M4"/>
    <mergeCell ref="AT12:AU12"/>
    <mergeCell ref="A7:BB7"/>
    <mergeCell ref="AA8:AG8"/>
    <mergeCell ref="AN8:AO8"/>
    <mergeCell ref="AP8:AS8"/>
    <mergeCell ref="AT8:AU9"/>
    <mergeCell ref="AP9:AQ9"/>
    <mergeCell ref="AT11:AU11"/>
    <mergeCell ref="L8:Z8"/>
    <mergeCell ref="AV8:BB8"/>
    <mergeCell ref="AT10:AU10"/>
    <mergeCell ref="AT28:AU28"/>
    <mergeCell ref="AT13:AU13"/>
    <mergeCell ref="AT14:AU14"/>
    <mergeCell ref="AT15:AU15"/>
    <mergeCell ref="AT16:AU16"/>
    <mergeCell ref="AT17:AU17"/>
    <mergeCell ref="AT21:AU21"/>
    <mergeCell ref="AT22:AU22"/>
    <mergeCell ref="AT23:AU23"/>
    <mergeCell ref="AT24:AU24"/>
    <mergeCell ref="AT26:AU26"/>
    <mergeCell ref="AT27:AU27"/>
    <mergeCell ref="AT19:AU19"/>
    <mergeCell ref="AP137:AQ137"/>
    <mergeCell ref="AT137:AU137"/>
    <mergeCell ref="AT29:AU29"/>
    <mergeCell ref="AT31:AU31"/>
    <mergeCell ref="AT32:AU32"/>
    <mergeCell ref="A5:AZ5"/>
    <mergeCell ref="F6:M6"/>
    <mergeCell ref="W6:AE6"/>
    <mergeCell ref="A6:E6"/>
    <mergeCell ref="Q6:V6"/>
  </mergeCells>
  <dataValidations disablePrompts="1" count="1">
    <dataValidation type="list" allowBlank="1" showInputMessage="1" showErrorMessage="1" sqref="AE6" xr:uid="{00000000-0002-0000-0500-000000000000}">
      <formula1>"La Paz,Santa Cruz,Cochabamba,Oruro,Potosí,Tarija,Chuquisaca,Beni,Pando"</formula1>
    </dataValidation>
  </dataValidations>
  <pageMargins left="0.47244094488188981" right="0.47244094488188981" top="0.59055118110236227" bottom="0.47244094488188981" header="0.31496062992125984" footer="0.31496062992125984"/>
  <pageSetup paperSize="9" scale="99" fitToHeight="0" orientation="landscape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baseColWidth="10" defaultColWidth="9.109375" defaultRowHeight="14.4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baseColWidth="10" defaultColWidth="9.109375" defaultRowHeight="14.4" x14ac:dyDescent="0.3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baseColWidth="10" defaultColWidth="9.109375" defaultRowHeight="14.4" x14ac:dyDescent="0.3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baseColWidth="10" defaultColWidth="9.109375" defaultRowHeight="14.4" x14ac:dyDescent="0.3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baseColWidth="10" defaultColWidth="9.109375" defaultRowHeight="14.4" x14ac:dyDescent="0.3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/>
  </sheetViews>
  <sheetFormatPr baseColWidth="10" defaultColWidth="9.109375" defaultRowHeight="14.4" x14ac:dyDescent="0.3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/>
  </sheetViews>
  <sheetFormatPr baseColWidth="10" defaultColWidth="9.109375" defaultRowHeight="14.4" x14ac:dyDescent="0.3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/>
  </sheetViews>
  <sheetFormatPr baseColWidth="10" defaultColWidth="9.109375" defaultRowHeight="14.4" x14ac:dyDescent="0.3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/>
  </sheetViews>
  <sheetFormatPr baseColWidth="10" defaultColWidth="9.109375" defaultRowHeight="14.4" x14ac:dyDescent="0.3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"/>
  <sheetViews>
    <sheetView workbookViewId="0"/>
  </sheetViews>
  <sheetFormatPr baseColWidth="10" defaultColWidth="9.109375" defaultRowHeight="14.4" x14ac:dyDescent="0.3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"/>
  <sheetViews>
    <sheetView workbookViewId="0"/>
  </sheetViews>
  <sheetFormatPr baseColWidth="10" defaultColWidth="9.109375" defaultRowHeight="14.4" x14ac:dyDescent="0.3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"/>
  <sheetViews>
    <sheetView workbookViewId="0"/>
  </sheetViews>
  <sheetFormatPr baseColWidth="10" defaultColWidth="9.109375" defaultRowHeight="14.4" x14ac:dyDescent="0.3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"/>
  <sheetViews>
    <sheetView workbookViewId="0"/>
  </sheetViews>
  <sheetFormatPr baseColWidth="10" defaultColWidth="9.109375" defaultRowHeight="14.4" x14ac:dyDescent="0.3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"/>
  <sheetViews>
    <sheetView workbookViewId="0"/>
  </sheetViews>
  <sheetFormatPr baseColWidth="10" defaultColWidth="9.109375" defaultRowHeight="14.4" x14ac:dyDescent="0.3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"/>
  <sheetViews>
    <sheetView workbookViewId="0"/>
  </sheetViews>
  <sheetFormatPr baseColWidth="10" defaultColWidth="9.109375" defaultRowHeight="14.4" x14ac:dyDescent="0.3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"/>
  <sheetViews>
    <sheetView workbookViewId="0"/>
  </sheetViews>
  <sheetFormatPr baseColWidth="10" defaultColWidth="9.109375" defaultRowHeight="14.4" x14ac:dyDescent="0.3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"/>
  <sheetViews>
    <sheetView workbookViewId="0"/>
  </sheetViews>
  <sheetFormatPr baseColWidth="10" defaultColWidth="9.109375" defaultRowHeight="14.4" x14ac:dyDescent="0.3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"/>
  <sheetViews>
    <sheetView workbookViewId="0"/>
  </sheetViews>
  <sheetFormatPr baseColWidth="10" defaultColWidth="9.109375" defaultRowHeight="14.4" x14ac:dyDescent="0.3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"/>
  <sheetViews>
    <sheetView workbookViewId="0"/>
  </sheetViews>
  <sheetFormatPr baseColWidth="10" defaultColWidth="9.109375" defaultRowHeight="14.4" x14ac:dyDescent="0.3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"/>
  <sheetViews>
    <sheetView workbookViewId="0"/>
  </sheetViews>
  <sheetFormatPr baseColWidth="10" defaultColWidth="9.109375" defaultRowHeight="14.4" x14ac:dyDescent="0.3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"/>
  <sheetViews>
    <sheetView workbookViewId="0"/>
  </sheetViews>
  <sheetFormatPr baseColWidth="10" defaultColWidth="9.109375" defaultRowHeight="14.4" x14ac:dyDescent="0.3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"/>
  <sheetViews>
    <sheetView workbookViewId="0"/>
  </sheetViews>
  <sheetFormatPr baseColWidth="10" defaultColWidth="9.109375" defaultRowHeight="14.4" x14ac:dyDescent="0.3"/>
  <sheetData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"/>
  <sheetViews>
    <sheetView workbookViewId="0"/>
  </sheetViews>
  <sheetFormatPr baseColWidth="10" defaultColWidth="9.109375" defaultRowHeight="14.4" x14ac:dyDescent="0.3"/>
  <sheetData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"/>
  <sheetViews>
    <sheetView workbookViewId="0"/>
  </sheetViews>
  <sheetFormatPr baseColWidth="10" defaultColWidth="9.109375" defaultRowHeight="14.4" x14ac:dyDescent="0.3"/>
  <sheetData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"/>
  <sheetViews>
    <sheetView workbookViewId="0"/>
  </sheetViews>
  <sheetFormatPr baseColWidth="10" defaultColWidth="9.109375" defaultRowHeight="14.4" x14ac:dyDescent="0.3"/>
  <sheetData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"/>
  <sheetViews>
    <sheetView workbookViewId="0"/>
  </sheetViews>
  <sheetFormatPr baseColWidth="10" defaultColWidth="9.109375" defaultRowHeight="14.4" x14ac:dyDescent="0.3"/>
  <sheetData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"/>
  <sheetViews>
    <sheetView workbookViewId="0"/>
  </sheetViews>
  <sheetFormatPr baseColWidth="10" defaultColWidth="9.109375" defaultRowHeight="14.4" x14ac:dyDescent="0.3"/>
  <sheetData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"/>
  <sheetViews>
    <sheetView workbookViewId="0"/>
  </sheetViews>
  <sheetFormatPr baseColWidth="10" defaultColWidth="9.109375" defaultRowHeight="14.4" x14ac:dyDescent="0.3"/>
  <sheetData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"/>
  <sheetViews>
    <sheetView workbookViewId="0"/>
  </sheetViews>
  <sheetFormatPr baseColWidth="10" defaultColWidth="9.109375" defaultRowHeight="14.4" x14ac:dyDescent="0.3"/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"/>
  <sheetViews>
    <sheetView workbookViewId="0"/>
  </sheetViews>
  <sheetFormatPr baseColWidth="10" defaultColWidth="9.109375" defaultRowHeight="14.4" x14ac:dyDescent="0.3"/>
  <sheetData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"/>
  <sheetViews>
    <sheetView workbookViewId="0"/>
  </sheetViews>
  <sheetFormatPr baseColWidth="10" defaultColWidth="9.109375" defaultRowHeight="14.4" x14ac:dyDescent="0.3"/>
  <sheetData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"/>
  <sheetViews>
    <sheetView workbookViewId="0"/>
  </sheetViews>
  <sheetFormatPr baseColWidth="10" defaultColWidth="9.109375" defaultRowHeight="14.4" x14ac:dyDescent="0.3"/>
  <sheetData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"/>
  <sheetViews>
    <sheetView workbookViewId="0"/>
  </sheetViews>
  <sheetFormatPr baseColWidth="10" defaultColWidth="9.109375" defaultRowHeight="14.4" x14ac:dyDescent="0.3"/>
  <sheetData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"/>
  <sheetViews>
    <sheetView workbookViewId="0"/>
  </sheetViews>
  <sheetFormatPr baseColWidth="10" defaultColWidth="9.109375" defaultRowHeight="14.4" x14ac:dyDescent="0.3"/>
  <sheetData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"/>
  <sheetViews>
    <sheetView workbookViewId="0"/>
  </sheetViews>
  <sheetFormatPr baseColWidth="10" defaultColWidth="9.109375" defaultRowHeight="14.4" x14ac:dyDescent="0.3"/>
  <sheetData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"/>
  <sheetViews>
    <sheetView workbookViewId="0"/>
  </sheetViews>
  <sheetFormatPr baseColWidth="10" defaultColWidth="9.109375" defaultRowHeight="14.4" x14ac:dyDescent="0.3"/>
  <sheetData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"/>
  <sheetViews>
    <sheetView workbookViewId="0"/>
  </sheetViews>
  <sheetFormatPr baseColWidth="10" defaultColWidth="9.109375" defaultRowHeight="14.4" x14ac:dyDescent="0.3"/>
  <sheetData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"/>
  <sheetViews>
    <sheetView workbookViewId="0"/>
  </sheetViews>
  <sheetFormatPr baseColWidth="10" defaultColWidth="9.109375" defaultRowHeight="14.4" x14ac:dyDescent="0.3"/>
  <sheetData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"/>
  <sheetViews>
    <sheetView workbookViewId="0"/>
  </sheetViews>
  <sheetFormatPr baseColWidth="10" defaultColWidth="9.1093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45</vt:i4>
      </vt:variant>
      <vt:variant>
        <vt:lpstr>Rangos con nombre</vt:lpstr>
      </vt:variant>
      <vt:variant>
        <vt:i4>41</vt:i4>
      </vt:variant>
    </vt:vector>
  </HeadingPairs>
  <TitlesOfParts>
    <vt:vector size="86" baseType="lpstr">
      <vt:lpstr>Caratula</vt:lpstr>
      <vt:lpstr>Historial de Rev </vt:lpstr>
      <vt:lpstr>Resumen</vt:lpstr>
      <vt:lpstr>Hoja1</vt:lpstr>
      <vt:lpstr>Uplink 1</vt:lpstr>
      <vt:lpstr>Uplink 2</vt:lpstr>
      <vt:lpstr>Subramal X53</vt:lpstr>
      <vt:lpstr>Subramal X54</vt:lpstr>
      <vt:lpstr>Subramal X55</vt:lpstr>
      <vt:lpstr>Subramal X56</vt:lpstr>
      <vt:lpstr>Subramal X57</vt:lpstr>
      <vt:lpstr>Subramal X58</vt:lpstr>
      <vt:lpstr>Subramal X59</vt:lpstr>
      <vt:lpstr>Subramal X60</vt:lpstr>
      <vt:lpstr>Subramal X61</vt:lpstr>
      <vt:lpstr>Subramal X62</vt:lpstr>
      <vt:lpstr>Subramal X63</vt:lpstr>
      <vt:lpstr>Subramal X64</vt:lpstr>
      <vt:lpstr>Subramal X65</vt:lpstr>
      <vt:lpstr>Subramal X66</vt:lpstr>
      <vt:lpstr>Subramal X67</vt:lpstr>
      <vt:lpstr>Subramal X68</vt:lpstr>
      <vt:lpstr>Subramal X69</vt:lpstr>
      <vt:lpstr>Subramal X70</vt:lpstr>
      <vt:lpstr>Subramal X71</vt:lpstr>
      <vt:lpstr>Subramal X72</vt:lpstr>
      <vt:lpstr>Subramal X73</vt:lpstr>
      <vt:lpstr>Subramal X74</vt:lpstr>
      <vt:lpstr>Subramal X75</vt:lpstr>
      <vt:lpstr>Subramal X76</vt:lpstr>
      <vt:lpstr>Subramal X77</vt:lpstr>
      <vt:lpstr>Subramal X78</vt:lpstr>
      <vt:lpstr>Subramal X79</vt:lpstr>
      <vt:lpstr>Subramal X80</vt:lpstr>
      <vt:lpstr>Subramal X81</vt:lpstr>
      <vt:lpstr>Subramal X82</vt:lpstr>
      <vt:lpstr>Subramal X83</vt:lpstr>
      <vt:lpstr>Subramal X84</vt:lpstr>
      <vt:lpstr>Subramal X85</vt:lpstr>
      <vt:lpstr>Subramal X86</vt:lpstr>
      <vt:lpstr>Subramal X87</vt:lpstr>
      <vt:lpstr>Subramal X88</vt:lpstr>
      <vt:lpstr>Subramal X89</vt:lpstr>
      <vt:lpstr>Subramal X90</vt:lpstr>
      <vt:lpstr>Info</vt:lpstr>
      <vt:lpstr>Resumen!Títulos_a_imprimir</vt:lpstr>
      <vt:lpstr>'Subramal X53'!Títulos_a_imprimir</vt:lpstr>
      <vt:lpstr>'Subramal X54'!Títulos_a_imprimir</vt:lpstr>
      <vt:lpstr>'Subramal X55'!Títulos_a_imprimir</vt:lpstr>
      <vt:lpstr>'Subramal X56'!Títulos_a_imprimir</vt:lpstr>
      <vt:lpstr>'Subramal X57'!Títulos_a_imprimir</vt:lpstr>
      <vt:lpstr>'Subramal X58'!Títulos_a_imprimir</vt:lpstr>
      <vt:lpstr>'Subramal X59'!Títulos_a_imprimir</vt:lpstr>
      <vt:lpstr>'Subramal X60'!Títulos_a_imprimir</vt:lpstr>
      <vt:lpstr>'Subramal X61'!Títulos_a_imprimir</vt:lpstr>
      <vt:lpstr>'Subramal X62'!Títulos_a_imprimir</vt:lpstr>
      <vt:lpstr>'Subramal X63'!Títulos_a_imprimir</vt:lpstr>
      <vt:lpstr>'Subramal X64'!Títulos_a_imprimir</vt:lpstr>
      <vt:lpstr>'Subramal X65'!Títulos_a_imprimir</vt:lpstr>
      <vt:lpstr>'Subramal X66'!Títulos_a_imprimir</vt:lpstr>
      <vt:lpstr>'Subramal X67'!Títulos_a_imprimir</vt:lpstr>
      <vt:lpstr>'Subramal X68'!Títulos_a_imprimir</vt:lpstr>
      <vt:lpstr>'Subramal X69'!Títulos_a_imprimir</vt:lpstr>
      <vt:lpstr>'Subramal X70'!Títulos_a_imprimir</vt:lpstr>
      <vt:lpstr>'Subramal X71'!Títulos_a_imprimir</vt:lpstr>
      <vt:lpstr>'Subramal X72'!Títulos_a_imprimir</vt:lpstr>
      <vt:lpstr>'Subramal X73'!Títulos_a_imprimir</vt:lpstr>
      <vt:lpstr>'Subramal X74'!Títulos_a_imprimir</vt:lpstr>
      <vt:lpstr>'Subramal X75'!Títulos_a_imprimir</vt:lpstr>
      <vt:lpstr>'Subramal X76'!Títulos_a_imprimir</vt:lpstr>
      <vt:lpstr>'Subramal X77'!Títulos_a_imprimir</vt:lpstr>
      <vt:lpstr>'Subramal X78'!Títulos_a_imprimir</vt:lpstr>
      <vt:lpstr>'Subramal X79'!Títulos_a_imprimir</vt:lpstr>
      <vt:lpstr>'Subramal X80'!Títulos_a_imprimir</vt:lpstr>
      <vt:lpstr>'Subramal X81'!Títulos_a_imprimir</vt:lpstr>
      <vt:lpstr>'Subramal X82'!Títulos_a_imprimir</vt:lpstr>
      <vt:lpstr>'Subramal X83'!Títulos_a_imprimir</vt:lpstr>
      <vt:lpstr>'Subramal X84'!Títulos_a_imprimir</vt:lpstr>
      <vt:lpstr>'Subramal X85'!Títulos_a_imprimir</vt:lpstr>
      <vt:lpstr>'Subramal X86'!Títulos_a_imprimir</vt:lpstr>
      <vt:lpstr>'Subramal X87'!Títulos_a_imprimir</vt:lpstr>
      <vt:lpstr>'Subramal X88'!Títulos_a_imprimir</vt:lpstr>
      <vt:lpstr>'Subramal X89'!Títulos_a_imprimir</vt:lpstr>
      <vt:lpstr>'Subramal X90'!Títulos_a_imprimir</vt:lpstr>
      <vt:lpstr>'Uplink 1'!Títulos_a_imprimir</vt:lpstr>
      <vt:lpstr>'Uplink 2'!Títulos_a_imprimir</vt:lpstr>
    </vt:vector>
  </TitlesOfParts>
  <Company>Huawei Technologies Co.,Ltd.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Mendoza Loayza</dc:creator>
  <cp:lastModifiedBy>Bryan Willy Caceres Mallcu</cp:lastModifiedBy>
  <cp:lastPrinted>2019-11-25T18:34:22Z</cp:lastPrinted>
  <dcterms:created xsi:type="dcterms:W3CDTF">2018-01-26T20:00:31Z</dcterms:created>
  <dcterms:modified xsi:type="dcterms:W3CDTF">2024-03-11T18:52:15Z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(3)KnENgNBCoT6zrjdNxy6gioiiHZvowB64Y7KzzXKCCr0eIPZjV4SN364xW/4aAtm7f1R7JZU9
b4EC+X9eIjua+ZriPF1L5kkpe3kyRtEJfmg/umuubUo9YPiP4SuJOWpTSQxc/sXjPrK3s47C
pIhTJmufMP/2OgV3zf/ZiwdrjQzHB1eDN2nTT3XfGigwANk39GxAaQd2GjKa4LjTZJba9zRv
DkaIbbUMGiJdkfUpSW</vt:lpwstr>
  </property>
  <property fmtid="{D5CDD505-2E9C-101B-9397-08002B2CF9AE}" pid="3" name="_2015_ms_pID_7253431">
    <vt:lpwstr>O1ZD9Xwt8mL3q8x2qM0KzF3OfGknofrJX8oUqvJepBE2egCJkWCLE0
WxqBX9LLQcZ2Rl7Z22I4NG6qFwmEG7//nUhRcbGx4jxg91RshxEehUjLvN+C+KxTm5aoJaPt
TCrmCn7c0C4YUKixtbRw/A99m9skC2Bl5P86nfFN81lBdboctQ7kj7GwFe9OF2nXyJRRexI2
DZ8O/p1CCwBzHb+Gs1jC7RDsDODIloJ6V0+J</vt:lpwstr>
  </property>
  <property fmtid="{D5CDD505-2E9C-101B-9397-08002B2CF9AE}" pid="4" name="_2015_ms_pID_7253432">
    <vt:lpwstr>CQ==</vt:lpwstr>
  </property>
  <property fmtid="{D5CDD505-2E9C-101B-9397-08002B2CF9AE}" pid="5" name="_readonly">
    <vt:lpwstr/>
  </property>
  <property fmtid="{D5CDD505-2E9C-101B-9397-08002B2CF9AE}" pid="6" name="_change">
    <vt:lpwstr/>
  </property>
  <property fmtid="{D5CDD505-2E9C-101B-9397-08002B2CF9AE}" pid="7" name="_full-control">
    <vt:lpwstr/>
  </property>
  <property fmtid="{D5CDD505-2E9C-101B-9397-08002B2CF9AE}" pid="8" name="sflag">
    <vt:lpwstr>1575895737</vt:lpwstr>
  </property>
</Properties>
</file>